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FRIOBOM29\Downloads\"/>
    </mc:Choice>
  </mc:AlternateContent>
  <xr:revisionPtr revIDLastSave="0" documentId="13_ncr:1_{5F86874F-47E0-4B22-A152-2F47BA494C04}" xr6:coauthVersionLast="47" xr6:coauthVersionMax="47" xr10:uidLastSave="{00000000-0000-0000-0000-000000000000}"/>
  <bookViews>
    <workbookView xWindow="28680" yWindow="-120" windowWidth="20730" windowHeight="11040" firstSheet="37" activeTab="40" xr2:uid="{00000000-000D-0000-FFFF-FFFF00000000}"/>
  </bookViews>
  <sheets>
    <sheet name="1° SEMANA NOVEMBRO" sheetId="30" r:id="rId1"/>
    <sheet name="2° SEMANA NOVEMBRO" sheetId="32" r:id="rId2"/>
    <sheet name="3° SEMANA NOVEMBRO" sheetId="33" r:id="rId3"/>
    <sheet name="4° SEMANA NOVEMBRO" sheetId="35" r:id="rId4"/>
    <sheet name="BLACK FRIDAY" sheetId="37" r:id="rId5"/>
    <sheet name="5º SEMANA" sheetId="38" r:id="rId6"/>
    <sheet name="1º SEMANA DEZ" sheetId="40" r:id="rId7"/>
    <sheet name="2º SEMANA DEZ" sheetId="41" r:id="rId8"/>
    <sheet name="ENCARTE" sheetId="42" r:id="rId9"/>
    <sheet name="4º SEMANA DEZ" sheetId="44" r:id="rId10"/>
    <sheet name="2º SEMANA JAN" sheetId="45" r:id="rId11"/>
    <sheet name="3º SEMANA JAN" sheetId="46" r:id="rId12"/>
    <sheet name="3º SEMANA JAN APP" sheetId="47" r:id="rId13"/>
    <sheet name="4º SEMANA JAN" sheetId="49" r:id="rId14"/>
    <sheet name="PROMO RELAMPAGO" sheetId="50" r:id="rId15"/>
    <sheet name="1º SEMANA MAR" sheetId="51" r:id="rId16"/>
    <sheet name="2º SEMANA MAR" sheetId="52" r:id="rId17"/>
    <sheet name="3º SEMANA MAR" sheetId="53" r:id="rId18"/>
    <sheet name="4º SEMANA MAR" sheetId="54" r:id="rId19"/>
    <sheet name="5º SEMANA MAR" sheetId="55" r:id="rId20"/>
    <sheet name="1º SEMANA abril" sheetId="56" r:id="rId21"/>
    <sheet name="2º SEMANA abril" sheetId="57" r:id="rId22"/>
    <sheet name="3º SEMANA abril" sheetId="58" r:id="rId23"/>
    <sheet name="4º SEMANA abril" sheetId="59" r:id="rId24"/>
    <sheet name="1º SEMANA MAIO (2)" sheetId="62" r:id="rId25"/>
    <sheet name="2º SEMANA MAIO" sheetId="60" r:id="rId26"/>
    <sheet name="3º SEMANA MAIO" sheetId="64" r:id="rId27"/>
    <sheet name="Ação Flora especializado" sheetId="63" r:id="rId28"/>
    <sheet name="4º SEMANA MAIO" sheetId="65" r:id="rId29"/>
    <sheet name="1º SEMANA JUNHO" sheetId="66" r:id="rId30"/>
    <sheet name="2º SEMANA JUNHO" sheetId="67" r:id="rId31"/>
    <sheet name="3º SEMANA JUNHO" sheetId="68" r:id="rId32"/>
    <sheet name="4º SEMANA JUNHO" sheetId="69" r:id="rId33"/>
    <sheet name="5º SEMANA JUNHO" sheetId="70" r:id="rId34"/>
    <sheet name="1º SEMANA JULHO" sheetId="71" r:id="rId35"/>
    <sheet name="2º SEMANA JULHO" sheetId="72" r:id="rId36"/>
    <sheet name="3º SEMANA JULHO" sheetId="73" r:id="rId37"/>
    <sheet name="4º SEMANA JULHO" sheetId="74" r:id="rId38"/>
    <sheet name="1º SEMANA AGOSTO" sheetId="75" r:id="rId39"/>
    <sheet name="2º SEMANA AGOSTO" sheetId="76" r:id="rId40"/>
    <sheet name="PROMOÇÃO TERESINA" sheetId="77" r:id="rId41"/>
  </sheets>
  <externalReferences>
    <externalReference r:id="rId42"/>
    <externalReference r:id="rId43"/>
  </externalReferences>
  <definedNames>
    <definedName name="_xlnm._FilterDatabase" localSheetId="20" hidden="1">'1º SEMANA abril'!#REF!</definedName>
    <definedName name="_xlnm._FilterDatabase" localSheetId="38" hidden="1">'1º SEMANA AGOSTO'!#REF!</definedName>
    <definedName name="_xlnm._FilterDatabase" localSheetId="34" hidden="1">'1º SEMANA JULHO'!#REF!</definedName>
    <definedName name="_xlnm._FilterDatabase" localSheetId="29" hidden="1">'1º SEMANA JUNHO'!#REF!</definedName>
    <definedName name="_xlnm._FilterDatabase" localSheetId="24" hidden="1">'1º SEMANA MAIO (2)'!#REF!</definedName>
    <definedName name="_xlnm._FilterDatabase" localSheetId="15" hidden="1">'1º SEMANA MAR'!#REF!</definedName>
    <definedName name="_xlnm._FilterDatabase" localSheetId="21" hidden="1">'2º SEMANA abril'!#REF!</definedName>
    <definedName name="_xlnm._FilterDatabase" localSheetId="39" hidden="1">'2º SEMANA AGOSTO'!#REF!</definedName>
    <definedName name="_xlnm._FilterDatabase" localSheetId="10" hidden="1">'2º SEMANA JAN'!#REF!</definedName>
    <definedName name="_xlnm._FilterDatabase" localSheetId="35" hidden="1">'2º SEMANA JULHO'!#REF!</definedName>
    <definedName name="_xlnm._FilterDatabase" localSheetId="30" hidden="1">'2º SEMANA JUNHO'!#REF!</definedName>
    <definedName name="_xlnm._FilterDatabase" localSheetId="25" hidden="1">'2º SEMANA MAIO'!#REF!</definedName>
    <definedName name="_xlnm._FilterDatabase" localSheetId="16" hidden="1">'2º SEMANA MAR'!#REF!</definedName>
    <definedName name="_xlnm._FilterDatabase" localSheetId="22" hidden="1">'3º SEMANA abril'!#REF!</definedName>
    <definedName name="_xlnm._FilterDatabase" localSheetId="11" hidden="1">'3º SEMANA JAN'!#REF!</definedName>
    <definedName name="_xlnm._FilterDatabase" localSheetId="12" hidden="1">'3º SEMANA JAN APP'!#REF!</definedName>
    <definedName name="_xlnm._FilterDatabase" localSheetId="36" hidden="1">'3º SEMANA JULHO'!#REF!</definedName>
    <definedName name="_xlnm._FilterDatabase" localSheetId="31" hidden="1">'3º SEMANA JUNHO'!#REF!</definedName>
    <definedName name="_xlnm._FilterDatabase" localSheetId="26" hidden="1">'3º SEMANA MAIO'!#REF!</definedName>
    <definedName name="_xlnm._FilterDatabase" localSheetId="17" hidden="1">'3º SEMANA MAR'!#REF!</definedName>
    <definedName name="_xlnm._FilterDatabase" localSheetId="23" hidden="1">'4º SEMANA abril'!#REF!</definedName>
    <definedName name="_xlnm._FilterDatabase" localSheetId="9" hidden="1">'4º SEMANA DEZ'!$F$228:$I$251</definedName>
    <definedName name="_xlnm._FilterDatabase" localSheetId="13" hidden="1">'4º SEMANA JAN'!#REF!</definedName>
    <definedName name="_xlnm._FilterDatabase" localSheetId="37" hidden="1">'4º SEMANA JULHO'!#REF!</definedName>
    <definedName name="_xlnm._FilterDatabase" localSheetId="32" hidden="1">'4º SEMANA JUNHO'!#REF!</definedName>
    <definedName name="_xlnm._FilterDatabase" localSheetId="28" hidden="1">'4º SEMANA MAIO'!#REF!</definedName>
    <definedName name="_xlnm._FilterDatabase" localSheetId="18" hidden="1">'4º SEMANA MAR'!#REF!</definedName>
    <definedName name="_xlnm._FilterDatabase" localSheetId="33" hidden="1">'5º SEMANA JUNHO'!#REF!</definedName>
    <definedName name="_xlnm._FilterDatabase" localSheetId="19" hidden="1">'5º SEMANA MAR'!#REF!</definedName>
    <definedName name="_xlnm._FilterDatabase" localSheetId="27" hidden="1">'Ação Flora especializado'!#REF!</definedName>
    <definedName name="_xlnm._FilterDatabase" localSheetId="14" hidden="1">'PROMO RELAMPAGO'!#REF!</definedName>
    <definedName name="_xlnm._FilterDatabase" localSheetId="40" hidden="1">'PROMOÇÃO TERESINA'!$B$163:$H$380</definedName>
    <definedName name="_xlnm.Print_Area" localSheetId="12">'3º SEMANA JAN APP'!$C$74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73" i="77" l="1"/>
  <c r="I372" i="77"/>
  <c r="C238" i="77"/>
  <c r="F238" i="77"/>
  <c r="H238" i="77" s="1"/>
  <c r="I238" i="77" s="1"/>
  <c r="C234" i="77"/>
  <c r="F234" i="77"/>
  <c r="H234" i="77" s="1"/>
  <c r="C239" i="77"/>
  <c r="F239" i="77"/>
  <c r="H239" i="77" s="1"/>
  <c r="C285" i="77"/>
  <c r="F285" i="77"/>
  <c r="H285" i="77" s="1"/>
  <c r="C242" i="77"/>
  <c r="F242" i="77"/>
  <c r="H242" i="77" s="1"/>
  <c r="I242" i="77" s="1"/>
  <c r="C369" i="77"/>
  <c r="F369" i="77"/>
  <c r="H369" i="77" s="1"/>
  <c r="C356" i="77"/>
  <c r="F356" i="77"/>
  <c r="H356" i="77" s="1"/>
  <c r="C196" i="77"/>
  <c r="F196" i="77"/>
  <c r="H196" i="77" s="1"/>
  <c r="C199" i="77"/>
  <c r="F199" i="77"/>
  <c r="H199" i="77" s="1"/>
  <c r="C308" i="77"/>
  <c r="F308" i="77"/>
  <c r="H308" i="77" s="1"/>
  <c r="C309" i="77"/>
  <c r="F309" i="77"/>
  <c r="H309" i="77" s="1"/>
  <c r="C310" i="77"/>
  <c r="F310" i="77"/>
  <c r="H310" i="77" s="1"/>
  <c r="C311" i="77"/>
  <c r="F311" i="77"/>
  <c r="H311" i="77" s="1"/>
  <c r="C312" i="77"/>
  <c r="F312" i="77"/>
  <c r="H312" i="77" s="1"/>
  <c r="C313" i="77"/>
  <c r="F313" i="77"/>
  <c r="H313" i="77" s="1"/>
  <c r="C314" i="77"/>
  <c r="F314" i="77"/>
  <c r="H314" i="77" s="1"/>
  <c r="C179" i="77"/>
  <c r="F179" i="77"/>
  <c r="H179" i="77" s="1"/>
  <c r="C216" i="77"/>
  <c r="F216" i="77"/>
  <c r="H216" i="77" s="1"/>
  <c r="C217" i="77"/>
  <c r="F217" i="77"/>
  <c r="H217" i="77" s="1"/>
  <c r="C218" i="77"/>
  <c r="F218" i="77"/>
  <c r="H218" i="77" s="1"/>
  <c r="C219" i="77"/>
  <c r="F219" i="77"/>
  <c r="H219" i="77" s="1"/>
  <c r="C262" i="77"/>
  <c r="F262" i="77"/>
  <c r="H262" i="77" s="1"/>
  <c r="C263" i="77"/>
  <c r="F263" i="77"/>
  <c r="H263" i="77" s="1"/>
  <c r="C264" i="77"/>
  <c r="F264" i="77"/>
  <c r="H264" i="77" s="1"/>
  <c r="C186" i="77"/>
  <c r="F186" i="77"/>
  <c r="H186" i="77" s="1"/>
  <c r="C187" i="77"/>
  <c r="F187" i="77"/>
  <c r="H187" i="77" s="1"/>
  <c r="C188" i="77"/>
  <c r="F188" i="77"/>
  <c r="H188" i="77" s="1"/>
  <c r="C189" i="77"/>
  <c r="F189" i="77"/>
  <c r="H189" i="77" s="1"/>
  <c r="C190" i="77"/>
  <c r="F190" i="77"/>
  <c r="H190" i="77" s="1"/>
  <c r="I190" i="77" s="1"/>
  <c r="C191" i="77"/>
  <c r="F191" i="77"/>
  <c r="H191" i="77" s="1"/>
  <c r="C192" i="77"/>
  <c r="F192" i="77"/>
  <c r="H192" i="77" s="1"/>
  <c r="C184" i="77"/>
  <c r="F184" i="77"/>
  <c r="H184" i="77" s="1"/>
  <c r="C185" i="77"/>
  <c r="F185" i="77"/>
  <c r="H185" i="77" s="1"/>
  <c r="C171" i="77"/>
  <c r="F171" i="77"/>
  <c r="H171" i="77" s="1"/>
  <c r="C172" i="77"/>
  <c r="F172" i="77"/>
  <c r="H172" i="77" s="1"/>
  <c r="C173" i="77"/>
  <c r="F173" i="77"/>
  <c r="H173" i="77" s="1"/>
  <c r="C174" i="77"/>
  <c r="F174" i="77"/>
  <c r="H174" i="77" s="1"/>
  <c r="C332" i="77"/>
  <c r="F332" i="77"/>
  <c r="H332" i="77" s="1"/>
  <c r="C333" i="77"/>
  <c r="F333" i="77"/>
  <c r="H333" i="77" s="1"/>
  <c r="C334" i="77"/>
  <c r="F334" i="77"/>
  <c r="H334" i="77" s="1"/>
  <c r="C335" i="77"/>
  <c r="F335" i="77"/>
  <c r="H335" i="77" s="1"/>
  <c r="I335" i="77" s="1"/>
  <c r="C336" i="77"/>
  <c r="F336" i="77"/>
  <c r="H336" i="77" s="1"/>
  <c r="C337" i="77"/>
  <c r="F337" i="77"/>
  <c r="H337" i="77" s="1"/>
  <c r="C338" i="77"/>
  <c r="F338" i="77"/>
  <c r="H338" i="77" s="1"/>
  <c r="C339" i="77"/>
  <c r="F339" i="77"/>
  <c r="H339" i="77" s="1"/>
  <c r="C340" i="77"/>
  <c r="F340" i="77"/>
  <c r="H340" i="77" s="1"/>
  <c r="C341" i="77"/>
  <c r="F341" i="77"/>
  <c r="H341" i="77" s="1"/>
  <c r="I341" i="77" s="1"/>
  <c r="C175" i="77"/>
  <c r="F175" i="77"/>
  <c r="H175" i="77" s="1"/>
  <c r="C176" i="77"/>
  <c r="F176" i="77"/>
  <c r="H176" i="77" s="1"/>
  <c r="I311" i="77" s="1"/>
  <c r="C177" i="77"/>
  <c r="F177" i="77"/>
  <c r="H177" i="77" s="1"/>
  <c r="I312" i="77" s="1"/>
  <c r="C178" i="77"/>
  <c r="F178" i="77"/>
  <c r="H178" i="77" s="1"/>
  <c r="I313" i="77" s="1"/>
  <c r="C342" i="77"/>
  <c r="F342" i="77"/>
  <c r="H342" i="77" s="1"/>
  <c r="C343" i="77"/>
  <c r="F343" i="77"/>
  <c r="H343" i="77" s="1"/>
  <c r="I343" i="77" s="1"/>
  <c r="C344" i="77"/>
  <c r="F344" i="77"/>
  <c r="H344" i="77" s="1"/>
  <c r="C345" i="77"/>
  <c r="F345" i="77"/>
  <c r="H345" i="77" s="1"/>
  <c r="C346" i="77"/>
  <c r="F346" i="77"/>
  <c r="H346" i="77" s="1"/>
  <c r="C347" i="77"/>
  <c r="F347" i="77"/>
  <c r="H347" i="77" s="1"/>
  <c r="C348" i="77"/>
  <c r="F348" i="77"/>
  <c r="H348" i="77" s="1"/>
  <c r="C349" i="77"/>
  <c r="F349" i="77"/>
  <c r="H349" i="77" s="1"/>
  <c r="I349" i="77" s="1"/>
  <c r="C350" i="77"/>
  <c r="F350" i="77"/>
  <c r="H350" i="77" s="1"/>
  <c r="C351" i="77"/>
  <c r="F351" i="77"/>
  <c r="H351" i="77" s="1"/>
  <c r="C352" i="77"/>
  <c r="F352" i="77"/>
  <c r="H352" i="77" s="1"/>
  <c r="C353" i="77"/>
  <c r="F353" i="77"/>
  <c r="H353" i="77" s="1"/>
  <c r="C354" i="77"/>
  <c r="F354" i="77"/>
  <c r="H354" i="77" s="1"/>
  <c r="C355" i="77"/>
  <c r="F355" i="77"/>
  <c r="H355" i="77" s="1"/>
  <c r="I355" i="77" s="1"/>
  <c r="C206" i="77"/>
  <c r="F206" i="77"/>
  <c r="H206" i="77" s="1"/>
  <c r="C267" i="77"/>
  <c r="F267" i="77"/>
  <c r="H267" i="77" s="1"/>
  <c r="C268" i="77"/>
  <c r="F268" i="77"/>
  <c r="H268" i="77" s="1"/>
  <c r="I216" i="77" s="1"/>
  <c r="C269" i="77"/>
  <c r="F269" i="77"/>
  <c r="H269" i="77" s="1"/>
  <c r="I217" i="77" s="1"/>
  <c r="C213" i="77"/>
  <c r="F213" i="77"/>
  <c r="H213" i="77" s="1"/>
  <c r="C195" i="77"/>
  <c r="F195" i="77"/>
  <c r="H195" i="77" s="1"/>
  <c r="C226" i="77"/>
  <c r="F226" i="77"/>
  <c r="H226" i="77" s="1"/>
  <c r="I226" i="77" s="1"/>
  <c r="C204" i="77"/>
  <c r="F204" i="77"/>
  <c r="H204" i="77" s="1"/>
  <c r="C205" i="77"/>
  <c r="F205" i="77"/>
  <c r="H205" i="77" s="1"/>
  <c r="C321" i="77"/>
  <c r="F321" i="77"/>
  <c r="H321" i="77" s="1"/>
  <c r="C305" i="77"/>
  <c r="F305" i="77"/>
  <c r="H305" i="77" s="1"/>
  <c r="C318" i="77"/>
  <c r="F318" i="77"/>
  <c r="H318" i="77" s="1"/>
  <c r="C281" i="77"/>
  <c r="F281" i="77"/>
  <c r="H281" i="77" s="1"/>
  <c r="C357" i="77"/>
  <c r="F357" i="77"/>
  <c r="H357" i="77" s="1"/>
  <c r="C283" i="77"/>
  <c r="F283" i="77"/>
  <c r="H283" i="77" s="1"/>
  <c r="C284" i="77"/>
  <c r="F284" i="77"/>
  <c r="H284" i="77" s="1"/>
  <c r="C322" i="77"/>
  <c r="F322" i="77"/>
  <c r="H322" i="77" s="1"/>
  <c r="C297" i="77"/>
  <c r="F297" i="77"/>
  <c r="H297" i="77" s="1"/>
  <c r="I186" i="77" s="1"/>
  <c r="C298" i="77"/>
  <c r="F298" i="77"/>
  <c r="H298" i="77" s="1"/>
  <c r="I187" i="77" s="1"/>
  <c r="C286" i="77"/>
  <c r="F286" i="77"/>
  <c r="H286" i="77" s="1"/>
  <c r="C287" i="77"/>
  <c r="F287" i="77"/>
  <c r="H287" i="77" s="1"/>
  <c r="C330" i="77"/>
  <c r="F330" i="77"/>
  <c r="H330" i="77" s="1"/>
  <c r="C207" i="77"/>
  <c r="F207" i="77"/>
  <c r="H207" i="77" s="1"/>
  <c r="C208" i="77"/>
  <c r="F208" i="77"/>
  <c r="H208" i="77" s="1"/>
  <c r="C223" i="77"/>
  <c r="F223" i="77"/>
  <c r="H223" i="77" s="1"/>
  <c r="C331" i="77"/>
  <c r="F331" i="77"/>
  <c r="H331" i="77" s="1"/>
  <c r="C299" i="77"/>
  <c r="F299" i="77"/>
  <c r="H299" i="77" s="1"/>
  <c r="I184" i="77" s="1"/>
  <c r="C300" i="77"/>
  <c r="F300" i="77"/>
  <c r="H300" i="77" s="1"/>
  <c r="I185" i="77" s="1"/>
  <c r="C371" i="77"/>
  <c r="F371" i="77"/>
  <c r="H371" i="77" s="1"/>
  <c r="C181" i="77"/>
  <c r="F181" i="77"/>
  <c r="H181" i="77" s="1"/>
  <c r="C182" i="77"/>
  <c r="F182" i="77"/>
  <c r="H182" i="77" s="1"/>
  <c r="C183" i="77"/>
  <c r="F183" i="77"/>
  <c r="H183" i="77" s="1"/>
  <c r="C168" i="77"/>
  <c r="F168" i="77"/>
  <c r="H168" i="77" s="1"/>
  <c r="C225" i="77"/>
  <c r="F225" i="77"/>
  <c r="H225" i="77" s="1"/>
  <c r="C231" i="77"/>
  <c r="F231" i="77"/>
  <c r="H231" i="77"/>
  <c r="C301" i="77"/>
  <c r="F301" i="77"/>
  <c r="H301" i="77" s="1"/>
  <c r="C167" i="77"/>
  <c r="F167" i="77"/>
  <c r="H167" i="77" s="1"/>
  <c r="C275" i="77"/>
  <c r="F275" i="77"/>
  <c r="H275" i="77" s="1"/>
  <c r="C235" i="77"/>
  <c r="F235" i="77"/>
  <c r="H235" i="77" s="1"/>
  <c r="C251" i="77"/>
  <c r="F251" i="77"/>
  <c r="H251" i="77" s="1"/>
  <c r="C252" i="77"/>
  <c r="F252" i="77"/>
  <c r="H252" i="77" s="1"/>
  <c r="C253" i="77"/>
  <c r="F253" i="77"/>
  <c r="H253" i="77" s="1"/>
  <c r="C254" i="77"/>
  <c r="F254" i="77"/>
  <c r="H254" i="77" s="1"/>
  <c r="C255" i="77"/>
  <c r="F255" i="77"/>
  <c r="H255" i="77" s="1"/>
  <c r="C256" i="77"/>
  <c r="F256" i="77"/>
  <c r="H256" i="77" s="1"/>
  <c r="C257" i="77"/>
  <c r="F257" i="77"/>
  <c r="H257" i="77" s="1"/>
  <c r="C258" i="77"/>
  <c r="F258" i="77"/>
  <c r="H258" i="77" s="1"/>
  <c r="I231" i="77" s="1"/>
  <c r="C259" i="77"/>
  <c r="F259" i="77"/>
  <c r="H259" i="77" s="1"/>
  <c r="C260" i="77"/>
  <c r="F260" i="77"/>
  <c r="H260" i="77" s="1"/>
  <c r="C222" i="77"/>
  <c r="F222" i="77"/>
  <c r="H222" i="77" s="1"/>
  <c r="C202" i="77"/>
  <c r="F202" i="77"/>
  <c r="H202" i="77" s="1"/>
  <c r="I281" i="77" s="1"/>
  <c r="C203" i="77"/>
  <c r="F203" i="77"/>
  <c r="H203" i="77" s="1"/>
  <c r="C245" i="77"/>
  <c r="F245" i="77"/>
  <c r="H245" i="77" s="1"/>
  <c r="C246" i="77"/>
  <c r="F246" i="77"/>
  <c r="H246" i="77" s="1"/>
  <c r="I246" i="77" s="1"/>
  <c r="C247" i="77"/>
  <c r="F247" i="77"/>
  <c r="H247" i="77" s="1"/>
  <c r="I239" i="77" s="1"/>
  <c r="C180" i="77"/>
  <c r="F180" i="77"/>
  <c r="H180" i="77" s="1"/>
  <c r="C230" i="77"/>
  <c r="F230" i="77"/>
  <c r="H230" i="77" s="1"/>
  <c r="C193" i="77"/>
  <c r="F193" i="77"/>
  <c r="H193" i="77" s="1"/>
  <c r="C228" i="77"/>
  <c r="F228" i="77"/>
  <c r="H228" i="77" s="1"/>
  <c r="C166" i="77"/>
  <c r="F166" i="77"/>
  <c r="H166" i="77" s="1"/>
  <c r="C240" i="77"/>
  <c r="F240" i="77"/>
  <c r="H240" i="77" s="1"/>
  <c r="C197" i="77"/>
  <c r="F197" i="77"/>
  <c r="H197" i="77" s="1"/>
  <c r="C198" i="77"/>
  <c r="F198" i="77"/>
  <c r="H198" i="77" s="1"/>
  <c r="I287" i="77" s="1"/>
  <c r="C170" i="77"/>
  <c r="F170" i="77"/>
  <c r="H170" i="77" s="1"/>
  <c r="C211" i="77"/>
  <c r="F211" i="77"/>
  <c r="H211" i="77" s="1"/>
  <c r="C214" i="77"/>
  <c r="F214" i="77"/>
  <c r="H214" i="77" s="1"/>
  <c r="C277" i="77"/>
  <c r="F277" i="77"/>
  <c r="H277" i="77" s="1"/>
  <c r="I207" i="77" s="1"/>
  <c r="C366" i="77"/>
  <c r="F366" i="77"/>
  <c r="H366" i="77" s="1"/>
  <c r="I366" i="77" s="1"/>
  <c r="C294" i="77"/>
  <c r="F294" i="77"/>
  <c r="H294" i="77" s="1"/>
  <c r="C274" i="77"/>
  <c r="F274" i="77"/>
  <c r="H274" i="77" s="1"/>
  <c r="C367" i="77"/>
  <c r="F367" i="77"/>
  <c r="H367" i="77" s="1"/>
  <c r="I367" i="77" s="1"/>
  <c r="C290" i="77"/>
  <c r="F290" i="77"/>
  <c r="H290" i="77" s="1"/>
  <c r="C291" i="77"/>
  <c r="F291" i="77"/>
  <c r="H291" i="77" s="1"/>
  <c r="C272" i="77"/>
  <c r="F272" i="77"/>
  <c r="H272" i="77" s="1"/>
  <c r="C220" i="77"/>
  <c r="F220" i="77"/>
  <c r="H220" i="77" s="1"/>
  <c r="C248" i="77"/>
  <c r="F248" i="77"/>
  <c r="H248" i="77" s="1"/>
  <c r="C236" i="77"/>
  <c r="F236" i="77"/>
  <c r="H236" i="77" s="1"/>
  <c r="C209" i="77"/>
  <c r="F209" i="77"/>
  <c r="H209" i="77" s="1"/>
  <c r="C221" i="77"/>
  <c r="F221" i="77"/>
  <c r="H221" i="77" s="1"/>
  <c r="I264" i="77" s="1"/>
  <c r="C237" i="77"/>
  <c r="F237" i="77"/>
  <c r="H237" i="77" s="1"/>
  <c r="C363" i="77"/>
  <c r="F363" i="77"/>
  <c r="H363" i="77" s="1"/>
  <c r="I363" i="77" s="1"/>
  <c r="C315" i="77"/>
  <c r="F315" i="77"/>
  <c r="H315" i="77" s="1"/>
  <c r="C316" i="77"/>
  <c r="F316" i="77"/>
  <c r="H316" i="77" s="1"/>
  <c r="C317" i="77"/>
  <c r="F317" i="77"/>
  <c r="H317" i="77" s="1"/>
  <c r="C364" i="77"/>
  <c r="F364" i="77"/>
  <c r="H364" i="77" s="1"/>
  <c r="I364" i="77" s="1"/>
  <c r="C365" i="77"/>
  <c r="F365" i="77"/>
  <c r="H365" i="77" s="1"/>
  <c r="I365" i="77" s="1"/>
  <c r="C319" i="77"/>
  <c r="F319" i="77"/>
  <c r="H319" i="77" s="1"/>
  <c r="C232" i="77"/>
  <c r="F232" i="77"/>
  <c r="H232" i="77" s="1"/>
  <c r="C288" i="77"/>
  <c r="F288" i="77"/>
  <c r="H288" i="77" s="1"/>
  <c r="I196" i="77" s="1"/>
  <c r="C278" i="77"/>
  <c r="F278" i="77"/>
  <c r="H278" i="77" s="1"/>
  <c r="I206" i="77" s="1"/>
  <c r="C201" i="77"/>
  <c r="F201" i="77"/>
  <c r="H201" i="77" s="1"/>
  <c r="I283" i="77" s="1"/>
  <c r="C368" i="77"/>
  <c r="F368" i="77"/>
  <c r="H368" i="77" s="1"/>
  <c r="I368" i="77" s="1"/>
  <c r="C360" i="77"/>
  <c r="F360" i="77"/>
  <c r="H360" i="77" s="1"/>
  <c r="I360" i="77" s="1"/>
  <c r="C361" i="77"/>
  <c r="F361" i="77"/>
  <c r="H361" i="77" s="1"/>
  <c r="I361" i="77" s="1"/>
  <c r="C224" i="77"/>
  <c r="F224" i="77"/>
  <c r="H224" i="77" s="1"/>
  <c r="C215" i="77"/>
  <c r="F215" i="77"/>
  <c r="H215" i="77" s="1"/>
  <c r="I269" i="77" s="1"/>
  <c r="C326" i="77"/>
  <c r="F326" i="77"/>
  <c r="H326" i="77" s="1"/>
  <c r="I326" i="77" s="1"/>
  <c r="C304" i="77"/>
  <c r="F304" i="77"/>
  <c r="H304" i="77" s="1"/>
  <c r="C295" i="77"/>
  <c r="F295" i="77"/>
  <c r="H295" i="77" s="1"/>
  <c r="C276" i="77"/>
  <c r="F276" i="77"/>
  <c r="H276" i="77" s="1"/>
  <c r="C250" i="77"/>
  <c r="F250" i="77"/>
  <c r="H250" i="77" s="1"/>
  <c r="I234" i="77" s="1"/>
  <c r="C359" i="77"/>
  <c r="F359" i="77"/>
  <c r="H359" i="77" s="1"/>
  <c r="I321" i="77"/>
  <c r="I322" i="77"/>
  <c r="I330" i="77"/>
  <c r="I331" i="77"/>
  <c r="I332" i="77"/>
  <c r="I333" i="77"/>
  <c r="I334" i="77"/>
  <c r="I336" i="77"/>
  <c r="I337" i="77"/>
  <c r="I338" i="77"/>
  <c r="I339" i="77"/>
  <c r="I340" i="77"/>
  <c r="I342" i="77"/>
  <c r="I344" i="77"/>
  <c r="I345" i="77"/>
  <c r="I346" i="77"/>
  <c r="I347" i="77"/>
  <c r="I348" i="77"/>
  <c r="I350" i="77"/>
  <c r="I351" i="77"/>
  <c r="I352" i="77"/>
  <c r="I353" i="77"/>
  <c r="I354" i="77"/>
  <c r="I356" i="77"/>
  <c r="I357" i="77"/>
  <c r="I369" i="77"/>
  <c r="I371" i="77"/>
  <c r="C293" i="77"/>
  <c r="F293" i="77"/>
  <c r="H293" i="77" s="1"/>
  <c r="I191" i="77" s="1"/>
  <c r="F329" i="77"/>
  <c r="H329" i="77" s="1"/>
  <c r="F358" i="77"/>
  <c r="H358" i="77" s="1"/>
  <c r="F303" i="77"/>
  <c r="H303" i="77" s="1"/>
  <c r="F302" i="77"/>
  <c r="H302" i="77" s="1"/>
  <c r="F320" i="77"/>
  <c r="H320" i="77" s="1"/>
  <c r="F370" i="77"/>
  <c r="H370" i="77" s="1"/>
  <c r="I370" i="77" s="1"/>
  <c r="F212" i="77"/>
  <c r="H212" i="77" s="1"/>
  <c r="F169" i="77"/>
  <c r="H169" i="77" s="1"/>
  <c r="F306" i="77"/>
  <c r="H306" i="77" s="1"/>
  <c r="I178" i="77" s="1"/>
  <c r="F324" i="77"/>
  <c r="H324" i="77" s="1"/>
  <c r="F280" i="77"/>
  <c r="H280" i="77" s="1"/>
  <c r="I204" i="77" s="1"/>
  <c r="F323" i="77"/>
  <c r="H323" i="77" s="1"/>
  <c r="F292" i="77"/>
  <c r="H292" i="77" s="1"/>
  <c r="I192" i="77" s="1"/>
  <c r="F249" i="77"/>
  <c r="H249" i="77" s="1"/>
  <c r="I235" i="77" s="1"/>
  <c r="C111" i="77"/>
  <c r="C65" i="77"/>
  <c r="C97" i="77"/>
  <c r="F97" i="77"/>
  <c r="H97" i="77" s="1"/>
  <c r="I97" i="77" s="1"/>
  <c r="C98" i="77"/>
  <c r="F98" i="77"/>
  <c r="H98" i="77" s="1"/>
  <c r="I98" i="77" s="1"/>
  <c r="C99" i="77"/>
  <c r="F99" i="77"/>
  <c r="H99" i="77" s="1"/>
  <c r="I99" i="77" s="1"/>
  <c r="C100" i="77"/>
  <c r="F100" i="77"/>
  <c r="H100" i="77" s="1"/>
  <c r="I100" i="77" s="1"/>
  <c r="C101" i="77"/>
  <c r="F101" i="77"/>
  <c r="H101" i="77" s="1"/>
  <c r="I101" i="77" s="1"/>
  <c r="C102" i="77"/>
  <c r="F102" i="77"/>
  <c r="H102" i="77" s="1"/>
  <c r="I102" i="77" s="1"/>
  <c r="C103" i="77"/>
  <c r="F103" i="77"/>
  <c r="H103" i="77" s="1"/>
  <c r="I103" i="77" s="1"/>
  <c r="C104" i="77"/>
  <c r="F104" i="77"/>
  <c r="H104" i="77" s="1"/>
  <c r="I104" i="77" s="1"/>
  <c r="C105" i="77"/>
  <c r="F105" i="77"/>
  <c r="H105" i="77" s="1"/>
  <c r="I105" i="77" s="1"/>
  <c r="C106" i="77"/>
  <c r="F106" i="77"/>
  <c r="H106" i="77" s="1"/>
  <c r="I106" i="77" s="1"/>
  <c r="C107" i="77"/>
  <c r="F107" i="77"/>
  <c r="H107" i="77" s="1"/>
  <c r="I107" i="77" s="1"/>
  <c r="C108" i="77"/>
  <c r="F108" i="77"/>
  <c r="H108" i="77" s="1"/>
  <c r="I108" i="77" s="1"/>
  <c r="C109" i="77"/>
  <c r="F109" i="77"/>
  <c r="H109" i="77" s="1"/>
  <c r="I109" i="77" s="1"/>
  <c r="C110" i="77"/>
  <c r="F110" i="77"/>
  <c r="H110" i="77" s="1"/>
  <c r="I110" i="77" s="1"/>
  <c r="F111" i="77"/>
  <c r="H111" i="77" s="1"/>
  <c r="I111" i="77" s="1"/>
  <c r="C112" i="77"/>
  <c r="F112" i="77"/>
  <c r="H112" i="77" s="1"/>
  <c r="I112" i="77" s="1"/>
  <c r="C113" i="77"/>
  <c r="F113" i="77"/>
  <c r="H113" i="77" s="1"/>
  <c r="I113" i="77" s="1"/>
  <c r="C114" i="77"/>
  <c r="F114" i="77"/>
  <c r="H114" i="77" s="1"/>
  <c r="I114" i="77" s="1"/>
  <c r="C115" i="77"/>
  <c r="F115" i="77"/>
  <c r="H115" i="77" s="1"/>
  <c r="I115" i="77" s="1"/>
  <c r="C116" i="77"/>
  <c r="F116" i="77"/>
  <c r="H116" i="77" s="1"/>
  <c r="I116" i="77" s="1"/>
  <c r="C117" i="77"/>
  <c r="F117" i="77"/>
  <c r="H117" i="77" s="1"/>
  <c r="I117" i="77" s="1"/>
  <c r="C118" i="77"/>
  <c r="F118" i="77"/>
  <c r="H118" i="77" s="1"/>
  <c r="I118" i="77" s="1"/>
  <c r="C119" i="77"/>
  <c r="F119" i="77"/>
  <c r="H119" i="77" s="1"/>
  <c r="I119" i="77" s="1"/>
  <c r="C120" i="77"/>
  <c r="F120" i="77"/>
  <c r="H120" i="77" s="1"/>
  <c r="I120" i="77" s="1"/>
  <c r="C121" i="77"/>
  <c r="F121" i="77"/>
  <c r="H121" i="77" s="1"/>
  <c r="I121" i="77" s="1"/>
  <c r="C122" i="77"/>
  <c r="F122" i="77"/>
  <c r="H122" i="77" s="1"/>
  <c r="I122" i="77" s="1"/>
  <c r="C123" i="77"/>
  <c r="F123" i="77"/>
  <c r="H123" i="77" s="1"/>
  <c r="I123" i="77" s="1"/>
  <c r="C124" i="77"/>
  <c r="F124" i="77"/>
  <c r="H124" i="77" s="1"/>
  <c r="I124" i="77" s="1"/>
  <c r="C125" i="77"/>
  <c r="F125" i="77"/>
  <c r="H125" i="77" s="1"/>
  <c r="I125" i="77" s="1"/>
  <c r="C126" i="77"/>
  <c r="F126" i="77"/>
  <c r="H126" i="77" s="1"/>
  <c r="I126" i="77" s="1"/>
  <c r="C127" i="77"/>
  <c r="F127" i="77"/>
  <c r="H127" i="77" s="1"/>
  <c r="I127" i="77" s="1"/>
  <c r="C128" i="77"/>
  <c r="F128" i="77"/>
  <c r="H128" i="77" s="1"/>
  <c r="I128" i="77" s="1"/>
  <c r="C129" i="77"/>
  <c r="F129" i="77"/>
  <c r="H129" i="77" s="1"/>
  <c r="I129" i="77" s="1"/>
  <c r="C130" i="77"/>
  <c r="F130" i="77"/>
  <c r="H130" i="77" s="1"/>
  <c r="I130" i="77" s="1"/>
  <c r="C131" i="77"/>
  <c r="F131" i="77"/>
  <c r="H131" i="77" s="1"/>
  <c r="I131" i="77" s="1"/>
  <c r="C132" i="77"/>
  <c r="F132" i="77"/>
  <c r="H132" i="77" s="1"/>
  <c r="I132" i="77" s="1"/>
  <c r="C133" i="77"/>
  <c r="F133" i="77"/>
  <c r="H133" i="77" s="1"/>
  <c r="I133" i="77" s="1"/>
  <c r="C134" i="77"/>
  <c r="F134" i="77"/>
  <c r="H134" i="77" s="1"/>
  <c r="I134" i="77" s="1"/>
  <c r="C135" i="77"/>
  <c r="F135" i="77"/>
  <c r="H135" i="77" s="1"/>
  <c r="I135" i="77" s="1"/>
  <c r="C136" i="77"/>
  <c r="F136" i="77"/>
  <c r="H136" i="77" s="1"/>
  <c r="I136" i="77" s="1"/>
  <c r="C137" i="77"/>
  <c r="F137" i="77"/>
  <c r="H137" i="77" s="1"/>
  <c r="I137" i="77" s="1"/>
  <c r="C138" i="77"/>
  <c r="F138" i="77"/>
  <c r="H138" i="77" s="1"/>
  <c r="I138" i="77" s="1"/>
  <c r="C139" i="77"/>
  <c r="F139" i="77"/>
  <c r="H139" i="77" s="1"/>
  <c r="I139" i="77" s="1"/>
  <c r="C140" i="77"/>
  <c r="F140" i="77"/>
  <c r="H140" i="77" s="1"/>
  <c r="I140" i="77" s="1"/>
  <c r="C141" i="77"/>
  <c r="F141" i="77"/>
  <c r="H141" i="77" s="1"/>
  <c r="I141" i="77" s="1"/>
  <c r="C142" i="77"/>
  <c r="F142" i="77"/>
  <c r="H142" i="77" s="1"/>
  <c r="I142" i="77" s="1"/>
  <c r="C143" i="77"/>
  <c r="F143" i="77"/>
  <c r="H143" i="77" s="1"/>
  <c r="I143" i="77" s="1"/>
  <c r="F536" i="77"/>
  <c r="H536" i="77" s="1"/>
  <c r="C536" i="77"/>
  <c r="F535" i="77"/>
  <c r="H535" i="77" s="1"/>
  <c r="C535" i="77"/>
  <c r="F534" i="77"/>
  <c r="H534" i="77" s="1"/>
  <c r="C534" i="77"/>
  <c r="F533" i="77"/>
  <c r="H533" i="77" s="1"/>
  <c r="C533" i="77"/>
  <c r="F532" i="77"/>
  <c r="H532" i="77" s="1"/>
  <c r="C532" i="77"/>
  <c r="F531" i="77"/>
  <c r="H531" i="77" s="1"/>
  <c r="C531" i="77"/>
  <c r="F530" i="77"/>
  <c r="H530" i="77" s="1"/>
  <c r="C530" i="77"/>
  <c r="F529" i="77"/>
  <c r="H529" i="77" s="1"/>
  <c r="C529" i="77"/>
  <c r="F528" i="77"/>
  <c r="H528" i="77" s="1"/>
  <c r="C528" i="77"/>
  <c r="F527" i="77"/>
  <c r="H527" i="77" s="1"/>
  <c r="C527" i="77"/>
  <c r="F526" i="77"/>
  <c r="H526" i="77" s="1"/>
  <c r="C526" i="77"/>
  <c r="F525" i="77"/>
  <c r="H525" i="77" s="1"/>
  <c r="C525" i="77"/>
  <c r="F524" i="77"/>
  <c r="H524" i="77" s="1"/>
  <c r="C524" i="77"/>
  <c r="F523" i="77"/>
  <c r="H523" i="77" s="1"/>
  <c r="C523" i="77"/>
  <c r="F522" i="77"/>
  <c r="H522" i="77" s="1"/>
  <c r="C522" i="77"/>
  <c r="F521" i="77"/>
  <c r="H521" i="77" s="1"/>
  <c r="C521" i="77"/>
  <c r="F520" i="77"/>
  <c r="H520" i="77" s="1"/>
  <c r="C520" i="77"/>
  <c r="F519" i="77"/>
  <c r="H519" i="77" s="1"/>
  <c r="C519" i="77"/>
  <c r="F518" i="77"/>
  <c r="H518" i="77" s="1"/>
  <c r="C518" i="77"/>
  <c r="F517" i="77"/>
  <c r="H517" i="77" s="1"/>
  <c r="C517" i="77"/>
  <c r="F516" i="77"/>
  <c r="H516" i="77" s="1"/>
  <c r="C516" i="77"/>
  <c r="F515" i="77"/>
  <c r="H515" i="77" s="1"/>
  <c r="C515" i="77"/>
  <c r="F514" i="77"/>
  <c r="H514" i="77" s="1"/>
  <c r="C514" i="77"/>
  <c r="F513" i="77"/>
  <c r="H513" i="77" s="1"/>
  <c r="C513" i="77"/>
  <c r="F512" i="77"/>
  <c r="H512" i="77" s="1"/>
  <c r="C512" i="77"/>
  <c r="F511" i="77"/>
  <c r="H511" i="77" s="1"/>
  <c r="C511" i="77"/>
  <c r="F510" i="77"/>
  <c r="H510" i="77" s="1"/>
  <c r="C510" i="77"/>
  <c r="F509" i="77"/>
  <c r="H509" i="77" s="1"/>
  <c r="C509" i="77"/>
  <c r="F508" i="77"/>
  <c r="H508" i="77" s="1"/>
  <c r="C508" i="77"/>
  <c r="F507" i="77"/>
  <c r="H507" i="77" s="1"/>
  <c r="C507" i="77"/>
  <c r="F506" i="77"/>
  <c r="H506" i="77" s="1"/>
  <c r="C506" i="77"/>
  <c r="F505" i="77"/>
  <c r="H505" i="77" s="1"/>
  <c r="C505" i="77"/>
  <c r="F504" i="77"/>
  <c r="H504" i="77" s="1"/>
  <c r="C504" i="77"/>
  <c r="F503" i="77"/>
  <c r="H503" i="77" s="1"/>
  <c r="C503" i="77"/>
  <c r="F502" i="77"/>
  <c r="H502" i="77" s="1"/>
  <c r="C502" i="77"/>
  <c r="F501" i="77"/>
  <c r="H501" i="77" s="1"/>
  <c r="C501" i="77"/>
  <c r="F500" i="77"/>
  <c r="H500" i="77" s="1"/>
  <c r="C500" i="77"/>
  <c r="F496" i="77"/>
  <c r="H496" i="77" s="1"/>
  <c r="C496" i="77"/>
  <c r="F495" i="77"/>
  <c r="H495" i="77" s="1"/>
  <c r="C495" i="77"/>
  <c r="F494" i="77"/>
  <c r="H494" i="77" s="1"/>
  <c r="C494" i="77"/>
  <c r="F493" i="77"/>
  <c r="H493" i="77" s="1"/>
  <c r="C493" i="77"/>
  <c r="F492" i="77"/>
  <c r="H492" i="77" s="1"/>
  <c r="C492" i="77"/>
  <c r="F491" i="77"/>
  <c r="H491" i="77" s="1"/>
  <c r="C491" i="77"/>
  <c r="F490" i="77"/>
  <c r="H490" i="77" s="1"/>
  <c r="C490" i="77"/>
  <c r="F489" i="77"/>
  <c r="H489" i="77" s="1"/>
  <c r="C489" i="77"/>
  <c r="F488" i="77"/>
  <c r="H488" i="77" s="1"/>
  <c r="C488" i="77"/>
  <c r="F487" i="77"/>
  <c r="H487" i="77" s="1"/>
  <c r="C487" i="77"/>
  <c r="F486" i="77"/>
  <c r="H486" i="77" s="1"/>
  <c r="C486" i="77"/>
  <c r="F485" i="77"/>
  <c r="H485" i="77" s="1"/>
  <c r="C485" i="77"/>
  <c r="F484" i="77"/>
  <c r="H484" i="77" s="1"/>
  <c r="C484" i="77"/>
  <c r="F483" i="77"/>
  <c r="H483" i="77" s="1"/>
  <c r="C483" i="77"/>
  <c r="F482" i="77"/>
  <c r="H482" i="77" s="1"/>
  <c r="C482" i="77"/>
  <c r="F481" i="77"/>
  <c r="H481" i="77" s="1"/>
  <c r="C481" i="77"/>
  <c r="F480" i="77"/>
  <c r="H480" i="77" s="1"/>
  <c r="C480" i="77"/>
  <c r="F479" i="77"/>
  <c r="H479" i="77" s="1"/>
  <c r="C479" i="77"/>
  <c r="F475" i="77"/>
  <c r="H475" i="77" s="1"/>
  <c r="C475" i="77"/>
  <c r="F474" i="77"/>
  <c r="H474" i="77" s="1"/>
  <c r="C474" i="77"/>
  <c r="F473" i="77"/>
  <c r="H473" i="77" s="1"/>
  <c r="C473" i="77"/>
  <c r="F472" i="77"/>
  <c r="H472" i="77" s="1"/>
  <c r="C472" i="77"/>
  <c r="F471" i="77"/>
  <c r="H471" i="77" s="1"/>
  <c r="C471" i="77"/>
  <c r="F470" i="77"/>
  <c r="H470" i="77" s="1"/>
  <c r="C470" i="77"/>
  <c r="F469" i="77"/>
  <c r="H469" i="77" s="1"/>
  <c r="C469" i="77"/>
  <c r="F468" i="77"/>
  <c r="H468" i="77" s="1"/>
  <c r="C468" i="77"/>
  <c r="F467" i="77"/>
  <c r="H467" i="77" s="1"/>
  <c r="C467" i="77"/>
  <c r="F466" i="77"/>
  <c r="H466" i="77" s="1"/>
  <c r="C466" i="77"/>
  <c r="F465" i="77"/>
  <c r="H465" i="77" s="1"/>
  <c r="C465" i="77"/>
  <c r="F464" i="77"/>
  <c r="H464" i="77" s="1"/>
  <c r="C464" i="77"/>
  <c r="F463" i="77"/>
  <c r="H463" i="77" s="1"/>
  <c r="C463" i="77"/>
  <c r="F462" i="77"/>
  <c r="H462" i="77" s="1"/>
  <c r="C462" i="77"/>
  <c r="F461" i="77"/>
  <c r="H461" i="77" s="1"/>
  <c r="C461" i="77"/>
  <c r="F460" i="77"/>
  <c r="H460" i="77" s="1"/>
  <c r="C460" i="77"/>
  <c r="F459" i="77"/>
  <c r="H459" i="77" s="1"/>
  <c r="C459" i="77"/>
  <c r="F458" i="77"/>
  <c r="H458" i="77" s="1"/>
  <c r="C458" i="77"/>
  <c r="F457" i="77"/>
  <c r="H457" i="77" s="1"/>
  <c r="C457" i="77"/>
  <c r="F456" i="77"/>
  <c r="H456" i="77" s="1"/>
  <c r="C456" i="77"/>
  <c r="F455" i="77"/>
  <c r="H455" i="77" s="1"/>
  <c r="C455" i="77"/>
  <c r="F454" i="77"/>
  <c r="H454" i="77" s="1"/>
  <c r="C454" i="77"/>
  <c r="F450" i="77"/>
  <c r="H450" i="77" s="1"/>
  <c r="C450" i="77"/>
  <c r="F449" i="77"/>
  <c r="H449" i="77" s="1"/>
  <c r="C449" i="77"/>
  <c r="F448" i="77"/>
  <c r="H448" i="77" s="1"/>
  <c r="C448" i="77"/>
  <c r="F447" i="77"/>
  <c r="H447" i="77" s="1"/>
  <c r="C447" i="77"/>
  <c r="F446" i="77"/>
  <c r="H446" i="77" s="1"/>
  <c r="C446" i="77"/>
  <c r="F445" i="77"/>
  <c r="H445" i="77" s="1"/>
  <c r="C445" i="77"/>
  <c r="F441" i="77"/>
  <c r="H441" i="77" s="1"/>
  <c r="C441" i="77"/>
  <c r="F440" i="77"/>
  <c r="H440" i="77" s="1"/>
  <c r="C440" i="77"/>
  <c r="F439" i="77"/>
  <c r="H439" i="77" s="1"/>
  <c r="C439" i="77"/>
  <c r="F438" i="77"/>
  <c r="H438" i="77" s="1"/>
  <c r="C438" i="77"/>
  <c r="F437" i="77"/>
  <c r="H437" i="77" s="1"/>
  <c r="C437" i="77"/>
  <c r="F436" i="77"/>
  <c r="H436" i="77" s="1"/>
  <c r="C436" i="77"/>
  <c r="F435" i="77"/>
  <c r="H435" i="77" s="1"/>
  <c r="C435" i="77"/>
  <c r="F434" i="77"/>
  <c r="H434" i="77" s="1"/>
  <c r="C434" i="77"/>
  <c r="F433" i="77"/>
  <c r="H433" i="77" s="1"/>
  <c r="C433" i="77"/>
  <c r="F432" i="77"/>
  <c r="H432" i="77" s="1"/>
  <c r="C432" i="77"/>
  <c r="F431" i="77"/>
  <c r="H431" i="77" s="1"/>
  <c r="C431" i="77"/>
  <c r="F430" i="77"/>
  <c r="H430" i="77" s="1"/>
  <c r="C430" i="77"/>
  <c r="F429" i="77"/>
  <c r="H429" i="77" s="1"/>
  <c r="C429" i="77"/>
  <c r="F428" i="77"/>
  <c r="H428" i="77" s="1"/>
  <c r="C428" i="77"/>
  <c r="F427" i="77"/>
  <c r="H427" i="77" s="1"/>
  <c r="C427" i="77"/>
  <c r="F426" i="77"/>
  <c r="H426" i="77" s="1"/>
  <c r="C426" i="77"/>
  <c r="H422" i="77"/>
  <c r="C422" i="77"/>
  <c r="H421" i="77"/>
  <c r="C421" i="77"/>
  <c r="H420" i="77"/>
  <c r="C420" i="77"/>
  <c r="H419" i="77"/>
  <c r="C419" i="77"/>
  <c r="F415" i="77"/>
  <c r="H415" i="77" s="1"/>
  <c r="C415" i="77"/>
  <c r="F414" i="77"/>
  <c r="H414" i="77" s="1"/>
  <c r="C414" i="77"/>
  <c r="F413" i="77"/>
  <c r="H413" i="77" s="1"/>
  <c r="C413" i="77"/>
  <c r="F412" i="77"/>
  <c r="H412" i="77" s="1"/>
  <c r="C412" i="77"/>
  <c r="F411" i="77"/>
  <c r="H411" i="77" s="1"/>
  <c r="C411" i="77"/>
  <c r="F410" i="77"/>
  <c r="H410" i="77" s="1"/>
  <c r="C410" i="77"/>
  <c r="F409" i="77"/>
  <c r="H409" i="77" s="1"/>
  <c r="C409" i="77"/>
  <c r="F408" i="77"/>
  <c r="H408" i="77" s="1"/>
  <c r="C408" i="77"/>
  <c r="F405" i="77"/>
  <c r="C405" i="77"/>
  <c r="F401" i="77"/>
  <c r="C401" i="77"/>
  <c r="F400" i="77"/>
  <c r="L400" i="77" s="1"/>
  <c r="C400" i="77"/>
  <c r="F399" i="77"/>
  <c r="C399" i="77"/>
  <c r="F395" i="77"/>
  <c r="H395" i="77" s="1"/>
  <c r="I395" i="77" s="1"/>
  <c r="F394" i="77"/>
  <c r="H394" i="77" s="1"/>
  <c r="I394" i="77" s="1"/>
  <c r="F393" i="77"/>
  <c r="H393" i="77" s="1"/>
  <c r="I393" i="77" s="1"/>
  <c r="F392" i="77"/>
  <c r="H392" i="77" s="1"/>
  <c r="I392" i="77" s="1"/>
  <c r="F391" i="77"/>
  <c r="H391" i="77" s="1"/>
  <c r="I391" i="77" s="1"/>
  <c r="F390" i="77"/>
  <c r="H390" i="77" s="1"/>
  <c r="I390" i="77" s="1"/>
  <c r="C390" i="77"/>
  <c r="F389" i="77"/>
  <c r="H389" i="77" s="1"/>
  <c r="I389" i="77" s="1"/>
  <c r="C389" i="77"/>
  <c r="F388" i="77"/>
  <c r="H388" i="77" s="1"/>
  <c r="I388" i="77" s="1"/>
  <c r="C388" i="77"/>
  <c r="F387" i="77"/>
  <c r="H387" i="77" s="1"/>
  <c r="I387" i="77" s="1"/>
  <c r="C387" i="77"/>
  <c r="F386" i="77"/>
  <c r="H386" i="77" s="1"/>
  <c r="I386" i="77" s="1"/>
  <c r="C386" i="77"/>
  <c r="F296" i="77"/>
  <c r="H296" i="77" s="1"/>
  <c r="I188" i="77" s="1"/>
  <c r="F362" i="77"/>
  <c r="H362" i="77" s="1"/>
  <c r="I362" i="77" s="1"/>
  <c r="F265" i="77"/>
  <c r="H265" i="77" s="1"/>
  <c r="I219" i="77" s="1"/>
  <c r="F164" i="77"/>
  <c r="H164" i="77" s="1"/>
  <c r="F227" i="77"/>
  <c r="H227" i="77" s="1"/>
  <c r="I257" i="77" s="1"/>
  <c r="F289" i="77"/>
  <c r="H289" i="77" s="1"/>
  <c r="F282" i="77"/>
  <c r="H282" i="77" s="1"/>
  <c r="F273" i="77"/>
  <c r="H273" i="77" s="1"/>
  <c r="F194" i="77"/>
  <c r="H194" i="77" s="1"/>
  <c r="F328" i="77"/>
  <c r="H328" i="77" s="1"/>
  <c r="F270" i="77"/>
  <c r="H270" i="77" s="1"/>
  <c r="F271" i="77"/>
  <c r="H271" i="77" s="1"/>
  <c r="I213" i="77" s="1"/>
  <c r="F210" i="77"/>
  <c r="H210" i="77" s="1"/>
  <c r="F229" i="77"/>
  <c r="H229" i="77" s="1"/>
  <c r="F279" i="77"/>
  <c r="H279" i="77" s="1"/>
  <c r="I205" i="77" s="1"/>
  <c r="F165" i="77"/>
  <c r="H165" i="77" s="1"/>
  <c r="F243" i="77"/>
  <c r="H243" i="77" s="1"/>
  <c r="F244" i="77"/>
  <c r="H244" i="77" s="1"/>
  <c r="I240" i="77" s="1"/>
  <c r="F241" i="77"/>
  <c r="H241" i="77" s="1"/>
  <c r="F233" i="77"/>
  <c r="H233" i="77" s="1"/>
  <c r="I251" i="77" s="1"/>
  <c r="F307" i="77"/>
  <c r="H307" i="77" s="1"/>
  <c r="I177" i="77" s="1"/>
  <c r="F266" i="77"/>
  <c r="H266" i="77" s="1"/>
  <c r="I218" i="77" s="1"/>
  <c r="F325" i="77"/>
  <c r="H325" i="77" s="1"/>
  <c r="I325" i="77" s="1"/>
  <c r="F327" i="77"/>
  <c r="H327" i="77" s="1"/>
  <c r="I327" i="77" s="1"/>
  <c r="F261" i="77"/>
  <c r="H261" i="77" s="1"/>
  <c r="F160" i="77"/>
  <c r="H160" i="77" s="1"/>
  <c r="I160" i="77" s="1"/>
  <c r="C160" i="77"/>
  <c r="F159" i="77"/>
  <c r="H159" i="77" s="1"/>
  <c r="I159" i="77" s="1"/>
  <c r="C159" i="77"/>
  <c r="F158" i="77"/>
  <c r="H158" i="77" s="1"/>
  <c r="I158" i="77" s="1"/>
  <c r="C158" i="77"/>
  <c r="F157" i="77"/>
  <c r="H157" i="77" s="1"/>
  <c r="I157" i="77" s="1"/>
  <c r="C157" i="77"/>
  <c r="F156" i="77"/>
  <c r="H156" i="77" s="1"/>
  <c r="I156" i="77" s="1"/>
  <c r="C156" i="77"/>
  <c r="F152" i="77"/>
  <c r="H152" i="77" s="1"/>
  <c r="I152" i="77" s="1"/>
  <c r="C152" i="77"/>
  <c r="F151" i="77"/>
  <c r="H151" i="77" s="1"/>
  <c r="I151" i="77" s="1"/>
  <c r="C151" i="77"/>
  <c r="F150" i="77"/>
  <c r="H150" i="77" s="1"/>
  <c r="I150" i="77" s="1"/>
  <c r="C150" i="77"/>
  <c r="F149" i="77"/>
  <c r="H149" i="77" s="1"/>
  <c r="I149" i="77" s="1"/>
  <c r="C149" i="77"/>
  <c r="F148" i="77"/>
  <c r="H148" i="77" s="1"/>
  <c r="I148" i="77" s="1"/>
  <c r="C148" i="77"/>
  <c r="F147" i="77"/>
  <c r="H147" i="77" s="1"/>
  <c r="I147" i="77" s="1"/>
  <c r="C147" i="77"/>
  <c r="F96" i="77"/>
  <c r="H96" i="77" s="1"/>
  <c r="I96" i="77" s="1"/>
  <c r="C96" i="77"/>
  <c r="F95" i="77"/>
  <c r="H95" i="77" s="1"/>
  <c r="I95" i="77" s="1"/>
  <c r="C95" i="77"/>
  <c r="F94" i="77"/>
  <c r="H94" i="77" s="1"/>
  <c r="I94" i="77" s="1"/>
  <c r="C94" i="77"/>
  <c r="F93" i="77"/>
  <c r="H93" i="77" s="1"/>
  <c r="I93" i="77" s="1"/>
  <c r="C93" i="77"/>
  <c r="F92" i="77"/>
  <c r="H92" i="77" s="1"/>
  <c r="I92" i="77" s="1"/>
  <c r="C92" i="77"/>
  <c r="F91" i="77"/>
  <c r="H91" i="77" s="1"/>
  <c r="I91" i="77" s="1"/>
  <c r="C91" i="77"/>
  <c r="F90" i="77"/>
  <c r="H90" i="77" s="1"/>
  <c r="I90" i="77" s="1"/>
  <c r="C90" i="77"/>
  <c r="F89" i="77"/>
  <c r="H89" i="77" s="1"/>
  <c r="I89" i="77" s="1"/>
  <c r="C89" i="77"/>
  <c r="F88" i="77"/>
  <c r="H88" i="77" s="1"/>
  <c r="I88" i="77" s="1"/>
  <c r="C88" i="77"/>
  <c r="F87" i="77"/>
  <c r="H87" i="77" s="1"/>
  <c r="I87" i="77" s="1"/>
  <c r="C87" i="77"/>
  <c r="F86" i="77"/>
  <c r="H86" i="77" s="1"/>
  <c r="I86" i="77" s="1"/>
  <c r="C86" i="77"/>
  <c r="F85" i="77"/>
  <c r="H85" i="77" s="1"/>
  <c r="I85" i="77" s="1"/>
  <c r="C85" i="77"/>
  <c r="F84" i="77"/>
  <c r="H84" i="77" s="1"/>
  <c r="I84" i="77" s="1"/>
  <c r="C84" i="77"/>
  <c r="F83" i="77"/>
  <c r="H83" i="77" s="1"/>
  <c r="I83" i="77" s="1"/>
  <c r="C83" i="77"/>
  <c r="F82" i="77"/>
  <c r="H82" i="77" s="1"/>
  <c r="I82" i="77" s="1"/>
  <c r="C82" i="77"/>
  <c r="F81" i="77"/>
  <c r="H81" i="77" s="1"/>
  <c r="I81" i="77" s="1"/>
  <c r="C81" i="77"/>
  <c r="F80" i="77"/>
  <c r="H80" i="77" s="1"/>
  <c r="I80" i="77" s="1"/>
  <c r="C80" i="77"/>
  <c r="F79" i="77"/>
  <c r="H79" i="77" s="1"/>
  <c r="I79" i="77" s="1"/>
  <c r="C79" i="77"/>
  <c r="F78" i="77"/>
  <c r="H78" i="77" s="1"/>
  <c r="I78" i="77" s="1"/>
  <c r="C78" i="77"/>
  <c r="F77" i="77"/>
  <c r="H77" i="77" s="1"/>
  <c r="I77" i="77" s="1"/>
  <c r="C77" i="77"/>
  <c r="F76" i="77"/>
  <c r="H76" i="77" s="1"/>
  <c r="I76" i="77" s="1"/>
  <c r="C76" i="77"/>
  <c r="F75" i="77"/>
  <c r="H75" i="77" s="1"/>
  <c r="I75" i="77" s="1"/>
  <c r="C75" i="77"/>
  <c r="F74" i="77"/>
  <c r="H74" i="77" s="1"/>
  <c r="I74" i="77" s="1"/>
  <c r="C74" i="77"/>
  <c r="F73" i="77"/>
  <c r="H73" i="77" s="1"/>
  <c r="I73" i="77" s="1"/>
  <c r="C73" i="77"/>
  <c r="F72" i="77"/>
  <c r="H72" i="77" s="1"/>
  <c r="I72" i="77" s="1"/>
  <c r="C72" i="77"/>
  <c r="F71" i="77"/>
  <c r="H71" i="77" s="1"/>
  <c r="I71" i="77" s="1"/>
  <c r="C71" i="77"/>
  <c r="F70" i="77"/>
  <c r="H70" i="77" s="1"/>
  <c r="I70" i="77" s="1"/>
  <c r="C70" i="77"/>
  <c r="F69" i="77"/>
  <c r="H69" i="77" s="1"/>
  <c r="I69" i="77" s="1"/>
  <c r="C69" i="77"/>
  <c r="F68" i="77"/>
  <c r="H68" i="77" s="1"/>
  <c r="I68" i="77" s="1"/>
  <c r="C68" i="77"/>
  <c r="F67" i="77"/>
  <c r="H67" i="77" s="1"/>
  <c r="I67" i="77" s="1"/>
  <c r="C67" i="77"/>
  <c r="F66" i="77"/>
  <c r="H66" i="77" s="1"/>
  <c r="I66" i="77" s="1"/>
  <c r="C66" i="77"/>
  <c r="F65" i="77"/>
  <c r="H65" i="77" s="1"/>
  <c r="I65" i="77" s="1"/>
  <c r="F64" i="77"/>
  <c r="H64" i="77" s="1"/>
  <c r="I64" i="77" s="1"/>
  <c r="C64" i="77"/>
  <c r="F63" i="77"/>
  <c r="H63" i="77" s="1"/>
  <c r="I63" i="77" s="1"/>
  <c r="C63" i="77"/>
  <c r="F62" i="77"/>
  <c r="H62" i="77" s="1"/>
  <c r="I62" i="77" s="1"/>
  <c r="C62" i="77"/>
  <c r="F61" i="77"/>
  <c r="H61" i="77" s="1"/>
  <c r="I61" i="77" s="1"/>
  <c r="C61" i="77"/>
  <c r="F60" i="77"/>
  <c r="H60" i="77" s="1"/>
  <c r="I60" i="77" s="1"/>
  <c r="C60" i="77"/>
  <c r="F59" i="77"/>
  <c r="H59" i="77" s="1"/>
  <c r="I59" i="77" s="1"/>
  <c r="C59" i="77"/>
  <c r="F58" i="77"/>
  <c r="H58" i="77" s="1"/>
  <c r="I58" i="77" s="1"/>
  <c r="C58" i="77"/>
  <c r="F57" i="77"/>
  <c r="H57" i="77" s="1"/>
  <c r="I57" i="77" s="1"/>
  <c r="C57" i="77"/>
  <c r="F56" i="77"/>
  <c r="H56" i="77" s="1"/>
  <c r="I56" i="77" s="1"/>
  <c r="C56" i="77"/>
  <c r="F55" i="77"/>
  <c r="H55" i="77" s="1"/>
  <c r="I55" i="77" s="1"/>
  <c r="C55" i="77"/>
  <c r="F54" i="77"/>
  <c r="H54" i="77" s="1"/>
  <c r="I54" i="77" s="1"/>
  <c r="C54" i="77"/>
  <c r="F53" i="77"/>
  <c r="H53" i="77" s="1"/>
  <c r="I53" i="77" s="1"/>
  <c r="C53" i="77"/>
  <c r="F52" i="77"/>
  <c r="H52" i="77" s="1"/>
  <c r="I52" i="77" s="1"/>
  <c r="C52" i="77"/>
  <c r="F51" i="77"/>
  <c r="H51" i="77" s="1"/>
  <c r="I51" i="77" s="1"/>
  <c r="C51" i="77"/>
  <c r="F50" i="77"/>
  <c r="H50" i="77" s="1"/>
  <c r="I50" i="77" s="1"/>
  <c r="C50" i="77"/>
  <c r="F49" i="77"/>
  <c r="H49" i="77" s="1"/>
  <c r="I49" i="77" s="1"/>
  <c r="C49" i="77"/>
  <c r="F48" i="77"/>
  <c r="H48" i="77" s="1"/>
  <c r="I48" i="77" s="1"/>
  <c r="C48" i="77"/>
  <c r="F47" i="77"/>
  <c r="H47" i="77" s="1"/>
  <c r="I47" i="77" s="1"/>
  <c r="C47" i="77"/>
  <c r="F46" i="77"/>
  <c r="H46" i="77" s="1"/>
  <c r="I46" i="77" s="1"/>
  <c r="C46" i="77"/>
  <c r="F45" i="77"/>
  <c r="H45" i="77" s="1"/>
  <c r="I45" i="77" s="1"/>
  <c r="C45" i="77"/>
  <c r="F44" i="77"/>
  <c r="H44" i="77" s="1"/>
  <c r="I44" i="77" s="1"/>
  <c r="C44" i="77"/>
  <c r="F43" i="77"/>
  <c r="H43" i="77" s="1"/>
  <c r="I43" i="77" s="1"/>
  <c r="C43" i="77"/>
  <c r="F42" i="77"/>
  <c r="H42" i="77" s="1"/>
  <c r="I42" i="77" s="1"/>
  <c r="C42" i="77"/>
  <c r="F41" i="77"/>
  <c r="H41" i="77" s="1"/>
  <c r="I41" i="77" s="1"/>
  <c r="C41" i="77"/>
  <c r="F36" i="77"/>
  <c r="H36" i="77" s="1"/>
  <c r="I36" i="77" s="1"/>
  <c r="C36" i="77"/>
  <c r="F35" i="77"/>
  <c r="H35" i="77" s="1"/>
  <c r="I35" i="77" s="1"/>
  <c r="C35" i="77"/>
  <c r="F34" i="77"/>
  <c r="H34" i="77" s="1"/>
  <c r="I34" i="77" s="1"/>
  <c r="C34" i="77"/>
  <c r="F33" i="77"/>
  <c r="H33" i="77" s="1"/>
  <c r="I33" i="77" s="1"/>
  <c r="C33" i="77"/>
  <c r="F26" i="77"/>
  <c r="H26" i="77" s="1"/>
  <c r="C26" i="77"/>
  <c r="F25" i="77"/>
  <c r="H25" i="77" s="1"/>
  <c r="C25" i="77"/>
  <c r="F24" i="77"/>
  <c r="H24" i="77" s="1"/>
  <c r="C24" i="77"/>
  <c r="F23" i="77"/>
  <c r="H23" i="77" s="1"/>
  <c r="C23" i="77"/>
  <c r="F22" i="77"/>
  <c r="H22" i="77" s="1"/>
  <c r="C22" i="77"/>
  <c r="F21" i="77"/>
  <c r="H21" i="77" s="1"/>
  <c r="C21" i="77"/>
  <c r="F20" i="77"/>
  <c r="H20" i="77" s="1"/>
  <c r="C20" i="77"/>
  <c r="F19" i="77"/>
  <c r="H19" i="77" s="1"/>
  <c r="C19" i="77"/>
  <c r="F18" i="77"/>
  <c r="H18" i="77" s="1"/>
  <c r="C18" i="77"/>
  <c r="F17" i="77"/>
  <c r="H17" i="77" s="1"/>
  <c r="C17" i="77"/>
  <c r="F16" i="77"/>
  <c r="H16" i="77" s="1"/>
  <c r="C16" i="77"/>
  <c r="F15" i="77"/>
  <c r="H15" i="77" s="1"/>
  <c r="C15" i="77"/>
  <c r="F14" i="77"/>
  <c r="H14" i="77" s="1"/>
  <c r="C14" i="77"/>
  <c r="F13" i="77"/>
  <c r="H13" i="77" s="1"/>
  <c r="C13" i="77"/>
  <c r="F12" i="77"/>
  <c r="H12" i="77" s="1"/>
  <c r="C12" i="77"/>
  <c r="F11" i="77"/>
  <c r="H11" i="77" s="1"/>
  <c r="C11" i="77"/>
  <c r="F10" i="77"/>
  <c r="H10" i="77" s="1"/>
  <c r="C10" i="77"/>
  <c r="F9" i="77"/>
  <c r="H9" i="77" s="1"/>
  <c r="C9" i="77"/>
  <c r="F8" i="77"/>
  <c r="H8" i="77" s="1"/>
  <c r="C8" i="77"/>
  <c r="F7" i="77"/>
  <c r="H7" i="77" s="1"/>
  <c r="C7" i="77"/>
  <c r="F6" i="77"/>
  <c r="H6" i="77" s="1"/>
  <c r="C6" i="77"/>
  <c r="F5" i="77"/>
  <c r="H5" i="77" s="1"/>
  <c r="C5" i="77"/>
  <c r="F4" i="77"/>
  <c r="H4" i="77" s="1"/>
  <c r="C4" i="77"/>
  <c r="F3" i="77"/>
  <c r="H3" i="77" s="1"/>
  <c r="C3" i="77"/>
  <c r="C34" i="76"/>
  <c r="C35" i="76"/>
  <c r="C36" i="76"/>
  <c r="E328" i="76"/>
  <c r="G328" i="76" s="1"/>
  <c r="C328" i="76"/>
  <c r="E327" i="76"/>
  <c r="G327" i="76" s="1"/>
  <c r="C327" i="76"/>
  <c r="E326" i="76"/>
  <c r="G326" i="76" s="1"/>
  <c r="C326" i="76"/>
  <c r="E325" i="76"/>
  <c r="G325" i="76" s="1"/>
  <c r="C325" i="76"/>
  <c r="E324" i="76"/>
  <c r="G324" i="76" s="1"/>
  <c r="C324" i="76"/>
  <c r="E323" i="76"/>
  <c r="G323" i="76" s="1"/>
  <c r="C323" i="76"/>
  <c r="E322" i="76"/>
  <c r="G322" i="76" s="1"/>
  <c r="C322" i="76"/>
  <c r="E321" i="76"/>
  <c r="G321" i="76" s="1"/>
  <c r="C321" i="76"/>
  <c r="E320" i="76"/>
  <c r="G320" i="76" s="1"/>
  <c r="C320" i="76"/>
  <c r="E319" i="76"/>
  <c r="G319" i="76" s="1"/>
  <c r="C319" i="76"/>
  <c r="E318" i="76"/>
  <c r="G318" i="76" s="1"/>
  <c r="C318" i="76"/>
  <c r="E317" i="76"/>
  <c r="G317" i="76" s="1"/>
  <c r="C317" i="76"/>
  <c r="E316" i="76"/>
  <c r="G316" i="76" s="1"/>
  <c r="C316" i="76"/>
  <c r="E315" i="76"/>
  <c r="G315" i="76" s="1"/>
  <c r="C315" i="76"/>
  <c r="E314" i="76"/>
  <c r="G314" i="76" s="1"/>
  <c r="C314" i="76"/>
  <c r="E313" i="76"/>
  <c r="G313" i="76" s="1"/>
  <c r="C313" i="76"/>
  <c r="E312" i="76"/>
  <c r="G312" i="76" s="1"/>
  <c r="C312" i="76"/>
  <c r="E311" i="76"/>
  <c r="G311" i="76" s="1"/>
  <c r="C311" i="76"/>
  <c r="E310" i="76"/>
  <c r="G310" i="76" s="1"/>
  <c r="C310" i="76"/>
  <c r="E309" i="76"/>
  <c r="G309" i="76" s="1"/>
  <c r="C309" i="76"/>
  <c r="E308" i="76"/>
  <c r="G308" i="76" s="1"/>
  <c r="C308" i="76"/>
  <c r="E307" i="76"/>
  <c r="G307" i="76" s="1"/>
  <c r="C307" i="76"/>
  <c r="E306" i="76"/>
  <c r="G306" i="76" s="1"/>
  <c r="C306" i="76"/>
  <c r="E305" i="76"/>
  <c r="G305" i="76" s="1"/>
  <c r="C305" i="76"/>
  <c r="E304" i="76"/>
  <c r="G304" i="76" s="1"/>
  <c r="C304" i="76"/>
  <c r="E303" i="76"/>
  <c r="G303" i="76" s="1"/>
  <c r="C303" i="76"/>
  <c r="E302" i="76"/>
  <c r="G302" i="76" s="1"/>
  <c r="C302" i="76"/>
  <c r="E301" i="76"/>
  <c r="G301" i="76" s="1"/>
  <c r="C301" i="76"/>
  <c r="E300" i="76"/>
  <c r="G300" i="76" s="1"/>
  <c r="C300" i="76"/>
  <c r="E299" i="76"/>
  <c r="G299" i="76" s="1"/>
  <c r="C299" i="76"/>
  <c r="E298" i="76"/>
  <c r="G298" i="76" s="1"/>
  <c r="C298" i="76"/>
  <c r="E297" i="76"/>
  <c r="G297" i="76" s="1"/>
  <c r="C297" i="76"/>
  <c r="E296" i="76"/>
  <c r="G296" i="76" s="1"/>
  <c r="C296" i="76"/>
  <c r="E295" i="76"/>
  <c r="G295" i="76" s="1"/>
  <c r="C295" i="76"/>
  <c r="E294" i="76"/>
  <c r="G294" i="76" s="1"/>
  <c r="C294" i="76"/>
  <c r="E293" i="76"/>
  <c r="G293" i="76" s="1"/>
  <c r="C293" i="76"/>
  <c r="E292" i="76"/>
  <c r="G292" i="76" s="1"/>
  <c r="C292" i="76"/>
  <c r="E288" i="76"/>
  <c r="G288" i="76" s="1"/>
  <c r="C288" i="76"/>
  <c r="E287" i="76"/>
  <c r="G287" i="76" s="1"/>
  <c r="C287" i="76"/>
  <c r="E286" i="76"/>
  <c r="G286" i="76" s="1"/>
  <c r="C286" i="76"/>
  <c r="E285" i="76"/>
  <c r="G285" i="76" s="1"/>
  <c r="C285" i="76"/>
  <c r="E284" i="76"/>
  <c r="G284" i="76" s="1"/>
  <c r="C284" i="76"/>
  <c r="E283" i="76"/>
  <c r="G283" i="76" s="1"/>
  <c r="C283" i="76"/>
  <c r="E282" i="76"/>
  <c r="G282" i="76" s="1"/>
  <c r="C282" i="76"/>
  <c r="E281" i="76"/>
  <c r="G281" i="76" s="1"/>
  <c r="C281" i="76"/>
  <c r="E280" i="76"/>
  <c r="G280" i="76" s="1"/>
  <c r="C280" i="76"/>
  <c r="E279" i="76"/>
  <c r="G279" i="76" s="1"/>
  <c r="C279" i="76"/>
  <c r="E278" i="76"/>
  <c r="G278" i="76" s="1"/>
  <c r="C278" i="76"/>
  <c r="E277" i="76"/>
  <c r="G277" i="76" s="1"/>
  <c r="C277" i="76"/>
  <c r="E276" i="76"/>
  <c r="G276" i="76" s="1"/>
  <c r="C276" i="76"/>
  <c r="E275" i="76"/>
  <c r="G275" i="76" s="1"/>
  <c r="C275" i="76"/>
  <c r="E274" i="76"/>
  <c r="G274" i="76" s="1"/>
  <c r="C274" i="76"/>
  <c r="E273" i="76"/>
  <c r="G273" i="76" s="1"/>
  <c r="C273" i="76"/>
  <c r="E272" i="76"/>
  <c r="G272" i="76" s="1"/>
  <c r="C272" i="76"/>
  <c r="E271" i="76"/>
  <c r="G271" i="76" s="1"/>
  <c r="C271" i="76"/>
  <c r="E267" i="76"/>
  <c r="G267" i="76" s="1"/>
  <c r="C267" i="76"/>
  <c r="E266" i="76"/>
  <c r="G266" i="76" s="1"/>
  <c r="C266" i="76"/>
  <c r="E265" i="76"/>
  <c r="G265" i="76" s="1"/>
  <c r="C265" i="76"/>
  <c r="E264" i="76"/>
  <c r="G264" i="76" s="1"/>
  <c r="C264" i="76"/>
  <c r="E263" i="76"/>
  <c r="G263" i="76" s="1"/>
  <c r="C263" i="76"/>
  <c r="E262" i="76"/>
  <c r="G262" i="76" s="1"/>
  <c r="C262" i="76"/>
  <c r="E261" i="76"/>
  <c r="G261" i="76" s="1"/>
  <c r="C261" i="76"/>
  <c r="E260" i="76"/>
  <c r="G260" i="76" s="1"/>
  <c r="C260" i="76"/>
  <c r="E259" i="76"/>
  <c r="G259" i="76" s="1"/>
  <c r="C259" i="76"/>
  <c r="E258" i="76"/>
  <c r="G258" i="76" s="1"/>
  <c r="C258" i="76"/>
  <c r="E257" i="76"/>
  <c r="G257" i="76" s="1"/>
  <c r="C257" i="76"/>
  <c r="E256" i="76"/>
  <c r="G256" i="76" s="1"/>
  <c r="C256" i="76"/>
  <c r="E255" i="76"/>
  <c r="G255" i="76" s="1"/>
  <c r="C255" i="76"/>
  <c r="E254" i="76"/>
  <c r="G254" i="76" s="1"/>
  <c r="C254" i="76"/>
  <c r="E253" i="76"/>
  <c r="G253" i="76" s="1"/>
  <c r="C253" i="76"/>
  <c r="E252" i="76"/>
  <c r="G252" i="76" s="1"/>
  <c r="C252" i="76"/>
  <c r="E251" i="76"/>
  <c r="G251" i="76" s="1"/>
  <c r="C251" i="76"/>
  <c r="E250" i="76"/>
  <c r="G250" i="76" s="1"/>
  <c r="C250" i="76"/>
  <c r="E249" i="76"/>
  <c r="G249" i="76" s="1"/>
  <c r="C249" i="76"/>
  <c r="E248" i="76"/>
  <c r="G248" i="76" s="1"/>
  <c r="C248" i="76"/>
  <c r="E247" i="76"/>
  <c r="G247" i="76" s="1"/>
  <c r="C247" i="76"/>
  <c r="E246" i="76"/>
  <c r="G246" i="76" s="1"/>
  <c r="C246" i="76"/>
  <c r="E242" i="76"/>
  <c r="G242" i="76" s="1"/>
  <c r="C242" i="76"/>
  <c r="E241" i="76"/>
  <c r="G241" i="76" s="1"/>
  <c r="C241" i="76"/>
  <c r="E240" i="76"/>
  <c r="G240" i="76" s="1"/>
  <c r="C240" i="76"/>
  <c r="E239" i="76"/>
  <c r="G239" i="76" s="1"/>
  <c r="C239" i="76"/>
  <c r="E238" i="76"/>
  <c r="G238" i="76" s="1"/>
  <c r="C238" i="76"/>
  <c r="E237" i="76"/>
  <c r="G237" i="76" s="1"/>
  <c r="C237" i="76"/>
  <c r="E233" i="76"/>
  <c r="G233" i="76" s="1"/>
  <c r="C233" i="76"/>
  <c r="E232" i="76"/>
  <c r="G232" i="76" s="1"/>
  <c r="C232" i="76"/>
  <c r="E231" i="76"/>
  <c r="G231" i="76" s="1"/>
  <c r="C231" i="76"/>
  <c r="E230" i="76"/>
  <c r="G230" i="76" s="1"/>
  <c r="C230" i="76"/>
  <c r="E229" i="76"/>
  <c r="G229" i="76" s="1"/>
  <c r="C229" i="76"/>
  <c r="E228" i="76"/>
  <c r="G228" i="76" s="1"/>
  <c r="C228" i="76"/>
  <c r="E227" i="76"/>
  <c r="G227" i="76" s="1"/>
  <c r="C227" i="76"/>
  <c r="E226" i="76"/>
  <c r="G226" i="76" s="1"/>
  <c r="C226" i="76"/>
  <c r="E225" i="76"/>
  <c r="G225" i="76" s="1"/>
  <c r="C225" i="76"/>
  <c r="E224" i="76"/>
  <c r="G224" i="76" s="1"/>
  <c r="C224" i="76"/>
  <c r="E223" i="76"/>
  <c r="G223" i="76" s="1"/>
  <c r="C223" i="76"/>
  <c r="E222" i="76"/>
  <c r="G222" i="76" s="1"/>
  <c r="C222" i="76"/>
  <c r="E221" i="76"/>
  <c r="G221" i="76" s="1"/>
  <c r="C221" i="76"/>
  <c r="E220" i="76"/>
  <c r="G220" i="76" s="1"/>
  <c r="C220" i="76"/>
  <c r="E219" i="76"/>
  <c r="G219" i="76" s="1"/>
  <c r="C219" i="76"/>
  <c r="E218" i="76"/>
  <c r="G218" i="76" s="1"/>
  <c r="C218" i="76"/>
  <c r="G214" i="76"/>
  <c r="C214" i="76"/>
  <c r="G213" i="76"/>
  <c r="C213" i="76"/>
  <c r="G212" i="76"/>
  <c r="C212" i="76"/>
  <c r="G211" i="76"/>
  <c r="C211" i="76"/>
  <c r="E207" i="76"/>
  <c r="G207" i="76" s="1"/>
  <c r="C207" i="76"/>
  <c r="E206" i="76"/>
  <c r="G206" i="76" s="1"/>
  <c r="C206" i="76"/>
  <c r="E205" i="76"/>
  <c r="G205" i="76" s="1"/>
  <c r="C205" i="76"/>
  <c r="E204" i="76"/>
  <c r="G204" i="76" s="1"/>
  <c r="C204" i="76"/>
  <c r="E203" i="76"/>
  <c r="G203" i="76" s="1"/>
  <c r="C203" i="76"/>
  <c r="E202" i="76"/>
  <c r="G202" i="76" s="1"/>
  <c r="C202" i="76"/>
  <c r="E201" i="76"/>
  <c r="G201" i="76" s="1"/>
  <c r="C201" i="76"/>
  <c r="E200" i="76"/>
  <c r="G200" i="76" s="1"/>
  <c r="C200" i="76"/>
  <c r="E197" i="76"/>
  <c r="G197" i="76" s="1"/>
  <c r="C197" i="76"/>
  <c r="E193" i="76"/>
  <c r="K193" i="76" s="1"/>
  <c r="C193" i="76"/>
  <c r="E192" i="76"/>
  <c r="C192" i="76"/>
  <c r="E191" i="76"/>
  <c r="I191" i="76" s="1"/>
  <c r="C191" i="76"/>
  <c r="E187" i="76"/>
  <c r="G187" i="76" s="1"/>
  <c r="H187" i="76" s="1"/>
  <c r="E186" i="76"/>
  <c r="G186" i="76" s="1"/>
  <c r="H186" i="76" s="1"/>
  <c r="E185" i="76"/>
  <c r="G185" i="76" s="1"/>
  <c r="H185" i="76" s="1"/>
  <c r="E184" i="76"/>
  <c r="G184" i="76" s="1"/>
  <c r="H184" i="76" s="1"/>
  <c r="E183" i="76"/>
  <c r="G183" i="76" s="1"/>
  <c r="H183" i="76" s="1"/>
  <c r="E182" i="76"/>
  <c r="G182" i="76" s="1"/>
  <c r="H182" i="76" s="1"/>
  <c r="C182" i="76"/>
  <c r="E181" i="76"/>
  <c r="G181" i="76" s="1"/>
  <c r="H181" i="76" s="1"/>
  <c r="C181" i="76"/>
  <c r="E180" i="76"/>
  <c r="G180" i="76" s="1"/>
  <c r="H180" i="76" s="1"/>
  <c r="C180" i="76"/>
  <c r="E179" i="76"/>
  <c r="G179" i="76" s="1"/>
  <c r="H179" i="76" s="1"/>
  <c r="C179" i="76"/>
  <c r="E178" i="76"/>
  <c r="G178" i="76" s="1"/>
  <c r="H178" i="76" s="1"/>
  <c r="C178" i="76"/>
  <c r="E172" i="76"/>
  <c r="G172" i="76" s="1"/>
  <c r="H172" i="76" s="1"/>
  <c r="C172" i="76"/>
  <c r="E171" i="76"/>
  <c r="G171" i="76" s="1"/>
  <c r="H171" i="76" s="1"/>
  <c r="C171" i="76"/>
  <c r="E170" i="76"/>
  <c r="G170" i="76" s="1"/>
  <c r="H170" i="76" s="1"/>
  <c r="C170" i="76"/>
  <c r="E169" i="76"/>
  <c r="G169" i="76" s="1"/>
  <c r="H169" i="76" s="1"/>
  <c r="C169" i="76"/>
  <c r="E168" i="76"/>
  <c r="G168" i="76" s="1"/>
  <c r="H168" i="76" s="1"/>
  <c r="C168" i="76"/>
  <c r="E167" i="76"/>
  <c r="G167" i="76" s="1"/>
  <c r="H167" i="76" s="1"/>
  <c r="C167" i="76"/>
  <c r="E166" i="76"/>
  <c r="G166" i="76" s="1"/>
  <c r="H166" i="76" s="1"/>
  <c r="C166" i="76"/>
  <c r="E165" i="76"/>
  <c r="G165" i="76" s="1"/>
  <c r="H165" i="76" s="1"/>
  <c r="C165" i="76"/>
  <c r="E164" i="76"/>
  <c r="G164" i="76" s="1"/>
  <c r="H164" i="76" s="1"/>
  <c r="C164" i="76"/>
  <c r="E163" i="76"/>
  <c r="G163" i="76" s="1"/>
  <c r="H163" i="76" s="1"/>
  <c r="C163" i="76"/>
  <c r="E162" i="76"/>
  <c r="G162" i="76" s="1"/>
  <c r="H162" i="76" s="1"/>
  <c r="C162" i="76"/>
  <c r="E161" i="76"/>
  <c r="G161" i="76" s="1"/>
  <c r="H161" i="76" s="1"/>
  <c r="C161" i="76"/>
  <c r="E155" i="76"/>
  <c r="G155" i="76" s="1"/>
  <c r="H155" i="76" s="1"/>
  <c r="C155" i="76"/>
  <c r="E154" i="76"/>
  <c r="G154" i="76" s="1"/>
  <c r="H154" i="76" s="1"/>
  <c r="C154" i="76"/>
  <c r="E153" i="76"/>
  <c r="G153" i="76" s="1"/>
  <c r="H153" i="76" s="1"/>
  <c r="C153" i="76"/>
  <c r="E152" i="76"/>
  <c r="G152" i="76" s="1"/>
  <c r="H152" i="76" s="1"/>
  <c r="C152" i="76"/>
  <c r="E151" i="76"/>
  <c r="G151" i="76" s="1"/>
  <c r="H151" i="76" s="1"/>
  <c r="C151" i="76"/>
  <c r="E150" i="76"/>
  <c r="G150" i="76" s="1"/>
  <c r="H150" i="76" s="1"/>
  <c r="C150" i="76"/>
  <c r="E149" i="76"/>
  <c r="G149" i="76" s="1"/>
  <c r="H149" i="76" s="1"/>
  <c r="C149" i="76"/>
  <c r="E148" i="76"/>
  <c r="G148" i="76" s="1"/>
  <c r="H148" i="76" s="1"/>
  <c r="C148" i="76"/>
  <c r="E147" i="76"/>
  <c r="G147" i="76" s="1"/>
  <c r="H147" i="76" s="1"/>
  <c r="C147" i="76"/>
  <c r="E146" i="76"/>
  <c r="G146" i="76" s="1"/>
  <c r="H146" i="76" s="1"/>
  <c r="C146" i="76"/>
  <c r="E141" i="76"/>
  <c r="G141" i="76" s="1"/>
  <c r="H141" i="76" s="1"/>
  <c r="C141" i="76"/>
  <c r="E140" i="76"/>
  <c r="G140" i="76" s="1"/>
  <c r="H140" i="76" s="1"/>
  <c r="C140" i="76"/>
  <c r="E139" i="76"/>
  <c r="G139" i="76" s="1"/>
  <c r="H139" i="76" s="1"/>
  <c r="C139" i="76"/>
  <c r="E138" i="76"/>
  <c r="G138" i="76" s="1"/>
  <c r="H138" i="76" s="1"/>
  <c r="C138" i="76"/>
  <c r="E137" i="76"/>
  <c r="G137" i="76" s="1"/>
  <c r="H137" i="76" s="1"/>
  <c r="C137" i="76"/>
  <c r="E136" i="76"/>
  <c r="G136" i="76" s="1"/>
  <c r="H136" i="76" s="1"/>
  <c r="C136" i="76"/>
  <c r="E135" i="76"/>
  <c r="G135" i="76" s="1"/>
  <c r="H135" i="76" s="1"/>
  <c r="C135" i="76"/>
  <c r="E134" i="76"/>
  <c r="G134" i="76" s="1"/>
  <c r="H134" i="76" s="1"/>
  <c r="C134" i="76"/>
  <c r="E133" i="76"/>
  <c r="G133" i="76" s="1"/>
  <c r="H133" i="76" s="1"/>
  <c r="C133" i="76"/>
  <c r="E132" i="76"/>
  <c r="G132" i="76" s="1"/>
  <c r="H132" i="76" s="1"/>
  <c r="C132" i="76"/>
  <c r="E131" i="76"/>
  <c r="G131" i="76" s="1"/>
  <c r="H131" i="76" s="1"/>
  <c r="C131" i="76"/>
  <c r="E130" i="76"/>
  <c r="G130" i="76" s="1"/>
  <c r="H130" i="76" s="1"/>
  <c r="C130" i="76"/>
  <c r="E129" i="76"/>
  <c r="G129" i="76" s="1"/>
  <c r="H129" i="76" s="1"/>
  <c r="C129" i="76"/>
  <c r="E128" i="76"/>
  <c r="G128" i="76" s="1"/>
  <c r="H128" i="76" s="1"/>
  <c r="C128" i="76"/>
  <c r="E127" i="76"/>
  <c r="G127" i="76" s="1"/>
  <c r="H127" i="76" s="1"/>
  <c r="C127" i="76"/>
  <c r="E126" i="76"/>
  <c r="G126" i="76" s="1"/>
  <c r="H126" i="76" s="1"/>
  <c r="C126" i="76"/>
  <c r="E125" i="76"/>
  <c r="G125" i="76" s="1"/>
  <c r="H125" i="76" s="1"/>
  <c r="C125" i="76"/>
  <c r="E124" i="76"/>
  <c r="G124" i="76" s="1"/>
  <c r="H124" i="76" s="1"/>
  <c r="C124" i="76"/>
  <c r="E123" i="76"/>
  <c r="G123" i="76" s="1"/>
  <c r="H123" i="76" s="1"/>
  <c r="C123" i="76"/>
  <c r="E122" i="76"/>
  <c r="G122" i="76" s="1"/>
  <c r="H122" i="76" s="1"/>
  <c r="C122" i="76"/>
  <c r="E121" i="76"/>
  <c r="G121" i="76" s="1"/>
  <c r="H121" i="76" s="1"/>
  <c r="C121" i="76"/>
  <c r="E120" i="76"/>
  <c r="G120" i="76" s="1"/>
  <c r="H120" i="76" s="1"/>
  <c r="C120" i="76"/>
  <c r="E119" i="76"/>
  <c r="G119" i="76" s="1"/>
  <c r="H119" i="76" s="1"/>
  <c r="C119" i="76"/>
  <c r="E115" i="76"/>
  <c r="G115" i="76" s="1"/>
  <c r="H115" i="76" s="1"/>
  <c r="C115" i="76"/>
  <c r="E114" i="76"/>
  <c r="G114" i="76" s="1"/>
  <c r="H114" i="76" s="1"/>
  <c r="C114" i="76"/>
  <c r="E113" i="76"/>
  <c r="G113" i="76" s="1"/>
  <c r="H113" i="76" s="1"/>
  <c r="C113" i="76"/>
  <c r="E112" i="76"/>
  <c r="G112" i="76" s="1"/>
  <c r="H112" i="76" s="1"/>
  <c r="C112" i="76"/>
  <c r="E111" i="76"/>
  <c r="G111" i="76" s="1"/>
  <c r="H111" i="76" s="1"/>
  <c r="C111" i="76"/>
  <c r="E107" i="76"/>
  <c r="G107" i="76" s="1"/>
  <c r="H107" i="76" s="1"/>
  <c r="C107" i="76"/>
  <c r="E106" i="76"/>
  <c r="G106" i="76" s="1"/>
  <c r="H106" i="76" s="1"/>
  <c r="C106" i="76"/>
  <c r="E105" i="76"/>
  <c r="G105" i="76" s="1"/>
  <c r="H105" i="76" s="1"/>
  <c r="C105" i="76"/>
  <c r="E104" i="76"/>
  <c r="G104" i="76" s="1"/>
  <c r="H104" i="76" s="1"/>
  <c r="C104" i="76"/>
  <c r="E103" i="76"/>
  <c r="G103" i="76" s="1"/>
  <c r="H103" i="76" s="1"/>
  <c r="C103" i="76"/>
  <c r="E102" i="76"/>
  <c r="G102" i="76" s="1"/>
  <c r="H102" i="76" s="1"/>
  <c r="C102" i="76"/>
  <c r="E97" i="76"/>
  <c r="G97" i="76" s="1"/>
  <c r="H97" i="76" s="1"/>
  <c r="C97" i="76"/>
  <c r="E96" i="76"/>
  <c r="G96" i="76" s="1"/>
  <c r="H96" i="76" s="1"/>
  <c r="C96" i="76"/>
  <c r="E95" i="76"/>
  <c r="G95" i="76" s="1"/>
  <c r="H95" i="76" s="1"/>
  <c r="C95" i="76"/>
  <c r="E94" i="76"/>
  <c r="G94" i="76" s="1"/>
  <c r="H94" i="76" s="1"/>
  <c r="C94" i="76"/>
  <c r="E93" i="76"/>
  <c r="G93" i="76" s="1"/>
  <c r="H93" i="76" s="1"/>
  <c r="C93" i="76"/>
  <c r="E92" i="76"/>
  <c r="G92" i="76" s="1"/>
  <c r="H92" i="76" s="1"/>
  <c r="C92" i="76"/>
  <c r="E91" i="76"/>
  <c r="G91" i="76" s="1"/>
  <c r="H91" i="76" s="1"/>
  <c r="C91" i="76"/>
  <c r="E90" i="76"/>
  <c r="G90" i="76" s="1"/>
  <c r="H90" i="76" s="1"/>
  <c r="C90" i="76"/>
  <c r="E89" i="76"/>
  <c r="G89" i="76" s="1"/>
  <c r="H89" i="76" s="1"/>
  <c r="C89" i="76"/>
  <c r="E88" i="76"/>
  <c r="G88" i="76" s="1"/>
  <c r="H88" i="76" s="1"/>
  <c r="C88" i="76"/>
  <c r="E87" i="76"/>
  <c r="G87" i="76" s="1"/>
  <c r="H87" i="76" s="1"/>
  <c r="C87" i="76"/>
  <c r="E86" i="76"/>
  <c r="G86" i="76" s="1"/>
  <c r="H86" i="76" s="1"/>
  <c r="C86" i="76"/>
  <c r="E85" i="76"/>
  <c r="G85" i="76" s="1"/>
  <c r="H85" i="76" s="1"/>
  <c r="C85" i="76"/>
  <c r="E84" i="76"/>
  <c r="G84" i="76" s="1"/>
  <c r="H84" i="76" s="1"/>
  <c r="C84" i="76"/>
  <c r="E83" i="76"/>
  <c r="G83" i="76" s="1"/>
  <c r="H83" i="76" s="1"/>
  <c r="C83" i="76"/>
  <c r="E82" i="76"/>
  <c r="G82" i="76" s="1"/>
  <c r="H82" i="76" s="1"/>
  <c r="C82" i="76"/>
  <c r="E81" i="76"/>
  <c r="G81" i="76" s="1"/>
  <c r="H81" i="76" s="1"/>
  <c r="C81" i="76"/>
  <c r="E80" i="76"/>
  <c r="G80" i="76" s="1"/>
  <c r="H80" i="76" s="1"/>
  <c r="C80" i="76"/>
  <c r="E79" i="76"/>
  <c r="G79" i="76" s="1"/>
  <c r="H79" i="76" s="1"/>
  <c r="C79" i="76"/>
  <c r="E78" i="76"/>
  <c r="G78" i="76" s="1"/>
  <c r="H78" i="76" s="1"/>
  <c r="C78" i="76"/>
  <c r="E77" i="76"/>
  <c r="G77" i="76" s="1"/>
  <c r="H77" i="76" s="1"/>
  <c r="C77" i="76"/>
  <c r="E76" i="76"/>
  <c r="G76" i="76" s="1"/>
  <c r="H76" i="76" s="1"/>
  <c r="C76" i="76"/>
  <c r="E75" i="76"/>
  <c r="G75" i="76" s="1"/>
  <c r="H75" i="76" s="1"/>
  <c r="C75" i="76"/>
  <c r="E74" i="76"/>
  <c r="G74" i="76" s="1"/>
  <c r="H74" i="76" s="1"/>
  <c r="C74" i="76"/>
  <c r="E73" i="76"/>
  <c r="G73" i="76" s="1"/>
  <c r="H73" i="76" s="1"/>
  <c r="C73" i="76"/>
  <c r="E72" i="76"/>
  <c r="G72" i="76" s="1"/>
  <c r="H72" i="76" s="1"/>
  <c r="C72" i="76"/>
  <c r="E71" i="76"/>
  <c r="G71" i="76" s="1"/>
  <c r="H71" i="76" s="1"/>
  <c r="C71" i="76"/>
  <c r="E70" i="76"/>
  <c r="G70" i="76" s="1"/>
  <c r="H70" i="76" s="1"/>
  <c r="C70" i="76"/>
  <c r="E69" i="76"/>
  <c r="G69" i="76" s="1"/>
  <c r="H69" i="76" s="1"/>
  <c r="C69" i="76"/>
  <c r="E68" i="76"/>
  <c r="G68" i="76" s="1"/>
  <c r="H68" i="76" s="1"/>
  <c r="C68" i="76"/>
  <c r="E67" i="76"/>
  <c r="G67" i="76" s="1"/>
  <c r="H67" i="76" s="1"/>
  <c r="C67" i="76"/>
  <c r="E66" i="76"/>
  <c r="G66" i="76" s="1"/>
  <c r="H66" i="76" s="1"/>
  <c r="C66" i="76"/>
  <c r="E65" i="76"/>
  <c r="G65" i="76" s="1"/>
  <c r="H65" i="76" s="1"/>
  <c r="C65" i="76"/>
  <c r="E64" i="76"/>
  <c r="G64" i="76" s="1"/>
  <c r="H64" i="76" s="1"/>
  <c r="C64" i="76"/>
  <c r="E63" i="76"/>
  <c r="G63" i="76" s="1"/>
  <c r="H63" i="76" s="1"/>
  <c r="C63" i="76"/>
  <c r="E62" i="76"/>
  <c r="G62" i="76" s="1"/>
  <c r="H62" i="76" s="1"/>
  <c r="C62" i="76"/>
  <c r="E61" i="76"/>
  <c r="G61" i="76" s="1"/>
  <c r="H61" i="76" s="1"/>
  <c r="C61" i="76"/>
  <c r="E60" i="76"/>
  <c r="G60" i="76" s="1"/>
  <c r="H60" i="76" s="1"/>
  <c r="C60" i="76"/>
  <c r="E59" i="76"/>
  <c r="G59" i="76" s="1"/>
  <c r="H59" i="76" s="1"/>
  <c r="C59" i="76"/>
  <c r="E58" i="76"/>
  <c r="G58" i="76" s="1"/>
  <c r="H58" i="76" s="1"/>
  <c r="C58" i="76"/>
  <c r="E57" i="76"/>
  <c r="G57" i="76" s="1"/>
  <c r="H57" i="76" s="1"/>
  <c r="C57" i="76"/>
  <c r="E56" i="76"/>
  <c r="G56" i="76" s="1"/>
  <c r="H56" i="76" s="1"/>
  <c r="C56" i="76"/>
  <c r="E55" i="76"/>
  <c r="G55" i="76" s="1"/>
  <c r="H55" i="76" s="1"/>
  <c r="C55" i="76"/>
  <c r="E54" i="76"/>
  <c r="G54" i="76" s="1"/>
  <c r="H54" i="76" s="1"/>
  <c r="C54" i="76"/>
  <c r="E53" i="76"/>
  <c r="G53" i="76" s="1"/>
  <c r="H53" i="76" s="1"/>
  <c r="C53" i="76"/>
  <c r="E52" i="76"/>
  <c r="G52" i="76" s="1"/>
  <c r="H52" i="76" s="1"/>
  <c r="C52" i="76"/>
  <c r="E51" i="76"/>
  <c r="G51" i="76" s="1"/>
  <c r="H51" i="76" s="1"/>
  <c r="C51" i="76"/>
  <c r="E50" i="76"/>
  <c r="G50" i="76" s="1"/>
  <c r="H50" i="76" s="1"/>
  <c r="C50" i="76"/>
  <c r="E49" i="76"/>
  <c r="G49" i="76" s="1"/>
  <c r="H49" i="76" s="1"/>
  <c r="C49" i="76"/>
  <c r="E48" i="76"/>
  <c r="G48" i="76" s="1"/>
  <c r="H48" i="76" s="1"/>
  <c r="C48" i="76"/>
  <c r="E47" i="76"/>
  <c r="G47" i="76" s="1"/>
  <c r="H47" i="76" s="1"/>
  <c r="C47" i="76"/>
  <c r="E46" i="76"/>
  <c r="G46" i="76" s="1"/>
  <c r="H46" i="76" s="1"/>
  <c r="C46" i="76"/>
  <c r="E45" i="76"/>
  <c r="G45" i="76" s="1"/>
  <c r="H45" i="76" s="1"/>
  <c r="C45" i="76"/>
  <c r="E44" i="76"/>
  <c r="G44" i="76" s="1"/>
  <c r="H44" i="76" s="1"/>
  <c r="C44" i="76"/>
  <c r="E43" i="76"/>
  <c r="G43" i="76" s="1"/>
  <c r="H43" i="76" s="1"/>
  <c r="C43" i="76"/>
  <c r="E42" i="76"/>
  <c r="G42" i="76" s="1"/>
  <c r="H42" i="76" s="1"/>
  <c r="C42" i="76"/>
  <c r="E41" i="76"/>
  <c r="G41" i="76" s="1"/>
  <c r="H41" i="76" s="1"/>
  <c r="C41" i="76"/>
  <c r="E36" i="76"/>
  <c r="G36" i="76" s="1"/>
  <c r="H36" i="76" s="1"/>
  <c r="E35" i="76"/>
  <c r="G35" i="76" s="1"/>
  <c r="H35" i="76" s="1"/>
  <c r="E34" i="76"/>
  <c r="G34" i="76" s="1"/>
  <c r="H34" i="76" s="1"/>
  <c r="E33" i="76"/>
  <c r="G33" i="76" s="1"/>
  <c r="H33" i="76" s="1"/>
  <c r="C33" i="76"/>
  <c r="E26" i="76"/>
  <c r="G26" i="76" s="1"/>
  <c r="C26" i="76"/>
  <c r="E25" i="76"/>
  <c r="G25" i="76" s="1"/>
  <c r="C25" i="76"/>
  <c r="E24" i="76"/>
  <c r="G24" i="76" s="1"/>
  <c r="C24" i="76"/>
  <c r="E23" i="76"/>
  <c r="G23" i="76" s="1"/>
  <c r="C23" i="76"/>
  <c r="E22" i="76"/>
  <c r="G22" i="76" s="1"/>
  <c r="C22" i="76"/>
  <c r="E21" i="76"/>
  <c r="G21" i="76" s="1"/>
  <c r="C21" i="76"/>
  <c r="E20" i="76"/>
  <c r="G20" i="76" s="1"/>
  <c r="C20" i="76"/>
  <c r="E19" i="76"/>
  <c r="G19" i="76" s="1"/>
  <c r="C19" i="76"/>
  <c r="E18" i="76"/>
  <c r="G18" i="76" s="1"/>
  <c r="C18" i="76"/>
  <c r="E17" i="76"/>
  <c r="G17" i="76" s="1"/>
  <c r="C17" i="76"/>
  <c r="E16" i="76"/>
  <c r="G16" i="76" s="1"/>
  <c r="C16" i="76"/>
  <c r="E15" i="76"/>
  <c r="G15" i="76" s="1"/>
  <c r="C15" i="76"/>
  <c r="E14" i="76"/>
  <c r="G14" i="76" s="1"/>
  <c r="C14" i="76"/>
  <c r="E13" i="76"/>
  <c r="G13" i="76" s="1"/>
  <c r="C13" i="76"/>
  <c r="E12" i="76"/>
  <c r="G12" i="76" s="1"/>
  <c r="C12" i="76"/>
  <c r="E11" i="76"/>
  <c r="G11" i="76" s="1"/>
  <c r="C11" i="76"/>
  <c r="E10" i="76"/>
  <c r="G10" i="76" s="1"/>
  <c r="C10" i="76"/>
  <c r="E9" i="76"/>
  <c r="G9" i="76" s="1"/>
  <c r="C9" i="76"/>
  <c r="E8" i="76"/>
  <c r="G8" i="76" s="1"/>
  <c r="C8" i="76"/>
  <c r="E7" i="76"/>
  <c r="G7" i="76" s="1"/>
  <c r="C7" i="76"/>
  <c r="E6" i="76"/>
  <c r="G6" i="76" s="1"/>
  <c r="C6" i="76"/>
  <c r="E5" i="76"/>
  <c r="G5" i="76" s="1"/>
  <c r="C5" i="76"/>
  <c r="E4" i="76"/>
  <c r="G4" i="76" s="1"/>
  <c r="C4" i="76"/>
  <c r="E3" i="76"/>
  <c r="G3" i="76" s="1"/>
  <c r="C3" i="76"/>
  <c r="E328" i="75"/>
  <c r="G328" i="75" s="1"/>
  <c r="C328" i="75"/>
  <c r="E327" i="75"/>
  <c r="G327" i="75" s="1"/>
  <c r="C327" i="75"/>
  <c r="E326" i="75"/>
  <c r="G326" i="75" s="1"/>
  <c r="C326" i="75"/>
  <c r="E325" i="75"/>
  <c r="G325" i="75" s="1"/>
  <c r="C325" i="75"/>
  <c r="E324" i="75"/>
  <c r="G324" i="75" s="1"/>
  <c r="C324" i="75"/>
  <c r="E323" i="75"/>
  <c r="G323" i="75" s="1"/>
  <c r="C323" i="75"/>
  <c r="E322" i="75"/>
  <c r="G322" i="75" s="1"/>
  <c r="C322" i="75"/>
  <c r="E321" i="75"/>
  <c r="G321" i="75" s="1"/>
  <c r="C321" i="75"/>
  <c r="E320" i="75"/>
  <c r="G320" i="75" s="1"/>
  <c r="C320" i="75"/>
  <c r="E319" i="75"/>
  <c r="G319" i="75" s="1"/>
  <c r="C319" i="75"/>
  <c r="E318" i="75"/>
  <c r="G318" i="75" s="1"/>
  <c r="C318" i="75"/>
  <c r="E317" i="75"/>
  <c r="G317" i="75" s="1"/>
  <c r="C317" i="75"/>
  <c r="E316" i="75"/>
  <c r="G316" i="75" s="1"/>
  <c r="C316" i="75"/>
  <c r="E315" i="75"/>
  <c r="G315" i="75" s="1"/>
  <c r="C315" i="75"/>
  <c r="E314" i="75"/>
  <c r="G314" i="75" s="1"/>
  <c r="C314" i="75"/>
  <c r="E313" i="75"/>
  <c r="G313" i="75" s="1"/>
  <c r="C313" i="75"/>
  <c r="E312" i="75"/>
  <c r="G312" i="75" s="1"/>
  <c r="C312" i="75"/>
  <c r="E311" i="75"/>
  <c r="G311" i="75" s="1"/>
  <c r="C311" i="75"/>
  <c r="E310" i="75"/>
  <c r="G310" i="75" s="1"/>
  <c r="C310" i="75"/>
  <c r="E309" i="75"/>
  <c r="G309" i="75" s="1"/>
  <c r="C309" i="75"/>
  <c r="E308" i="75"/>
  <c r="G308" i="75" s="1"/>
  <c r="C308" i="75"/>
  <c r="E307" i="75"/>
  <c r="G307" i="75" s="1"/>
  <c r="C307" i="75"/>
  <c r="E306" i="75"/>
  <c r="G306" i="75" s="1"/>
  <c r="C306" i="75"/>
  <c r="E305" i="75"/>
  <c r="G305" i="75" s="1"/>
  <c r="C305" i="75"/>
  <c r="E304" i="75"/>
  <c r="G304" i="75" s="1"/>
  <c r="C304" i="75"/>
  <c r="E303" i="75"/>
  <c r="G303" i="75" s="1"/>
  <c r="C303" i="75"/>
  <c r="E302" i="75"/>
  <c r="G302" i="75" s="1"/>
  <c r="C302" i="75"/>
  <c r="E301" i="75"/>
  <c r="G301" i="75" s="1"/>
  <c r="C301" i="75"/>
  <c r="E300" i="75"/>
  <c r="G300" i="75" s="1"/>
  <c r="C300" i="75"/>
  <c r="E299" i="75"/>
  <c r="G299" i="75" s="1"/>
  <c r="C299" i="75"/>
  <c r="E298" i="75"/>
  <c r="G298" i="75" s="1"/>
  <c r="C298" i="75"/>
  <c r="E297" i="75"/>
  <c r="G297" i="75" s="1"/>
  <c r="C297" i="75"/>
  <c r="E296" i="75"/>
  <c r="G296" i="75" s="1"/>
  <c r="C296" i="75"/>
  <c r="E295" i="75"/>
  <c r="G295" i="75" s="1"/>
  <c r="C295" i="75"/>
  <c r="E294" i="75"/>
  <c r="G294" i="75" s="1"/>
  <c r="C294" i="75"/>
  <c r="E293" i="75"/>
  <c r="G293" i="75" s="1"/>
  <c r="C293" i="75"/>
  <c r="E292" i="75"/>
  <c r="G292" i="75" s="1"/>
  <c r="C292" i="75"/>
  <c r="E288" i="75"/>
  <c r="G288" i="75" s="1"/>
  <c r="C288" i="75"/>
  <c r="E287" i="75"/>
  <c r="G287" i="75" s="1"/>
  <c r="C287" i="75"/>
  <c r="E286" i="75"/>
  <c r="G286" i="75" s="1"/>
  <c r="C286" i="75"/>
  <c r="E285" i="75"/>
  <c r="G285" i="75" s="1"/>
  <c r="C285" i="75"/>
  <c r="E284" i="75"/>
  <c r="G284" i="75" s="1"/>
  <c r="C284" i="75"/>
  <c r="E283" i="75"/>
  <c r="G283" i="75" s="1"/>
  <c r="C283" i="75"/>
  <c r="E282" i="75"/>
  <c r="G282" i="75" s="1"/>
  <c r="C282" i="75"/>
  <c r="E281" i="75"/>
  <c r="G281" i="75" s="1"/>
  <c r="C281" i="75"/>
  <c r="E280" i="75"/>
  <c r="G280" i="75" s="1"/>
  <c r="C280" i="75"/>
  <c r="E279" i="75"/>
  <c r="G279" i="75" s="1"/>
  <c r="C279" i="75"/>
  <c r="E278" i="75"/>
  <c r="G278" i="75" s="1"/>
  <c r="C278" i="75"/>
  <c r="E277" i="75"/>
  <c r="G277" i="75" s="1"/>
  <c r="C277" i="75"/>
  <c r="E276" i="75"/>
  <c r="G276" i="75" s="1"/>
  <c r="C276" i="75"/>
  <c r="E275" i="75"/>
  <c r="G275" i="75" s="1"/>
  <c r="C275" i="75"/>
  <c r="E274" i="75"/>
  <c r="G274" i="75" s="1"/>
  <c r="C274" i="75"/>
  <c r="E273" i="75"/>
  <c r="G273" i="75" s="1"/>
  <c r="C273" i="75"/>
  <c r="E272" i="75"/>
  <c r="G272" i="75" s="1"/>
  <c r="C272" i="75"/>
  <c r="E271" i="75"/>
  <c r="G271" i="75" s="1"/>
  <c r="C271" i="75"/>
  <c r="E267" i="75"/>
  <c r="G267" i="75" s="1"/>
  <c r="C267" i="75"/>
  <c r="E266" i="75"/>
  <c r="G266" i="75" s="1"/>
  <c r="C266" i="75"/>
  <c r="E265" i="75"/>
  <c r="G265" i="75" s="1"/>
  <c r="C265" i="75"/>
  <c r="E264" i="75"/>
  <c r="G264" i="75" s="1"/>
  <c r="C264" i="75"/>
  <c r="E263" i="75"/>
  <c r="G263" i="75" s="1"/>
  <c r="C263" i="75"/>
  <c r="E262" i="75"/>
  <c r="G262" i="75" s="1"/>
  <c r="C262" i="75"/>
  <c r="E261" i="75"/>
  <c r="G261" i="75" s="1"/>
  <c r="C261" i="75"/>
  <c r="E260" i="75"/>
  <c r="G260" i="75" s="1"/>
  <c r="C260" i="75"/>
  <c r="E259" i="75"/>
  <c r="G259" i="75" s="1"/>
  <c r="C259" i="75"/>
  <c r="E258" i="75"/>
  <c r="G258" i="75" s="1"/>
  <c r="C258" i="75"/>
  <c r="E257" i="75"/>
  <c r="G257" i="75" s="1"/>
  <c r="C257" i="75"/>
  <c r="E256" i="75"/>
  <c r="G256" i="75" s="1"/>
  <c r="C256" i="75"/>
  <c r="E255" i="75"/>
  <c r="G255" i="75" s="1"/>
  <c r="C255" i="75"/>
  <c r="E254" i="75"/>
  <c r="G254" i="75" s="1"/>
  <c r="C254" i="75"/>
  <c r="E253" i="75"/>
  <c r="G253" i="75" s="1"/>
  <c r="C253" i="75"/>
  <c r="E252" i="75"/>
  <c r="G252" i="75" s="1"/>
  <c r="C252" i="75"/>
  <c r="E251" i="75"/>
  <c r="G251" i="75" s="1"/>
  <c r="C251" i="75"/>
  <c r="E250" i="75"/>
  <c r="G250" i="75" s="1"/>
  <c r="C250" i="75"/>
  <c r="E249" i="75"/>
  <c r="G249" i="75" s="1"/>
  <c r="C249" i="75"/>
  <c r="E248" i="75"/>
  <c r="G248" i="75" s="1"/>
  <c r="C248" i="75"/>
  <c r="E247" i="75"/>
  <c r="G247" i="75" s="1"/>
  <c r="C247" i="75"/>
  <c r="E246" i="75"/>
  <c r="G246" i="75" s="1"/>
  <c r="C246" i="75"/>
  <c r="E242" i="75"/>
  <c r="G242" i="75" s="1"/>
  <c r="C242" i="75"/>
  <c r="E241" i="75"/>
  <c r="G241" i="75" s="1"/>
  <c r="C241" i="75"/>
  <c r="E240" i="75"/>
  <c r="G240" i="75" s="1"/>
  <c r="C240" i="75"/>
  <c r="E239" i="75"/>
  <c r="G239" i="75" s="1"/>
  <c r="C239" i="75"/>
  <c r="E238" i="75"/>
  <c r="G238" i="75" s="1"/>
  <c r="C238" i="75"/>
  <c r="E237" i="75"/>
  <c r="G237" i="75" s="1"/>
  <c r="C237" i="75"/>
  <c r="E233" i="75"/>
  <c r="G233" i="75" s="1"/>
  <c r="C233" i="75"/>
  <c r="E232" i="75"/>
  <c r="G232" i="75" s="1"/>
  <c r="C232" i="75"/>
  <c r="E231" i="75"/>
  <c r="G231" i="75" s="1"/>
  <c r="C231" i="75"/>
  <c r="E230" i="75"/>
  <c r="G230" i="75" s="1"/>
  <c r="C230" i="75"/>
  <c r="E229" i="75"/>
  <c r="G229" i="75" s="1"/>
  <c r="C229" i="75"/>
  <c r="E228" i="75"/>
  <c r="G228" i="75" s="1"/>
  <c r="C228" i="75"/>
  <c r="E227" i="75"/>
  <c r="G227" i="75" s="1"/>
  <c r="C227" i="75"/>
  <c r="E226" i="75"/>
  <c r="G226" i="75" s="1"/>
  <c r="C226" i="75"/>
  <c r="E225" i="75"/>
  <c r="G225" i="75" s="1"/>
  <c r="C225" i="75"/>
  <c r="E224" i="75"/>
  <c r="G224" i="75" s="1"/>
  <c r="C224" i="75"/>
  <c r="E223" i="75"/>
  <c r="G223" i="75" s="1"/>
  <c r="C223" i="75"/>
  <c r="E222" i="75"/>
  <c r="G222" i="75" s="1"/>
  <c r="C222" i="75"/>
  <c r="E221" i="75"/>
  <c r="G221" i="75" s="1"/>
  <c r="C221" i="75"/>
  <c r="E220" i="75"/>
  <c r="G220" i="75" s="1"/>
  <c r="C220" i="75"/>
  <c r="E219" i="75"/>
  <c r="G219" i="75" s="1"/>
  <c r="C219" i="75"/>
  <c r="E218" i="75"/>
  <c r="G218" i="75" s="1"/>
  <c r="C218" i="75"/>
  <c r="G214" i="75"/>
  <c r="C214" i="75"/>
  <c r="G213" i="75"/>
  <c r="C213" i="75"/>
  <c r="G212" i="75"/>
  <c r="C212" i="75"/>
  <c r="G211" i="75"/>
  <c r="C211" i="75"/>
  <c r="E207" i="75"/>
  <c r="G207" i="75" s="1"/>
  <c r="C207" i="75"/>
  <c r="E206" i="75"/>
  <c r="G206" i="75" s="1"/>
  <c r="C206" i="75"/>
  <c r="E205" i="75"/>
  <c r="G205" i="75" s="1"/>
  <c r="C205" i="75"/>
  <c r="E204" i="75"/>
  <c r="G204" i="75" s="1"/>
  <c r="C204" i="75"/>
  <c r="E203" i="75"/>
  <c r="G203" i="75" s="1"/>
  <c r="C203" i="75"/>
  <c r="E202" i="75"/>
  <c r="G202" i="75" s="1"/>
  <c r="C202" i="75"/>
  <c r="E201" i="75"/>
  <c r="G201" i="75" s="1"/>
  <c r="C201" i="75"/>
  <c r="E200" i="75"/>
  <c r="G200" i="75" s="1"/>
  <c r="C200" i="75"/>
  <c r="E197" i="75"/>
  <c r="K197" i="75" s="1"/>
  <c r="C197" i="75"/>
  <c r="E193" i="75"/>
  <c r="K193" i="75" s="1"/>
  <c r="C193" i="75"/>
  <c r="E192" i="75"/>
  <c r="K192" i="75" s="1"/>
  <c r="C192" i="75"/>
  <c r="E191" i="75"/>
  <c r="I191" i="75" s="1"/>
  <c r="C191" i="75"/>
  <c r="E187" i="75"/>
  <c r="G187" i="75" s="1"/>
  <c r="H187" i="75" s="1"/>
  <c r="E186" i="75"/>
  <c r="G186" i="75" s="1"/>
  <c r="H186" i="75" s="1"/>
  <c r="E185" i="75"/>
  <c r="G185" i="75" s="1"/>
  <c r="H185" i="75" s="1"/>
  <c r="E184" i="75"/>
  <c r="G184" i="75" s="1"/>
  <c r="H184" i="75" s="1"/>
  <c r="E183" i="75"/>
  <c r="G183" i="75" s="1"/>
  <c r="H183" i="75" s="1"/>
  <c r="E182" i="75"/>
  <c r="G182" i="75" s="1"/>
  <c r="H182" i="75" s="1"/>
  <c r="C182" i="75"/>
  <c r="E181" i="75"/>
  <c r="G181" i="75" s="1"/>
  <c r="H181" i="75" s="1"/>
  <c r="C181" i="75"/>
  <c r="E180" i="75"/>
  <c r="G180" i="75" s="1"/>
  <c r="H180" i="75" s="1"/>
  <c r="C180" i="75"/>
  <c r="E179" i="75"/>
  <c r="G179" i="75" s="1"/>
  <c r="H179" i="75" s="1"/>
  <c r="C179" i="75"/>
  <c r="E178" i="75"/>
  <c r="G178" i="75" s="1"/>
  <c r="H178" i="75" s="1"/>
  <c r="C178" i="75"/>
  <c r="E26" i="75"/>
  <c r="G26" i="75" s="1"/>
  <c r="C26" i="75"/>
  <c r="E25" i="75"/>
  <c r="G25" i="75" s="1"/>
  <c r="C25" i="75"/>
  <c r="E24" i="75"/>
  <c r="G24" i="75" s="1"/>
  <c r="C24" i="75"/>
  <c r="E23" i="75"/>
  <c r="G23" i="75" s="1"/>
  <c r="C23" i="75"/>
  <c r="E22" i="75"/>
  <c r="G22" i="75" s="1"/>
  <c r="C22" i="75"/>
  <c r="E21" i="75"/>
  <c r="G21" i="75" s="1"/>
  <c r="C21" i="75"/>
  <c r="E20" i="75"/>
  <c r="G20" i="75" s="1"/>
  <c r="C20" i="75"/>
  <c r="E19" i="75"/>
  <c r="G19" i="75" s="1"/>
  <c r="C19" i="75"/>
  <c r="E18" i="75"/>
  <c r="G18" i="75" s="1"/>
  <c r="C18" i="75"/>
  <c r="E17" i="75"/>
  <c r="G17" i="75" s="1"/>
  <c r="C17" i="75"/>
  <c r="E16" i="75"/>
  <c r="G16" i="75" s="1"/>
  <c r="C16" i="75"/>
  <c r="E15" i="75"/>
  <c r="G15" i="75" s="1"/>
  <c r="C15" i="75"/>
  <c r="E14" i="75"/>
  <c r="G14" i="75" s="1"/>
  <c r="C14" i="75"/>
  <c r="E13" i="75"/>
  <c r="G13" i="75" s="1"/>
  <c r="C13" i="75"/>
  <c r="E12" i="75"/>
  <c r="G12" i="75" s="1"/>
  <c r="C12" i="75"/>
  <c r="E11" i="75"/>
  <c r="G11" i="75" s="1"/>
  <c r="C11" i="75"/>
  <c r="E10" i="75"/>
  <c r="G10" i="75" s="1"/>
  <c r="C10" i="75"/>
  <c r="E9" i="75"/>
  <c r="G9" i="75" s="1"/>
  <c r="C9" i="75"/>
  <c r="E8" i="75"/>
  <c r="G8" i="75" s="1"/>
  <c r="C8" i="75"/>
  <c r="E7" i="75"/>
  <c r="G7" i="75" s="1"/>
  <c r="C7" i="75"/>
  <c r="E6" i="75"/>
  <c r="G6" i="75" s="1"/>
  <c r="C6" i="75"/>
  <c r="E5" i="75"/>
  <c r="G5" i="75" s="1"/>
  <c r="C5" i="75"/>
  <c r="E4" i="75"/>
  <c r="G4" i="75" s="1"/>
  <c r="C4" i="75"/>
  <c r="E3" i="75"/>
  <c r="G3" i="75" s="1"/>
  <c r="C3" i="75"/>
  <c r="I248" i="77" l="1"/>
  <c r="I315" i="77"/>
  <c r="I290" i="77"/>
  <c r="I214" i="77"/>
  <c r="I208" i="77"/>
  <c r="I195" i="77"/>
  <c r="I319" i="77"/>
  <c r="I211" i="77"/>
  <c r="I275" i="77"/>
  <c r="I243" i="77"/>
  <c r="I202" i="77"/>
  <c r="I199" i="77"/>
  <c r="I320" i="77"/>
  <c r="I255" i="77"/>
  <c r="I274" i="77"/>
  <c r="I182" i="77"/>
  <c r="I272" i="77"/>
  <c r="I179" i="77"/>
  <c r="I176" i="77"/>
  <c r="I263" i="77"/>
  <c r="I259" i="77"/>
  <c r="I181" i="77"/>
  <c r="I309" i="77"/>
  <c r="I260" i="77"/>
  <c r="I247" i="77"/>
  <c r="I318" i="77"/>
  <c r="I295" i="77"/>
  <c r="I220" i="77"/>
  <c r="I170" i="77"/>
  <c r="I254" i="77"/>
  <c r="I316" i="77"/>
  <c r="I252" i="77"/>
  <c r="I167" i="77"/>
  <c r="I261" i="77"/>
  <c r="I328" i="77"/>
  <c r="I323" i="77"/>
  <c r="I236" i="77"/>
  <c r="I232" i="77"/>
  <c r="I183" i="77"/>
  <c r="I180" i="77"/>
  <c r="I306" i="77"/>
  <c r="I169" i="77"/>
  <c r="I194" i="77"/>
  <c r="I229" i="77"/>
  <c r="I249" i="77"/>
  <c r="I284" i="77"/>
  <c r="I300" i="77"/>
  <c r="I294" i="77"/>
  <c r="I268" i="77"/>
  <c r="I175" i="77"/>
  <c r="I241" i="77"/>
  <c r="I168" i="77"/>
  <c r="I193" i="77"/>
  <c r="I270" i="77"/>
  <c r="I304" i="77"/>
  <c r="I228" i="77"/>
  <c r="I209" i="77"/>
  <c r="I198" i="77"/>
  <c r="I201" i="77"/>
  <c r="I280" i="77"/>
  <c r="I223" i="77"/>
  <c r="I164" i="77"/>
  <c r="I359" i="77"/>
  <c r="I329" i="77"/>
  <c r="I358" i="77"/>
  <c r="I324" i="77"/>
  <c r="I244" i="77"/>
  <c r="I303" i="77"/>
  <c r="I299" i="77"/>
  <c r="I293" i="77"/>
  <c r="I267" i="77"/>
  <c r="I174" i="77"/>
  <c r="I288" i="77"/>
  <c r="I250" i="77"/>
  <c r="I273" i="77"/>
  <c r="I233" i="77"/>
  <c r="I227" i="77"/>
  <c r="I317" i="77"/>
  <c r="I197" i="77"/>
  <c r="I279" i="77"/>
  <c r="I262" i="77"/>
  <c r="I189" i="77"/>
  <c r="I302" i="77"/>
  <c r="I215" i="77"/>
  <c r="I292" i="77"/>
  <c r="I266" i="77"/>
  <c r="I173" i="77"/>
  <c r="I245" i="77"/>
  <c r="I285" i="77"/>
  <c r="I165" i="77"/>
  <c r="I210" i="77"/>
  <c r="I314" i="77"/>
  <c r="I203" i="77"/>
  <c r="I258" i="77"/>
  <c r="I286" i="77"/>
  <c r="I256" i="77"/>
  <c r="I301" i="77"/>
  <c r="I278" i="77"/>
  <c r="I308" i="77"/>
  <c r="I297" i="77"/>
  <c r="I222" i="77"/>
  <c r="I265" i="77"/>
  <c r="I172" i="77"/>
  <c r="I298" i="77"/>
  <c r="I237" i="77"/>
  <c r="I225" i="77"/>
  <c r="I253" i="77"/>
  <c r="I277" i="77"/>
  <c r="I289" i="77"/>
  <c r="I310" i="77"/>
  <c r="I307" i="77"/>
  <c r="I296" i="77"/>
  <c r="I221" i="77"/>
  <c r="I305" i="77"/>
  <c r="I171" i="77"/>
  <c r="I212" i="77"/>
  <c r="I291" i="77"/>
  <c r="I282" i="77"/>
  <c r="I230" i="77"/>
  <c r="I224" i="77"/>
  <c r="I276" i="77"/>
  <c r="I271" i="77"/>
  <c r="I166" i="77"/>
  <c r="H399" i="77"/>
  <c r="L399" i="77"/>
  <c r="J399" i="77"/>
  <c r="H400" i="77"/>
  <c r="J400" i="77"/>
  <c r="L401" i="77"/>
  <c r="J401" i="77"/>
  <c r="H401" i="77"/>
  <c r="J405" i="77"/>
  <c r="H405" i="77"/>
  <c r="N405" i="77"/>
  <c r="L405" i="77"/>
  <c r="G191" i="76"/>
  <c r="I193" i="76"/>
  <c r="K191" i="76"/>
  <c r="K197" i="76"/>
  <c r="I197" i="76"/>
  <c r="M197" i="76"/>
  <c r="G193" i="76"/>
  <c r="K192" i="76"/>
  <c r="G192" i="76"/>
  <c r="I192" i="76"/>
  <c r="G192" i="75"/>
  <c r="I192" i="75"/>
  <c r="G193" i="75"/>
  <c r="I193" i="75"/>
  <c r="G197" i="75"/>
  <c r="I197" i="75"/>
  <c r="M197" i="75"/>
  <c r="G191" i="75"/>
  <c r="K191" i="75"/>
  <c r="E26" i="74" l="1"/>
  <c r="G26" i="74" s="1"/>
  <c r="C26" i="74"/>
  <c r="E25" i="74"/>
  <c r="G25" i="74" s="1"/>
  <c r="C25" i="74"/>
  <c r="E24" i="74"/>
  <c r="G24" i="74" s="1"/>
  <c r="C24" i="74"/>
  <c r="E23" i="74"/>
  <c r="G23" i="74" s="1"/>
  <c r="C23" i="74"/>
  <c r="E22" i="74"/>
  <c r="G22" i="74" s="1"/>
  <c r="C22" i="74"/>
  <c r="E21" i="74"/>
  <c r="G21" i="74" s="1"/>
  <c r="C21" i="74"/>
  <c r="E20" i="74"/>
  <c r="G20" i="74" s="1"/>
  <c r="C20" i="74"/>
  <c r="E19" i="74"/>
  <c r="G19" i="74" s="1"/>
  <c r="C19" i="74"/>
  <c r="E18" i="74"/>
  <c r="G18" i="74" s="1"/>
  <c r="C18" i="74"/>
  <c r="E17" i="74"/>
  <c r="G17" i="74" s="1"/>
  <c r="C17" i="74"/>
  <c r="E16" i="74"/>
  <c r="G16" i="74" s="1"/>
  <c r="C16" i="74"/>
  <c r="E15" i="74"/>
  <c r="G15" i="74" s="1"/>
  <c r="C15" i="74"/>
  <c r="E14" i="74"/>
  <c r="G14" i="74" s="1"/>
  <c r="C14" i="74"/>
  <c r="E13" i="74"/>
  <c r="G13" i="74" s="1"/>
  <c r="C13" i="74"/>
  <c r="E12" i="74"/>
  <c r="G12" i="74" s="1"/>
  <c r="C12" i="74"/>
  <c r="E11" i="74"/>
  <c r="G11" i="74" s="1"/>
  <c r="C11" i="74"/>
  <c r="E10" i="74"/>
  <c r="G10" i="74" s="1"/>
  <c r="C10" i="74"/>
  <c r="E9" i="74"/>
  <c r="G9" i="74" s="1"/>
  <c r="C9" i="74"/>
  <c r="E8" i="74"/>
  <c r="G8" i="74" s="1"/>
  <c r="C8" i="74"/>
  <c r="E7" i="74"/>
  <c r="G7" i="74" s="1"/>
  <c r="C7" i="74"/>
  <c r="E6" i="74"/>
  <c r="G6" i="74" s="1"/>
  <c r="C6" i="74"/>
  <c r="E5" i="74"/>
  <c r="G5" i="74" s="1"/>
  <c r="C5" i="74"/>
  <c r="E4" i="74"/>
  <c r="G4" i="74" s="1"/>
  <c r="C4" i="74"/>
  <c r="E3" i="74"/>
  <c r="G3" i="74" s="1"/>
  <c r="C3" i="74"/>
  <c r="E26" i="73" l="1"/>
  <c r="G26" i="73" s="1"/>
  <c r="C26" i="73"/>
  <c r="E25" i="73"/>
  <c r="G25" i="73" s="1"/>
  <c r="C25" i="73"/>
  <c r="E24" i="73"/>
  <c r="G24" i="73" s="1"/>
  <c r="C24" i="73"/>
  <c r="E23" i="73"/>
  <c r="G23" i="73" s="1"/>
  <c r="C23" i="73"/>
  <c r="E22" i="73"/>
  <c r="G22" i="73" s="1"/>
  <c r="C22" i="73"/>
  <c r="E21" i="73"/>
  <c r="G21" i="73" s="1"/>
  <c r="C21" i="73"/>
  <c r="E20" i="73"/>
  <c r="G20" i="73" s="1"/>
  <c r="C20" i="73"/>
  <c r="E19" i="73"/>
  <c r="G19" i="73" s="1"/>
  <c r="C19" i="73"/>
  <c r="E18" i="73"/>
  <c r="G18" i="73" s="1"/>
  <c r="C18" i="73"/>
  <c r="E17" i="73"/>
  <c r="G17" i="73" s="1"/>
  <c r="C17" i="73"/>
  <c r="E16" i="73"/>
  <c r="G16" i="73" s="1"/>
  <c r="C16" i="73"/>
  <c r="E15" i="73"/>
  <c r="G15" i="73" s="1"/>
  <c r="C15" i="73"/>
  <c r="E14" i="73"/>
  <c r="G14" i="73" s="1"/>
  <c r="C14" i="73"/>
  <c r="E13" i="73"/>
  <c r="G13" i="73" s="1"/>
  <c r="C13" i="73"/>
  <c r="E12" i="73"/>
  <c r="G12" i="73" s="1"/>
  <c r="C12" i="73"/>
  <c r="E11" i="73"/>
  <c r="G11" i="73" s="1"/>
  <c r="C11" i="73"/>
  <c r="E10" i="73"/>
  <c r="G10" i="73" s="1"/>
  <c r="C10" i="73"/>
  <c r="E9" i="73"/>
  <c r="G9" i="73" s="1"/>
  <c r="C9" i="73"/>
  <c r="E8" i="73"/>
  <c r="G8" i="73" s="1"/>
  <c r="C8" i="73"/>
  <c r="E7" i="73"/>
  <c r="G7" i="73" s="1"/>
  <c r="C7" i="73"/>
  <c r="E6" i="73"/>
  <c r="G6" i="73" s="1"/>
  <c r="C6" i="73"/>
  <c r="E5" i="73"/>
  <c r="G5" i="73" s="1"/>
  <c r="C5" i="73"/>
  <c r="E4" i="73"/>
  <c r="G4" i="73" s="1"/>
  <c r="C4" i="73"/>
  <c r="E3" i="73"/>
  <c r="G3" i="73" s="1"/>
  <c r="C3" i="73"/>
  <c r="C230" i="72"/>
  <c r="E230" i="72"/>
  <c r="G230" i="72" s="1"/>
  <c r="H230" i="72" s="1"/>
  <c r="C231" i="72"/>
  <c r="E231" i="72"/>
  <c r="G231" i="72" s="1"/>
  <c r="H231" i="72" s="1"/>
  <c r="C241" i="71" l="1"/>
  <c r="E241" i="71"/>
  <c r="C242" i="71"/>
  <c r="E242" i="71"/>
  <c r="C243" i="71"/>
  <c r="E243" i="71"/>
  <c r="C244" i="71"/>
  <c r="E244" i="71"/>
  <c r="C245" i="71"/>
  <c r="E245" i="71"/>
  <c r="C246" i="71"/>
  <c r="E246" i="71"/>
  <c r="C247" i="71"/>
  <c r="E247" i="71"/>
  <c r="C248" i="71"/>
  <c r="E248" i="71"/>
  <c r="C236" i="71"/>
  <c r="E236" i="71"/>
  <c r="C237" i="71"/>
  <c r="E237" i="71"/>
  <c r="C238" i="71"/>
  <c r="E238" i="71"/>
  <c r="C239" i="71"/>
  <c r="E239" i="71"/>
  <c r="C240" i="71"/>
  <c r="E240" i="71"/>
  <c r="C249" i="71"/>
  <c r="E249" i="71"/>
  <c r="C250" i="71"/>
  <c r="E250" i="71"/>
  <c r="C251" i="71"/>
  <c r="E251" i="71"/>
  <c r="C252" i="71"/>
  <c r="E252" i="71"/>
  <c r="C253" i="71"/>
  <c r="E253" i="71"/>
  <c r="C254" i="71"/>
  <c r="E254" i="71"/>
  <c r="C255" i="71"/>
  <c r="E255" i="71"/>
  <c r="C256" i="71"/>
  <c r="E256" i="71"/>
  <c r="C257" i="71"/>
  <c r="E257" i="71"/>
  <c r="C258" i="71"/>
  <c r="E258" i="71"/>
  <c r="C259" i="71"/>
  <c r="E259" i="71"/>
  <c r="C260" i="71"/>
  <c r="E260" i="71"/>
  <c r="C261" i="71"/>
  <c r="E261" i="71"/>
  <c r="C262" i="71"/>
  <c r="E262" i="71"/>
  <c r="C263" i="71"/>
  <c r="E263" i="71"/>
  <c r="C264" i="71"/>
  <c r="E264" i="71"/>
  <c r="E235" i="71"/>
  <c r="G235" i="71" s="1"/>
  <c r="C235" i="71"/>
  <c r="E234" i="71"/>
  <c r="G234" i="71" s="1"/>
  <c r="C234" i="71"/>
  <c r="E233" i="71"/>
  <c r="G233" i="71" s="1"/>
  <c r="C233" i="71"/>
  <c r="G282" i="72"/>
  <c r="H282" i="72" s="1"/>
  <c r="E281" i="72"/>
  <c r="G281" i="72" s="1"/>
  <c r="H281" i="72" s="1"/>
  <c r="G280" i="72"/>
  <c r="H280" i="72" s="1"/>
  <c r="G279" i="72"/>
  <c r="H279" i="72" s="1"/>
  <c r="G278" i="72"/>
  <c r="H278" i="72" s="1"/>
  <c r="G277" i="72"/>
  <c r="H277" i="72" s="1"/>
  <c r="G276" i="72"/>
  <c r="H276" i="72" s="1"/>
  <c r="G275" i="72"/>
  <c r="H275" i="72" s="1"/>
  <c r="G274" i="72"/>
  <c r="H274" i="72" s="1"/>
  <c r="C274" i="72"/>
  <c r="G273" i="72"/>
  <c r="H273" i="72" s="1"/>
  <c r="C273" i="72"/>
  <c r="E272" i="72"/>
  <c r="G272" i="72" s="1"/>
  <c r="H272" i="72" s="1"/>
  <c r="E271" i="72"/>
  <c r="G271" i="72" s="1"/>
  <c r="H271" i="72" s="1"/>
  <c r="E270" i="72"/>
  <c r="G270" i="72" s="1"/>
  <c r="H270" i="72" s="1"/>
  <c r="E269" i="72"/>
  <c r="G269" i="72" s="1"/>
  <c r="H269" i="72" s="1"/>
  <c r="E268" i="72"/>
  <c r="G268" i="72" s="1"/>
  <c r="H268" i="72" s="1"/>
  <c r="E267" i="72"/>
  <c r="G267" i="72" s="1"/>
  <c r="H267" i="72" s="1"/>
  <c r="C267" i="72"/>
  <c r="E266" i="72"/>
  <c r="G266" i="72" s="1"/>
  <c r="H266" i="72" s="1"/>
  <c r="E265" i="72"/>
  <c r="G265" i="72" s="1"/>
  <c r="H265" i="72" s="1"/>
  <c r="E264" i="72"/>
  <c r="G264" i="72" s="1"/>
  <c r="H264" i="72" s="1"/>
  <c r="E263" i="72"/>
  <c r="G263" i="72" s="1"/>
  <c r="H263" i="72" s="1"/>
  <c r="E262" i="72"/>
  <c r="G262" i="72" s="1"/>
  <c r="H262" i="72" s="1"/>
  <c r="E261" i="72"/>
  <c r="G261" i="72" s="1"/>
  <c r="H261" i="72" s="1"/>
  <c r="E260" i="72"/>
  <c r="G260" i="72" s="1"/>
  <c r="H260" i="72" s="1"/>
  <c r="E259" i="72"/>
  <c r="G259" i="72" s="1"/>
  <c r="H259" i="72" s="1"/>
  <c r="E258" i="72"/>
  <c r="G258" i="72" s="1"/>
  <c r="H258" i="72" s="1"/>
  <c r="E257" i="72"/>
  <c r="G257" i="72" s="1"/>
  <c r="H257" i="72" s="1"/>
  <c r="E256" i="72"/>
  <c r="G256" i="72" s="1"/>
  <c r="H256" i="72" s="1"/>
  <c r="E255" i="72"/>
  <c r="G255" i="72" s="1"/>
  <c r="H255" i="72" s="1"/>
  <c r="E254" i="72"/>
  <c r="G254" i="72" s="1"/>
  <c r="H254" i="72" s="1"/>
  <c r="E253" i="72"/>
  <c r="G253" i="72" s="1"/>
  <c r="H253" i="72" s="1"/>
  <c r="E252" i="72"/>
  <c r="G252" i="72" s="1"/>
  <c r="H252" i="72" s="1"/>
  <c r="E251" i="72"/>
  <c r="G251" i="72" s="1"/>
  <c r="H251" i="72" s="1"/>
  <c r="E250" i="72"/>
  <c r="G250" i="72" s="1"/>
  <c r="H250" i="72" s="1"/>
  <c r="G249" i="72"/>
  <c r="H249" i="72" s="1"/>
  <c r="E248" i="72"/>
  <c r="G248" i="72" s="1"/>
  <c r="H248" i="72" s="1"/>
  <c r="E247" i="72"/>
  <c r="G247" i="72" s="1"/>
  <c r="H247" i="72" s="1"/>
  <c r="E246" i="72"/>
  <c r="G246" i="72" s="1"/>
  <c r="H246" i="72" s="1"/>
  <c r="E245" i="72"/>
  <c r="G245" i="72" s="1"/>
  <c r="H245" i="72" s="1"/>
  <c r="E244" i="72"/>
  <c r="G244" i="72" s="1"/>
  <c r="H244" i="72" s="1"/>
  <c r="E243" i="72"/>
  <c r="G243" i="72" s="1"/>
  <c r="H243" i="72" s="1"/>
  <c r="E242" i="72"/>
  <c r="G242" i="72" s="1"/>
  <c r="H242" i="72" s="1"/>
  <c r="E241" i="72"/>
  <c r="G241" i="72" s="1"/>
  <c r="H241" i="72" s="1"/>
  <c r="E240" i="72"/>
  <c r="G240" i="72" s="1"/>
  <c r="H240" i="72" s="1"/>
  <c r="E239" i="72"/>
  <c r="G239" i="72" s="1"/>
  <c r="H239" i="72" s="1"/>
  <c r="E238" i="72"/>
  <c r="G238" i="72" s="1"/>
  <c r="H238" i="72" s="1"/>
  <c r="E237" i="72"/>
  <c r="G237" i="72" s="1"/>
  <c r="H237" i="72" s="1"/>
  <c r="E236" i="72"/>
  <c r="G236" i="72" s="1"/>
  <c r="H236" i="72" s="1"/>
  <c r="E235" i="72"/>
  <c r="G235" i="72" s="1"/>
  <c r="H235" i="72" s="1"/>
  <c r="E234" i="72"/>
  <c r="G234" i="72" s="1"/>
  <c r="H234" i="72" s="1"/>
  <c r="E26" i="72"/>
  <c r="G26" i="72" s="1"/>
  <c r="C26" i="72"/>
  <c r="E25" i="72"/>
  <c r="G25" i="72" s="1"/>
  <c r="C25" i="72"/>
  <c r="E24" i="72"/>
  <c r="G24" i="72" s="1"/>
  <c r="C24" i="72"/>
  <c r="E23" i="72"/>
  <c r="G23" i="72" s="1"/>
  <c r="C23" i="72"/>
  <c r="E22" i="72"/>
  <c r="G22" i="72" s="1"/>
  <c r="C22" i="72"/>
  <c r="E21" i="72"/>
  <c r="G21" i="72" s="1"/>
  <c r="C21" i="72"/>
  <c r="E20" i="72"/>
  <c r="G20" i="72" s="1"/>
  <c r="C20" i="72"/>
  <c r="E19" i="72"/>
  <c r="G19" i="72" s="1"/>
  <c r="C19" i="72"/>
  <c r="E18" i="72"/>
  <c r="G18" i="72" s="1"/>
  <c r="C18" i="72"/>
  <c r="E17" i="72"/>
  <c r="G17" i="72" s="1"/>
  <c r="C17" i="72"/>
  <c r="E16" i="72"/>
  <c r="G16" i="72" s="1"/>
  <c r="C16" i="72"/>
  <c r="E15" i="72"/>
  <c r="G15" i="72" s="1"/>
  <c r="C15" i="72"/>
  <c r="E14" i="72"/>
  <c r="G14" i="72" s="1"/>
  <c r="C14" i="72"/>
  <c r="E13" i="72"/>
  <c r="G13" i="72" s="1"/>
  <c r="C13" i="72"/>
  <c r="E12" i="72"/>
  <c r="G12" i="72" s="1"/>
  <c r="C12" i="72"/>
  <c r="E11" i="72"/>
  <c r="G11" i="72" s="1"/>
  <c r="C11" i="72"/>
  <c r="E10" i="72"/>
  <c r="G10" i="72" s="1"/>
  <c r="C10" i="72"/>
  <c r="E9" i="72"/>
  <c r="G9" i="72" s="1"/>
  <c r="C9" i="72"/>
  <c r="E8" i="72"/>
  <c r="G8" i="72" s="1"/>
  <c r="C8" i="72"/>
  <c r="E7" i="72"/>
  <c r="G7" i="72" s="1"/>
  <c r="C7" i="72"/>
  <c r="E6" i="72"/>
  <c r="G6" i="72" s="1"/>
  <c r="C6" i="72"/>
  <c r="E5" i="72"/>
  <c r="G5" i="72" s="1"/>
  <c r="C5" i="72"/>
  <c r="E4" i="72"/>
  <c r="G4" i="72" s="1"/>
  <c r="C4" i="72"/>
  <c r="E3" i="72"/>
  <c r="G3" i="72" s="1"/>
  <c r="C3" i="72"/>
  <c r="E26" i="71" l="1"/>
  <c r="G26" i="71" s="1"/>
  <c r="C26" i="71"/>
  <c r="E25" i="71"/>
  <c r="G25" i="71" s="1"/>
  <c r="C25" i="71"/>
  <c r="E24" i="71"/>
  <c r="G24" i="71" s="1"/>
  <c r="C24" i="71"/>
  <c r="E23" i="71"/>
  <c r="G23" i="71" s="1"/>
  <c r="C23" i="71"/>
  <c r="E22" i="71"/>
  <c r="G22" i="71" s="1"/>
  <c r="C22" i="71"/>
  <c r="E21" i="71"/>
  <c r="G21" i="71" s="1"/>
  <c r="C21" i="71"/>
  <c r="E20" i="71"/>
  <c r="G20" i="71" s="1"/>
  <c r="C20" i="71"/>
  <c r="E19" i="71"/>
  <c r="G19" i="71" s="1"/>
  <c r="C19" i="71"/>
  <c r="E18" i="71"/>
  <c r="G18" i="71" s="1"/>
  <c r="C18" i="71"/>
  <c r="E17" i="71"/>
  <c r="G17" i="71" s="1"/>
  <c r="C17" i="71"/>
  <c r="E16" i="71"/>
  <c r="G16" i="71" s="1"/>
  <c r="C16" i="71"/>
  <c r="E15" i="71"/>
  <c r="G15" i="71" s="1"/>
  <c r="C15" i="71"/>
  <c r="E14" i="71"/>
  <c r="G14" i="71" s="1"/>
  <c r="C14" i="71"/>
  <c r="E13" i="71"/>
  <c r="G13" i="71" s="1"/>
  <c r="C13" i="71"/>
  <c r="E12" i="71"/>
  <c r="G12" i="71" s="1"/>
  <c r="C12" i="71"/>
  <c r="E11" i="71"/>
  <c r="G11" i="71" s="1"/>
  <c r="C11" i="71"/>
  <c r="E10" i="71"/>
  <c r="G10" i="71" s="1"/>
  <c r="C10" i="71"/>
  <c r="E9" i="71"/>
  <c r="G9" i="71" s="1"/>
  <c r="C9" i="71"/>
  <c r="E8" i="71"/>
  <c r="G8" i="71" s="1"/>
  <c r="C8" i="71"/>
  <c r="E7" i="71"/>
  <c r="G7" i="71" s="1"/>
  <c r="C7" i="71"/>
  <c r="E6" i="71"/>
  <c r="G6" i="71" s="1"/>
  <c r="C6" i="71"/>
  <c r="E5" i="71"/>
  <c r="G5" i="71" s="1"/>
  <c r="C5" i="71"/>
  <c r="E4" i="71"/>
  <c r="G4" i="71" s="1"/>
  <c r="C4" i="71"/>
  <c r="E3" i="71"/>
  <c r="G3" i="71" s="1"/>
  <c r="C3" i="71"/>
  <c r="E491" i="70" l="1"/>
  <c r="I491" i="70" s="1"/>
  <c r="C491" i="70"/>
  <c r="E490" i="70"/>
  <c r="I490" i="70" s="1"/>
  <c r="C490" i="70"/>
  <c r="E489" i="70"/>
  <c r="I489" i="70" s="1"/>
  <c r="C489" i="70"/>
  <c r="E488" i="70"/>
  <c r="G488" i="70" s="1"/>
  <c r="C488" i="70"/>
  <c r="E487" i="70"/>
  <c r="I487" i="70" s="1"/>
  <c r="C487" i="70"/>
  <c r="E486" i="70"/>
  <c r="I486" i="70" s="1"/>
  <c r="C486" i="70"/>
  <c r="E485" i="70"/>
  <c r="I485" i="70" s="1"/>
  <c r="C485" i="70"/>
  <c r="E484" i="70"/>
  <c r="I484" i="70" s="1"/>
  <c r="C484" i="70"/>
  <c r="E481" i="70"/>
  <c r="G481" i="70" s="1"/>
  <c r="C481" i="70"/>
  <c r="E480" i="70"/>
  <c r="G480" i="70" s="1"/>
  <c r="C480" i="70"/>
  <c r="E477" i="70"/>
  <c r="G477" i="70" s="1"/>
  <c r="C477" i="70"/>
  <c r="E476" i="70"/>
  <c r="G476" i="70" s="1"/>
  <c r="C476" i="70"/>
  <c r="E473" i="70"/>
  <c r="G473" i="70" s="1"/>
  <c r="H473" i="70" s="1"/>
  <c r="C473" i="70"/>
  <c r="E472" i="70"/>
  <c r="G472" i="70" s="1"/>
  <c r="H472" i="70" s="1"/>
  <c r="C472" i="70"/>
  <c r="E471" i="70"/>
  <c r="G471" i="70" s="1"/>
  <c r="H471" i="70" s="1"/>
  <c r="C471" i="70"/>
  <c r="E470" i="70"/>
  <c r="G470" i="70" s="1"/>
  <c r="H470" i="70" s="1"/>
  <c r="C470" i="70"/>
  <c r="E469" i="70"/>
  <c r="G469" i="70" s="1"/>
  <c r="H469" i="70" s="1"/>
  <c r="C469" i="70"/>
  <c r="E468" i="70"/>
  <c r="G468" i="70" s="1"/>
  <c r="H468" i="70" s="1"/>
  <c r="C468" i="70"/>
  <c r="E467" i="70"/>
  <c r="G467" i="70" s="1"/>
  <c r="H467" i="70" s="1"/>
  <c r="C467" i="70"/>
  <c r="E466" i="70"/>
  <c r="G466" i="70" s="1"/>
  <c r="H466" i="70" s="1"/>
  <c r="C466" i="70"/>
  <c r="E465" i="70"/>
  <c r="G465" i="70" s="1"/>
  <c r="H465" i="70" s="1"/>
  <c r="C465" i="70"/>
  <c r="E464" i="70"/>
  <c r="G464" i="70" s="1"/>
  <c r="H464" i="70" s="1"/>
  <c r="C464" i="70"/>
  <c r="E460" i="70"/>
  <c r="G460" i="70" s="1"/>
  <c r="H460" i="70" s="1"/>
  <c r="C460" i="70"/>
  <c r="E459" i="70"/>
  <c r="G459" i="70" s="1"/>
  <c r="H459" i="70" s="1"/>
  <c r="C459" i="70"/>
  <c r="E458" i="70"/>
  <c r="G458" i="70" s="1"/>
  <c r="H458" i="70" s="1"/>
  <c r="C458" i="70"/>
  <c r="E457" i="70"/>
  <c r="G457" i="70" s="1"/>
  <c r="H457" i="70" s="1"/>
  <c r="C457" i="70"/>
  <c r="E456" i="70"/>
  <c r="G456" i="70" s="1"/>
  <c r="H456" i="70" s="1"/>
  <c r="C456" i="70"/>
  <c r="E455" i="70"/>
  <c r="G455" i="70" s="1"/>
  <c r="H455" i="70" s="1"/>
  <c r="C455" i="70"/>
  <c r="E454" i="70"/>
  <c r="G454" i="70" s="1"/>
  <c r="H454" i="70" s="1"/>
  <c r="C454" i="70"/>
  <c r="E453" i="70"/>
  <c r="G453" i="70" s="1"/>
  <c r="H453" i="70" s="1"/>
  <c r="C453" i="70"/>
  <c r="E452" i="70"/>
  <c r="G452" i="70" s="1"/>
  <c r="H452" i="70" s="1"/>
  <c r="C452" i="70"/>
  <c r="E451" i="70"/>
  <c r="G451" i="70" s="1"/>
  <c r="H451" i="70" s="1"/>
  <c r="C451" i="70"/>
  <c r="E450" i="70"/>
  <c r="G450" i="70" s="1"/>
  <c r="H450" i="70" s="1"/>
  <c r="C450" i="70"/>
  <c r="E449" i="70"/>
  <c r="G449" i="70" s="1"/>
  <c r="H449" i="70" s="1"/>
  <c r="C449" i="70"/>
  <c r="E448" i="70"/>
  <c r="G448" i="70" s="1"/>
  <c r="H448" i="70" s="1"/>
  <c r="C448" i="70"/>
  <c r="E447" i="70"/>
  <c r="G447" i="70" s="1"/>
  <c r="H447" i="70" s="1"/>
  <c r="C447" i="70"/>
  <c r="E446" i="70"/>
  <c r="G446" i="70" s="1"/>
  <c r="H446" i="70" s="1"/>
  <c r="C446" i="70"/>
  <c r="E445" i="70"/>
  <c r="G445" i="70" s="1"/>
  <c r="H445" i="70" s="1"/>
  <c r="C445" i="70"/>
  <c r="E444" i="70"/>
  <c r="G444" i="70" s="1"/>
  <c r="H444" i="70" s="1"/>
  <c r="C444" i="70"/>
  <c r="E443" i="70"/>
  <c r="G443" i="70" s="1"/>
  <c r="H443" i="70" s="1"/>
  <c r="C443" i="70"/>
  <c r="E442" i="70"/>
  <c r="G442" i="70" s="1"/>
  <c r="H442" i="70" s="1"/>
  <c r="C442" i="70"/>
  <c r="E438" i="70"/>
  <c r="G438" i="70" s="1"/>
  <c r="H438" i="70" s="1"/>
  <c r="C438" i="70"/>
  <c r="E437" i="70"/>
  <c r="G437" i="70" s="1"/>
  <c r="H437" i="70" s="1"/>
  <c r="C437" i="70"/>
  <c r="E436" i="70"/>
  <c r="G436" i="70" s="1"/>
  <c r="H436" i="70" s="1"/>
  <c r="C436" i="70"/>
  <c r="E435" i="70"/>
  <c r="G435" i="70" s="1"/>
  <c r="H435" i="70" s="1"/>
  <c r="C435" i="70"/>
  <c r="E434" i="70"/>
  <c r="G434" i="70" s="1"/>
  <c r="H434" i="70" s="1"/>
  <c r="C434" i="70"/>
  <c r="E433" i="70"/>
  <c r="G433" i="70" s="1"/>
  <c r="H433" i="70" s="1"/>
  <c r="C433" i="70"/>
  <c r="E432" i="70"/>
  <c r="G432" i="70" s="1"/>
  <c r="H432" i="70" s="1"/>
  <c r="C432" i="70"/>
  <c r="E431" i="70"/>
  <c r="G431" i="70" s="1"/>
  <c r="H431" i="70" s="1"/>
  <c r="C431" i="70"/>
  <c r="E430" i="70"/>
  <c r="G430" i="70" s="1"/>
  <c r="H430" i="70" s="1"/>
  <c r="C430" i="70"/>
  <c r="E429" i="70"/>
  <c r="G429" i="70" s="1"/>
  <c r="H429" i="70" s="1"/>
  <c r="C429" i="70"/>
  <c r="E428" i="70"/>
  <c r="G428" i="70" s="1"/>
  <c r="H428" i="70" s="1"/>
  <c r="C428" i="70"/>
  <c r="E427" i="70"/>
  <c r="G427" i="70" s="1"/>
  <c r="H427" i="70" s="1"/>
  <c r="C427" i="70"/>
  <c r="E426" i="70"/>
  <c r="G426" i="70" s="1"/>
  <c r="H426" i="70" s="1"/>
  <c r="C426" i="70"/>
  <c r="E425" i="70"/>
  <c r="G425" i="70" s="1"/>
  <c r="H425" i="70" s="1"/>
  <c r="C425" i="70"/>
  <c r="E424" i="70"/>
  <c r="G424" i="70" s="1"/>
  <c r="H424" i="70" s="1"/>
  <c r="C424" i="70"/>
  <c r="E423" i="70"/>
  <c r="G423" i="70" s="1"/>
  <c r="H423" i="70" s="1"/>
  <c r="C423" i="70"/>
  <c r="E422" i="70"/>
  <c r="G422" i="70" s="1"/>
  <c r="H422" i="70" s="1"/>
  <c r="C422" i="70"/>
  <c r="E421" i="70"/>
  <c r="G421" i="70" s="1"/>
  <c r="H421" i="70" s="1"/>
  <c r="C421" i="70"/>
  <c r="E420" i="70"/>
  <c r="G420" i="70" s="1"/>
  <c r="H420" i="70" s="1"/>
  <c r="C420" i="70"/>
  <c r="E416" i="70"/>
  <c r="G416" i="70" s="1"/>
  <c r="H416" i="70" s="1"/>
  <c r="C416" i="70"/>
  <c r="G415" i="70"/>
  <c r="H415" i="70" s="1"/>
  <c r="E414" i="70"/>
  <c r="G414" i="70" s="1"/>
  <c r="H414" i="70" s="1"/>
  <c r="C414" i="70"/>
  <c r="E413" i="70"/>
  <c r="G413" i="70" s="1"/>
  <c r="H413" i="70" s="1"/>
  <c r="C413" i="70"/>
  <c r="E412" i="70"/>
  <c r="G412" i="70" s="1"/>
  <c r="H412" i="70" s="1"/>
  <c r="C412" i="70"/>
  <c r="E411" i="70"/>
  <c r="G411" i="70" s="1"/>
  <c r="H411" i="70" s="1"/>
  <c r="C411" i="70"/>
  <c r="E410" i="70"/>
  <c r="G410" i="70" s="1"/>
  <c r="H410" i="70" s="1"/>
  <c r="C410" i="70"/>
  <c r="E409" i="70"/>
  <c r="G409" i="70" s="1"/>
  <c r="H409" i="70" s="1"/>
  <c r="C409" i="70"/>
  <c r="E408" i="70"/>
  <c r="G408" i="70" s="1"/>
  <c r="H408" i="70" s="1"/>
  <c r="C408" i="70"/>
  <c r="E407" i="70"/>
  <c r="G407" i="70" s="1"/>
  <c r="H407" i="70" s="1"/>
  <c r="C407" i="70"/>
  <c r="E406" i="70"/>
  <c r="G406" i="70" s="1"/>
  <c r="H406" i="70" s="1"/>
  <c r="C406" i="70"/>
  <c r="E405" i="70"/>
  <c r="G405" i="70" s="1"/>
  <c r="H405" i="70" s="1"/>
  <c r="C405" i="70"/>
  <c r="E404" i="70"/>
  <c r="G404" i="70" s="1"/>
  <c r="H404" i="70" s="1"/>
  <c r="C404" i="70"/>
  <c r="E403" i="70"/>
  <c r="G403" i="70" s="1"/>
  <c r="H403" i="70" s="1"/>
  <c r="C403" i="70"/>
  <c r="E402" i="70"/>
  <c r="G402" i="70" s="1"/>
  <c r="H402" i="70" s="1"/>
  <c r="C402" i="70"/>
  <c r="E401" i="70"/>
  <c r="G401" i="70" s="1"/>
  <c r="H401" i="70" s="1"/>
  <c r="C401" i="70"/>
  <c r="E400" i="70"/>
  <c r="G400" i="70" s="1"/>
  <c r="H400" i="70" s="1"/>
  <c r="C400" i="70"/>
  <c r="E399" i="70"/>
  <c r="G399" i="70" s="1"/>
  <c r="H399" i="70" s="1"/>
  <c r="C399" i="70"/>
  <c r="E398" i="70"/>
  <c r="G398" i="70" s="1"/>
  <c r="H398" i="70" s="1"/>
  <c r="C398" i="70"/>
  <c r="E397" i="70"/>
  <c r="G397" i="70" s="1"/>
  <c r="H397" i="70" s="1"/>
  <c r="C397" i="70"/>
  <c r="E396" i="70"/>
  <c r="G396" i="70" s="1"/>
  <c r="H396" i="70" s="1"/>
  <c r="C396" i="70"/>
  <c r="E395" i="70"/>
  <c r="G395" i="70" s="1"/>
  <c r="H395" i="70" s="1"/>
  <c r="C395" i="70"/>
  <c r="E394" i="70"/>
  <c r="G394" i="70" s="1"/>
  <c r="H394" i="70" s="1"/>
  <c r="C394" i="70"/>
  <c r="E393" i="70"/>
  <c r="G393" i="70" s="1"/>
  <c r="H393" i="70" s="1"/>
  <c r="C393" i="70"/>
  <c r="E392" i="70"/>
  <c r="G392" i="70" s="1"/>
  <c r="H392" i="70" s="1"/>
  <c r="C392" i="70"/>
  <c r="E391" i="70"/>
  <c r="G391" i="70" s="1"/>
  <c r="H391" i="70" s="1"/>
  <c r="C391" i="70"/>
  <c r="E390" i="70"/>
  <c r="G390" i="70" s="1"/>
  <c r="H390" i="70" s="1"/>
  <c r="C390" i="70"/>
  <c r="E389" i="70"/>
  <c r="G389" i="70" s="1"/>
  <c r="H389" i="70" s="1"/>
  <c r="C389" i="70"/>
  <c r="E388" i="70"/>
  <c r="G388" i="70" s="1"/>
  <c r="H388" i="70" s="1"/>
  <c r="C388" i="70"/>
  <c r="E387" i="70"/>
  <c r="G387" i="70" s="1"/>
  <c r="H387" i="70" s="1"/>
  <c r="C387" i="70"/>
  <c r="E381" i="70"/>
  <c r="G381" i="70" s="1"/>
  <c r="H381" i="70" s="1"/>
  <c r="C381" i="70"/>
  <c r="E380" i="70"/>
  <c r="G380" i="70" s="1"/>
  <c r="H380" i="70" s="1"/>
  <c r="C380" i="70"/>
  <c r="E379" i="70"/>
  <c r="G379" i="70" s="1"/>
  <c r="H379" i="70" s="1"/>
  <c r="C379" i="70"/>
  <c r="E378" i="70"/>
  <c r="G378" i="70" s="1"/>
  <c r="H378" i="70" s="1"/>
  <c r="C378" i="70"/>
  <c r="E377" i="70"/>
  <c r="G377" i="70" s="1"/>
  <c r="H377" i="70" s="1"/>
  <c r="C377" i="70"/>
  <c r="E376" i="70"/>
  <c r="G376" i="70" s="1"/>
  <c r="H376" i="70" s="1"/>
  <c r="C376" i="70"/>
  <c r="E375" i="70"/>
  <c r="G375" i="70" s="1"/>
  <c r="H375" i="70" s="1"/>
  <c r="C375" i="70"/>
  <c r="E374" i="70"/>
  <c r="G374" i="70" s="1"/>
  <c r="H374" i="70" s="1"/>
  <c r="C374" i="70"/>
  <c r="E373" i="70"/>
  <c r="G373" i="70" s="1"/>
  <c r="H373" i="70" s="1"/>
  <c r="C373" i="70"/>
  <c r="E372" i="70"/>
  <c r="G372" i="70" s="1"/>
  <c r="H372" i="70" s="1"/>
  <c r="C372" i="70"/>
  <c r="E371" i="70"/>
  <c r="G371" i="70" s="1"/>
  <c r="H371" i="70" s="1"/>
  <c r="C371" i="70"/>
  <c r="E370" i="70"/>
  <c r="G370" i="70" s="1"/>
  <c r="H370" i="70" s="1"/>
  <c r="C370" i="70"/>
  <c r="E369" i="70"/>
  <c r="G369" i="70" s="1"/>
  <c r="H369" i="70" s="1"/>
  <c r="C369" i="70"/>
  <c r="E368" i="70"/>
  <c r="G368" i="70" s="1"/>
  <c r="H368" i="70" s="1"/>
  <c r="C368" i="70"/>
  <c r="E367" i="70"/>
  <c r="G367" i="70" s="1"/>
  <c r="H367" i="70" s="1"/>
  <c r="C367" i="70"/>
  <c r="E366" i="70"/>
  <c r="G366" i="70" s="1"/>
  <c r="H366" i="70" s="1"/>
  <c r="C366" i="70"/>
  <c r="E365" i="70"/>
  <c r="G365" i="70" s="1"/>
  <c r="H365" i="70" s="1"/>
  <c r="C365" i="70"/>
  <c r="E364" i="70"/>
  <c r="G364" i="70" s="1"/>
  <c r="H364" i="70" s="1"/>
  <c r="C364" i="70"/>
  <c r="E363" i="70"/>
  <c r="G363" i="70" s="1"/>
  <c r="H363" i="70" s="1"/>
  <c r="C363" i="70"/>
  <c r="E362" i="70"/>
  <c r="G362" i="70" s="1"/>
  <c r="H362" i="70" s="1"/>
  <c r="C362" i="70"/>
  <c r="E361" i="70"/>
  <c r="G361" i="70" s="1"/>
  <c r="H361" i="70" s="1"/>
  <c r="C361" i="70"/>
  <c r="E360" i="70"/>
  <c r="G360" i="70" s="1"/>
  <c r="H360" i="70" s="1"/>
  <c r="C360" i="70"/>
  <c r="E359" i="70"/>
  <c r="G359" i="70" s="1"/>
  <c r="H359" i="70" s="1"/>
  <c r="C359" i="70"/>
  <c r="E358" i="70"/>
  <c r="G358" i="70" s="1"/>
  <c r="H358" i="70" s="1"/>
  <c r="C358" i="70"/>
  <c r="E357" i="70"/>
  <c r="G357" i="70" s="1"/>
  <c r="H357" i="70" s="1"/>
  <c r="C357" i="70"/>
  <c r="E356" i="70"/>
  <c r="G356" i="70" s="1"/>
  <c r="H356" i="70" s="1"/>
  <c r="C356" i="70"/>
  <c r="E355" i="70"/>
  <c r="G355" i="70" s="1"/>
  <c r="H355" i="70" s="1"/>
  <c r="C355" i="70"/>
  <c r="E354" i="70"/>
  <c r="G354" i="70" s="1"/>
  <c r="H354" i="70" s="1"/>
  <c r="C354" i="70"/>
  <c r="E353" i="70"/>
  <c r="G353" i="70" s="1"/>
  <c r="H353" i="70" s="1"/>
  <c r="C353" i="70"/>
  <c r="E349" i="70"/>
  <c r="G349" i="70" s="1"/>
  <c r="C349" i="70"/>
  <c r="E348" i="70"/>
  <c r="M348" i="70" s="1"/>
  <c r="C348" i="70"/>
  <c r="E347" i="70"/>
  <c r="M347" i="70" s="1"/>
  <c r="C347" i="70"/>
  <c r="E346" i="70"/>
  <c r="K346" i="70" s="1"/>
  <c r="C346" i="70"/>
  <c r="E345" i="70"/>
  <c r="G345" i="70" s="1"/>
  <c r="C345" i="70"/>
  <c r="E344" i="70"/>
  <c r="M344" i="70" s="1"/>
  <c r="C344" i="70"/>
  <c r="E343" i="70"/>
  <c r="I343" i="70" s="1"/>
  <c r="C343" i="70"/>
  <c r="E342" i="70"/>
  <c r="K342" i="70" s="1"/>
  <c r="C342" i="70"/>
  <c r="E341" i="70"/>
  <c r="G341" i="70" s="1"/>
  <c r="C341" i="70"/>
  <c r="E340" i="70"/>
  <c r="I340" i="70" s="1"/>
  <c r="C340" i="70"/>
  <c r="E339" i="70"/>
  <c r="G339" i="70" s="1"/>
  <c r="C339" i="70"/>
  <c r="E338" i="70"/>
  <c r="C338" i="70"/>
  <c r="E337" i="70"/>
  <c r="G337" i="70" s="1"/>
  <c r="C337" i="70"/>
  <c r="E336" i="70"/>
  <c r="M336" i="70" s="1"/>
  <c r="C336" i="70"/>
  <c r="E335" i="70"/>
  <c r="M335" i="70" s="1"/>
  <c r="C335" i="70"/>
  <c r="E334" i="70"/>
  <c r="K334" i="70" s="1"/>
  <c r="C334" i="70"/>
  <c r="E333" i="70"/>
  <c r="G333" i="70" s="1"/>
  <c r="C333" i="70"/>
  <c r="E332" i="70"/>
  <c r="M332" i="70" s="1"/>
  <c r="C332" i="70"/>
  <c r="E331" i="70"/>
  <c r="M331" i="70" s="1"/>
  <c r="C331" i="70"/>
  <c r="E330" i="70"/>
  <c r="K330" i="70" s="1"/>
  <c r="C330" i="70"/>
  <c r="E329" i="70"/>
  <c r="G329" i="70" s="1"/>
  <c r="C329" i="70"/>
  <c r="E328" i="70"/>
  <c r="M328" i="70" s="1"/>
  <c r="C328" i="70"/>
  <c r="E327" i="70"/>
  <c r="I327" i="70" s="1"/>
  <c r="C327" i="70"/>
  <c r="E326" i="70"/>
  <c r="K326" i="70" s="1"/>
  <c r="C326" i="70"/>
  <c r="E325" i="70"/>
  <c r="G325" i="70" s="1"/>
  <c r="C325" i="70"/>
  <c r="E324" i="70"/>
  <c r="I324" i="70" s="1"/>
  <c r="C324" i="70"/>
  <c r="E323" i="70"/>
  <c r="G323" i="70" s="1"/>
  <c r="C323" i="70"/>
  <c r="E322" i="70"/>
  <c r="C322" i="70"/>
  <c r="E321" i="70"/>
  <c r="G321" i="70" s="1"/>
  <c r="C321" i="70"/>
  <c r="E320" i="70"/>
  <c r="I320" i="70" s="1"/>
  <c r="C320" i="70"/>
  <c r="E319" i="70"/>
  <c r="M319" i="70" s="1"/>
  <c r="C319" i="70"/>
  <c r="E318" i="70"/>
  <c r="K318" i="70" s="1"/>
  <c r="C318" i="70"/>
  <c r="E317" i="70"/>
  <c r="G317" i="70" s="1"/>
  <c r="C317" i="70"/>
  <c r="E316" i="70"/>
  <c r="M316" i="70" s="1"/>
  <c r="C316" i="70"/>
  <c r="E26" i="70"/>
  <c r="G26" i="70" s="1"/>
  <c r="C26" i="70"/>
  <c r="E25" i="70"/>
  <c r="G25" i="70" s="1"/>
  <c r="C25" i="70"/>
  <c r="E24" i="70"/>
  <c r="G24" i="70" s="1"/>
  <c r="C24" i="70"/>
  <c r="E23" i="70"/>
  <c r="G23" i="70" s="1"/>
  <c r="C23" i="70"/>
  <c r="E22" i="70"/>
  <c r="G22" i="70" s="1"/>
  <c r="C22" i="70"/>
  <c r="E21" i="70"/>
  <c r="G21" i="70" s="1"/>
  <c r="C21" i="70"/>
  <c r="E20" i="70"/>
  <c r="G20" i="70" s="1"/>
  <c r="C20" i="70"/>
  <c r="E19" i="70"/>
  <c r="G19" i="70" s="1"/>
  <c r="C19" i="70"/>
  <c r="E18" i="70"/>
  <c r="G18" i="70" s="1"/>
  <c r="C18" i="70"/>
  <c r="E17" i="70"/>
  <c r="G17" i="70" s="1"/>
  <c r="C17" i="70"/>
  <c r="E16" i="70"/>
  <c r="G16" i="70" s="1"/>
  <c r="C16" i="70"/>
  <c r="E15" i="70"/>
  <c r="G15" i="70" s="1"/>
  <c r="C15" i="70"/>
  <c r="E14" i="70"/>
  <c r="G14" i="70" s="1"/>
  <c r="C14" i="70"/>
  <c r="E13" i="70"/>
  <c r="G13" i="70" s="1"/>
  <c r="C13" i="70"/>
  <c r="E12" i="70"/>
  <c r="G12" i="70" s="1"/>
  <c r="C12" i="70"/>
  <c r="E11" i="70"/>
  <c r="G11" i="70" s="1"/>
  <c r="C11" i="70"/>
  <c r="E10" i="70"/>
  <c r="G10" i="70" s="1"/>
  <c r="C10" i="70"/>
  <c r="E9" i="70"/>
  <c r="G9" i="70" s="1"/>
  <c r="C9" i="70"/>
  <c r="E8" i="70"/>
  <c r="G8" i="70" s="1"/>
  <c r="C8" i="70"/>
  <c r="E7" i="70"/>
  <c r="G7" i="70" s="1"/>
  <c r="C7" i="70"/>
  <c r="E6" i="70"/>
  <c r="G6" i="70" s="1"/>
  <c r="C6" i="70"/>
  <c r="E5" i="70"/>
  <c r="G5" i="70" s="1"/>
  <c r="C5" i="70"/>
  <c r="E4" i="70"/>
  <c r="G4" i="70" s="1"/>
  <c r="C4" i="70"/>
  <c r="E3" i="70"/>
  <c r="G3" i="70" s="1"/>
  <c r="C3" i="70"/>
  <c r="I488" i="70" l="1"/>
  <c r="M339" i="70"/>
  <c r="M320" i="70"/>
  <c r="K339" i="70"/>
  <c r="I342" i="70"/>
  <c r="M329" i="70"/>
  <c r="G319" i="70"/>
  <c r="M343" i="70"/>
  <c r="K335" i="70"/>
  <c r="K320" i="70"/>
  <c r="I323" i="70"/>
  <c r="G324" i="70"/>
  <c r="G327" i="70"/>
  <c r="K324" i="70"/>
  <c r="M327" i="70"/>
  <c r="K319" i="70"/>
  <c r="K333" i="70"/>
  <c r="M333" i="70"/>
  <c r="G336" i="70"/>
  <c r="I348" i="70"/>
  <c r="K317" i="70"/>
  <c r="I336" i="70"/>
  <c r="I339" i="70"/>
  <c r="K348" i="70"/>
  <c r="I329" i="70"/>
  <c r="K329" i="70"/>
  <c r="I332" i="70"/>
  <c r="I337" i="70"/>
  <c r="M317" i="70"/>
  <c r="I321" i="70"/>
  <c r="K323" i="70"/>
  <c r="K332" i="70"/>
  <c r="I349" i="70"/>
  <c r="G316" i="70"/>
  <c r="M321" i="70"/>
  <c r="M323" i="70"/>
  <c r="I330" i="70"/>
  <c r="K336" i="70"/>
  <c r="G340" i="70"/>
  <c r="I345" i="70"/>
  <c r="K349" i="70"/>
  <c r="I316" i="70"/>
  <c r="G320" i="70"/>
  <c r="I326" i="70"/>
  <c r="G335" i="70"/>
  <c r="K340" i="70"/>
  <c r="G343" i="70"/>
  <c r="K345" i="70"/>
  <c r="M349" i="70"/>
  <c r="K316" i="70"/>
  <c r="I333" i="70"/>
  <c r="I335" i="70"/>
  <c r="K343" i="70"/>
  <c r="M345" i="70"/>
  <c r="G348" i="70"/>
  <c r="G490" i="70"/>
  <c r="I317" i="70"/>
  <c r="I319" i="70"/>
  <c r="K327" i="70"/>
  <c r="G332" i="70"/>
  <c r="M337" i="70"/>
  <c r="I346" i="70"/>
  <c r="K338" i="70"/>
  <c r="M338" i="70"/>
  <c r="I338" i="70"/>
  <c r="G338" i="70"/>
  <c r="K322" i="70"/>
  <c r="M322" i="70"/>
  <c r="I322" i="70"/>
  <c r="G322" i="70"/>
  <c r="M324" i="70"/>
  <c r="G326" i="70"/>
  <c r="M330" i="70"/>
  <c r="M340" i="70"/>
  <c r="G342" i="70"/>
  <c r="M346" i="70"/>
  <c r="M326" i="70"/>
  <c r="M342" i="70"/>
  <c r="I325" i="70"/>
  <c r="G328" i="70"/>
  <c r="G331" i="70"/>
  <c r="I341" i="70"/>
  <c r="G344" i="70"/>
  <c r="G347" i="70"/>
  <c r="G318" i="70"/>
  <c r="K325" i="70"/>
  <c r="I328" i="70"/>
  <c r="I331" i="70"/>
  <c r="G334" i="70"/>
  <c r="K341" i="70"/>
  <c r="I344" i="70"/>
  <c r="I347" i="70"/>
  <c r="I318" i="70"/>
  <c r="M325" i="70"/>
  <c r="K328" i="70"/>
  <c r="K331" i="70"/>
  <c r="I334" i="70"/>
  <c r="M341" i="70"/>
  <c r="K344" i="70"/>
  <c r="K347" i="70"/>
  <c r="M318" i="70"/>
  <c r="K321" i="70"/>
  <c r="G330" i="70"/>
  <c r="M334" i="70"/>
  <c r="K337" i="70"/>
  <c r="G346" i="70"/>
  <c r="G484" i="70"/>
  <c r="G486" i="70"/>
  <c r="G485" i="70"/>
  <c r="G487" i="70"/>
  <c r="G489" i="70"/>
  <c r="G491" i="70"/>
  <c r="C237" i="69"/>
  <c r="E237" i="69"/>
  <c r="G237" i="69" s="1"/>
  <c r="H237" i="69" s="1"/>
  <c r="C238" i="69"/>
  <c r="E238" i="69"/>
  <c r="G238" i="69" s="1"/>
  <c r="H238" i="69" s="1"/>
  <c r="C239" i="69"/>
  <c r="E239" i="69"/>
  <c r="G239" i="69" s="1"/>
  <c r="H239" i="69" s="1"/>
  <c r="C240" i="69"/>
  <c r="E240" i="69"/>
  <c r="G240" i="69" s="1"/>
  <c r="H240" i="69" s="1"/>
  <c r="C241" i="69"/>
  <c r="E241" i="69"/>
  <c r="G241" i="69" s="1"/>
  <c r="H241" i="69" s="1"/>
  <c r="C242" i="69"/>
  <c r="E242" i="69"/>
  <c r="G242" i="69" s="1"/>
  <c r="H242" i="69" s="1"/>
  <c r="C243" i="69"/>
  <c r="E243" i="69"/>
  <c r="G243" i="69" s="1"/>
  <c r="H243" i="69" s="1"/>
  <c r="E236" i="69"/>
  <c r="G236" i="69" s="1"/>
  <c r="H236" i="69" s="1"/>
  <c r="C236" i="69"/>
  <c r="C275" i="69"/>
  <c r="C299" i="69"/>
  <c r="E299" i="69"/>
  <c r="G299" i="69" s="1"/>
  <c r="C300" i="69"/>
  <c r="E300" i="69"/>
  <c r="G300" i="69" s="1"/>
  <c r="C301" i="69"/>
  <c r="E301" i="69"/>
  <c r="G301" i="69" s="1"/>
  <c r="C302" i="69"/>
  <c r="E302" i="69"/>
  <c r="G302" i="69" s="1"/>
  <c r="C303" i="69"/>
  <c r="E303" i="69"/>
  <c r="G303" i="69" s="1"/>
  <c r="C304" i="69"/>
  <c r="E304" i="69"/>
  <c r="G304" i="69" s="1"/>
  <c r="C305" i="69"/>
  <c r="E305" i="69"/>
  <c r="G305" i="69" s="1"/>
  <c r="C306" i="69"/>
  <c r="E306" i="69"/>
  <c r="G306" i="69" s="1"/>
  <c r="C307" i="69"/>
  <c r="E307" i="69"/>
  <c r="G307" i="69" s="1"/>
  <c r="C308" i="69"/>
  <c r="E308" i="69"/>
  <c r="G308" i="69" s="1"/>
  <c r="C309" i="69"/>
  <c r="E309" i="69"/>
  <c r="G309" i="69" s="1"/>
  <c r="C310" i="69"/>
  <c r="E310" i="69"/>
  <c r="G310" i="69" s="1"/>
  <c r="C274" i="69"/>
  <c r="E274" i="69"/>
  <c r="G274" i="69" s="1"/>
  <c r="E275" i="69"/>
  <c r="G275" i="69" s="1"/>
  <c r="C276" i="69"/>
  <c r="E276" i="69"/>
  <c r="G276" i="69" s="1"/>
  <c r="C277" i="69"/>
  <c r="E277" i="69"/>
  <c r="G277" i="69" s="1"/>
  <c r="C278" i="69"/>
  <c r="E278" i="69"/>
  <c r="G278" i="69" s="1"/>
  <c r="C279" i="69"/>
  <c r="E279" i="69"/>
  <c r="G279" i="69" s="1"/>
  <c r="C280" i="69"/>
  <c r="E280" i="69"/>
  <c r="G280" i="69" s="1"/>
  <c r="C281" i="69"/>
  <c r="E281" i="69"/>
  <c r="G281" i="69" s="1"/>
  <c r="C282" i="69"/>
  <c r="E282" i="69"/>
  <c r="G282" i="69" s="1"/>
  <c r="C283" i="69"/>
  <c r="E283" i="69"/>
  <c r="G283" i="69" s="1"/>
  <c r="C284" i="69"/>
  <c r="E284" i="69"/>
  <c r="G284" i="69" s="1"/>
  <c r="C285" i="69"/>
  <c r="E285" i="69"/>
  <c r="G285" i="69" s="1"/>
  <c r="C286" i="69"/>
  <c r="E286" i="69"/>
  <c r="G286" i="69" s="1"/>
  <c r="C287" i="69"/>
  <c r="E287" i="69"/>
  <c r="G287" i="69" s="1"/>
  <c r="C288" i="69"/>
  <c r="E288" i="69"/>
  <c r="G288" i="69" s="1"/>
  <c r="C289" i="69"/>
  <c r="E289" i="69"/>
  <c r="G289" i="69" s="1"/>
  <c r="C290" i="69"/>
  <c r="E290" i="69"/>
  <c r="G290" i="69" s="1"/>
  <c r="C291" i="69"/>
  <c r="E291" i="69"/>
  <c r="G291" i="69" s="1"/>
  <c r="C292" i="69"/>
  <c r="E292" i="69"/>
  <c r="G292" i="69" s="1"/>
  <c r="C293" i="69"/>
  <c r="E293" i="69"/>
  <c r="G293" i="69" s="1"/>
  <c r="C294" i="69"/>
  <c r="E294" i="69"/>
  <c r="G294" i="69" s="1"/>
  <c r="C295" i="69"/>
  <c r="E295" i="69"/>
  <c r="G295" i="69" s="1"/>
  <c r="C296" i="69"/>
  <c r="E296" i="69"/>
  <c r="G296" i="69" s="1"/>
  <c r="C297" i="69"/>
  <c r="E297" i="69"/>
  <c r="G297" i="69" s="1"/>
  <c r="C298" i="69"/>
  <c r="E298" i="69"/>
  <c r="G298" i="69" s="1"/>
  <c r="C246" i="69"/>
  <c r="E246" i="69"/>
  <c r="G246" i="69" s="1"/>
  <c r="C247" i="69"/>
  <c r="E247" i="69"/>
  <c r="G247" i="69" s="1"/>
  <c r="C248" i="69"/>
  <c r="E248" i="69"/>
  <c r="G248" i="69" s="1"/>
  <c r="C249" i="69"/>
  <c r="E249" i="69"/>
  <c r="G249" i="69" s="1"/>
  <c r="C250" i="69"/>
  <c r="E250" i="69"/>
  <c r="G250" i="69" s="1"/>
  <c r="C251" i="69"/>
  <c r="E251" i="69"/>
  <c r="G251" i="69" s="1"/>
  <c r="C252" i="69"/>
  <c r="E252" i="69"/>
  <c r="G252" i="69" s="1"/>
  <c r="C253" i="69"/>
  <c r="E253" i="69"/>
  <c r="G253" i="69" s="1"/>
  <c r="C254" i="69"/>
  <c r="E254" i="69"/>
  <c r="G254" i="69" s="1"/>
  <c r="C255" i="69"/>
  <c r="E255" i="69"/>
  <c r="G255" i="69" s="1"/>
  <c r="C256" i="69"/>
  <c r="E256" i="69"/>
  <c r="G256" i="69" s="1"/>
  <c r="C257" i="69"/>
  <c r="E257" i="69"/>
  <c r="G257" i="69" s="1"/>
  <c r="C258" i="69"/>
  <c r="E258" i="69"/>
  <c r="G258" i="69" s="1"/>
  <c r="C259" i="69"/>
  <c r="E259" i="69"/>
  <c r="G259" i="69" s="1"/>
  <c r="C260" i="69"/>
  <c r="E260" i="69"/>
  <c r="G260" i="69" s="1"/>
  <c r="C261" i="69"/>
  <c r="E261" i="69"/>
  <c r="G261" i="69" s="1"/>
  <c r="C262" i="69"/>
  <c r="E262" i="69"/>
  <c r="G262" i="69" s="1"/>
  <c r="C263" i="69"/>
  <c r="E263" i="69"/>
  <c r="G263" i="69" s="1"/>
  <c r="C264" i="69"/>
  <c r="E264" i="69"/>
  <c r="G264" i="69" s="1"/>
  <c r="C265" i="69"/>
  <c r="E265" i="69"/>
  <c r="G265" i="69" s="1"/>
  <c r="C266" i="69"/>
  <c r="E266" i="69"/>
  <c r="G266" i="69" s="1"/>
  <c r="C267" i="69"/>
  <c r="E267" i="69"/>
  <c r="G267" i="69" s="1"/>
  <c r="C268" i="69"/>
  <c r="E268" i="69"/>
  <c r="G268" i="69" s="1"/>
  <c r="C269" i="69"/>
  <c r="E269" i="69"/>
  <c r="G269" i="69" s="1"/>
  <c r="C270" i="69"/>
  <c r="E270" i="69"/>
  <c r="G270" i="69" s="1"/>
  <c r="C271" i="69"/>
  <c r="E271" i="69"/>
  <c r="G271" i="69" s="1"/>
  <c r="C272" i="69"/>
  <c r="E272" i="69"/>
  <c r="G272" i="69" s="1"/>
  <c r="C273" i="69"/>
  <c r="E273" i="69"/>
  <c r="G273" i="69" s="1"/>
  <c r="C245" i="69"/>
  <c r="C244" i="69"/>
  <c r="E244" i="69"/>
  <c r="G244" i="69" s="1"/>
  <c r="E245" i="69"/>
  <c r="G245" i="69" s="1"/>
  <c r="C195" i="69" l="1"/>
  <c r="E195" i="69"/>
  <c r="G195" i="69" s="1"/>
  <c r="H195" i="69" s="1"/>
  <c r="C36" i="69"/>
  <c r="E36" i="69"/>
  <c r="G36" i="69" s="1"/>
  <c r="H36" i="69" s="1"/>
  <c r="C37" i="69"/>
  <c r="E37" i="69"/>
  <c r="G37" i="69" s="1"/>
  <c r="H37" i="69" s="1"/>
  <c r="C186" i="69"/>
  <c r="E186" i="69"/>
  <c r="G186" i="69" s="1"/>
  <c r="H186" i="69" s="1"/>
  <c r="C187" i="69"/>
  <c r="E187" i="69"/>
  <c r="G187" i="69" s="1"/>
  <c r="H187" i="69" s="1"/>
  <c r="C188" i="69"/>
  <c r="E188" i="69"/>
  <c r="G188" i="69" s="1"/>
  <c r="H188" i="69" s="1"/>
  <c r="C189" i="69"/>
  <c r="E189" i="69"/>
  <c r="G189" i="69" s="1"/>
  <c r="H189" i="69" s="1"/>
  <c r="C190" i="69"/>
  <c r="E190" i="69"/>
  <c r="G190" i="69" s="1"/>
  <c r="H190" i="69" s="1"/>
  <c r="C191" i="69"/>
  <c r="E191" i="69"/>
  <c r="G191" i="69" s="1"/>
  <c r="H191" i="69" s="1"/>
  <c r="C192" i="69"/>
  <c r="E192" i="69"/>
  <c r="G192" i="69" s="1"/>
  <c r="H192" i="69" s="1"/>
  <c r="C193" i="69"/>
  <c r="E193" i="69"/>
  <c r="G193" i="69" s="1"/>
  <c r="H193" i="69" s="1"/>
  <c r="C194" i="69"/>
  <c r="E194" i="69"/>
  <c r="G194" i="69" s="1"/>
  <c r="H194" i="69" s="1"/>
  <c r="C196" i="69"/>
  <c r="E196" i="69"/>
  <c r="G196" i="69" s="1"/>
  <c r="H196" i="69" s="1"/>
  <c r="C197" i="69"/>
  <c r="E197" i="69"/>
  <c r="G197" i="69" s="1"/>
  <c r="H197" i="69" s="1"/>
  <c r="C198" i="69"/>
  <c r="E198" i="69"/>
  <c r="G198" i="69" s="1"/>
  <c r="H198" i="69" s="1"/>
  <c r="C199" i="69"/>
  <c r="E199" i="69"/>
  <c r="G199" i="69" s="1"/>
  <c r="H199" i="69" s="1"/>
  <c r="C200" i="69"/>
  <c r="E200" i="69"/>
  <c r="G200" i="69" s="1"/>
  <c r="H200" i="69" s="1"/>
  <c r="C201" i="69"/>
  <c r="E201" i="69"/>
  <c r="G201" i="69" s="1"/>
  <c r="H201" i="69" s="1"/>
  <c r="C202" i="69"/>
  <c r="E202" i="69"/>
  <c r="G202" i="69" s="1"/>
  <c r="H202" i="69" s="1"/>
  <c r="C203" i="69"/>
  <c r="E203" i="69"/>
  <c r="G203" i="69" s="1"/>
  <c r="H203" i="69" s="1"/>
  <c r="C204" i="69"/>
  <c r="E204" i="69"/>
  <c r="G204" i="69" s="1"/>
  <c r="H204" i="69" s="1"/>
  <c r="C205" i="69"/>
  <c r="E205" i="69"/>
  <c r="G205" i="69" s="1"/>
  <c r="H205" i="69" s="1"/>
  <c r="C206" i="69"/>
  <c r="E206" i="69"/>
  <c r="G206" i="69" s="1"/>
  <c r="H206" i="69" s="1"/>
  <c r="C207" i="69"/>
  <c r="E207" i="69"/>
  <c r="G207" i="69" s="1"/>
  <c r="H207" i="69" s="1"/>
  <c r="C208" i="69"/>
  <c r="E208" i="69"/>
  <c r="G208" i="69" s="1"/>
  <c r="H208" i="69" s="1"/>
  <c r="C209" i="69"/>
  <c r="E209" i="69"/>
  <c r="G209" i="69" s="1"/>
  <c r="H209" i="69" s="1"/>
  <c r="C210" i="69"/>
  <c r="E210" i="69"/>
  <c r="G210" i="69" s="1"/>
  <c r="H210" i="69" s="1"/>
  <c r="C211" i="69"/>
  <c r="E211" i="69"/>
  <c r="G211" i="69" s="1"/>
  <c r="H211" i="69" s="1"/>
  <c r="C212" i="69"/>
  <c r="E212" i="69"/>
  <c r="G212" i="69" s="1"/>
  <c r="H212" i="69" s="1"/>
  <c r="C216" i="69"/>
  <c r="E216" i="69"/>
  <c r="G216" i="69" s="1"/>
  <c r="H216" i="69" s="1"/>
  <c r="C217" i="69"/>
  <c r="E217" i="69"/>
  <c r="G217" i="69" s="1"/>
  <c r="H217" i="69" s="1"/>
  <c r="C218" i="69"/>
  <c r="E218" i="69"/>
  <c r="G218" i="69" s="1"/>
  <c r="H218" i="69" s="1"/>
  <c r="C219" i="69"/>
  <c r="E219" i="69"/>
  <c r="G219" i="69" s="1"/>
  <c r="H219" i="69" s="1"/>
  <c r="C220" i="69"/>
  <c r="E220" i="69"/>
  <c r="G220" i="69" s="1"/>
  <c r="H220" i="69" s="1"/>
  <c r="C142" i="69"/>
  <c r="E142" i="69"/>
  <c r="G142" i="69" s="1"/>
  <c r="H142" i="69" s="1"/>
  <c r="C143" i="69"/>
  <c r="E143" i="69"/>
  <c r="G143" i="69" s="1"/>
  <c r="H143" i="69" s="1"/>
  <c r="C144" i="69"/>
  <c r="E144" i="69"/>
  <c r="G144" i="69" s="1"/>
  <c r="H144" i="69" s="1"/>
  <c r="C145" i="69"/>
  <c r="E145" i="69"/>
  <c r="G145" i="69" s="1"/>
  <c r="H145" i="69" s="1"/>
  <c r="C146" i="69"/>
  <c r="E146" i="69"/>
  <c r="G146" i="69" s="1"/>
  <c r="H146" i="69" s="1"/>
  <c r="C147" i="69"/>
  <c r="E147" i="69"/>
  <c r="G147" i="69" s="1"/>
  <c r="H147" i="69" s="1"/>
  <c r="E33" i="69"/>
  <c r="G33" i="69" s="1"/>
  <c r="H33" i="69" s="1"/>
  <c r="C33" i="69"/>
  <c r="E578" i="69"/>
  <c r="I578" i="69" s="1"/>
  <c r="C578" i="69"/>
  <c r="E577" i="69"/>
  <c r="I577" i="69" s="1"/>
  <c r="C577" i="69"/>
  <c r="E576" i="69"/>
  <c r="I576" i="69" s="1"/>
  <c r="C576" i="69"/>
  <c r="E575" i="69"/>
  <c r="I575" i="69" s="1"/>
  <c r="C575" i="69"/>
  <c r="E574" i="69"/>
  <c r="I574" i="69" s="1"/>
  <c r="C574" i="69"/>
  <c r="E573" i="69"/>
  <c r="I573" i="69" s="1"/>
  <c r="C573" i="69"/>
  <c r="E572" i="69"/>
  <c r="I572" i="69" s="1"/>
  <c r="C572" i="69"/>
  <c r="E571" i="69"/>
  <c r="I571" i="69" s="1"/>
  <c r="C571" i="69"/>
  <c r="E568" i="69"/>
  <c r="G568" i="69" s="1"/>
  <c r="C568" i="69"/>
  <c r="E567" i="69"/>
  <c r="G567" i="69" s="1"/>
  <c r="C567" i="69"/>
  <c r="E564" i="69"/>
  <c r="G564" i="69" s="1"/>
  <c r="C564" i="69"/>
  <c r="E563" i="69"/>
  <c r="G563" i="69" s="1"/>
  <c r="C563" i="69"/>
  <c r="E560" i="69"/>
  <c r="G560" i="69" s="1"/>
  <c r="H560" i="69" s="1"/>
  <c r="C560" i="69"/>
  <c r="E559" i="69"/>
  <c r="G559" i="69" s="1"/>
  <c r="H559" i="69" s="1"/>
  <c r="C559" i="69"/>
  <c r="E558" i="69"/>
  <c r="G558" i="69" s="1"/>
  <c r="H558" i="69" s="1"/>
  <c r="C558" i="69"/>
  <c r="E557" i="69"/>
  <c r="G557" i="69" s="1"/>
  <c r="H557" i="69" s="1"/>
  <c r="C557" i="69"/>
  <c r="E556" i="69"/>
  <c r="G556" i="69" s="1"/>
  <c r="H556" i="69" s="1"/>
  <c r="C556" i="69"/>
  <c r="E555" i="69"/>
  <c r="G555" i="69" s="1"/>
  <c r="H555" i="69" s="1"/>
  <c r="C555" i="69"/>
  <c r="E554" i="69"/>
  <c r="G554" i="69" s="1"/>
  <c r="H554" i="69" s="1"/>
  <c r="C554" i="69"/>
  <c r="E553" i="69"/>
  <c r="G553" i="69" s="1"/>
  <c r="H553" i="69" s="1"/>
  <c r="C553" i="69"/>
  <c r="E552" i="69"/>
  <c r="G552" i="69" s="1"/>
  <c r="H552" i="69" s="1"/>
  <c r="C552" i="69"/>
  <c r="E551" i="69"/>
  <c r="G551" i="69" s="1"/>
  <c r="H551" i="69" s="1"/>
  <c r="C551" i="69"/>
  <c r="E547" i="69"/>
  <c r="G547" i="69" s="1"/>
  <c r="H547" i="69" s="1"/>
  <c r="C547" i="69"/>
  <c r="E546" i="69"/>
  <c r="G546" i="69" s="1"/>
  <c r="H546" i="69" s="1"/>
  <c r="C546" i="69"/>
  <c r="E545" i="69"/>
  <c r="G545" i="69" s="1"/>
  <c r="H545" i="69" s="1"/>
  <c r="C545" i="69"/>
  <c r="E544" i="69"/>
  <c r="G544" i="69" s="1"/>
  <c r="H544" i="69" s="1"/>
  <c r="C544" i="69"/>
  <c r="E543" i="69"/>
  <c r="G543" i="69" s="1"/>
  <c r="H543" i="69" s="1"/>
  <c r="C543" i="69"/>
  <c r="E542" i="69"/>
  <c r="G542" i="69" s="1"/>
  <c r="H542" i="69" s="1"/>
  <c r="C542" i="69"/>
  <c r="E541" i="69"/>
  <c r="G541" i="69" s="1"/>
  <c r="H541" i="69" s="1"/>
  <c r="C541" i="69"/>
  <c r="E540" i="69"/>
  <c r="G540" i="69" s="1"/>
  <c r="H540" i="69" s="1"/>
  <c r="C540" i="69"/>
  <c r="E539" i="69"/>
  <c r="G539" i="69" s="1"/>
  <c r="H539" i="69" s="1"/>
  <c r="C539" i="69"/>
  <c r="E538" i="69"/>
  <c r="G538" i="69" s="1"/>
  <c r="H538" i="69" s="1"/>
  <c r="C538" i="69"/>
  <c r="E537" i="69"/>
  <c r="G537" i="69" s="1"/>
  <c r="H537" i="69" s="1"/>
  <c r="C537" i="69"/>
  <c r="E536" i="69"/>
  <c r="G536" i="69" s="1"/>
  <c r="H536" i="69" s="1"/>
  <c r="C536" i="69"/>
  <c r="E535" i="69"/>
  <c r="G535" i="69" s="1"/>
  <c r="H535" i="69" s="1"/>
  <c r="C535" i="69"/>
  <c r="E534" i="69"/>
  <c r="G534" i="69" s="1"/>
  <c r="H534" i="69" s="1"/>
  <c r="C534" i="69"/>
  <c r="E533" i="69"/>
  <c r="G533" i="69" s="1"/>
  <c r="H533" i="69" s="1"/>
  <c r="C533" i="69"/>
  <c r="E532" i="69"/>
  <c r="G532" i="69" s="1"/>
  <c r="H532" i="69" s="1"/>
  <c r="C532" i="69"/>
  <c r="E531" i="69"/>
  <c r="G531" i="69" s="1"/>
  <c r="H531" i="69" s="1"/>
  <c r="C531" i="69"/>
  <c r="E530" i="69"/>
  <c r="G530" i="69" s="1"/>
  <c r="H530" i="69" s="1"/>
  <c r="C530" i="69"/>
  <c r="E529" i="69"/>
  <c r="G529" i="69" s="1"/>
  <c r="H529" i="69" s="1"/>
  <c r="C529" i="69"/>
  <c r="E525" i="69"/>
  <c r="G525" i="69" s="1"/>
  <c r="H525" i="69" s="1"/>
  <c r="C525" i="69"/>
  <c r="E524" i="69"/>
  <c r="G524" i="69" s="1"/>
  <c r="H524" i="69" s="1"/>
  <c r="C524" i="69"/>
  <c r="E523" i="69"/>
  <c r="G523" i="69" s="1"/>
  <c r="H523" i="69" s="1"/>
  <c r="C523" i="69"/>
  <c r="E522" i="69"/>
  <c r="G522" i="69" s="1"/>
  <c r="H522" i="69" s="1"/>
  <c r="C522" i="69"/>
  <c r="E521" i="69"/>
  <c r="G521" i="69" s="1"/>
  <c r="H521" i="69" s="1"/>
  <c r="C521" i="69"/>
  <c r="E520" i="69"/>
  <c r="G520" i="69" s="1"/>
  <c r="H520" i="69" s="1"/>
  <c r="C520" i="69"/>
  <c r="E519" i="69"/>
  <c r="G519" i="69" s="1"/>
  <c r="H519" i="69" s="1"/>
  <c r="C519" i="69"/>
  <c r="E518" i="69"/>
  <c r="G518" i="69" s="1"/>
  <c r="H518" i="69" s="1"/>
  <c r="C518" i="69"/>
  <c r="E517" i="69"/>
  <c r="G517" i="69" s="1"/>
  <c r="H517" i="69" s="1"/>
  <c r="C517" i="69"/>
  <c r="E516" i="69"/>
  <c r="G516" i="69" s="1"/>
  <c r="H516" i="69" s="1"/>
  <c r="C516" i="69"/>
  <c r="E515" i="69"/>
  <c r="G515" i="69" s="1"/>
  <c r="H515" i="69" s="1"/>
  <c r="C515" i="69"/>
  <c r="E514" i="69"/>
  <c r="G514" i="69" s="1"/>
  <c r="H514" i="69" s="1"/>
  <c r="C514" i="69"/>
  <c r="E513" i="69"/>
  <c r="G513" i="69" s="1"/>
  <c r="H513" i="69" s="1"/>
  <c r="C513" i="69"/>
  <c r="E512" i="69"/>
  <c r="G512" i="69" s="1"/>
  <c r="H512" i="69" s="1"/>
  <c r="C512" i="69"/>
  <c r="E511" i="69"/>
  <c r="G511" i="69" s="1"/>
  <c r="H511" i="69" s="1"/>
  <c r="C511" i="69"/>
  <c r="E510" i="69"/>
  <c r="G510" i="69" s="1"/>
  <c r="H510" i="69" s="1"/>
  <c r="C510" i="69"/>
  <c r="E509" i="69"/>
  <c r="G509" i="69" s="1"/>
  <c r="H509" i="69" s="1"/>
  <c r="C509" i="69"/>
  <c r="E508" i="69"/>
  <c r="G508" i="69" s="1"/>
  <c r="H508" i="69" s="1"/>
  <c r="C508" i="69"/>
  <c r="E507" i="69"/>
  <c r="G507" i="69" s="1"/>
  <c r="H507" i="69" s="1"/>
  <c r="C507" i="69"/>
  <c r="E503" i="69"/>
  <c r="G503" i="69" s="1"/>
  <c r="H503" i="69" s="1"/>
  <c r="C503" i="69"/>
  <c r="G502" i="69"/>
  <c r="H502" i="69" s="1"/>
  <c r="E501" i="69"/>
  <c r="G501" i="69" s="1"/>
  <c r="H501" i="69" s="1"/>
  <c r="C501" i="69"/>
  <c r="E500" i="69"/>
  <c r="G500" i="69" s="1"/>
  <c r="H500" i="69" s="1"/>
  <c r="C500" i="69"/>
  <c r="E499" i="69"/>
  <c r="G499" i="69" s="1"/>
  <c r="H499" i="69" s="1"/>
  <c r="C499" i="69"/>
  <c r="E498" i="69"/>
  <c r="G498" i="69" s="1"/>
  <c r="H498" i="69" s="1"/>
  <c r="C498" i="69"/>
  <c r="E497" i="69"/>
  <c r="G497" i="69" s="1"/>
  <c r="H497" i="69" s="1"/>
  <c r="C497" i="69"/>
  <c r="E496" i="69"/>
  <c r="G496" i="69" s="1"/>
  <c r="H496" i="69" s="1"/>
  <c r="C496" i="69"/>
  <c r="E495" i="69"/>
  <c r="G495" i="69" s="1"/>
  <c r="H495" i="69" s="1"/>
  <c r="C495" i="69"/>
  <c r="E494" i="69"/>
  <c r="G494" i="69" s="1"/>
  <c r="H494" i="69" s="1"/>
  <c r="C494" i="69"/>
  <c r="E493" i="69"/>
  <c r="G493" i="69" s="1"/>
  <c r="H493" i="69" s="1"/>
  <c r="C493" i="69"/>
  <c r="E492" i="69"/>
  <c r="G492" i="69" s="1"/>
  <c r="H492" i="69" s="1"/>
  <c r="C492" i="69"/>
  <c r="E491" i="69"/>
  <c r="G491" i="69" s="1"/>
  <c r="H491" i="69" s="1"/>
  <c r="C491" i="69"/>
  <c r="E490" i="69"/>
  <c r="G490" i="69" s="1"/>
  <c r="H490" i="69" s="1"/>
  <c r="C490" i="69"/>
  <c r="E489" i="69"/>
  <c r="G489" i="69" s="1"/>
  <c r="H489" i="69" s="1"/>
  <c r="C489" i="69"/>
  <c r="E488" i="69"/>
  <c r="G488" i="69" s="1"/>
  <c r="H488" i="69" s="1"/>
  <c r="C488" i="69"/>
  <c r="E487" i="69"/>
  <c r="G487" i="69" s="1"/>
  <c r="H487" i="69" s="1"/>
  <c r="C487" i="69"/>
  <c r="E486" i="69"/>
  <c r="G486" i="69" s="1"/>
  <c r="H486" i="69" s="1"/>
  <c r="C486" i="69"/>
  <c r="E485" i="69"/>
  <c r="G485" i="69" s="1"/>
  <c r="H485" i="69" s="1"/>
  <c r="C485" i="69"/>
  <c r="E484" i="69"/>
  <c r="G484" i="69" s="1"/>
  <c r="H484" i="69" s="1"/>
  <c r="C484" i="69"/>
  <c r="E483" i="69"/>
  <c r="G483" i="69" s="1"/>
  <c r="H483" i="69" s="1"/>
  <c r="C483" i="69"/>
  <c r="E482" i="69"/>
  <c r="G482" i="69" s="1"/>
  <c r="H482" i="69" s="1"/>
  <c r="C482" i="69"/>
  <c r="E481" i="69"/>
  <c r="G481" i="69" s="1"/>
  <c r="H481" i="69" s="1"/>
  <c r="C481" i="69"/>
  <c r="E480" i="69"/>
  <c r="G480" i="69" s="1"/>
  <c r="H480" i="69" s="1"/>
  <c r="C480" i="69"/>
  <c r="E479" i="69"/>
  <c r="G479" i="69" s="1"/>
  <c r="H479" i="69" s="1"/>
  <c r="C479" i="69"/>
  <c r="E478" i="69"/>
  <c r="G478" i="69" s="1"/>
  <c r="H478" i="69" s="1"/>
  <c r="C478" i="69"/>
  <c r="E477" i="69"/>
  <c r="G477" i="69" s="1"/>
  <c r="H477" i="69" s="1"/>
  <c r="C477" i="69"/>
  <c r="E476" i="69"/>
  <c r="G476" i="69" s="1"/>
  <c r="H476" i="69" s="1"/>
  <c r="C476" i="69"/>
  <c r="E475" i="69"/>
  <c r="G475" i="69" s="1"/>
  <c r="H475" i="69" s="1"/>
  <c r="C475" i="69"/>
  <c r="E474" i="69"/>
  <c r="G474" i="69" s="1"/>
  <c r="H474" i="69" s="1"/>
  <c r="C474" i="69"/>
  <c r="E468" i="69"/>
  <c r="G468" i="69" s="1"/>
  <c r="H468" i="69" s="1"/>
  <c r="C468" i="69"/>
  <c r="E467" i="69"/>
  <c r="G467" i="69" s="1"/>
  <c r="H467" i="69" s="1"/>
  <c r="C467" i="69"/>
  <c r="E466" i="69"/>
  <c r="G466" i="69" s="1"/>
  <c r="H466" i="69" s="1"/>
  <c r="C466" i="69"/>
  <c r="E465" i="69"/>
  <c r="G465" i="69" s="1"/>
  <c r="H465" i="69" s="1"/>
  <c r="C465" i="69"/>
  <c r="E464" i="69"/>
  <c r="G464" i="69" s="1"/>
  <c r="H464" i="69" s="1"/>
  <c r="C464" i="69"/>
  <c r="E463" i="69"/>
  <c r="G463" i="69" s="1"/>
  <c r="H463" i="69" s="1"/>
  <c r="C463" i="69"/>
  <c r="E462" i="69"/>
  <c r="G462" i="69" s="1"/>
  <c r="H462" i="69" s="1"/>
  <c r="C462" i="69"/>
  <c r="E461" i="69"/>
  <c r="G461" i="69" s="1"/>
  <c r="H461" i="69" s="1"/>
  <c r="C461" i="69"/>
  <c r="E460" i="69"/>
  <c r="G460" i="69" s="1"/>
  <c r="H460" i="69" s="1"/>
  <c r="C460" i="69"/>
  <c r="E459" i="69"/>
  <c r="G459" i="69" s="1"/>
  <c r="H459" i="69" s="1"/>
  <c r="C459" i="69"/>
  <c r="E458" i="69"/>
  <c r="G458" i="69" s="1"/>
  <c r="H458" i="69" s="1"/>
  <c r="C458" i="69"/>
  <c r="E457" i="69"/>
  <c r="G457" i="69" s="1"/>
  <c r="H457" i="69" s="1"/>
  <c r="C457" i="69"/>
  <c r="E456" i="69"/>
  <c r="G456" i="69" s="1"/>
  <c r="H456" i="69" s="1"/>
  <c r="C456" i="69"/>
  <c r="E455" i="69"/>
  <c r="G455" i="69" s="1"/>
  <c r="H455" i="69" s="1"/>
  <c r="C455" i="69"/>
  <c r="E454" i="69"/>
  <c r="G454" i="69" s="1"/>
  <c r="H454" i="69" s="1"/>
  <c r="C454" i="69"/>
  <c r="E453" i="69"/>
  <c r="G453" i="69" s="1"/>
  <c r="H453" i="69" s="1"/>
  <c r="C453" i="69"/>
  <c r="E452" i="69"/>
  <c r="G452" i="69" s="1"/>
  <c r="H452" i="69" s="1"/>
  <c r="C452" i="69"/>
  <c r="E451" i="69"/>
  <c r="G451" i="69" s="1"/>
  <c r="H451" i="69" s="1"/>
  <c r="C451" i="69"/>
  <c r="E450" i="69"/>
  <c r="G450" i="69" s="1"/>
  <c r="H450" i="69" s="1"/>
  <c r="C450" i="69"/>
  <c r="E449" i="69"/>
  <c r="G449" i="69" s="1"/>
  <c r="H449" i="69" s="1"/>
  <c r="C449" i="69"/>
  <c r="E448" i="69"/>
  <c r="G448" i="69" s="1"/>
  <c r="H448" i="69" s="1"/>
  <c r="C448" i="69"/>
  <c r="E447" i="69"/>
  <c r="G447" i="69" s="1"/>
  <c r="H447" i="69" s="1"/>
  <c r="C447" i="69"/>
  <c r="E446" i="69"/>
  <c r="G446" i="69" s="1"/>
  <c r="H446" i="69" s="1"/>
  <c r="C446" i="69"/>
  <c r="E445" i="69"/>
  <c r="G445" i="69" s="1"/>
  <c r="H445" i="69" s="1"/>
  <c r="C445" i="69"/>
  <c r="E444" i="69"/>
  <c r="G444" i="69" s="1"/>
  <c r="H444" i="69" s="1"/>
  <c r="C444" i="69"/>
  <c r="E443" i="69"/>
  <c r="G443" i="69" s="1"/>
  <c r="H443" i="69" s="1"/>
  <c r="C443" i="69"/>
  <c r="E442" i="69"/>
  <c r="G442" i="69" s="1"/>
  <c r="H442" i="69" s="1"/>
  <c r="C442" i="69"/>
  <c r="E441" i="69"/>
  <c r="G441" i="69" s="1"/>
  <c r="H441" i="69" s="1"/>
  <c r="C441" i="69"/>
  <c r="E440" i="69"/>
  <c r="G440" i="69" s="1"/>
  <c r="H440" i="69" s="1"/>
  <c r="C440" i="69"/>
  <c r="E436" i="69"/>
  <c r="M436" i="69" s="1"/>
  <c r="C436" i="69"/>
  <c r="E435" i="69"/>
  <c r="K435" i="69" s="1"/>
  <c r="C435" i="69"/>
  <c r="E434" i="69"/>
  <c r="I434" i="69" s="1"/>
  <c r="C434" i="69"/>
  <c r="E433" i="69"/>
  <c r="G433" i="69" s="1"/>
  <c r="C433" i="69"/>
  <c r="E432" i="69"/>
  <c r="M432" i="69" s="1"/>
  <c r="C432" i="69"/>
  <c r="E431" i="69"/>
  <c r="M431" i="69" s="1"/>
  <c r="C431" i="69"/>
  <c r="E430" i="69"/>
  <c r="I430" i="69" s="1"/>
  <c r="C430" i="69"/>
  <c r="E429" i="69"/>
  <c r="I429" i="69" s="1"/>
  <c r="C429" i="69"/>
  <c r="E428" i="69"/>
  <c r="M428" i="69" s="1"/>
  <c r="C428" i="69"/>
  <c r="E427" i="69"/>
  <c r="M427" i="69" s="1"/>
  <c r="C427" i="69"/>
  <c r="E426" i="69"/>
  <c r="I426" i="69" s="1"/>
  <c r="C426" i="69"/>
  <c r="E425" i="69"/>
  <c r="I425" i="69" s="1"/>
  <c r="C425" i="69"/>
  <c r="E424" i="69"/>
  <c r="M424" i="69" s="1"/>
  <c r="C424" i="69"/>
  <c r="E423" i="69"/>
  <c r="M423" i="69" s="1"/>
  <c r="C423" i="69"/>
  <c r="E422" i="69"/>
  <c r="I422" i="69" s="1"/>
  <c r="C422" i="69"/>
  <c r="E421" i="69"/>
  <c r="M421" i="69" s="1"/>
  <c r="C421" i="69"/>
  <c r="E420" i="69"/>
  <c r="I420" i="69" s="1"/>
  <c r="C420" i="69"/>
  <c r="E419" i="69"/>
  <c r="M419" i="69" s="1"/>
  <c r="C419" i="69"/>
  <c r="E418" i="69"/>
  <c r="I418" i="69" s="1"/>
  <c r="C418" i="69"/>
  <c r="E417" i="69"/>
  <c r="M417" i="69" s="1"/>
  <c r="C417" i="69"/>
  <c r="E416" i="69"/>
  <c r="K416" i="69" s="1"/>
  <c r="C416" i="69"/>
  <c r="E415" i="69"/>
  <c r="M415" i="69" s="1"/>
  <c r="C415" i="69"/>
  <c r="E414" i="69"/>
  <c r="I414" i="69" s="1"/>
  <c r="C414" i="69"/>
  <c r="E413" i="69"/>
  <c r="M413" i="69" s="1"/>
  <c r="C413" i="69"/>
  <c r="E412" i="69"/>
  <c r="M412" i="69" s="1"/>
  <c r="C412" i="69"/>
  <c r="E411" i="69"/>
  <c r="M411" i="69" s="1"/>
  <c r="C411" i="69"/>
  <c r="E410" i="69"/>
  <c r="I410" i="69" s="1"/>
  <c r="C410" i="69"/>
  <c r="E409" i="69"/>
  <c r="K409" i="69" s="1"/>
  <c r="C409" i="69"/>
  <c r="E408" i="69"/>
  <c r="M408" i="69" s="1"/>
  <c r="C408" i="69"/>
  <c r="E407" i="69"/>
  <c r="M407" i="69" s="1"/>
  <c r="C407" i="69"/>
  <c r="E406" i="69"/>
  <c r="I406" i="69" s="1"/>
  <c r="C406" i="69"/>
  <c r="E405" i="69"/>
  <c r="G405" i="69" s="1"/>
  <c r="C405" i="69"/>
  <c r="E404" i="69"/>
  <c r="I404" i="69" s="1"/>
  <c r="C404" i="69"/>
  <c r="E403" i="69"/>
  <c r="M403" i="69" s="1"/>
  <c r="C403" i="69"/>
  <c r="E396" i="69"/>
  <c r="G396" i="69" s="1"/>
  <c r="H396" i="69" s="1"/>
  <c r="E395" i="69"/>
  <c r="G395" i="69" s="1"/>
  <c r="H395" i="69" s="1"/>
  <c r="E394" i="69"/>
  <c r="G394" i="69" s="1"/>
  <c r="E393" i="69"/>
  <c r="G393" i="69" s="1"/>
  <c r="E392" i="69"/>
  <c r="G392" i="69" s="1"/>
  <c r="H392" i="69" s="1"/>
  <c r="E391" i="69"/>
  <c r="G391" i="69" s="1"/>
  <c r="H391" i="69" s="1"/>
  <c r="E390" i="69"/>
  <c r="G390" i="69" s="1"/>
  <c r="H390" i="69" s="1"/>
  <c r="E389" i="69"/>
  <c r="G389" i="69" s="1"/>
  <c r="H389" i="69" s="1"/>
  <c r="E388" i="69"/>
  <c r="G388" i="69" s="1"/>
  <c r="H388" i="69" s="1"/>
  <c r="H387" i="69"/>
  <c r="H386" i="69"/>
  <c r="E385" i="69"/>
  <c r="G385" i="69" s="1"/>
  <c r="H385" i="69" s="1"/>
  <c r="C385" i="69"/>
  <c r="E384" i="69"/>
  <c r="G384" i="69" s="1"/>
  <c r="H384" i="69" s="1"/>
  <c r="C384" i="69"/>
  <c r="E383" i="69"/>
  <c r="G383" i="69" s="1"/>
  <c r="H383" i="69" s="1"/>
  <c r="C383" i="69"/>
  <c r="E382" i="69"/>
  <c r="G382" i="69" s="1"/>
  <c r="H382" i="69" s="1"/>
  <c r="C382" i="69"/>
  <c r="E381" i="69"/>
  <c r="G381" i="69" s="1"/>
  <c r="H381" i="69" s="1"/>
  <c r="C381" i="69"/>
  <c r="E380" i="69"/>
  <c r="G380" i="69" s="1"/>
  <c r="H380" i="69" s="1"/>
  <c r="C380" i="69"/>
  <c r="E379" i="69"/>
  <c r="G379" i="69" s="1"/>
  <c r="H379" i="69" s="1"/>
  <c r="C379" i="69"/>
  <c r="E378" i="69"/>
  <c r="G378" i="69" s="1"/>
  <c r="H378" i="69" s="1"/>
  <c r="C378" i="69"/>
  <c r="E377" i="69"/>
  <c r="G377" i="69" s="1"/>
  <c r="H377" i="69" s="1"/>
  <c r="C377" i="69"/>
  <c r="E376" i="69"/>
  <c r="G376" i="69" s="1"/>
  <c r="H376" i="69" s="1"/>
  <c r="C376" i="69"/>
  <c r="E375" i="69"/>
  <c r="G375" i="69" s="1"/>
  <c r="H375" i="69" s="1"/>
  <c r="C375" i="69"/>
  <c r="E374" i="69"/>
  <c r="G374" i="69" s="1"/>
  <c r="H374" i="69" s="1"/>
  <c r="C374" i="69"/>
  <c r="E373" i="69"/>
  <c r="G373" i="69" s="1"/>
  <c r="H373" i="69" s="1"/>
  <c r="C373" i="69"/>
  <c r="E372" i="69"/>
  <c r="G372" i="69" s="1"/>
  <c r="H372" i="69" s="1"/>
  <c r="C372" i="69"/>
  <c r="E371" i="69"/>
  <c r="G371" i="69" s="1"/>
  <c r="H371" i="69" s="1"/>
  <c r="C371" i="69"/>
  <c r="E370" i="69"/>
  <c r="G370" i="69" s="1"/>
  <c r="H370" i="69" s="1"/>
  <c r="C370" i="69"/>
  <c r="E369" i="69"/>
  <c r="G369" i="69" s="1"/>
  <c r="H369" i="69" s="1"/>
  <c r="C369" i="69"/>
  <c r="E368" i="69"/>
  <c r="G368" i="69" s="1"/>
  <c r="H368" i="69" s="1"/>
  <c r="C368" i="69"/>
  <c r="E367" i="69"/>
  <c r="G367" i="69" s="1"/>
  <c r="H367" i="69" s="1"/>
  <c r="C367" i="69"/>
  <c r="E366" i="69"/>
  <c r="G366" i="69" s="1"/>
  <c r="H366" i="69" s="1"/>
  <c r="C366" i="69"/>
  <c r="E365" i="69"/>
  <c r="G365" i="69" s="1"/>
  <c r="H365" i="69" s="1"/>
  <c r="C365" i="69"/>
  <c r="E364" i="69"/>
  <c r="G364" i="69" s="1"/>
  <c r="H364" i="69" s="1"/>
  <c r="C364" i="69"/>
  <c r="E363" i="69"/>
  <c r="G363" i="69" s="1"/>
  <c r="H363" i="69" s="1"/>
  <c r="C363" i="69"/>
  <c r="E362" i="69"/>
  <c r="G362" i="69" s="1"/>
  <c r="H362" i="69" s="1"/>
  <c r="C362" i="69"/>
  <c r="E361" i="69"/>
  <c r="G361" i="69" s="1"/>
  <c r="H361" i="69" s="1"/>
  <c r="C361" i="69"/>
  <c r="E360" i="69"/>
  <c r="G360" i="69" s="1"/>
  <c r="H360" i="69" s="1"/>
  <c r="C360" i="69"/>
  <c r="E359" i="69"/>
  <c r="G359" i="69" s="1"/>
  <c r="H359" i="69" s="1"/>
  <c r="C359" i="69"/>
  <c r="E358" i="69"/>
  <c r="G358" i="69" s="1"/>
  <c r="H358" i="69" s="1"/>
  <c r="C358" i="69"/>
  <c r="E357" i="69"/>
  <c r="G357" i="69" s="1"/>
  <c r="H357" i="69" s="1"/>
  <c r="C357" i="69"/>
  <c r="E356" i="69"/>
  <c r="G356" i="69" s="1"/>
  <c r="H356" i="69" s="1"/>
  <c r="C356" i="69"/>
  <c r="E355" i="69"/>
  <c r="G355" i="69" s="1"/>
  <c r="H355" i="69" s="1"/>
  <c r="C355" i="69"/>
  <c r="E354" i="69"/>
  <c r="G354" i="69" s="1"/>
  <c r="H354" i="69" s="1"/>
  <c r="C354" i="69"/>
  <c r="E353" i="69"/>
  <c r="G353" i="69" s="1"/>
  <c r="H353" i="69" s="1"/>
  <c r="C353" i="69"/>
  <c r="E352" i="69"/>
  <c r="G352" i="69" s="1"/>
  <c r="H352" i="69" s="1"/>
  <c r="C352" i="69"/>
  <c r="E351" i="69"/>
  <c r="G351" i="69" s="1"/>
  <c r="H351" i="69" s="1"/>
  <c r="C351" i="69"/>
  <c r="E350" i="69"/>
  <c r="G350" i="69" s="1"/>
  <c r="H350" i="69" s="1"/>
  <c r="C350" i="69"/>
  <c r="E349" i="69"/>
  <c r="G349" i="69" s="1"/>
  <c r="H349" i="69" s="1"/>
  <c r="C349" i="69"/>
  <c r="E348" i="69"/>
  <c r="G348" i="69" s="1"/>
  <c r="H348" i="69" s="1"/>
  <c r="C348" i="69"/>
  <c r="E347" i="69"/>
  <c r="G347" i="69" s="1"/>
  <c r="H347" i="69" s="1"/>
  <c r="C347" i="69"/>
  <c r="E346" i="69"/>
  <c r="G346" i="69" s="1"/>
  <c r="H346" i="69" s="1"/>
  <c r="C346" i="69"/>
  <c r="E345" i="69"/>
  <c r="G345" i="69" s="1"/>
  <c r="H345" i="69" s="1"/>
  <c r="C345" i="69"/>
  <c r="E344" i="69"/>
  <c r="G344" i="69" s="1"/>
  <c r="H344" i="69" s="1"/>
  <c r="C344" i="69"/>
  <c r="E343" i="69"/>
  <c r="G343" i="69" s="1"/>
  <c r="H343" i="69" s="1"/>
  <c r="C343" i="69"/>
  <c r="E342" i="69"/>
  <c r="G342" i="69" s="1"/>
  <c r="H342" i="69" s="1"/>
  <c r="C342" i="69"/>
  <c r="E341" i="69"/>
  <c r="G341" i="69" s="1"/>
  <c r="H341" i="69" s="1"/>
  <c r="C341" i="69"/>
  <c r="E340" i="69"/>
  <c r="G340" i="69" s="1"/>
  <c r="H340" i="69" s="1"/>
  <c r="C340" i="69"/>
  <c r="E339" i="69"/>
  <c r="G339" i="69" s="1"/>
  <c r="H339" i="69" s="1"/>
  <c r="C339" i="69"/>
  <c r="E338" i="69"/>
  <c r="G338" i="69" s="1"/>
  <c r="H338" i="69" s="1"/>
  <c r="C338" i="69"/>
  <c r="E337" i="69"/>
  <c r="G337" i="69" s="1"/>
  <c r="H337" i="69" s="1"/>
  <c r="C337" i="69"/>
  <c r="E336" i="69"/>
  <c r="G336" i="69" s="1"/>
  <c r="H336" i="69" s="1"/>
  <c r="C336" i="69"/>
  <c r="E335" i="69"/>
  <c r="G335" i="69" s="1"/>
  <c r="H335" i="69" s="1"/>
  <c r="C335" i="69"/>
  <c r="E334" i="69"/>
  <c r="G334" i="69" s="1"/>
  <c r="H334" i="69" s="1"/>
  <c r="C334" i="69"/>
  <c r="E333" i="69"/>
  <c r="G333" i="69" s="1"/>
  <c r="H333" i="69" s="1"/>
  <c r="C333" i="69"/>
  <c r="E332" i="69"/>
  <c r="G332" i="69" s="1"/>
  <c r="H332" i="69" s="1"/>
  <c r="C332" i="69"/>
  <c r="E331" i="69"/>
  <c r="G331" i="69" s="1"/>
  <c r="H331" i="69" s="1"/>
  <c r="C331" i="69"/>
  <c r="E330" i="69"/>
  <c r="G330" i="69" s="1"/>
  <c r="H330" i="69" s="1"/>
  <c r="C330" i="69"/>
  <c r="E329" i="69"/>
  <c r="G329" i="69" s="1"/>
  <c r="H329" i="69" s="1"/>
  <c r="C329" i="69"/>
  <c r="E328" i="69"/>
  <c r="G328" i="69" s="1"/>
  <c r="H328" i="69" s="1"/>
  <c r="C328" i="69"/>
  <c r="E327" i="69"/>
  <c r="G327" i="69" s="1"/>
  <c r="H327" i="69" s="1"/>
  <c r="C327" i="69"/>
  <c r="E326" i="69"/>
  <c r="G326" i="69" s="1"/>
  <c r="H326" i="69" s="1"/>
  <c r="C326" i="69"/>
  <c r="E325" i="69"/>
  <c r="G325" i="69" s="1"/>
  <c r="H325" i="69" s="1"/>
  <c r="C325" i="69"/>
  <c r="E324" i="69"/>
  <c r="G324" i="69" s="1"/>
  <c r="H324" i="69" s="1"/>
  <c r="C324" i="69"/>
  <c r="E323" i="69"/>
  <c r="G323" i="69" s="1"/>
  <c r="H323" i="69" s="1"/>
  <c r="C323" i="69"/>
  <c r="E322" i="69"/>
  <c r="G322" i="69" s="1"/>
  <c r="H322" i="69" s="1"/>
  <c r="C322" i="69"/>
  <c r="E321" i="69"/>
  <c r="G321" i="69" s="1"/>
  <c r="H321" i="69" s="1"/>
  <c r="C321" i="69"/>
  <c r="E320" i="69"/>
  <c r="G320" i="69" s="1"/>
  <c r="H320" i="69" s="1"/>
  <c r="C320" i="69"/>
  <c r="E319" i="69"/>
  <c r="G319" i="69" s="1"/>
  <c r="H319" i="69" s="1"/>
  <c r="C319" i="69"/>
  <c r="E318" i="69"/>
  <c r="G318" i="69" s="1"/>
  <c r="H318" i="69" s="1"/>
  <c r="C318" i="69"/>
  <c r="E317" i="69"/>
  <c r="G317" i="69" s="1"/>
  <c r="H317" i="69" s="1"/>
  <c r="C317" i="69"/>
  <c r="E316" i="69"/>
  <c r="G316" i="69" s="1"/>
  <c r="H316" i="69" s="1"/>
  <c r="C316" i="69"/>
  <c r="E315" i="69"/>
  <c r="G315" i="69" s="1"/>
  <c r="H315" i="69" s="1"/>
  <c r="C315" i="69"/>
  <c r="H314" i="69"/>
  <c r="E235" i="69"/>
  <c r="G235" i="69" s="1"/>
  <c r="H235" i="69" s="1"/>
  <c r="E234" i="69"/>
  <c r="G234" i="69" s="1"/>
  <c r="H234" i="69" s="1"/>
  <c r="E233" i="69"/>
  <c r="G233" i="69" s="1"/>
  <c r="H233" i="69" s="1"/>
  <c r="E232" i="69"/>
  <c r="G232" i="69" s="1"/>
  <c r="H232" i="69" s="1"/>
  <c r="E231" i="69"/>
  <c r="G231" i="69" s="1"/>
  <c r="H231" i="69" s="1"/>
  <c r="E230" i="69"/>
  <c r="G230" i="69" s="1"/>
  <c r="H230" i="69" s="1"/>
  <c r="E229" i="69"/>
  <c r="G229" i="69" s="1"/>
  <c r="H229" i="69" s="1"/>
  <c r="E228" i="69"/>
  <c r="G228" i="69" s="1"/>
  <c r="H228" i="69" s="1"/>
  <c r="E227" i="69"/>
  <c r="G227" i="69" s="1"/>
  <c r="H227" i="69" s="1"/>
  <c r="E226" i="69"/>
  <c r="G226" i="69" s="1"/>
  <c r="H226" i="69" s="1"/>
  <c r="E225" i="69"/>
  <c r="G225" i="69" s="1"/>
  <c r="H225" i="69" s="1"/>
  <c r="E185" i="69"/>
  <c r="G185" i="69" s="1"/>
  <c r="H185" i="69" s="1"/>
  <c r="C185" i="69"/>
  <c r="E184" i="69"/>
  <c r="G184" i="69" s="1"/>
  <c r="H184" i="69" s="1"/>
  <c r="C184" i="69"/>
  <c r="E180" i="69"/>
  <c r="G180" i="69" s="1"/>
  <c r="H180" i="69" s="1"/>
  <c r="C180" i="69"/>
  <c r="E179" i="69"/>
  <c r="G179" i="69" s="1"/>
  <c r="H179" i="69" s="1"/>
  <c r="C179" i="69"/>
  <c r="E178" i="69"/>
  <c r="G178" i="69" s="1"/>
  <c r="H178" i="69" s="1"/>
  <c r="C178" i="69"/>
  <c r="E177" i="69"/>
  <c r="G177" i="69" s="1"/>
  <c r="H177" i="69" s="1"/>
  <c r="C177" i="69"/>
  <c r="E176" i="69"/>
  <c r="G176" i="69" s="1"/>
  <c r="H176" i="69" s="1"/>
  <c r="C176" i="69"/>
  <c r="E175" i="69"/>
  <c r="G175" i="69" s="1"/>
  <c r="H175" i="69" s="1"/>
  <c r="C175" i="69"/>
  <c r="E174" i="69"/>
  <c r="G174" i="69" s="1"/>
  <c r="H174" i="69" s="1"/>
  <c r="C174" i="69"/>
  <c r="E173" i="69"/>
  <c r="G173" i="69" s="1"/>
  <c r="H173" i="69" s="1"/>
  <c r="C173" i="69"/>
  <c r="E172" i="69"/>
  <c r="G172" i="69" s="1"/>
  <c r="H172" i="69" s="1"/>
  <c r="C172" i="69"/>
  <c r="E171" i="69"/>
  <c r="G171" i="69" s="1"/>
  <c r="H171" i="69" s="1"/>
  <c r="C171" i="69"/>
  <c r="E170" i="69"/>
  <c r="G170" i="69" s="1"/>
  <c r="H170" i="69" s="1"/>
  <c r="C170" i="69"/>
  <c r="E169" i="69"/>
  <c r="G169" i="69" s="1"/>
  <c r="H169" i="69" s="1"/>
  <c r="C169" i="69"/>
  <c r="E168" i="69"/>
  <c r="G168" i="69" s="1"/>
  <c r="H168" i="69" s="1"/>
  <c r="C168" i="69"/>
  <c r="E167" i="69"/>
  <c r="G167" i="69" s="1"/>
  <c r="H167" i="69" s="1"/>
  <c r="C167" i="69"/>
  <c r="E163" i="69"/>
  <c r="G163" i="69" s="1"/>
  <c r="H163" i="69" s="1"/>
  <c r="C163" i="69"/>
  <c r="E162" i="69"/>
  <c r="G162" i="69" s="1"/>
  <c r="H162" i="69" s="1"/>
  <c r="C162" i="69"/>
  <c r="E161" i="69"/>
  <c r="G161" i="69" s="1"/>
  <c r="H161" i="69" s="1"/>
  <c r="C161" i="69"/>
  <c r="E160" i="69"/>
  <c r="G160" i="69" s="1"/>
  <c r="H160" i="69" s="1"/>
  <c r="C160" i="69"/>
  <c r="E159" i="69"/>
  <c r="G159" i="69" s="1"/>
  <c r="H159" i="69" s="1"/>
  <c r="C159" i="69"/>
  <c r="E158" i="69"/>
  <c r="G158" i="69" s="1"/>
  <c r="H158" i="69" s="1"/>
  <c r="C158" i="69"/>
  <c r="E157" i="69"/>
  <c r="G157" i="69" s="1"/>
  <c r="H157" i="69" s="1"/>
  <c r="C157" i="69"/>
  <c r="E156" i="69"/>
  <c r="G156" i="69" s="1"/>
  <c r="H156" i="69" s="1"/>
  <c r="C156" i="69"/>
  <c r="E155" i="69"/>
  <c r="G155" i="69" s="1"/>
  <c r="H155" i="69" s="1"/>
  <c r="C155" i="69"/>
  <c r="E154" i="69"/>
  <c r="G154" i="69" s="1"/>
  <c r="H154" i="69" s="1"/>
  <c r="C154" i="69"/>
  <c r="E153" i="69"/>
  <c r="G153" i="69" s="1"/>
  <c r="H153" i="69" s="1"/>
  <c r="C153" i="69"/>
  <c r="E152" i="69"/>
  <c r="G152" i="69" s="1"/>
  <c r="H152" i="69" s="1"/>
  <c r="C152" i="69"/>
  <c r="H151" i="69"/>
  <c r="H150" i="69"/>
  <c r="E141" i="69"/>
  <c r="G141" i="69" s="1"/>
  <c r="H141" i="69" s="1"/>
  <c r="C141" i="69"/>
  <c r="E140" i="69"/>
  <c r="G140" i="69" s="1"/>
  <c r="H140" i="69" s="1"/>
  <c r="C140" i="69"/>
  <c r="E139" i="69"/>
  <c r="G139" i="69" s="1"/>
  <c r="H139" i="69" s="1"/>
  <c r="C139" i="69"/>
  <c r="E138" i="69"/>
  <c r="G138" i="69" s="1"/>
  <c r="H138" i="69" s="1"/>
  <c r="C138" i="69"/>
  <c r="E137" i="69"/>
  <c r="G137" i="69" s="1"/>
  <c r="H137" i="69" s="1"/>
  <c r="C137" i="69"/>
  <c r="E136" i="69"/>
  <c r="G136" i="69" s="1"/>
  <c r="H136" i="69" s="1"/>
  <c r="C136" i="69"/>
  <c r="E135" i="69"/>
  <c r="G135" i="69" s="1"/>
  <c r="H135" i="69" s="1"/>
  <c r="C135" i="69"/>
  <c r="E134" i="69"/>
  <c r="G134" i="69" s="1"/>
  <c r="H134" i="69" s="1"/>
  <c r="C134" i="69"/>
  <c r="E133" i="69"/>
  <c r="G133" i="69" s="1"/>
  <c r="H133" i="69" s="1"/>
  <c r="C133" i="69"/>
  <c r="E132" i="69"/>
  <c r="G132" i="69" s="1"/>
  <c r="H132" i="69" s="1"/>
  <c r="C132" i="69"/>
  <c r="E131" i="69"/>
  <c r="G131" i="69" s="1"/>
  <c r="H131" i="69" s="1"/>
  <c r="C131" i="69"/>
  <c r="E130" i="69"/>
  <c r="G130" i="69" s="1"/>
  <c r="H130" i="69" s="1"/>
  <c r="C130" i="69"/>
  <c r="E129" i="69"/>
  <c r="G129" i="69" s="1"/>
  <c r="H129" i="69" s="1"/>
  <c r="C129" i="69"/>
  <c r="E128" i="69"/>
  <c r="G128" i="69" s="1"/>
  <c r="H128" i="69" s="1"/>
  <c r="C128" i="69"/>
  <c r="E124" i="69"/>
  <c r="G124" i="69" s="1"/>
  <c r="H124" i="69" s="1"/>
  <c r="C124" i="69"/>
  <c r="E123" i="69"/>
  <c r="G123" i="69" s="1"/>
  <c r="H123" i="69" s="1"/>
  <c r="C123" i="69"/>
  <c r="E122" i="69"/>
  <c r="G122" i="69" s="1"/>
  <c r="H122" i="69" s="1"/>
  <c r="C122" i="69"/>
  <c r="E121" i="69"/>
  <c r="G121" i="69" s="1"/>
  <c r="H121" i="69" s="1"/>
  <c r="C121" i="69"/>
  <c r="E120" i="69"/>
  <c r="G120" i="69" s="1"/>
  <c r="H120" i="69" s="1"/>
  <c r="C120" i="69"/>
  <c r="E119" i="69"/>
  <c r="G119" i="69" s="1"/>
  <c r="H119" i="69" s="1"/>
  <c r="C119" i="69"/>
  <c r="E118" i="69"/>
  <c r="G118" i="69" s="1"/>
  <c r="H118" i="69" s="1"/>
  <c r="C118" i="69"/>
  <c r="E117" i="69"/>
  <c r="G117" i="69" s="1"/>
  <c r="H117" i="69" s="1"/>
  <c r="C117" i="69"/>
  <c r="E116" i="69"/>
  <c r="G116" i="69" s="1"/>
  <c r="H116" i="69" s="1"/>
  <c r="C116" i="69"/>
  <c r="E115" i="69"/>
  <c r="G115" i="69" s="1"/>
  <c r="H115" i="69" s="1"/>
  <c r="C115" i="69"/>
  <c r="E114" i="69"/>
  <c r="G114" i="69" s="1"/>
  <c r="H114" i="69" s="1"/>
  <c r="C114" i="69"/>
  <c r="E113" i="69"/>
  <c r="G113" i="69" s="1"/>
  <c r="H113" i="69" s="1"/>
  <c r="C113" i="69"/>
  <c r="E112" i="69"/>
  <c r="G112" i="69" s="1"/>
  <c r="H112" i="69" s="1"/>
  <c r="C112" i="69"/>
  <c r="E111" i="69"/>
  <c r="G111" i="69" s="1"/>
  <c r="H111" i="69" s="1"/>
  <c r="C111" i="69"/>
  <c r="E110" i="69"/>
  <c r="G110" i="69" s="1"/>
  <c r="H110" i="69" s="1"/>
  <c r="C110" i="69"/>
  <c r="E109" i="69"/>
  <c r="G109" i="69" s="1"/>
  <c r="H109" i="69" s="1"/>
  <c r="C109" i="69"/>
  <c r="E108" i="69"/>
  <c r="G108" i="69" s="1"/>
  <c r="H108" i="69" s="1"/>
  <c r="C108" i="69"/>
  <c r="E107" i="69"/>
  <c r="G107" i="69" s="1"/>
  <c r="H107" i="69" s="1"/>
  <c r="C107" i="69"/>
  <c r="E106" i="69"/>
  <c r="G106" i="69" s="1"/>
  <c r="H106" i="69" s="1"/>
  <c r="C106" i="69"/>
  <c r="E105" i="69"/>
  <c r="G105" i="69" s="1"/>
  <c r="H105" i="69" s="1"/>
  <c r="C105" i="69"/>
  <c r="E104" i="69"/>
  <c r="G104" i="69" s="1"/>
  <c r="H104" i="69" s="1"/>
  <c r="C104" i="69"/>
  <c r="E103" i="69"/>
  <c r="G103" i="69" s="1"/>
  <c r="H103" i="69" s="1"/>
  <c r="C103" i="69"/>
  <c r="E102" i="69"/>
  <c r="G102" i="69" s="1"/>
  <c r="H102" i="69" s="1"/>
  <c r="C102" i="69"/>
  <c r="E101" i="69"/>
  <c r="G101" i="69" s="1"/>
  <c r="H101" i="69" s="1"/>
  <c r="C101" i="69"/>
  <c r="E100" i="69"/>
  <c r="G100" i="69" s="1"/>
  <c r="H100" i="69" s="1"/>
  <c r="C100" i="69"/>
  <c r="E99" i="69"/>
  <c r="G99" i="69" s="1"/>
  <c r="H99" i="69" s="1"/>
  <c r="C99" i="69"/>
  <c r="E98" i="69"/>
  <c r="G98" i="69" s="1"/>
  <c r="H98" i="69" s="1"/>
  <c r="C98" i="69"/>
  <c r="E97" i="69"/>
  <c r="G97" i="69" s="1"/>
  <c r="H97" i="69" s="1"/>
  <c r="C97" i="69"/>
  <c r="E96" i="69"/>
  <c r="G96" i="69" s="1"/>
  <c r="H96" i="69" s="1"/>
  <c r="C96" i="69"/>
  <c r="E95" i="69"/>
  <c r="G95" i="69" s="1"/>
  <c r="H95" i="69" s="1"/>
  <c r="C95" i="69"/>
  <c r="E94" i="69"/>
  <c r="G94" i="69" s="1"/>
  <c r="H94" i="69" s="1"/>
  <c r="C94" i="69"/>
  <c r="E93" i="69"/>
  <c r="G93" i="69" s="1"/>
  <c r="H93" i="69" s="1"/>
  <c r="C93" i="69"/>
  <c r="E92" i="69"/>
  <c r="G92" i="69" s="1"/>
  <c r="H92" i="69" s="1"/>
  <c r="C92" i="69"/>
  <c r="E91" i="69"/>
  <c r="G91" i="69" s="1"/>
  <c r="H91" i="69" s="1"/>
  <c r="C91" i="69"/>
  <c r="E90" i="69"/>
  <c r="G90" i="69" s="1"/>
  <c r="H90" i="69" s="1"/>
  <c r="C90" i="69"/>
  <c r="E89" i="69"/>
  <c r="G89" i="69" s="1"/>
  <c r="H89" i="69" s="1"/>
  <c r="C89" i="69"/>
  <c r="E88" i="69"/>
  <c r="G88" i="69" s="1"/>
  <c r="H88" i="69" s="1"/>
  <c r="C88" i="69"/>
  <c r="E83" i="69"/>
  <c r="G83" i="69" s="1"/>
  <c r="H83" i="69" s="1"/>
  <c r="C83" i="69"/>
  <c r="E82" i="69"/>
  <c r="G82" i="69" s="1"/>
  <c r="H82" i="69" s="1"/>
  <c r="C82" i="69"/>
  <c r="E81" i="69"/>
  <c r="G81" i="69" s="1"/>
  <c r="H81" i="69" s="1"/>
  <c r="C81" i="69"/>
  <c r="E80" i="69"/>
  <c r="G80" i="69" s="1"/>
  <c r="H80" i="69" s="1"/>
  <c r="C80" i="69"/>
  <c r="E79" i="69"/>
  <c r="G79" i="69" s="1"/>
  <c r="H79" i="69" s="1"/>
  <c r="C79" i="69"/>
  <c r="E78" i="69"/>
  <c r="G78" i="69" s="1"/>
  <c r="H78" i="69" s="1"/>
  <c r="C78" i="69"/>
  <c r="E77" i="69"/>
  <c r="G77" i="69" s="1"/>
  <c r="H77" i="69" s="1"/>
  <c r="C77" i="69"/>
  <c r="E76" i="69"/>
  <c r="G76" i="69" s="1"/>
  <c r="H76" i="69" s="1"/>
  <c r="C76" i="69"/>
  <c r="E75" i="69"/>
  <c r="G75" i="69" s="1"/>
  <c r="H75" i="69" s="1"/>
  <c r="C75" i="69"/>
  <c r="E74" i="69"/>
  <c r="G74" i="69" s="1"/>
  <c r="H74" i="69" s="1"/>
  <c r="C74" i="69"/>
  <c r="E73" i="69"/>
  <c r="G73" i="69" s="1"/>
  <c r="H73" i="69" s="1"/>
  <c r="C73" i="69"/>
  <c r="E72" i="69"/>
  <c r="G72" i="69" s="1"/>
  <c r="H72" i="69" s="1"/>
  <c r="C72" i="69"/>
  <c r="E71" i="69"/>
  <c r="G71" i="69" s="1"/>
  <c r="H71" i="69" s="1"/>
  <c r="C71" i="69"/>
  <c r="E70" i="69"/>
  <c r="G70" i="69" s="1"/>
  <c r="H70" i="69" s="1"/>
  <c r="C70" i="69"/>
  <c r="E69" i="69"/>
  <c r="G69" i="69" s="1"/>
  <c r="H69" i="69" s="1"/>
  <c r="C69" i="69"/>
  <c r="E68" i="69"/>
  <c r="G68" i="69" s="1"/>
  <c r="H68" i="69" s="1"/>
  <c r="C68" i="69"/>
  <c r="E67" i="69"/>
  <c r="G67" i="69" s="1"/>
  <c r="H67" i="69" s="1"/>
  <c r="C67" i="69"/>
  <c r="E66" i="69"/>
  <c r="G66" i="69" s="1"/>
  <c r="H66" i="69" s="1"/>
  <c r="C66" i="69"/>
  <c r="E65" i="69"/>
  <c r="G65" i="69" s="1"/>
  <c r="H65" i="69" s="1"/>
  <c r="C65" i="69"/>
  <c r="E64" i="69"/>
  <c r="G64" i="69" s="1"/>
  <c r="H64" i="69" s="1"/>
  <c r="C64" i="69"/>
  <c r="E63" i="69"/>
  <c r="G63" i="69" s="1"/>
  <c r="H63" i="69" s="1"/>
  <c r="C63" i="69"/>
  <c r="E62" i="69"/>
  <c r="G62" i="69" s="1"/>
  <c r="H62" i="69" s="1"/>
  <c r="C62" i="69"/>
  <c r="E61" i="69"/>
  <c r="G61" i="69" s="1"/>
  <c r="H61" i="69" s="1"/>
  <c r="C61" i="69"/>
  <c r="E60" i="69"/>
  <c r="G60" i="69" s="1"/>
  <c r="H60" i="69" s="1"/>
  <c r="C60" i="69"/>
  <c r="E59" i="69"/>
  <c r="G59" i="69" s="1"/>
  <c r="H59" i="69" s="1"/>
  <c r="C59" i="69"/>
  <c r="E58" i="69"/>
  <c r="G58" i="69" s="1"/>
  <c r="H58" i="69" s="1"/>
  <c r="C58" i="69"/>
  <c r="E57" i="69"/>
  <c r="G57" i="69" s="1"/>
  <c r="H57" i="69" s="1"/>
  <c r="C57" i="69"/>
  <c r="E56" i="69"/>
  <c r="G56" i="69" s="1"/>
  <c r="H56" i="69" s="1"/>
  <c r="C56" i="69"/>
  <c r="E55" i="69"/>
  <c r="G55" i="69" s="1"/>
  <c r="H55" i="69" s="1"/>
  <c r="C55" i="69"/>
  <c r="E54" i="69"/>
  <c r="G54" i="69" s="1"/>
  <c r="H54" i="69" s="1"/>
  <c r="C54" i="69"/>
  <c r="E53" i="69"/>
  <c r="G53" i="69" s="1"/>
  <c r="H53" i="69" s="1"/>
  <c r="C53" i="69"/>
  <c r="E52" i="69"/>
  <c r="G52" i="69" s="1"/>
  <c r="H52" i="69" s="1"/>
  <c r="C52" i="69"/>
  <c r="E51" i="69"/>
  <c r="G51" i="69" s="1"/>
  <c r="H51" i="69" s="1"/>
  <c r="C51" i="69"/>
  <c r="E50" i="69"/>
  <c r="G50" i="69" s="1"/>
  <c r="H50" i="69" s="1"/>
  <c r="C50" i="69"/>
  <c r="E49" i="69"/>
  <c r="G49" i="69" s="1"/>
  <c r="H49" i="69" s="1"/>
  <c r="C49" i="69"/>
  <c r="E48" i="69"/>
  <c r="G48" i="69" s="1"/>
  <c r="H48" i="69" s="1"/>
  <c r="C48" i="69"/>
  <c r="E47" i="69"/>
  <c r="G47" i="69" s="1"/>
  <c r="H47" i="69" s="1"/>
  <c r="C47" i="69"/>
  <c r="E46" i="69"/>
  <c r="G46" i="69" s="1"/>
  <c r="H46" i="69" s="1"/>
  <c r="C46" i="69"/>
  <c r="E45" i="69"/>
  <c r="G45" i="69" s="1"/>
  <c r="H45" i="69" s="1"/>
  <c r="C45" i="69"/>
  <c r="E44" i="69"/>
  <c r="G44" i="69" s="1"/>
  <c r="H44" i="69" s="1"/>
  <c r="C44" i="69"/>
  <c r="E43" i="69"/>
  <c r="G43" i="69" s="1"/>
  <c r="H43" i="69" s="1"/>
  <c r="C43" i="69"/>
  <c r="E42" i="69"/>
  <c r="G42" i="69" s="1"/>
  <c r="H42" i="69" s="1"/>
  <c r="C42" i="69"/>
  <c r="E41" i="69"/>
  <c r="G41" i="69" s="1"/>
  <c r="H41" i="69" s="1"/>
  <c r="C41" i="69"/>
  <c r="E35" i="69"/>
  <c r="G35" i="69" s="1"/>
  <c r="H35" i="69" s="1"/>
  <c r="C35" i="69"/>
  <c r="E34" i="69"/>
  <c r="G34" i="69" s="1"/>
  <c r="H34" i="69" s="1"/>
  <c r="C34" i="69"/>
  <c r="E26" i="69"/>
  <c r="G26" i="69" s="1"/>
  <c r="C26" i="69"/>
  <c r="E25" i="69"/>
  <c r="G25" i="69" s="1"/>
  <c r="C25" i="69"/>
  <c r="E24" i="69"/>
  <c r="G24" i="69" s="1"/>
  <c r="C24" i="69"/>
  <c r="E23" i="69"/>
  <c r="G23" i="69" s="1"/>
  <c r="C23" i="69"/>
  <c r="E22" i="69"/>
  <c r="G22" i="69" s="1"/>
  <c r="C22" i="69"/>
  <c r="E21" i="69"/>
  <c r="G21" i="69" s="1"/>
  <c r="C21" i="69"/>
  <c r="E20" i="69"/>
  <c r="G20" i="69" s="1"/>
  <c r="C20" i="69"/>
  <c r="E19" i="69"/>
  <c r="G19" i="69" s="1"/>
  <c r="C19" i="69"/>
  <c r="E18" i="69"/>
  <c r="G18" i="69" s="1"/>
  <c r="C18" i="69"/>
  <c r="E17" i="69"/>
  <c r="G17" i="69" s="1"/>
  <c r="C17" i="69"/>
  <c r="E16" i="69"/>
  <c r="G16" i="69" s="1"/>
  <c r="C16" i="69"/>
  <c r="E15" i="69"/>
  <c r="G15" i="69" s="1"/>
  <c r="C15" i="69"/>
  <c r="E14" i="69"/>
  <c r="G14" i="69" s="1"/>
  <c r="C14" i="69"/>
  <c r="E13" i="69"/>
  <c r="G13" i="69" s="1"/>
  <c r="C13" i="69"/>
  <c r="E12" i="69"/>
  <c r="G12" i="69" s="1"/>
  <c r="C12" i="69"/>
  <c r="E11" i="69"/>
  <c r="G11" i="69" s="1"/>
  <c r="C11" i="69"/>
  <c r="E10" i="69"/>
  <c r="G10" i="69" s="1"/>
  <c r="C10" i="69"/>
  <c r="E9" i="69"/>
  <c r="G9" i="69" s="1"/>
  <c r="C9" i="69"/>
  <c r="E8" i="69"/>
  <c r="G8" i="69" s="1"/>
  <c r="C8" i="69"/>
  <c r="E7" i="69"/>
  <c r="G7" i="69" s="1"/>
  <c r="C7" i="69"/>
  <c r="E6" i="69"/>
  <c r="G6" i="69" s="1"/>
  <c r="C6" i="69"/>
  <c r="E5" i="69"/>
  <c r="G5" i="69" s="1"/>
  <c r="C5" i="69"/>
  <c r="E4" i="69"/>
  <c r="G4" i="69" s="1"/>
  <c r="C4" i="69"/>
  <c r="E3" i="69"/>
  <c r="G3" i="69" s="1"/>
  <c r="C3" i="69"/>
  <c r="E236" i="68"/>
  <c r="G236" i="68" s="1"/>
  <c r="H236" i="68" s="1"/>
  <c r="C236" i="68"/>
  <c r="J51" i="68"/>
  <c r="G423" i="69" l="1"/>
  <c r="I405" i="69"/>
  <c r="K423" i="69"/>
  <c r="K405" i="69"/>
  <c r="M405" i="69"/>
  <c r="K433" i="69"/>
  <c r="M433" i="69"/>
  <c r="I433" i="69"/>
  <c r="G403" i="69"/>
  <c r="I416" i="69"/>
  <c r="K403" i="69"/>
  <c r="M409" i="69"/>
  <c r="I427" i="69"/>
  <c r="G421" i="69"/>
  <c r="I421" i="69"/>
  <c r="K421" i="69"/>
  <c r="M416" i="69"/>
  <c r="M434" i="69"/>
  <c r="M420" i="69"/>
  <c r="K407" i="69"/>
  <c r="K410" i="69"/>
  <c r="K425" i="69"/>
  <c r="G413" i="69"/>
  <c r="G417" i="69"/>
  <c r="G419" i="69"/>
  <c r="M425" i="69"/>
  <c r="K427" i="69"/>
  <c r="M429" i="69"/>
  <c r="K415" i="69"/>
  <c r="I409" i="69"/>
  <c r="G411" i="69"/>
  <c r="K413" i="69"/>
  <c r="K417" i="69"/>
  <c r="G434" i="69"/>
  <c r="G436" i="69"/>
  <c r="K429" i="69"/>
  <c r="M404" i="69"/>
  <c r="G415" i="69"/>
  <c r="G409" i="69"/>
  <c r="I413" i="69"/>
  <c r="I417" i="69"/>
  <c r="K419" i="69"/>
  <c r="I432" i="69"/>
  <c r="G407" i="69"/>
  <c r="K411" i="69"/>
  <c r="K426" i="69"/>
  <c r="K434" i="69"/>
  <c r="I436" i="69"/>
  <c r="G425" i="69"/>
  <c r="G429" i="69"/>
  <c r="G431" i="69"/>
  <c r="G427" i="69"/>
  <c r="K431" i="69"/>
  <c r="K404" i="69"/>
  <c r="I407" i="69"/>
  <c r="G410" i="69"/>
  <c r="M414" i="69"/>
  <c r="G416" i="69"/>
  <c r="K420" i="69"/>
  <c r="I423" i="69"/>
  <c r="G426" i="69"/>
  <c r="M430" i="69"/>
  <c r="G432" i="69"/>
  <c r="M435" i="69"/>
  <c r="I435" i="69"/>
  <c r="G435" i="69"/>
  <c r="I403" i="69"/>
  <c r="G406" i="69"/>
  <c r="M410" i="69"/>
  <c r="G412" i="69"/>
  <c r="I419" i="69"/>
  <c r="G422" i="69"/>
  <c r="M426" i="69"/>
  <c r="G428" i="69"/>
  <c r="K432" i="69"/>
  <c r="K406" i="69"/>
  <c r="I412" i="69"/>
  <c r="K422" i="69"/>
  <c r="I428" i="69"/>
  <c r="M406" i="69"/>
  <c r="G408" i="69"/>
  <c r="K412" i="69"/>
  <c r="I415" i="69"/>
  <c r="G418" i="69"/>
  <c r="M422" i="69"/>
  <c r="G424" i="69"/>
  <c r="K428" i="69"/>
  <c r="I431" i="69"/>
  <c r="I408" i="69"/>
  <c r="K418" i="69"/>
  <c r="I424" i="69"/>
  <c r="G404" i="69"/>
  <c r="K408" i="69"/>
  <c r="I411" i="69"/>
  <c r="G414" i="69"/>
  <c r="M418" i="69"/>
  <c r="G420" i="69"/>
  <c r="K424" i="69"/>
  <c r="G430" i="69"/>
  <c r="K414" i="69"/>
  <c r="K430" i="69"/>
  <c r="K436" i="69"/>
  <c r="G571" i="69"/>
  <c r="G573" i="69"/>
  <c r="G575" i="69"/>
  <c r="G577" i="69"/>
  <c r="G572" i="69"/>
  <c r="G574" i="69"/>
  <c r="G576" i="69"/>
  <c r="G578" i="69"/>
  <c r="E242" i="68"/>
  <c r="G242" i="68" s="1"/>
  <c r="E243" i="68"/>
  <c r="G243" i="68" s="1"/>
  <c r="E244" i="68"/>
  <c r="G244" i="68" s="1"/>
  <c r="E245" i="68"/>
  <c r="G245" i="68" s="1"/>
  <c r="E246" i="68"/>
  <c r="G246" i="68" s="1"/>
  <c r="E247" i="68"/>
  <c r="G247" i="68" s="1"/>
  <c r="E248" i="68"/>
  <c r="G248" i="68" s="1"/>
  <c r="E249" i="68"/>
  <c r="G249" i="68" s="1"/>
  <c r="E250" i="68"/>
  <c r="G250" i="68" s="1"/>
  <c r="E251" i="68"/>
  <c r="G251" i="68" s="1"/>
  <c r="E241" i="68"/>
  <c r="G241" i="68" s="1"/>
  <c r="C196" i="68"/>
  <c r="E196" i="68"/>
  <c r="G196" i="68" s="1"/>
  <c r="H196" i="68" s="1"/>
  <c r="C197" i="68"/>
  <c r="E197" i="68"/>
  <c r="G197" i="68" s="1"/>
  <c r="H197" i="68" s="1"/>
  <c r="C198" i="68"/>
  <c r="E198" i="68"/>
  <c r="G198" i="68" s="1"/>
  <c r="H198" i="68" s="1"/>
  <c r="C199" i="68"/>
  <c r="E199" i="68"/>
  <c r="G199" i="68" s="1"/>
  <c r="H199" i="68" s="1"/>
  <c r="C200" i="68"/>
  <c r="E200" i="68"/>
  <c r="G200" i="68" s="1"/>
  <c r="H200" i="68" s="1"/>
  <c r="C201" i="68"/>
  <c r="E201" i="68"/>
  <c r="G201" i="68" s="1"/>
  <c r="H201" i="68" s="1"/>
  <c r="C211" i="68"/>
  <c r="E211" i="68"/>
  <c r="G211" i="68" s="1"/>
  <c r="H211" i="68" s="1"/>
  <c r="C212" i="68"/>
  <c r="E212" i="68"/>
  <c r="G212" i="68" s="1"/>
  <c r="H212" i="68" s="1"/>
  <c r="C213" i="68"/>
  <c r="E213" i="68"/>
  <c r="G213" i="68" s="1"/>
  <c r="H213" i="68" s="1"/>
  <c r="C214" i="68"/>
  <c r="E214" i="68"/>
  <c r="G214" i="68" s="1"/>
  <c r="H214" i="68" s="1"/>
  <c r="C215" i="68"/>
  <c r="E215" i="68"/>
  <c r="G215" i="68" s="1"/>
  <c r="H215" i="68" s="1"/>
  <c r="C216" i="68"/>
  <c r="E216" i="68"/>
  <c r="G216" i="68" s="1"/>
  <c r="H216" i="68" s="1"/>
  <c r="C217" i="68"/>
  <c r="E217" i="68"/>
  <c r="G217" i="68" s="1"/>
  <c r="H217" i="68" s="1"/>
  <c r="C218" i="68"/>
  <c r="E218" i="68"/>
  <c r="G218" i="68" s="1"/>
  <c r="H218" i="68" s="1"/>
  <c r="C219" i="68"/>
  <c r="E219" i="68"/>
  <c r="G219" i="68" s="1"/>
  <c r="H219" i="68" s="1"/>
  <c r="C220" i="68"/>
  <c r="E220" i="68"/>
  <c r="G220" i="68" s="1"/>
  <c r="H220" i="68" s="1"/>
  <c r="C221" i="68"/>
  <c r="E221" i="68"/>
  <c r="G221" i="68" s="1"/>
  <c r="H221" i="68" s="1"/>
  <c r="C222" i="68"/>
  <c r="E222" i="68"/>
  <c r="G222" i="68" s="1"/>
  <c r="H222" i="68" s="1"/>
  <c r="C223" i="68"/>
  <c r="E223" i="68"/>
  <c r="G223" i="68" s="1"/>
  <c r="H223" i="68" s="1"/>
  <c r="C224" i="68"/>
  <c r="E224" i="68"/>
  <c r="G224" i="68" s="1"/>
  <c r="H224" i="68" s="1"/>
  <c r="C225" i="68"/>
  <c r="E225" i="68"/>
  <c r="G225" i="68" s="1"/>
  <c r="H225" i="68" s="1"/>
  <c r="C226" i="68"/>
  <c r="E226" i="68"/>
  <c r="G226" i="68" s="1"/>
  <c r="H226" i="68" s="1"/>
  <c r="C227" i="68"/>
  <c r="E227" i="68"/>
  <c r="G227" i="68" s="1"/>
  <c r="H227" i="68" s="1"/>
  <c r="C228" i="68"/>
  <c r="E228" i="68"/>
  <c r="G228" i="68" s="1"/>
  <c r="H228" i="68" s="1"/>
  <c r="C229" i="68"/>
  <c r="E229" i="68"/>
  <c r="G229" i="68" s="1"/>
  <c r="H229" i="68" s="1"/>
  <c r="C230" i="68"/>
  <c r="E230" i="68"/>
  <c r="G230" i="68" s="1"/>
  <c r="H230" i="68" s="1"/>
  <c r="C231" i="68"/>
  <c r="E231" i="68"/>
  <c r="G231" i="68" s="1"/>
  <c r="H231" i="68" s="1"/>
  <c r="C232" i="68"/>
  <c r="E232" i="68"/>
  <c r="G232" i="68" s="1"/>
  <c r="H232" i="68" s="1"/>
  <c r="E518" i="68"/>
  <c r="I518" i="68" s="1"/>
  <c r="C518" i="68"/>
  <c r="E517" i="68"/>
  <c r="I517" i="68" s="1"/>
  <c r="C517" i="68"/>
  <c r="E516" i="68"/>
  <c r="I516" i="68" s="1"/>
  <c r="C516" i="68"/>
  <c r="E515" i="68"/>
  <c r="I515" i="68" s="1"/>
  <c r="C515" i="68"/>
  <c r="E514" i="68"/>
  <c r="I514" i="68" s="1"/>
  <c r="C514" i="68"/>
  <c r="E513" i="68"/>
  <c r="I513" i="68" s="1"/>
  <c r="C513" i="68"/>
  <c r="E512" i="68"/>
  <c r="I512" i="68" s="1"/>
  <c r="C512" i="68"/>
  <c r="E511" i="68"/>
  <c r="I511" i="68" s="1"/>
  <c r="C511" i="68"/>
  <c r="E508" i="68"/>
  <c r="G508" i="68" s="1"/>
  <c r="C508" i="68"/>
  <c r="E507" i="68"/>
  <c r="G507" i="68" s="1"/>
  <c r="C507" i="68"/>
  <c r="E504" i="68"/>
  <c r="G504" i="68" s="1"/>
  <c r="C504" i="68"/>
  <c r="E503" i="68"/>
  <c r="G503" i="68" s="1"/>
  <c r="C503" i="68"/>
  <c r="E500" i="68"/>
  <c r="G500" i="68" s="1"/>
  <c r="H500" i="68" s="1"/>
  <c r="C500" i="68"/>
  <c r="E499" i="68"/>
  <c r="G499" i="68" s="1"/>
  <c r="H499" i="68" s="1"/>
  <c r="C499" i="68"/>
  <c r="E498" i="68"/>
  <c r="G498" i="68" s="1"/>
  <c r="H498" i="68" s="1"/>
  <c r="C498" i="68"/>
  <c r="E497" i="68"/>
  <c r="G497" i="68" s="1"/>
  <c r="H497" i="68" s="1"/>
  <c r="C497" i="68"/>
  <c r="E496" i="68"/>
  <c r="G496" i="68" s="1"/>
  <c r="H496" i="68" s="1"/>
  <c r="C496" i="68"/>
  <c r="E495" i="68"/>
  <c r="G495" i="68" s="1"/>
  <c r="H495" i="68" s="1"/>
  <c r="C495" i="68"/>
  <c r="E494" i="68"/>
  <c r="G494" i="68" s="1"/>
  <c r="H494" i="68" s="1"/>
  <c r="C494" i="68"/>
  <c r="E493" i="68"/>
  <c r="G493" i="68" s="1"/>
  <c r="H493" i="68" s="1"/>
  <c r="C493" i="68"/>
  <c r="E492" i="68"/>
  <c r="G492" i="68" s="1"/>
  <c r="H492" i="68" s="1"/>
  <c r="C492" i="68"/>
  <c r="E491" i="68"/>
  <c r="G491" i="68" s="1"/>
  <c r="H491" i="68" s="1"/>
  <c r="C491" i="68"/>
  <c r="E487" i="68"/>
  <c r="G487" i="68" s="1"/>
  <c r="H487" i="68" s="1"/>
  <c r="C487" i="68"/>
  <c r="E486" i="68"/>
  <c r="G486" i="68" s="1"/>
  <c r="H486" i="68" s="1"/>
  <c r="C486" i="68"/>
  <c r="E485" i="68"/>
  <c r="G485" i="68" s="1"/>
  <c r="H485" i="68" s="1"/>
  <c r="C485" i="68"/>
  <c r="E484" i="68"/>
  <c r="G484" i="68" s="1"/>
  <c r="H484" i="68" s="1"/>
  <c r="C484" i="68"/>
  <c r="E483" i="68"/>
  <c r="G483" i="68" s="1"/>
  <c r="H483" i="68" s="1"/>
  <c r="C483" i="68"/>
  <c r="E482" i="68"/>
  <c r="G482" i="68" s="1"/>
  <c r="H482" i="68" s="1"/>
  <c r="C482" i="68"/>
  <c r="E481" i="68"/>
  <c r="G481" i="68" s="1"/>
  <c r="H481" i="68" s="1"/>
  <c r="C481" i="68"/>
  <c r="E480" i="68"/>
  <c r="G480" i="68" s="1"/>
  <c r="H480" i="68" s="1"/>
  <c r="C480" i="68"/>
  <c r="E479" i="68"/>
  <c r="G479" i="68" s="1"/>
  <c r="H479" i="68" s="1"/>
  <c r="C479" i="68"/>
  <c r="E478" i="68"/>
  <c r="G478" i="68" s="1"/>
  <c r="H478" i="68" s="1"/>
  <c r="C478" i="68"/>
  <c r="E477" i="68"/>
  <c r="G477" i="68" s="1"/>
  <c r="H477" i="68" s="1"/>
  <c r="C477" i="68"/>
  <c r="E476" i="68"/>
  <c r="G476" i="68" s="1"/>
  <c r="H476" i="68" s="1"/>
  <c r="C476" i="68"/>
  <c r="E475" i="68"/>
  <c r="G475" i="68" s="1"/>
  <c r="H475" i="68" s="1"/>
  <c r="C475" i="68"/>
  <c r="E474" i="68"/>
  <c r="G474" i="68" s="1"/>
  <c r="H474" i="68" s="1"/>
  <c r="C474" i="68"/>
  <c r="E473" i="68"/>
  <c r="G473" i="68" s="1"/>
  <c r="H473" i="68" s="1"/>
  <c r="C473" i="68"/>
  <c r="E472" i="68"/>
  <c r="G472" i="68" s="1"/>
  <c r="H472" i="68" s="1"/>
  <c r="C472" i="68"/>
  <c r="E471" i="68"/>
  <c r="G471" i="68" s="1"/>
  <c r="H471" i="68" s="1"/>
  <c r="C471" i="68"/>
  <c r="E470" i="68"/>
  <c r="G470" i="68" s="1"/>
  <c r="H470" i="68" s="1"/>
  <c r="C470" i="68"/>
  <c r="E469" i="68"/>
  <c r="G469" i="68" s="1"/>
  <c r="H469" i="68" s="1"/>
  <c r="C469" i="68"/>
  <c r="E465" i="68"/>
  <c r="G465" i="68" s="1"/>
  <c r="H465" i="68" s="1"/>
  <c r="C465" i="68"/>
  <c r="E464" i="68"/>
  <c r="G464" i="68" s="1"/>
  <c r="H464" i="68" s="1"/>
  <c r="C464" i="68"/>
  <c r="E463" i="68"/>
  <c r="G463" i="68" s="1"/>
  <c r="H463" i="68" s="1"/>
  <c r="C463" i="68"/>
  <c r="E462" i="68"/>
  <c r="G462" i="68" s="1"/>
  <c r="H462" i="68" s="1"/>
  <c r="C462" i="68"/>
  <c r="E461" i="68"/>
  <c r="G461" i="68" s="1"/>
  <c r="H461" i="68" s="1"/>
  <c r="C461" i="68"/>
  <c r="E460" i="68"/>
  <c r="G460" i="68" s="1"/>
  <c r="H460" i="68" s="1"/>
  <c r="C460" i="68"/>
  <c r="E459" i="68"/>
  <c r="G459" i="68" s="1"/>
  <c r="H459" i="68" s="1"/>
  <c r="C459" i="68"/>
  <c r="E458" i="68"/>
  <c r="G458" i="68" s="1"/>
  <c r="H458" i="68" s="1"/>
  <c r="C458" i="68"/>
  <c r="E457" i="68"/>
  <c r="G457" i="68" s="1"/>
  <c r="H457" i="68" s="1"/>
  <c r="C457" i="68"/>
  <c r="E456" i="68"/>
  <c r="G456" i="68" s="1"/>
  <c r="H456" i="68" s="1"/>
  <c r="C456" i="68"/>
  <c r="E455" i="68"/>
  <c r="G455" i="68" s="1"/>
  <c r="H455" i="68" s="1"/>
  <c r="C455" i="68"/>
  <c r="E454" i="68"/>
  <c r="G454" i="68" s="1"/>
  <c r="H454" i="68" s="1"/>
  <c r="C454" i="68"/>
  <c r="E453" i="68"/>
  <c r="G453" i="68" s="1"/>
  <c r="H453" i="68" s="1"/>
  <c r="C453" i="68"/>
  <c r="E452" i="68"/>
  <c r="G452" i="68" s="1"/>
  <c r="H452" i="68" s="1"/>
  <c r="C452" i="68"/>
  <c r="E451" i="68"/>
  <c r="G451" i="68" s="1"/>
  <c r="H451" i="68" s="1"/>
  <c r="C451" i="68"/>
  <c r="E450" i="68"/>
  <c r="G450" i="68" s="1"/>
  <c r="H450" i="68" s="1"/>
  <c r="C450" i="68"/>
  <c r="E449" i="68"/>
  <c r="G449" i="68" s="1"/>
  <c r="H449" i="68" s="1"/>
  <c r="C449" i="68"/>
  <c r="E448" i="68"/>
  <c r="G448" i="68" s="1"/>
  <c r="H448" i="68" s="1"/>
  <c r="C448" i="68"/>
  <c r="E447" i="68"/>
  <c r="G447" i="68" s="1"/>
  <c r="H447" i="68" s="1"/>
  <c r="C447" i="68"/>
  <c r="E443" i="68"/>
  <c r="G443" i="68" s="1"/>
  <c r="H443" i="68" s="1"/>
  <c r="C443" i="68"/>
  <c r="G442" i="68"/>
  <c r="H442" i="68" s="1"/>
  <c r="E441" i="68"/>
  <c r="G441" i="68" s="1"/>
  <c r="H441" i="68" s="1"/>
  <c r="C441" i="68"/>
  <c r="E440" i="68"/>
  <c r="G440" i="68" s="1"/>
  <c r="H440" i="68" s="1"/>
  <c r="C440" i="68"/>
  <c r="E439" i="68"/>
  <c r="G439" i="68" s="1"/>
  <c r="H439" i="68" s="1"/>
  <c r="C439" i="68"/>
  <c r="E438" i="68"/>
  <c r="G438" i="68" s="1"/>
  <c r="H438" i="68" s="1"/>
  <c r="C438" i="68"/>
  <c r="E437" i="68"/>
  <c r="G437" i="68" s="1"/>
  <c r="H437" i="68" s="1"/>
  <c r="C437" i="68"/>
  <c r="E436" i="68"/>
  <c r="G436" i="68" s="1"/>
  <c r="H436" i="68" s="1"/>
  <c r="C436" i="68"/>
  <c r="E435" i="68"/>
  <c r="G435" i="68" s="1"/>
  <c r="H435" i="68" s="1"/>
  <c r="C435" i="68"/>
  <c r="E434" i="68"/>
  <c r="G434" i="68" s="1"/>
  <c r="H434" i="68" s="1"/>
  <c r="C434" i="68"/>
  <c r="E433" i="68"/>
  <c r="G433" i="68" s="1"/>
  <c r="H433" i="68" s="1"/>
  <c r="C433" i="68"/>
  <c r="E432" i="68"/>
  <c r="G432" i="68" s="1"/>
  <c r="H432" i="68" s="1"/>
  <c r="C432" i="68"/>
  <c r="E431" i="68"/>
  <c r="G431" i="68" s="1"/>
  <c r="H431" i="68" s="1"/>
  <c r="C431" i="68"/>
  <c r="E430" i="68"/>
  <c r="G430" i="68" s="1"/>
  <c r="H430" i="68" s="1"/>
  <c r="C430" i="68"/>
  <c r="E429" i="68"/>
  <c r="G429" i="68" s="1"/>
  <c r="H429" i="68" s="1"/>
  <c r="C429" i="68"/>
  <c r="E428" i="68"/>
  <c r="G428" i="68" s="1"/>
  <c r="H428" i="68" s="1"/>
  <c r="C428" i="68"/>
  <c r="E427" i="68"/>
  <c r="G427" i="68" s="1"/>
  <c r="H427" i="68" s="1"/>
  <c r="C427" i="68"/>
  <c r="E426" i="68"/>
  <c r="G426" i="68" s="1"/>
  <c r="H426" i="68" s="1"/>
  <c r="C426" i="68"/>
  <c r="E425" i="68"/>
  <c r="G425" i="68" s="1"/>
  <c r="H425" i="68" s="1"/>
  <c r="C425" i="68"/>
  <c r="E424" i="68"/>
  <c r="G424" i="68" s="1"/>
  <c r="H424" i="68" s="1"/>
  <c r="C424" i="68"/>
  <c r="E423" i="68"/>
  <c r="G423" i="68" s="1"/>
  <c r="H423" i="68" s="1"/>
  <c r="C423" i="68"/>
  <c r="E422" i="68"/>
  <c r="G422" i="68" s="1"/>
  <c r="H422" i="68" s="1"/>
  <c r="C422" i="68"/>
  <c r="E421" i="68"/>
  <c r="G421" i="68" s="1"/>
  <c r="H421" i="68" s="1"/>
  <c r="C421" i="68"/>
  <c r="E420" i="68"/>
  <c r="G420" i="68" s="1"/>
  <c r="H420" i="68" s="1"/>
  <c r="C420" i="68"/>
  <c r="E419" i="68"/>
  <c r="G419" i="68" s="1"/>
  <c r="H419" i="68" s="1"/>
  <c r="C419" i="68"/>
  <c r="E418" i="68"/>
  <c r="G418" i="68" s="1"/>
  <c r="H418" i="68" s="1"/>
  <c r="C418" i="68"/>
  <c r="E417" i="68"/>
  <c r="G417" i="68" s="1"/>
  <c r="H417" i="68" s="1"/>
  <c r="C417" i="68"/>
  <c r="E416" i="68"/>
  <c r="G416" i="68" s="1"/>
  <c r="H416" i="68" s="1"/>
  <c r="C416" i="68"/>
  <c r="E415" i="68"/>
  <c r="G415" i="68" s="1"/>
  <c r="H415" i="68" s="1"/>
  <c r="C415" i="68"/>
  <c r="E414" i="68"/>
  <c r="G414" i="68" s="1"/>
  <c r="H414" i="68" s="1"/>
  <c r="C414" i="68"/>
  <c r="E408" i="68"/>
  <c r="G408" i="68" s="1"/>
  <c r="H408" i="68" s="1"/>
  <c r="C408" i="68"/>
  <c r="E407" i="68"/>
  <c r="G407" i="68" s="1"/>
  <c r="H407" i="68" s="1"/>
  <c r="C407" i="68"/>
  <c r="E406" i="68"/>
  <c r="G406" i="68" s="1"/>
  <c r="H406" i="68" s="1"/>
  <c r="C406" i="68"/>
  <c r="E405" i="68"/>
  <c r="G405" i="68" s="1"/>
  <c r="H405" i="68" s="1"/>
  <c r="C405" i="68"/>
  <c r="E404" i="68"/>
  <c r="G404" i="68" s="1"/>
  <c r="H404" i="68" s="1"/>
  <c r="C404" i="68"/>
  <c r="E403" i="68"/>
  <c r="G403" i="68" s="1"/>
  <c r="H403" i="68" s="1"/>
  <c r="C403" i="68"/>
  <c r="E402" i="68"/>
  <c r="G402" i="68" s="1"/>
  <c r="H402" i="68" s="1"/>
  <c r="C402" i="68"/>
  <c r="E401" i="68"/>
  <c r="G401" i="68" s="1"/>
  <c r="H401" i="68" s="1"/>
  <c r="C401" i="68"/>
  <c r="E400" i="68"/>
  <c r="G400" i="68" s="1"/>
  <c r="H400" i="68" s="1"/>
  <c r="C400" i="68"/>
  <c r="E399" i="68"/>
  <c r="G399" i="68" s="1"/>
  <c r="H399" i="68" s="1"/>
  <c r="C399" i="68"/>
  <c r="E398" i="68"/>
  <c r="G398" i="68" s="1"/>
  <c r="H398" i="68" s="1"/>
  <c r="C398" i="68"/>
  <c r="E397" i="68"/>
  <c r="G397" i="68" s="1"/>
  <c r="H397" i="68" s="1"/>
  <c r="C397" i="68"/>
  <c r="E396" i="68"/>
  <c r="G396" i="68" s="1"/>
  <c r="H396" i="68" s="1"/>
  <c r="C396" i="68"/>
  <c r="E395" i="68"/>
  <c r="G395" i="68" s="1"/>
  <c r="H395" i="68" s="1"/>
  <c r="C395" i="68"/>
  <c r="E394" i="68"/>
  <c r="G394" i="68" s="1"/>
  <c r="H394" i="68" s="1"/>
  <c r="C394" i="68"/>
  <c r="E393" i="68"/>
  <c r="G393" i="68" s="1"/>
  <c r="H393" i="68" s="1"/>
  <c r="C393" i="68"/>
  <c r="E392" i="68"/>
  <c r="G392" i="68" s="1"/>
  <c r="H392" i="68" s="1"/>
  <c r="C392" i="68"/>
  <c r="E391" i="68"/>
  <c r="G391" i="68" s="1"/>
  <c r="H391" i="68" s="1"/>
  <c r="C391" i="68"/>
  <c r="E390" i="68"/>
  <c r="G390" i="68" s="1"/>
  <c r="H390" i="68" s="1"/>
  <c r="C390" i="68"/>
  <c r="E389" i="68"/>
  <c r="G389" i="68" s="1"/>
  <c r="H389" i="68" s="1"/>
  <c r="C389" i="68"/>
  <c r="E388" i="68"/>
  <c r="G388" i="68" s="1"/>
  <c r="H388" i="68" s="1"/>
  <c r="C388" i="68"/>
  <c r="E387" i="68"/>
  <c r="G387" i="68" s="1"/>
  <c r="H387" i="68" s="1"/>
  <c r="C387" i="68"/>
  <c r="E386" i="68"/>
  <c r="G386" i="68" s="1"/>
  <c r="H386" i="68" s="1"/>
  <c r="C386" i="68"/>
  <c r="E385" i="68"/>
  <c r="G385" i="68" s="1"/>
  <c r="H385" i="68" s="1"/>
  <c r="C385" i="68"/>
  <c r="E384" i="68"/>
  <c r="G384" i="68" s="1"/>
  <c r="H384" i="68" s="1"/>
  <c r="C384" i="68"/>
  <c r="E383" i="68"/>
  <c r="G383" i="68" s="1"/>
  <c r="H383" i="68" s="1"/>
  <c r="C383" i="68"/>
  <c r="E382" i="68"/>
  <c r="G382" i="68" s="1"/>
  <c r="H382" i="68" s="1"/>
  <c r="C382" i="68"/>
  <c r="E381" i="68"/>
  <c r="G381" i="68" s="1"/>
  <c r="H381" i="68" s="1"/>
  <c r="C381" i="68"/>
  <c r="E380" i="68"/>
  <c r="G380" i="68" s="1"/>
  <c r="H380" i="68" s="1"/>
  <c r="C380" i="68"/>
  <c r="E376" i="68"/>
  <c r="K376" i="68" s="1"/>
  <c r="C376" i="68"/>
  <c r="E375" i="68"/>
  <c r="C375" i="68"/>
  <c r="E374" i="68"/>
  <c r="G374" i="68" s="1"/>
  <c r="C374" i="68"/>
  <c r="E373" i="68"/>
  <c r="M373" i="68" s="1"/>
  <c r="C373" i="68"/>
  <c r="E372" i="68"/>
  <c r="K372" i="68" s="1"/>
  <c r="C372" i="68"/>
  <c r="E371" i="68"/>
  <c r="M371" i="68" s="1"/>
  <c r="C371" i="68"/>
  <c r="E370" i="68"/>
  <c r="G370" i="68" s="1"/>
  <c r="C370" i="68"/>
  <c r="E369" i="68"/>
  <c r="G369" i="68" s="1"/>
  <c r="C369" i="68"/>
  <c r="E368" i="68"/>
  <c r="K368" i="68" s="1"/>
  <c r="C368" i="68"/>
  <c r="E367" i="68"/>
  <c r="C367" i="68"/>
  <c r="E366" i="68"/>
  <c r="G366" i="68" s="1"/>
  <c r="C366" i="68"/>
  <c r="E365" i="68"/>
  <c r="M365" i="68" s="1"/>
  <c r="C365" i="68"/>
  <c r="E364" i="68"/>
  <c r="K364" i="68" s="1"/>
  <c r="C364" i="68"/>
  <c r="E363" i="68"/>
  <c r="M363" i="68" s="1"/>
  <c r="C363" i="68"/>
  <c r="E362" i="68"/>
  <c r="G362" i="68" s="1"/>
  <c r="C362" i="68"/>
  <c r="E361" i="68"/>
  <c r="G361" i="68" s="1"/>
  <c r="C361" i="68"/>
  <c r="E360" i="68"/>
  <c r="K360" i="68" s="1"/>
  <c r="C360" i="68"/>
  <c r="E359" i="68"/>
  <c r="C359" i="68"/>
  <c r="E358" i="68"/>
  <c r="G358" i="68" s="1"/>
  <c r="C358" i="68"/>
  <c r="E357" i="68"/>
  <c r="M357" i="68" s="1"/>
  <c r="C357" i="68"/>
  <c r="E356" i="68"/>
  <c r="K356" i="68" s="1"/>
  <c r="C356" i="68"/>
  <c r="E355" i="68"/>
  <c r="M355" i="68" s="1"/>
  <c r="C355" i="68"/>
  <c r="E354" i="68"/>
  <c r="G354" i="68" s="1"/>
  <c r="C354" i="68"/>
  <c r="E353" i="68"/>
  <c r="G353" i="68" s="1"/>
  <c r="C353" i="68"/>
  <c r="E352" i="68"/>
  <c r="K352" i="68" s="1"/>
  <c r="C352" i="68"/>
  <c r="E351" i="68"/>
  <c r="C351" i="68"/>
  <c r="E350" i="68"/>
  <c r="G350" i="68" s="1"/>
  <c r="C350" i="68"/>
  <c r="E349" i="68"/>
  <c r="M349" i="68" s="1"/>
  <c r="C349" i="68"/>
  <c r="E348" i="68"/>
  <c r="K348" i="68" s="1"/>
  <c r="C348" i="68"/>
  <c r="E347" i="68"/>
  <c r="M347" i="68" s="1"/>
  <c r="C347" i="68"/>
  <c r="E346" i="68"/>
  <c r="G346" i="68" s="1"/>
  <c r="C346" i="68"/>
  <c r="E345" i="68"/>
  <c r="G345" i="68" s="1"/>
  <c r="C345" i="68"/>
  <c r="E344" i="68"/>
  <c r="K344" i="68" s="1"/>
  <c r="C344" i="68"/>
  <c r="E343" i="68"/>
  <c r="C343" i="68"/>
  <c r="E336" i="68"/>
  <c r="G336" i="68" s="1"/>
  <c r="H336" i="68" s="1"/>
  <c r="E335" i="68"/>
  <c r="G335" i="68" s="1"/>
  <c r="H335" i="68" s="1"/>
  <c r="E334" i="68"/>
  <c r="G334" i="68" s="1"/>
  <c r="E333" i="68"/>
  <c r="G333" i="68" s="1"/>
  <c r="E332" i="68"/>
  <c r="G332" i="68" s="1"/>
  <c r="H332" i="68" s="1"/>
  <c r="E331" i="68"/>
  <c r="G331" i="68" s="1"/>
  <c r="H331" i="68" s="1"/>
  <c r="E330" i="68"/>
  <c r="G330" i="68" s="1"/>
  <c r="H330" i="68" s="1"/>
  <c r="E329" i="68"/>
  <c r="G329" i="68" s="1"/>
  <c r="H329" i="68" s="1"/>
  <c r="E328" i="68"/>
  <c r="G328" i="68" s="1"/>
  <c r="H328" i="68" s="1"/>
  <c r="H327" i="68"/>
  <c r="H326" i="68"/>
  <c r="E325" i="68"/>
  <c r="G325" i="68" s="1"/>
  <c r="H325" i="68" s="1"/>
  <c r="C325" i="68"/>
  <c r="E324" i="68"/>
  <c r="G324" i="68" s="1"/>
  <c r="H324" i="68" s="1"/>
  <c r="C324" i="68"/>
  <c r="E323" i="68"/>
  <c r="G323" i="68" s="1"/>
  <c r="H323" i="68" s="1"/>
  <c r="C323" i="68"/>
  <c r="E322" i="68"/>
  <c r="G322" i="68" s="1"/>
  <c r="H322" i="68" s="1"/>
  <c r="C322" i="68"/>
  <c r="E321" i="68"/>
  <c r="G321" i="68" s="1"/>
  <c r="H321" i="68" s="1"/>
  <c r="C321" i="68"/>
  <c r="E320" i="68"/>
  <c r="G320" i="68" s="1"/>
  <c r="H320" i="68" s="1"/>
  <c r="C320" i="68"/>
  <c r="E319" i="68"/>
  <c r="G319" i="68" s="1"/>
  <c r="H319" i="68" s="1"/>
  <c r="C319" i="68"/>
  <c r="E318" i="68"/>
  <c r="G318" i="68" s="1"/>
  <c r="H318" i="68" s="1"/>
  <c r="C318" i="68"/>
  <c r="E317" i="68"/>
  <c r="G317" i="68" s="1"/>
  <c r="H317" i="68" s="1"/>
  <c r="C317" i="68"/>
  <c r="E316" i="68"/>
  <c r="G316" i="68" s="1"/>
  <c r="H316" i="68" s="1"/>
  <c r="C316" i="68"/>
  <c r="E315" i="68"/>
  <c r="G315" i="68" s="1"/>
  <c r="H315" i="68" s="1"/>
  <c r="C315" i="68"/>
  <c r="E314" i="68"/>
  <c r="G314" i="68" s="1"/>
  <c r="H314" i="68" s="1"/>
  <c r="C314" i="68"/>
  <c r="E313" i="68"/>
  <c r="G313" i="68" s="1"/>
  <c r="H313" i="68" s="1"/>
  <c r="C313" i="68"/>
  <c r="E312" i="68"/>
  <c r="G312" i="68" s="1"/>
  <c r="H312" i="68" s="1"/>
  <c r="C312" i="68"/>
  <c r="E311" i="68"/>
  <c r="G311" i="68" s="1"/>
  <c r="H311" i="68" s="1"/>
  <c r="C311" i="68"/>
  <c r="E310" i="68"/>
  <c r="G310" i="68" s="1"/>
  <c r="H310" i="68" s="1"/>
  <c r="C310" i="68"/>
  <c r="E309" i="68"/>
  <c r="G309" i="68" s="1"/>
  <c r="H309" i="68" s="1"/>
  <c r="C309" i="68"/>
  <c r="E308" i="68"/>
  <c r="G308" i="68" s="1"/>
  <c r="H308" i="68" s="1"/>
  <c r="C308" i="68"/>
  <c r="E307" i="68"/>
  <c r="G307" i="68" s="1"/>
  <c r="H307" i="68" s="1"/>
  <c r="C307" i="68"/>
  <c r="E306" i="68"/>
  <c r="G306" i="68" s="1"/>
  <c r="H306" i="68" s="1"/>
  <c r="C306" i="68"/>
  <c r="E305" i="68"/>
  <c r="G305" i="68" s="1"/>
  <c r="H305" i="68" s="1"/>
  <c r="C305" i="68"/>
  <c r="E304" i="68"/>
  <c r="G304" i="68" s="1"/>
  <c r="H304" i="68" s="1"/>
  <c r="C304" i="68"/>
  <c r="E303" i="68"/>
  <c r="G303" i="68" s="1"/>
  <c r="H303" i="68" s="1"/>
  <c r="C303" i="68"/>
  <c r="E302" i="68"/>
  <c r="G302" i="68" s="1"/>
  <c r="H302" i="68" s="1"/>
  <c r="C302" i="68"/>
  <c r="E301" i="68"/>
  <c r="G301" i="68" s="1"/>
  <c r="H301" i="68" s="1"/>
  <c r="C301" i="68"/>
  <c r="E300" i="68"/>
  <c r="G300" i="68" s="1"/>
  <c r="H300" i="68" s="1"/>
  <c r="C300" i="68"/>
  <c r="E299" i="68"/>
  <c r="G299" i="68" s="1"/>
  <c r="H299" i="68" s="1"/>
  <c r="C299" i="68"/>
  <c r="E298" i="68"/>
  <c r="G298" i="68" s="1"/>
  <c r="H298" i="68" s="1"/>
  <c r="C298" i="68"/>
  <c r="E297" i="68"/>
  <c r="G297" i="68" s="1"/>
  <c r="H297" i="68" s="1"/>
  <c r="C297" i="68"/>
  <c r="E296" i="68"/>
  <c r="G296" i="68" s="1"/>
  <c r="H296" i="68" s="1"/>
  <c r="C296" i="68"/>
  <c r="E295" i="68"/>
  <c r="G295" i="68" s="1"/>
  <c r="H295" i="68" s="1"/>
  <c r="C295" i="68"/>
  <c r="E294" i="68"/>
  <c r="G294" i="68" s="1"/>
  <c r="H294" i="68" s="1"/>
  <c r="C294" i="68"/>
  <c r="E293" i="68"/>
  <c r="G293" i="68" s="1"/>
  <c r="H293" i="68" s="1"/>
  <c r="C293" i="68"/>
  <c r="E292" i="68"/>
  <c r="G292" i="68" s="1"/>
  <c r="H292" i="68" s="1"/>
  <c r="C292" i="68"/>
  <c r="E291" i="68"/>
  <c r="G291" i="68" s="1"/>
  <c r="H291" i="68" s="1"/>
  <c r="C291" i="68"/>
  <c r="E290" i="68"/>
  <c r="G290" i="68" s="1"/>
  <c r="H290" i="68" s="1"/>
  <c r="C290" i="68"/>
  <c r="E289" i="68"/>
  <c r="G289" i="68" s="1"/>
  <c r="H289" i="68" s="1"/>
  <c r="C289" i="68"/>
  <c r="E288" i="68"/>
  <c r="G288" i="68" s="1"/>
  <c r="H288" i="68" s="1"/>
  <c r="C288" i="68"/>
  <c r="E287" i="68"/>
  <c r="G287" i="68" s="1"/>
  <c r="H287" i="68" s="1"/>
  <c r="C287" i="68"/>
  <c r="E286" i="68"/>
  <c r="G286" i="68" s="1"/>
  <c r="H286" i="68" s="1"/>
  <c r="C286" i="68"/>
  <c r="E285" i="68"/>
  <c r="G285" i="68" s="1"/>
  <c r="H285" i="68" s="1"/>
  <c r="C285" i="68"/>
  <c r="E284" i="68"/>
  <c r="G284" i="68" s="1"/>
  <c r="H284" i="68" s="1"/>
  <c r="C284" i="68"/>
  <c r="E283" i="68"/>
  <c r="G283" i="68" s="1"/>
  <c r="H283" i="68" s="1"/>
  <c r="C283" i="68"/>
  <c r="E282" i="68"/>
  <c r="G282" i="68" s="1"/>
  <c r="H282" i="68" s="1"/>
  <c r="C282" i="68"/>
  <c r="E281" i="68"/>
  <c r="G281" i="68" s="1"/>
  <c r="H281" i="68" s="1"/>
  <c r="C281" i="68"/>
  <c r="E280" i="68"/>
  <c r="G280" i="68" s="1"/>
  <c r="H280" i="68" s="1"/>
  <c r="C280" i="68"/>
  <c r="E279" i="68"/>
  <c r="G279" i="68" s="1"/>
  <c r="H279" i="68" s="1"/>
  <c r="C279" i="68"/>
  <c r="E278" i="68"/>
  <c r="G278" i="68" s="1"/>
  <c r="H278" i="68" s="1"/>
  <c r="C278" i="68"/>
  <c r="E277" i="68"/>
  <c r="G277" i="68" s="1"/>
  <c r="H277" i="68" s="1"/>
  <c r="C277" i="68"/>
  <c r="E276" i="68"/>
  <c r="G276" i="68" s="1"/>
  <c r="H276" i="68" s="1"/>
  <c r="C276" i="68"/>
  <c r="E275" i="68"/>
  <c r="G275" i="68" s="1"/>
  <c r="H275" i="68" s="1"/>
  <c r="C275" i="68"/>
  <c r="E274" i="68"/>
  <c r="G274" i="68" s="1"/>
  <c r="H274" i="68" s="1"/>
  <c r="C274" i="68"/>
  <c r="E273" i="68"/>
  <c r="G273" i="68" s="1"/>
  <c r="H273" i="68" s="1"/>
  <c r="C273" i="68"/>
  <c r="E272" i="68"/>
  <c r="G272" i="68" s="1"/>
  <c r="H272" i="68" s="1"/>
  <c r="C272" i="68"/>
  <c r="E271" i="68"/>
  <c r="G271" i="68" s="1"/>
  <c r="H271" i="68" s="1"/>
  <c r="C271" i="68"/>
  <c r="E270" i="68"/>
  <c r="G270" i="68" s="1"/>
  <c r="H270" i="68" s="1"/>
  <c r="C270" i="68"/>
  <c r="E269" i="68"/>
  <c r="G269" i="68" s="1"/>
  <c r="H269" i="68" s="1"/>
  <c r="C269" i="68"/>
  <c r="E268" i="68"/>
  <c r="G268" i="68" s="1"/>
  <c r="H268" i="68" s="1"/>
  <c r="C268" i="68"/>
  <c r="E267" i="68"/>
  <c r="G267" i="68" s="1"/>
  <c r="H267" i="68" s="1"/>
  <c r="C267" i="68"/>
  <c r="E266" i="68"/>
  <c r="G266" i="68" s="1"/>
  <c r="H266" i="68" s="1"/>
  <c r="C266" i="68"/>
  <c r="E265" i="68"/>
  <c r="G265" i="68" s="1"/>
  <c r="H265" i="68" s="1"/>
  <c r="C265" i="68"/>
  <c r="E264" i="68"/>
  <c r="G264" i="68" s="1"/>
  <c r="H264" i="68" s="1"/>
  <c r="C264" i="68"/>
  <c r="E263" i="68"/>
  <c r="G263" i="68" s="1"/>
  <c r="H263" i="68" s="1"/>
  <c r="C263" i="68"/>
  <c r="E262" i="68"/>
  <c r="G262" i="68" s="1"/>
  <c r="H262" i="68" s="1"/>
  <c r="C262" i="68"/>
  <c r="E261" i="68"/>
  <c r="G261" i="68" s="1"/>
  <c r="H261" i="68" s="1"/>
  <c r="C261" i="68"/>
  <c r="E260" i="68"/>
  <c r="G260" i="68" s="1"/>
  <c r="H260" i="68" s="1"/>
  <c r="C260" i="68"/>
  <c r="E259" i="68"/>
  <c r="G259" i="68" s="1"/>
  <c r="H259" i="68" s="1"/>
  <c r="C259" i="68"/>
  <c r="E258" i="68"/>
  <c r="G258" i="68" s="1"/>
  <c r="H258" i="68" s="1"/>
  <c r="C258" i="68"/>
  <c r="E257" i="68"/>
  <c r="G257" i="68" s="1"/>
  <c r="H257" i="68" s="1"/>
  <c r="C257" i="68"/>
  <c r="E256" i="68"/>
  <c r="G256" i="68" s="1"/>
  <c r="H256" i="68" s="1"/>
  <c r="C256" i="68"/>
  <c r="E255" i="68"/>
  <c r="G255" i="68" s="1"/>
  <c r="H255" i="68" s="1"/>
  <c r="C255" i="68"/>
  <c r="H254" i="68"/>
  <c r="E210" i="68"/>
  <c r="G210" i="68" s="1"/>
  <c r="H210" i="68" s="1"/>
  <c r="C210" i="68"/>
  <c r="E206" i="68"/>
  <c r="G206" i="68" s="1"/>
  <c r="H206" i="68" s="1"/>
  <c r="C206" i="68"/>
  <c r="E205" i="68"/>
  <c r="G205" i="68" s="1"/>
  <c r="H205" i="68" s="1"/>
  <c r="C205" i="68"/>
  <c r="E195" i="68"/>
  <c r="G195" i="68" s="1"/>
  <c r="H195" i="68" s="1"/>
  <c r="C195" i="68"/>
  <c r="E194" i="68"/>
  <c r="G194" i="68" s="1"/>
  <c r="H194" i="68" s="1"/>
  <c r="C194" i="68"/>
  <c r="E193" i="68"/>
  <c r="G193" i="68" s="1"/>
  <c r="H193" i="68" s="1"/>
  <c r="C193" i="68"/>
  <c r="E192" i="68"/>
  <c r="G192" i="68" s="1"/>
  <c r="H192" i="68" s="1"/>
  <c r="C192" i="68"/>
  <c r="E191" i="68"/>
  <c r="G191" i="68" s="1"/>
  <c r="H191" i="68" s="1"/>
  <c r="C191" i="68"/>
  <c r="E190" i="68"/>
  <c r="G190" i="68" s="1"/>
  <c r="H190" i="68" s="1"/>
  <c r="C190" i="68"/>
  <c r="E189" i="68"/>
  <c r="G189" i="68" s="1"/>
  <c r="H189" i="68" s="1"/>
  <c r="C189" i="68"/>
  <c r="E188" i="68"/>
  <c r="G188" i="68" s="1"/>
  <c r="H188" i="68" s="1"/>
  <c r="C188" i="68"/>
  <c r="E183" i="68"/>
  <c r="G183" i="68" s="1"/>
  <c r="H183" i="68" s="1"/>
  <c r="C183" i="68"/>
  <c r="E182" i="68"/>
  <c r="G182" i="68" s="1"/>
  <c r="H182" i="68" s="1"/>
  <c r="C182" i="68"/>
  <c r="E181" i="68"/>
  <c r="G181" i="68" s="1"/>
  <c r="H181" i="68" s="1"/>
  <c r="C181" i="68"/>
  <c r="E180" i="68"/>
  <c r="G180" i="68" s="1"/>
  <c r="H180" i="68" s="1"/>
  <c r="C180" i="68"/>
  <c r="E179" i="68"/>
  <c r="G179" i="68" s="1"/>
  <c r="H179" i="68" s="1"/>
  <c r="C179" i="68"/>
  <c r="E178" i="68"/>
  <c r="G178" i="68" s="1"/>
  <c r="H178" i="68" s="1"/>
  <c r="C178" i="68"/>
  <c r="E177" i="68"/>
  <c r="G177" i="68" s="1"/>
  <c r="H177" i="68" s="1"/>
  <c r="C177" i="68"/>
  <c r="E176" i="68"/>
  <c r="G176" i="68" s="1"/>
  <c r="H176" i="68" s="1"/>
  <c r="C176" i="68"/>
  <c r="E175" i="68"/>
  <c r="G175" i="68" s="1"/>
  <c r="H175" i="68" s="1"/>
  <c r="C175" i="68"/>
  <c r="E174" i="68"/>
  <c r="G174" i="68" s="1"/>
  <c r="H174" i="68" s="1"/>
  <c r="C174" i="68"/>
  <c r="E173" i="68"/>
  <c r="G173" i="68" s="1"/>
  <c r="H173" i="68" s="1"/>
  <c r="C173" i="68"/>
  <c r="E172" i="68"/>
  <c r="G172" i="68" s="1"/>
  <c r="H172" i="68" s="1"/>
  <c r="C172" i="68"/>
  <c r="E171" i="68"/>
  <c r="G171" i="68" s="1"/>
  <c r="H171" i="68" s="1"/>
  <c r="C171" i="68"/>
  <c r="E170" i="68"/>
  <c r="G170" i="68" s="1"/>
  <c r="H170" i="68" s="1"/>
  <c r="C170" i="68"/>
  <c r="E169" i="68"/>
  <c r="G169" i="68" s="1"/>
  <c r="H169" i="68" s="1"/>
  <c r="C169" i="68"/>
  <c r="E168" i="68"/>
  <c r="G168" i="68" s="1"/>
  <c r="H168" i="68" s="1"/>
  <c r="C168" i="68"/>
  <c r="E167" i="68"/>
  <c r="G167" i="68" s="1"/>
  <c r="H167" i="68" s="1"/>
  <c r="C167" i="68"/>
  <c r="E166" i="68"/>
  <c r="G166" i="68" s="1"/>
  <c r="H166" i="68" s="1"/>
  <c r="C166" i="68"/>
  <c r="E165" i="68"/>
  <c r="G165" i="68" s="1"/>
  <c r="H165" i="68" s="1"/>
  <c r="C165" i="68"/>
  <c r="E164" i="68"/>
  <c r="G164" i="68" s="1"/>
  <c r="H164" i="68" s="1"/>
  <c r="C164" i="68"/>
  <c r="E163" i="68"/>
  <c r="G163" i="68" s="1"/>
  <c r="H163" i="68" s="1"/>
  <c r="C163" i="68"/>
  <c r="E162" i="68"/>
  <c r="G162" i="68" s="1"/>
  <c r="H162" i="68" s="1"/>
  <c r="C162" i="68"/>
  <c r="E161" i="68"/>
  <c r="G161" i="68" s="1"/>
  <c r="H161" i="68" s="1"/>
  <c r="C161" i="68"/>
  <c r="E160" i="68"/>
  <c r="G160" i="68" s="1"/>
  <c r="H160" i="68" s="1"/>
  <c r="C160" i="68"/>
  <c r="E159" i="68"/>
  <c r="G159" i="68" s="1"/>
  <c r="H159" i="68" s="1"/>
  <c r="C159" i="68"/>
  <c r="E158" i="68"/>
  <c r="G158" i="68" s="1"/>
  <c r="H158" i="68" s="1"/>
  <c r="C158" i="68"/>
  <c r="E157" i="68"/>
  <c r="G157" i="68" s="1"/>
  <c r="H157" i="68" s="1"/>
  <c r="C157" i="68"/>
  <c r="E156" i="68"/>
  <c r="G156" i="68" s="1"/>
  <c r="H156" i="68" s="1"/>
  <c r="C156" i="68"/>
  <c r="E155" i="68"/>
  <c r="G155" i="68" s="1"/>
  <c r="H155" i="68" s="1"/>
  <c r="C155" i="68"/>
  <c r="E154" i="68"/>
  <c r="G154" i="68" s="1"/>
  <c r="H154" i="68" s="1"/>
  <c r="C154" i="68"/>
  <c r="E153" i="68"/>
  <c r="G153" i="68" s="1"/>
  <c r="H153" i="68" s="1"/>
  <c r="C153" i="68"/>
  <c r="E152" i="68"/>
  <c r="G152" i="68" s="1"/>
  <c r="H152" i="68" s="1"/>
  <c r="C152" i="68"/>
  <c r="E151" i="68"/>
  <c r="G151" i="68" s="1"/>
  <c r="H151" i="68" s="1"/>
  <c r="C151" i="68"/>
  <c r="E150" i="68"/>
  <c r="G150" i="68" s="1"/>
  <c r="H150" i="68" s="1"/>
  <c r="C150" i="68"/>
  <c r="E149" i="68"/>
  <c r="G149" i="68" s="1"/>
  <c r="H149" i="68" s="1"/>
  <c r="C149" i="68"/>
  <c r="E148" i="68"/>
  <c r="G148" i="68" s="1"/>
  <c r="H148" i="68" s="1"/>
  <c r="C148" i="68"/>
  <c r="E147" i="68"/>
  <c r="G147" i="68" s="1"/>
  <c r="H147" i="68" s="1"/>
  <c r="C147" i="68"/>
  <c r="E146" i="68"/>
  <c r="G146" i="68" s="1"/>
  <c r="H146" i="68" s="1"/>
  <c r="C146" i="68"/>
  <c r="E145" i="68"/>
  <c r="G145" i="68" s="1"/>
  <c r="H145" i="68" s="1"/>
  <c r="C145" i="68"/>
  <c r="E144" i="68"/>
  <c r="G144" i="68" s="1"/>
  <c r="H144" i="68" s="1"/>
  <c r="C144" i="68"/>
  <c r="E143" i="68"/>
  <c r="G143" i="68" s="1"/>
  <c r="H143" i="68" s="1"/>
  <c r="C143" i="68"/>
  <c r="E142" i="68"/>
  <c r="G142" i="68" s="1"/>
  <c r="H142" i="68" s="1"/>
  <c r="C142" i="68"/>
  <c r="E141" i="68"/>
  <c r="G141" i="68" s="1"/>
  <c r="H141" i="68" s="1"/>
  <c r="C141" i="68"/>
  <c r="E140" i="68"/>
  <c r="G140" i="68" s="1"/>
  <c r="H140" i="68" s="1"/>
  <c r="C140" i="68"/>
  <c r="E139" i="68"/>
  <c r="G139" i="68" s="1"/>
  <c r="H139" i="68" s="1"/>
  <c r="C139" i="68"/>
  <c r="E138" i="68"/>
  <c r="G138" i="68" s="1"/>
  <c r="H138" i="68" s="1"/>
  <c r="C138" i="68"/>
  <c r="E137" i="68"/>
  <c r="G137" i="68" s="1"/>
  <c r="H137" i="68" s="1"/>
  <c r="C137" i="68"/>
  <c r="E136" i="68"/>
  <c r="G136" i="68" s="1"/>
  <c r="H136" i="68" s="1"/>
  <c r="C136" i="68"/>
  <c r="E135" i="68"/>
  <c r="G135" i="68" s="1"/>
  <c r="H135" i="68" s="1"/>
  <c r="C135" i="68"/>
  <c r="E131" i="68"/>
  <c r="G131" i="68" s="1"/>
  <c r="H131" i="68" s="1"/>
  <c r="C131" i="68"/>
  <c r="E130" i="68"/>
  <c r="G130" i="68" s="1"/>
  <c r="H130" i="68" s="1"/>
  <c r="C130" i="68"/>
  <c r="E129" i="68"/>
  <c r="G129" i="68" s="1"/>
  <c r="H129" i="68" s="1"/>
  <c r="C129" i="68"/>
  <c r="E128" i="68"/>
  <c r="G128" i="68" s="1"/>
  <c r="H128" i="68" s="1"/>
  <c r="C128" i="68"/>
  <c r="E127" i="68"/>
  <c r="G127" i="68" s="1"/>
  <c r="H127" i="68" s="1"/>
  <c r="C127" i="68"/>
  <c r="E126" i="68"/>
  <c r="G126" i="68" s="1"/>
  <c r="H126" i="68" s="1"/>
  <c r="C126" i="68"/>
  <c r="E125" i="68"/>
  <c r="G125" i="68" s="1"/>
  <c r="H125" i="68" s="1"/>
  <c r="C125" i="68"/>
  <c r="E124" i="68"/>
  <c r="G124" i="68" s="1"/>
  <c r="H124" i="68" s="1"/>
  <c r="C124" i="68"/>
  <c r="E123" i="68"/>
  <c r="G123" i="68" s="1"/>
  <c r="H123" i="68" s="1"/>
  <c r="C123" i="68"/>
  <c r="E122" i="68"/>
  <c r="G122" i="68" s="1"/>
  <c r="H122" i="68" s="1"/>
  <c r="C122" i="68"/>
  <c r="E121" i="68"/>
  <c r="G121" i="68" s="1"/>
  <c r="H121" i="68" s="1"/>
  <c r="C121" i="68"/>
  <c r="E120" i="68"/>
  <c r="G120" i="68" s="1"/>
  <c r="H120" i="68" s="1"/>
  <c r="C120" i="68"/>
  <c r="E119" i="68"/>
  <c r="G119" i="68" s="1"/>
  <c r="H119" i="68" s="1"/>
  <c r="C119" i="68"/>
  <c r="E118" i="68"/>
  <c r="G118" i="68" s="1"/>
  <c r="H118" i="68" s="1"/>
  <c r="C118" i="68"/>
  <c r="E117" i="68"/>
  <c r="G117" i="68" s="1"/>
  <c r="H117" i="68" s="1"/>
  <c r="C117" i="68"/>
  <c r="E116" i="68"/>
  <c r="G116" i="68" s="1"/>
  <c r="H116" i="68" s="1"/>
  <c r="C116" i="68"/>
  <c r="E115" i="68"/>
  <c r="G115" i="68" s="1"/>
  <c r="H115" i="68" s="1"/>
  <c r="C115" i="68"/>
  <c r="E114" i="68"/>
  <c r="G114" i="68" s="1"/>
  <c r="H114" i="68" s="1"/>
  <c r="C114" i="68"/>
  <c r="E113" i="68"/>
  <c r="G113" i="68" s="1"/>
  <c r="H113" i="68" s="1"/>
  <c r="C113" i="68"/>
  <c r="E112" i="68"/>
  <c r="G112" i="68" s="1"/>
  <c r="H112" i="68" s="1"/>
  <c r="C112" i="68"/>
  <c r="E111" i="68"/>
  <c r="G111" i="68" s="1"/>
  <c r="H111" i="68" s="1"/>
  <c r="C111" i="68"/>
  <c r="E110" i="68"/>
  <c r="G110" i="68" s="1"/>
  <c r="H110" i="68" s="1"/>
  <c r="C110" i="68"/>
  <c r="E109" i="68"/>
  <c r="G109" i="68" s="1"/>
  <c r="H109" i="68" s="1"/>
  <c r="C109" i="68"/>
  <c r="E108" i="68"/>
  <c r="G108" i="68" s="1"/>
  <c r="H108" i="68" s="1"/>
  <c r="C108" i="68"/>
  <c r="E107" i="68"/>
  <c r="G107" i="68" s="1"/>
  <c r="H107" i="68" s="1"/>
  <c r="C107" i="68"/>
  <c r="E106" i="68"/>
  <c r="G106" i="68" s="1"/>
  <c r="H106" i="68" s="1"/>
  <c r="C106" i="68"/>
  <c r="E105" i="68"/>
  <c r="G105" i="68" s="1"/>
  <c r="H105" i="68" s="1"/>
  <c r="C105" i="68"/>
  <c r="E104" i="68"/>
  <c r="G104" i="68" s="1"/>
  <c r="H104" i="68" s="1"/>
  <c r="C104" i="68"/>
  <c r="E103" i="68"/>
  <c r="G103" i="68" s="1"/>
  <c r="H103" i="68" s="1"/>
  <c r="C103" i="68"/>
  <c r="E102" i="68"/>
  <c r="G102" i="68" s="1"/>
  <c r="H102" i="68" s="1"/>
  <c r="C102" i="68"/>
  <c r="E101" i="68"/>
  <c r="G101" i="68" s="1"/>
  <c r="H101" i="68" s="1"/>
  <c r="C101" i="68"/>
  <c r="E100" i="68"/>
  <c r="G100" i="68" s="1"/>
  <c r="H100" i="68" s="1"/>
  <c r="C100" i="68"/>
  <c r="E99" i="68"/>
  <c r="G99" i="68" s="1"/>
  <c r="H99" i="68" s="1"/>
  <c r="C99" i="68"/>
  <c r="E98" i="68"/>
  <c r="G98" i="68" s="1"/>
  <c r="H98" i="68" s="1"/>
  <c r="C98" i="68"/>
  <c r="E97" i="68"/>
  <c r="G97" i="68" s="1"/>
  <c r="H97" i="68" s="1"/>
  <c r="C97" i="68"/>
  <c r="E96" i="68"/>
  <c r="G96" i="68" s="1"/>
  <c r="H96" i="68" s="1"/>
  <c r="C96" i="68"/>
  <c r="E95" i="68"/>
  <c r="G95" i="68" s="1"/>
  <c r="H95" i="68" s="1"/>
  <c r="C95" i="68"/>
  <c r="E90" i="68"/>
  <c r="G90" i="68" s="1"/>
  <c r="H90" i="68" s="1"/>
  <c r="C90" i="68"/>
  <c r="E89" i="68"/>
  <c r="G89" i="68" s="1"/>
  <c r="H89" i="68" s="1"/>
  <c r="C89" i="68"/>
  <c r="E88" i="68"/>
  <c r="G88" i="68" s="1"/>
  <c r="H88" i="68" s="1"/>
  <c r="C88" i="68"/>
  <c r="E87" i="68"/>
  <c r="G87" i="68" s="1"/>
  <c r="H87" i="68" s="1"/>
  <c r="C87" i="68"/>
  <c r="E86" i="68"/>
  <c r="G86" i="68" s="1"/>
  <c r="H86" i="68" s="1"/>
  <c r="C86" i="68"/>
  <c r="E85" i="68"/>
  <c r="G85" i="68" s="1"/>
  <c r="H85" i="68" s="1"/>
  <c r="C85" i="68"/>
  <c r="E84" i="68"/>
  <c r="G84" i="68" s="1"/>
  <c r="H84" i="68" s="1"/>
  <c r="C84" i="68"/>
  <c r="E83" i="68"/>
  <c r="G83" i="68" s="1"/>
  <c r="H83" i="68" s="1"/>
  <c r="C83" i="68"/>
  <c r="E82" i="68"/>
  <c r="G82" i="68" s="1"/>
  <c r="H82" i="68" s="1"/>
  <c r="C82" i="68"/>
  <c r="E81" i="68"/>
  <c r="G81" i="68" s="1"/>
  <c r="H81" i="68" s="1"/>
  <c r="C81" i="68"/>
  <c r="E80" i="68"/>
  <c r="G80" i="68" s="1"/>
  <c r="H80" i="68" s="1"/>
  <c r="C80" i="68"/>
  <c r="E79" i="68"/>
  <c r="G79" i="68" s="1"/>
  <c r="H79" i="68" s="1"/>
  <c r="C79" i="68"/>
  <c r="E78" i="68"/>
  <c r="G78" i="68" s="1"/>
  <c r="H78" i="68" s="1"/>
  <c r="C78" i="68"/>
  <c r="E77" i="68"/>
  <c r="G77" i="68" s="1"/>
  <c r="H77" i="68" s="1"/>
  <c r="C77" i="68"/>
  <c r="E76" i="68"/>
  <c r="G76" i="68" s="1"/>
  <c r="H76" i="68" s="1"/>
  <c r="C76" i="68"/>
  <c r="E75" i="68"/>
  <c r="G75" i="68" s="1"/>
  <c r="H75" i="68" s="1"/>
  <c r="C75" i="68"/>
  <c r="E74" i="68"/>
  <c r="G74" i="68" s="1"/>
  <c r="H74" i="68" s="1"/>
  <c r="C74" i="68"/>
  <c r="E73" i="68"/>
  <c r="G73" i="68" s="1"/>
  <c r="H73" i="68" s="1"/>
  <c r="C73" i="68"/>
  <c r="E72" i="68"/>
  <c r="G72" i="68" s="1"/>
  <c r="H72" i="68" s="1"/>
  <c r="C72" i="68"/>
  <c r="E71" i="68"/>
  <c r="G71" i="68" s="1"/>
  <c r="H71" i="68" s="1"/>
  <c r="C71" i="68"/>
  <c r="E70" i="68"/>
  <c r="G70" i="68" s="1"/>
  <c r="H70" i="68" s="1"/>
  <c r="C70" i="68"/>
  <c r="E69" i="68"/>
  <c r="G69" i="68" s="1"/>
  <c r="H69" i="68" s="1"/>
  <c r="C69" i="68"/>
  <c r="E68" i="68"/>
  <c r="G68" i="68" s="1"/>
  <c r="H68" i="68" s="1"/>
  <c r="C68" i="68"/>
  <c r="E67" i="68"/>
  <c r="G67" i="68" s="1"/>
  <c r="H67" i="68" s="1"/>
  <c r="C67" i="68"/>
  <c r="E66" i="68"/>
  <c r="G66" i="68" s="1"/>
  <c r="H66" i="68" s="1"/>
  <c r="C66" i="68"/>
  <c r="E65" i="68"/>
  <c r="G65" i="68" s="1"/>
  <c r="H65" i="68" s="1"/>
  <c r="C65" i="68"/>
  <c r="E64" i="68"/>
  <c r="G64" i="68" s="1"/>
  <c r="H64" i="68" s="1"/>
  <c r="C64" i="68"/>
  <c r="E63" i="68"/>
  <c r="G63" i="68" s="1"/>
  <c r="H63" i="68" s="1"/>
  <c r="C63" i="68"/>
  <c r="E62" i="68"/>
  <c r="G62" i="68" s="1"/>
  <c r="H62" i="68" s="1"/>
  <c r="C62" i="68"/>
  <c r="E61" i="68"/>
  <c r="G61" i="68" s="1"/>
  <c r="H61" i="68" s="1"/>
  <c r="C61" i="68"/>
  <c r="E60" i="68"/>
  <c r="G60" i="68" s="1"/>
  <c r="H60" i="68" s="1"/>
  <c r="C60" i="68"/>
  <c r="E59" i="68"/>
  <c r="G59" i="68" s="1"/>
  <c r="H59" i="68" s="1"/>
  <c r="C59" i="68"/>
  <c r="E58" i="68"/>
  <c r="G58" i="68" s="1"/>
  <c r="H58" i="68" s="1"/>
  <c r="C58" i="68"/>
  <c r="E57" i="68"/>
  <c r="G57" i="68" s="1"/>
  <c r="H57" i="68" s="1"/>
  <c r="C57" i="68"/>
  <c r="E56" i="68"/>
  <c r="G56" i="68" s="1"/>
  <c r="H56" i="68" s="1"/>
  <c r="C56" i="68"/>
  <c r="E55" i="68"/>
  <c r="G55" i="68" s="1"/>
  <c r="H55" i="68" s="1"/>
  <c r="C55" i="68"/>
  <c r="E54" i="68"/>
  <c r="G54" i="68" s="1"/>
  <c r="H54" i="68" s="1"/>
  <c r="C54" i="68"/>
  <c r="E53" i="68"/>
  <c r="G53" i="68" s="1"/>
  <c r="H53" i="68" s="1"/>
  <c r="C53" i="68"/>
  <c r="E52" i="68"/>
  <c r="G52" i="68" s="1"/>
  <c r="H52" i="68" s="1"/>
  <c r="C52" i="68"/>
  <c r="E51" i="68"/>
  <c r="G51" i="68" s="1"/>
  <c r="H51" i="68" s="1"/>
  <c r="C51" i="68"/>
  <c r="E50" i="68"/>
  <c r="G50" i="68" s="1"/>
  <c r="H50" i="68" s="1"/>
  <c r="C50" i="68"/>
  <c r="E49" i="68"/>
  <c r="G49" i="68" s="1"/>
  <c r="H49" i="68" s="1"/>
  <c r="C49" i="68"/>
  <c r="E48" i="68"/>
  <c r="G48" i="68" s="1"/>
  <c r="H48" i="68" s="1"/>
  <c r="C48" i="68"/>
  <c r="E47" i="68"/>
  <c r="G47" i="68" s="1"/>
  <c r="H47" i="68" s="1"/>
  <c r="C47" i="68"/>
  <c r="E46" i="68"/>
  <c r="G46" i="68" s="1"/>
  <c r="H46" i="68" s="1"/>
  <c r="C46" i="68"/>
  <c r="E45" i="68"/>
  <c r="G45" i="68" s="1"/>
  <c r="H45" i="68" s="1"/>
  <c r="C45" i="68"/>
  <c r="E44" i="68"/>
  <c r="G44" i="68" s="1"/>
  <c r="H44" i="68" s="1"/>
  <c r="C44" i="68"/>
  <c r="E43" i="68"/>
  <c r="G43" i="68" s="1"/>
  <c r="H43" i="68" s="1"/>
  <c r="C43" i="68"/>
  <c r="E42" i="68"/>
  <c r="G42" i="68" s="1"/>
  <c r="H42" i="68" s="1"/>
  <c r="C42" i="68"/>
  <c r="E41" i="68"/>
  <c r="G41" i="68" s="1"/>
  <c r="H41" i="68" s="1"/>
  <c r="C41" i="68"/>
  <c r="E40" i="68"/>
  <c r="G40" i="68" s="1"/>
  <c r="H40" i="68" s="1"/>
  <c r="C40" i="68"/>
  <c r="E39" i="68"/>
  <c r="G39" i="68" s="1"/>
  <c r="H39" i="68" s="1"/>
  <c r="C39" i="68"/>
  <c r="E35" i="68"/>
  <c r="G35" i="68" s="1"/>
  <c r="H35" i="68" s="1"/>
  <c r="C35" i="68"/>
  <c r="E34" i="68"/>
  <c r="G34" i="68" s="1"/>
  <c r="H34" i="68" s="1"/>
  <c r="C34" i="68"/>
  <c r="G33" i="68"/>
  <c r="H33" i="68" s="1"/>
  <c r="E26" i="68"/>
  <c r="G26" i="68" s="1"/>
  <c r="C26" i="68"/>
  <c r="E25" i="68"/>
  <c r="G25" i="68" s="1"/>
  <c r="C25" i="68"/>
  <c r="E24" i="68"/>
  <c r="G24" i="68" s="1"/>
  <c r="C24" i="68"/>
  <c r="E23" i="68"/>
  <c r="G23" i="68" s="1"/>
  <c r="C23" i="68"/>
  <c r="E22" i="68"/>
  <c r="G22" i="68" s="1"/>
  <c r="C22" i="68"/>
  <c r="E21" i="68"/>
  <c r="G21" i="68" s="1"/>
  <c r="C21" i="68"/>
  <c r="E20" i="68"/>
  <c r="G20" i="68" s="1"/>
  <c r="C20" i="68"/>
  <c r="E19" i="68"/>
  <c r="G19" i="68" s="1"/>
  <c r="C19" i="68"/>
  <c r="E18" i="68"/>
  <c r="G18" i="68" s="1"/>
  <c r="C18" i="68"/>
  <c r="E17" i="68"/>
  <c r="G17" i="68" s="1"/>
  <c r="C17" i="68"/>
  <c r="E16" i="68"/>
  <c r="G16" i="68" s="1"/>
  <c r="C16" i="68"/>
  <c r="E15" i="68"/>
  <c r="G15" i="68" s="1"/>
  <c r="C15" i="68"/>
  <c r="E14" i="68"/>
  <c r="G14" i="68" s="1"/>
  <c r="C14" i="68"/>
  <c r="E13" i="68"/>
  <c r="G13" i="68" s="1"/>
  <c r="C13" i="68"/>
  <c r="E12" i="68"/>
  <c r="G12" i="68" s="1"/>
  <c r="C12" i="68"/>
  <c r="E11" i="68"/>
  <c r="G11" i="68" s="1"/>
  <c r="C11" i="68"/>
  <c r="E10" i="68"/>
  <c r="G10" i="68" s="1"/>
  <c r="C10" i="68"/>
  <c r="E9" i="68"/>
  <c r="G9" i="68" s="1"/>
  <c r="C9" i="68"/>
  <c r="E8" i="68"/>
  <c r="G8" i="68" s="1"/>
  <c r="C8" i="68"/>
  <c r="E7" i="68"/>
  <c r="G7" i="68" s="1"/>
  <c r="C7" i="68"/>
  <c r="E6" i="68"/>
  <c r="G6" i="68" s="1"/>
  <c r="C6" i="68"/>
  <c r="E5" i="68"/>
  <c r="G5" i="68" s="1"/>
  <c r="C5" i="68"/>
  <c r="E4" i="68"/>
  <c r="G4" i="68" s="1"/>
  <c r="C4" i="68"/>
  <c r="E3" i="68"/>
  <c r="G3" i="68" s="1"/>
  <c r="C3" i="68"/>
  <c r="E306" i="67"/>
  <c r="G306" i="67" s="1"/>
  <c r="E307" i="67"/>
  <c r="G307" i="67" s="1"/>
  <c r="C235" i="67"/>
  <c r="E235" i="67"/>
  <c r="G235" i="67" s="1"/>
  <c r="H235" i="67" s="1"/>
  <c r="C236" i="67"/>
  <c r="E236" i="67"/>
  <c r="G236" i="67" s="1"/>
  <c r="H236" i="67" s="1"/>
  <c r="C237" i="67"/>
  <c r="E237" i="67"/>
  <c r="G237" i="67" s="1"/>
  <c r="H237" i="67" s="1"/>
  <c r="C238" i="67"/>
  <c r="E238" i="67"/>
  <c r="G238" i="67" s="1"/>
  <c r="H238" i="67" s="1"/>
  <c r="C239" i="67"/>
  <c r="E239" i="67"/>
  <c r="G239" i="67" s="1"/>
  <c r="H239" i="67" s="1"/>
  <c r="C240" i="67"/>
  <c r="E240" i="67"/>
  <c r="G240" i="67" s="1"/>
  <c r="H240" i="67" s="1"/>
  <c r="C241" i="67"/>
  <c r="E241" i="67"/>
  <c r="G241" i="67" s="1"/>
  <c r="H241" i="67" s="1"/>
  <c r="C242" i="67"/>
  <c r="E242" i="67"/>
  <c r="G242" i="67" s="1"/>
  <c r="H242" i="67" s="1"/>
  <c r="C243" i="67"/>
  <c r="E243" i="67"/>
  <c r="G243" i="67" s="1"/>
  <c r="H243" i="67" s="1"/>
  <c r="C244" i="67"/>
  <c r="E244" i="67"/>
  <c r="G244" i="67" s="1"/>
  <c r="H244" i="67" s="1"/>
  <c r="C245" i="67"/>
  <c r="E245" i="67"/>
  <c r="G245" i="67" s="1"/>
  <c r="H245" i="67" s="1"/>
  <c r="C246" i="67"/>
  <c r="E246" i="67"/>
  <c r="G246" i="67" s="1"/>
  <c r="H246" i="67" s="1"/>
  <c r="C247" i="67"/>
  <c r="E247" i="67"/>
  <c r="G247" i="67" s="1"/>
  <c r="H247" i="67" s="1"/>
  <c r="C248" i="67"/>
  <c r="E248" i="67"/>
  <c r="G248" i="67" s="1"/>
  <c r="H248" i="67" s="1"/>
  <c r="C249" i="67"/>
  <c r="E249" i="67"/>
  <c r="G249" i="67" s="1"/>
  <c r="H249" i="67" s="1"/>
  <c r="C250" i="67"/>
  <c r="E250" i="67"/>
  <c r="G250" i="67" s="1"/>
  <c r="H250" i="67" s="1"/>
  <c r="C251" i="67"/>
  <c r="E251" i="67"/>
  <c r="G251" i="67" s="1"/>
  <c r="H251" i="67" s="1"/>
  <c r="C252" i="67"/>
  <c r="E252" i="67"/>
  <c r="G252" i="67" s="1"/>
  <c r="H252" i="67" s="1"/>
  <c r="C253" i="67"/>
  <c r="E253" i="67"/>
  <c r="G253" i="67" s="1"/>
  <c r="H253" i="67" s="1"/>
  <c r="C254" i="67"/>
  <c r="E254" i="67"/>
  <c r="G254" i="67" s="1"/>
  <c r="H254" i="67" s="1"/>
  <c r="C255" i="67"/>
  <c r="E255" i="67"/>
  <c r="G255" i="67" s="1"/>
  <c r="H255" i="67" s="1"/>
  <c r="C256" i="67"/>
  <c r="E256" i="67"/>
  <c r="G256" i="67" s="1"/>
  <c r="H256" i="67" s="1"/>
  <c r="C257" i="67"/>
  <c r="E257" i="67"/>
  <c r="G257" i="67" s="1"/>
  <c r="H257" i="67" s="1"/>
  <c r="C258" i="67"/>
  <c r="E258" i="67"/>
  <c r="G258" i="67" s="1"/>
  <c r="H258" i="67" s="1"/>
  <c r="C259" i="67"/>
  <c r="E259" i="67"/>
  <c r="G259" i="67" s="1"/>
  <c r="H259" i="67" s="1"/>
  <c r="C260" i="67"/>
  <c r="E260" i="67"/>
  <c r="G260" i="67" s="1"/>
  <c r="H260" i="67" s="1"/>
  <c r="C261" i="67"/>
  <c r="E261" i="67"/>
  <c r="G261" i="67" s="1"/>
  <c r="H261" i="67" s="1"/>
  <c r="C262" i="67"/>
  <c r="E262" i="67"/>
  <c r="G262" i="67" s="1"/>
  <c r="H262" i="67" s="1"/>
  <c r="C263" i="67"/>
  <c r="E263" i="67"/>
  <c r="G263" i="67" s="1"/>
  <c r="H263" i="67" s="1"/>
  <c r="C264" i="67"/>
  <c r="E264" i="67"/>
  <c r="G264" i="67" s="1"/>
  <c r="H264" i="67" s="1"/>
  <c r="C265" i="67"/>
  <c r="E265" i="67"/>
  <c r="G265" i="67" s="1"/>
  <c r="H265" i="67" s="1"/>
  <c r="C266" i="67"/>
  <c r="E266" i="67"/>
  <c r="G266" i="67" s="1"/>
  <c r="H266" i="67" s="1"/>
  <c r="C267" i="67"/>
  <c r="E267" i="67"/>
  <c r="G267" i="67" s="1"/>
  <c r="H267" i="67" s="1"/>
  <c r="C268" i="67"/>
  <c r="E268" i="67"/>
  <c r="G268" i="67" s="1"/>
  <c r="H268" i="67" s="1"/>
  <c r="C269" i="67"/>
  <c r="E269" i="67"/>
  <c r="G269" i="67" s="1"/>
  <c r="H269" i="67" s="1"/>
  <c r="C270" i="67"/>
  <c r="E270" i="67"/>
  <c r="G270" i="67" s="1"/>
  <c r="H270" i="67" s="1"/>
  <c r="C271" i="67"/>
  <c r="E271" i="67"/>
  <c r="G271" i="67" s="1"/>
  <c r="H271" i="67" s="1"/>
  <c r="C272" i="67"/>
  <c r="E272" i="67"/>
  <c r="G272" i="67" s="1"/>
  <c r="H272" i="67" s="1"/>
  <c r="C273" i="67"/>
  <c r="E273" i="67"/>
  <c r="G273" i="67" s="1"/>
  <c r="H273" i="67" s="1"/>
  <c r="C274" i="67"/>
  <c r="E274" i="67"/>
  <c r="G274" i="67" s="1"/>
  <c r="H274" i="67" s="1"/>
  <c r="C275" i="67"/>
  <c r="E275" i="67"/>
  <c r="G275" i="67" s="1"/>
  <c r="H275" i="67" s="1"/>
  <c r="C276" i="67"/>
  <c r="E276" i="67"/>
  <c r="G276" i="67" s="1"/>
  <c r="H276" i="67" s="1"/>
  <c r="C277" i="67"/>
  <c r="E277" i="67"/>
  <c r="G277" i="67" s="1"/>
  <c r="H277" i="67" s="1"/>
  <c r="C278" i="67"/>
  <c r="E278" i="67"/>
  <c r="G278" i="67" s="1"/>
  <c r="H278" i="67" s="1"/>
  <c r="C279" i="67"/>
  <c r="E279" i="67"/>
  <c r="G279" i="67" s="1"/>
  <c r="H279" i="67" s="1"/>
  <c r="C280" i="67"/>
  <c r="E280" i="67"/>
  <c r="G280" i="67" s="1"/>
  <c r="H280" i="67" s="1"/>
  <c r="C281" i="67"/>
  <c r="E281" i="67"/>
  <c r="G281" i="67" s="1"/>
  <c r="H281" i="67" s="1"/>
  <c r="C282" i="67"/>
  <c r="E282" i="67"/>
  <c r="G282" i="67" s="1"/>
  <c r="H282" i="67" s="1"/>
  <c r="C283" i="67"/>
  <c r="E283" i="67"/>
  <c r="G283" i="67" s="1"/>
  <c r="H283" i="67" s="1"/>
  <c r="C284" i="67"/>
  <c r="E284" i="67"/>
  <c r="G284" i="67" s="1"/>
  <c r="H284" i="67" s="1"/>
  <c r="C285" i="67"/>
  <c r="E285" i="67"/>
  <c r="G285" i="67" s="1"/>
  <c r="H285" i="67" s="1"/>
  <c r="C286" i="67"/>
  <c r="E286" i="67"/>
  <c r="G286" i="67" s="1"/>
  <c r="H286" i="67" s="1"/>
  <c r="C287" i="67"/>
  <c r="E287" i="67"/>
  <c r="G287" i="67" s="1"/>
  <c r="H287" i="67" s="1"/>
  <c r="C288" i="67"/>
  <c r="E288" i="67"/>
  <c r="G288" i="67" s="1"/>
  <c r="H288" i="67" s="1"/>
  <c r="C289" i="67"/>
  <c r="E289" i="67"/>
  <c r="G289" i="67" s="1"/>
  <c r="H289" i="67" s="1"/>
  <c r="C290" i="67"/>
  <c r="E290" i="67"/>
  <c r="G290" i="67" s="1"/>
  <c r="H290" i="67" s="1"/>
  <c r="C291" i="67"/>
  <c r="E291" i="67"/>
  <c r="G291" i="67" s="1"/>
  <c r="H291" i="67" s="1"/>
  <c r="C292" i="67"/>
  <c r="E292" i="67"/>
  <c r="G292" i="67" s="1"/>
  <c r="H292" i="67" s="1"/>
  <c r="C293" i="67"/>
  <c r="E293" i="67"/>
  <c r="G293" i="67" s="1"/>
  <c r="H293" i="67" s="1"/>
  <c r="C294" i="67"/>
  <c r="E294" i="67"/>
  <c r="G294" i="67" s="1"/>
  <c r="H294" i="67" s="1"/>
  <c r="C295" i="67"/>
  <c r="E295" i="67"/>
  <c r="G295" i="67" s="1"/>
  <c r="H295" i="67" s="1"/>
  <c r="C296" i="67"/>
  <c r="E296" i="67"/>
  <c r="G296" i="67" s="1"/>
  <c r="H296" i="67" s="1"/>
  <c r="C297" i="67"/>
  <c r="E297" i="67"/>
  <c r="G297" i="67" s="1"/>
  <c r="H297" i="67" s="1"/>
  <c r="C298" i="67"/>
  <c r="E298" i="67"/>
  <c r="G298" i="67" s="1"/>
  <c r="H298" i="67" s="1"/>
  <c r="H299" i="67"/>
  <c r="H300" i="67"/>
  <c r="E301" i="67"/>
  <c r="G301" i="67" s="1"/>
  <c r="H301" i="67" s="1"/>
  <c r="E302" i="67"/>
  <c r="G302" i="67" s="1"/>
  <c r="H302" i="67" s="1"/>
  <c r="E303" i="67"/>
  <c r="G303" i="67" s="1"/>
  <c r="H303" i="67" s="1"/>
  <c r="E304" i="67"/>
  <c r="G304" i="67" s="1"/>
  <c r="H304" i="67" s="1"/>
  <c r="E305" i="67"/>
  <c r="G305" i="67" s="1"/>
  <c r="H305" i="67" s="1"/>
  <c r="E308" i="67"/>
  <c r="G308" i="67" s="1"/>
  <c r="H308" i="67" s="1"/>
  <c r="E309" i="67"/>
  <c r="G309" i="67" s="1"/>
  <c r="H309" i="67" s="1"/>
  <c r="C97" i="67"/>
  <c r="E97" i="67"/>
  <c r="G97" i="67" s="1"/>
  <c r="H97" i="67" s="1"/>
  <c r="C98" i="67"/>
  <c r="E98" i="67"/>
  <c r="G98" i="67" s="1"/>
  <c r="H98" i="67" s="1"/>
  <c r="C99" i="67"/>
  <c r="E99" i="67"/>
  <c r="G99" i="67" s="1"/>
  <c r="H99" i="67" s="1"/>
  <c r="C88" i="67"/>
  <c r="E88" i="67"/>
  <c r="G88" i="67" s="1"/>
  <c r="H88" i="67" s="1"/>
  <c r="C89" i="67"/>
  <c r="E89" i="67"/>
  <c r="G89" i="67" s="1"/>
  <c r="H89" i="67" s="1"/>
  <c r="C90" i="67"/>
  <c r="E90" i="67"/>
  <c r="G90" i="67" s="1"/>
  <c r="H90" i="67" s="1"/>
  <c r="C91" i="67"/>
  <c r="E91" i="67"/>
  <c r="G91" i="67" s="1"/>
  <c r="H91" i="67" s="1"/>
  <c r="C92" i="67"/>
  <c r="E92" i="67"/>
  <c r="G92" i="67" s="1"/>
  <c r="H92" i="67" s="1"/>
  <c r="C93" i="67"/>
  <c r="E93" i="67"/>
  <c r="G93" i="67" s="1"/>
  <c r="H93" i="67" s="1"/>
  <c r="C94" i="67"/>
  <c r="E94" i="67"/>
  <c r="G94" i="67" s="1"/>
  <c r="H94" i="67" s="1"/>
  <c r="C95" i="67"/>
  <c r="E95" i="67"/>
  <c r="G95" i="67" s="1"/>
  <c r="H95" i="67" s="1"/>
  <c r="C96" i="67"/>
  <c r="E96" i="67"/>
  <c r="G96" i="67" s="1"/>
  <c r="H96" i="67" s="1"/>
  <c r="C173" i="67"/>
  <c r="E173" i="67"/>
  <c r="G173" i="67" s="1"/>
  <c r="H173" i="67" s="1"/>
  <c r="C174" i="67"/>
  <c r="E174" i="67"/>
  <c r="G174" i="67" s="1"/>
  <c r="H174" i="67" s="1"/>
  <c r="C175" i="67"/>
  <c r="E175" i="67"/>
  <c r="G175" i="67" s="1"/>
  <c r="H175" i="67" s="1"/>
  <c r="C176" i="67"/>
  <c r="E176" i="67"/>
  <c r="G176" i="67" s="1"/>
  <c r="H176" i="67" s="1"/>
  <c r="C177" i="67"/>
  <c r="E177" i="67"/>
  <c r="G177" i="67" s="1"/>
  <c r="H177" i="67" s="1"/>
  <c r="C178" i="67"/>
  <c r="E178" i="67"/>
  <c r="G178" i="67" s="1"/>
  <c r="H178" i="67" s="1"/>
  <c r="C179" i="67"/>
  <c r="E179" i="67"/>
  <c r="G179" i="67" s="1"/>
  <c r="H179" i="67" s="1"/>
  <c r="C180" i="67"/>
  <c r="E180" i="67"/>
  <c r="G180" i="67" s="1"/>
  <c r="H180" i="67" s="1"/>
  <c r="C181" i="67"/>
  <c r="E181" i="67"/>
  <c r="G181" i="67" s="1"/>
  <c r="H181" i="67" s="1"/>
  <c r="C182" i="67"/>
  <c r="E182" i="67"/>
  <c r="G182" i="67" s="1"/>
  <c r="H182" i="67" s="1"/>
  <c r="C183" i="67"/>
  <c r="E183" i="67"/>
  <c r="G183" i="67" s="1"/>
  <c r="H183" i="67" s="1"/>
  <c r="C184" i="67"/>
  <c r="E184" i="67"/>
  <c r="G184" i="67" s="1"/>
  <c r="H184" i="67" s="1"/>
  <c r="C185" i="67"/>
  <c r="E185" i="67"/>
  <c r="G185" i="67" s="1"/>
  <c r="H185" i="67" s="1"/>
  <c r="C186" i="67"/>
  <c r="E186" i="67"/>
  <c r="G186" i="67" s="1"/>
  <c r="H186" i="67" s="1"/>
  <c r="C187" i="67"/>
  <c r="E187" i="67"/>
  <c r="G187" i="67" s="1"/>
  <c r="H187" i="67" s="1"/>
  <c r="C188" i="67"/>
  <c r="E188" i="67"/>
  <c r="G188" i="67" s="1"/>
  <c r="H188" i="67" s="1"/>
  <c r="C189" i="67"/>
  <c r="E189" i="67"/>
  <c r="G189" i="67" s="1"/>
  <c r="H189" i="67" s="1"/>
  <c r="C190" i="67"/>
  <c r="E190" i="67"/>
  <c r="G190" i="67" s="1"/>
  <c r="H190" i="67" s="1"/>
  <c r="C191" i="67"/>
  <c r="E191" i="67"/>
  <c r="G191" i="67" s="1"/>
  <c r="H191" i="67" s="1"/>
  <c r="C192" i="67"/>
  <c r="E192" i="67"/>
  <c r="G192" i="67" s="1"/>
  <c r="H192" i="67" s="1"/>
  <c r="C193" i="67"/>
  <c r="E193" i="67"/>
  <c r="G193" i="67" s="1"/>
  <c r="H193" i="67" s="1"/>
  <c r="C194" i="67"/>
  <c r="E194" i="67"/>
  <c r="G194" i="67" s="1"/>
  <c r="H194" i="67" s="1"/>
  <c r="C195" i="67"/>
  <c r="E195" i="67"/>
  <c r="G195" i="67" s="1"/>
  <c r="H195" i="67" s="1"/>
  <c r="C196" i="67"/>
  <c r="E196" i="67"/>
  <c r="G196" i="67" s="1"/>
  <c r="H196" i="67" s="1"/>
  <c r="C197" i="67"/>
  <c r="E197" i="67"/>
  <c r="G197" i="67" s="1"/>
  <c r="H197" i="67" s="1"/>
  <c r="C198" i="67"/>
  <c r="E198" i="67"/>
  <c r="G198" i="67" s="1"/>
  <c r="H198" i="67" s="1"/>
  <c r="C126" i="67"/>
  <c r="E126" i="67"/>
  <c r="G126" i="67" s="1"/>
  <c r="H126" i="67" s="1"/>
  <c r="C127" i="67"/>
  <c r="E127" i="67"/>
  <c r="G127" i="67" s="1"/>
  <c r="H127" i="67" s="1"/>
  <c r="C128" i="67"/>
  <c r="E128" i="67"/>
  <c r="G128" i="67" s="1"/>
  <c r="H128" i="67" s="1"/>
  <c r="C129" i="67"/>
  <c r="E129" i="67"/>
  <c r="G129" i="67" s="1"/>
  <c r="H129" i="67" s="1"/>
  <c r="C130" i="67"/>
  <c r="E130" i="67"/>
  <c r="G130" i="67" s="1"/>
  <c r="H130" i="67" s="1"/>
  <c r="C131" i="67"/>
  <c r="E131" i="67"/>
  <c r="G131" i="67" s="1"/>
  <c r="H131" i="67" s="1"/>
  <c r="C132" i="67"/>
  <c r="E132" i="67"/>
  <c r="G132" i="67" s="1"/>
  <c r="H132" i="67" s="1"/>
  <c r="C133" i="67"/>
  <c r="E133" i="67"/>
  <c r="G133" i="67" s="1"/>
  <c r="H133" i="67" s="1"/>
  <c r="C134" i="67"/>
  <c r="E134" i="67"/>
  <c r="G134" i="67" s="1"/>
  <c r="H134" i="67" s="1"/>
  <c r="C135" i="67"/>
  <c r="E135" i="67"/>
  <c r="G135" i="67" s="1"/>
  <c r="H135" i="67" s="1"/>
  <c r="C136" i="67"/>
  <c r="E136" i="67"/>
  <c r="G136" i="67" s="1"/>
  <c r="H136" i="67" s="1"/>
  <c r="C137" i="67"/>
  <c r="E137" i="67"/>
  <c r="G137" i="67" s="1"/>
  <c r="H137" i="67" s="1"/>
  <c r="C138" i="67"/>
  <c r="E138" i="67"/>
  <c r="G138" i="67" s="1"/>
  <c r="H138" i="67" s="1"/>
  <c r="C139" i="67"/>
  <c r="E139" i="67"/>
  <c r="G139" i="67" s="1"/>
  <c r="H139" i="67" s="1"/>
  <c r="C140" i="67"/>
  <c r="E140" i="67"/>
  <c r="G140" i="67" s="1"/>
  <c r="H140" i="67" s="1"/>
  <c r="C141" i="67"/>
  <c r="E141" i="67"/>
  <c r="G141" i="67" s="1"/>
  <c r="H141" i="67" s="1"/>
  <c r="C142" i="67"/>
  <c r="E142" i="67"/>
  <c r="G142" i="67" s="1"/>
  <c r="H142" i="67" s="1"/>
  <c r="C143" i="67"/>
  <c r="E143" i="67"/>
  <c r="G143" i="67" s="1"/>
  <c r="H143" i="67" s="1"/>
  <c r="C144" i="67"/>
  <c r="E144" i="67"/>
  <c r="G144" i="67" s="1"/>
  <c r="H144" i="67" s="1"/>
  <c r="C145" i="67"/>
  <c r="E145" i="67"/>
  <c r="G145" i="67" s="1"/>
  <c r="H145" i="67" s="1"/>
  <c r="C209" i="67"/>
  <c r="E209" i="67"/>
  <c r="G209" i="67" s="1"/>
  <c r="H209" i="67" s="1"/>
  <c r="C210" i="67"/>
  <c r="E210" i="67"/>
  <c r="G210" i="67" s="1"/>
  <c r="C211" i="67"/>
  <c r="E211" i="67"/>
  <c r="G211" i="67" s="1"/>
  <c r="C212" i="67"/>
  <c r="E212" i="67"/>
  <c r="G212" i="67" s="1"/>
  <c r="C203" i="67"/>
  <c r="E203" i="67"/>
  <c r="G203" i="67" s="1"/>
  <c r="H203" i="67" s="1"/>
  <c r="C204" i="67"/>
  <c r="E204" i="67"/>
  <c r="G204" i="67" s="1"/>
  <c r="H204" i="67" s="1"/>
  <c r="C205" i="67"/>
  <c r="E205" i="67"/>
  <c r="G205" i="67" s="1"/>
  <c r="H205" i="67" s="1"/>
  <c r="C206" i="67"/>
  <c r="E206" i="67"/>
  <c r="G206" i="67" s="1"/>
  <c r="H206" i="67" s="1"/>
  <c r="C207" i="67"/>
  <c r="E207" i="67"/>
  <c r="G207" i="67" s="1"/>
  <c r="H207" i="67" s="1"/>
  <c r="C208" i="67"/>
  <c r="E208" i="67"/>
  <c r="G208" i="67" s="1"/>
  <c r="H208" i="67" s="1"/>
  <c r="C229" i="67"/>
  <c r="C230" i="67"/>
  <c r="C231" i="67"/>
  <c r="C232" i="67"/>
  <c r="C233" i="67"/>
  <c r="E229" i="67"/>
  <c r="G229" i="67" s="1"/>
  <c r="H229" i="67" s="1"/>
  <c r="E230" i="67"/>
  <c r="G230" i="67" s="1"/>
  <c r="H230" i="67" s="1"/>
  <c r="E231" i="67"/>
  <c r="G231" i="67" s="1"/>
  <c r="H231" i="67" s="1"/>
  <c r="E232" i="67"/>
  <c r="G232" i="67" s="1"/>
  <c r="H232" i="67" s="1"/>
  <c r="E233" i="67"/>
  <c r="G233" i="67" s="1"/>
  <c r="H233" i="67" s="1"/>
  <c r="E234" i="67"/>
  <c r="G234" i="67" s="1"/>
  <c r="H234" i="67" s="1"/>
  <c r="E491" i="67"/>
  <c r="I491" i="67" s="1"/>
  <c r="C491" i="67"/>
  <c r="E490" i="67"/>
  <c r="I490" i="67" s="1"/>
  <c r="C490" i="67"/>
  <c r="E489" i="67"/>
  <c r="I489" i="67" s="1"/>
  <c r="C489" i="67"/>
  <c r="E488" i="67"/>
  <c r="I488" i="67" s="1"/>
  <c r="C488" i="67"/>
  <c r="E487" i="67"/>
  <c r="I487" i="67" s="1"/>
  <c r="C487" i="67"/>
  <c r="E486" i="67"/>
  <c r="G486" i="67" s="1"/>
  <c r="C486" i="67"/>
  <c r="E485" i="67"/>
  <c r="I485" i="67" s="1"/>
  <c r="C485" i="67"/>
  <c r="E484" i="67"/>
  <c r="I484" i="67" s="1"/>
  <c r="C484" i="67"/>
  <c r="E481" i="67"/>
  <c r="G481" i="67" s="1"/>
  <c r="C481" i="67"/>
  <c r="E480" i="67"/>
  <c r="G480" i="67" s="1"/>
  <c r="C480" i="67"/>
  <c r="E477" i="67"/>
  <c r="G477" i="67" s="1"/>
  <c r="C477" i="67"/>
  <c r="E476" i="67"/>
  <c r="G476" i="67" s="1"/>
  <c r="C476" i="67"/>
  <c r="E473" i="67"/>
  <c r="G473" i="67" s="1"/>
  <c r="H473" i="67" s="1"/>
  <c r="C473" i="67"/>
  <c r="E472" i="67"/>
  <c r="G472" i="67" s="1"/>
  <c r="H472" i="67" s="1"/>
  <c r="C472" i="67"/>
  <c r="E471" i="67"/>
  <c r="G471" i="67" s="1"/>
  <c r="H471" i="67" s="1"/>
  <c r="C471" i="67"/>
  <c r="E470" i="67"/>
  <c r="G470" i="67" s="1"/>
  <c r="H470" i="67" s="1"/>
  <c r="C470" i="67"/>
  <c r="E469" i="67"/>
  <c r="G469" i="67" s="1"/>
  <c r="H469" i="67" s="1"/>
  <c r="C469" i="67"/>
  <c r="E468" i="67"/>
  <c r="G468" i="67" s="1"/>
  <c r="H468" i="67" s="1"/>
  <c r="C468" i="67"/>
  <c r="E467" i="67"/>
  <c r="G467" i="67" s="1"/>
  <c r="H467" i="67" s="1"/>
  <c r="C467" i="67"/>
  <c r="E466" i="67"/>
  <c r="G466" i="67" s="1"/>
  <c r="H466" i="67" s="1"/>
  <c r="C466" i="67"/>
  <c r="E465" i="67"/>
  <c r="G465" i="67" s="1"/>
  <c r="H465" i="67" s="1"/>
  <c r="C465" i="67"/>
  <c r="E464" i="67"/>
  <c r="G464" i="67" s="1"/>
  <c r="H464" i="67" s="1"/>
  <c r="C464" i="67"/>
  <c r="E460" i="67"/>
  <c r="G460" i="67" s="1"/>
  <c r="H460" i="67" s="1"/>
  <c r="C460" i="67"/>
  <c r="E459" i="67"/>
  <c r="G459" i="67" s="1"/>
  <c r="H459" i="67" s="1"/>
  <c r="C459" i="67"/>
  <c r="E458" i="67"/>
  <c r="G458" i="67" s="1"/>
  <c r="H458" i="67" s="1"/>
  <c r="C458" i="67"/>
  <c r="E457" i="67"/>
  <c r="G457" i="67" s="1"/>
  <c r="H457" i="67" s="1"/>
  <c r="C457" i="67"/>
  <c r="E456" i="67"/>
  <c r="G456" i="67" s="1"/>
  <c r="H456" i="67" s="1"/>
  <c r="C456" i="67"/>
  <c r="E455" i="67"/>
  <c r="G455" i="67" s="1"/>
  <c r="H455" i="67" s="1"/>
  <c r="C455" i="67"/>
  <c r="E454" i="67"/>
  <c r="G454" i="67" s="1"/>
  <c r="H454" i="67" s="1"/>
  <c r="C454" i="67"/>
  <c r="E453" i="67"/>
  <c r="G453" i="67" s="1"/>
  <c r="H453" i="67" s="1"/>
  <c r="C453" i="67"/>
  <c r="E452" i="67"/>
  <c r="G452" i="67" s="1"/>
  <c r="H452" i="67" s="1"/>
  <c r="C452" i="67"/>
  <c r="E451" i="67"/>
  <c r="G451" i="67" s="1"/>
  <c r="H451" i="67" s="1"/>
  <c r="C451" i="67"/>
  <c r="E450" i="67"/>
  <c r="G450" i="67" s="1"/>
  <c r="H450" i="67" s="1"/>
  <c r="C450" i="67"/>
  <c r="E449" i="67"/>
  <c r="G449" i="67" s="1"/>
  <c r="H449" i="67" s="1"/>
  <c r="C449" i="67"/>
  <c r="E448" i="67"/>
  <c r="G448" i="67" s="1"/>
  <c r="H448" i="67" s="1"/>
  <c r="C448" i="67"/>
  <c r="E447" i="67"/>
  <c r="G447" i="67" s="1"/>
  <c r="H447" i="67" s="1"/>
  <c r="C447" i="67"/>
  <c r="E446" i="67"/>
  <c r="G446" i="67" s="1"/>
  <c r="H446" i="67" s="1"/>
  <c r="C446" i="67"/>
  <c r="E445" i="67"/>
  <c r="G445" i="67" s="1"/>
  <c r="H445" i="67" s="1"/>
  <c r="C445" i="67"/>
  <c r="E444" i="67"/>
  <c r="G444" i="67" s="1"/>
  <c r="H444" i="67" s="1"/>
  <c r="C444" i="67"/>
  <c r="E443" i="67"/>
  <c r="G443" i="67" s="1"/>
  <c r="H443" i="67" s="1"/>
  <c r="C443" i="67"/>
  <c r="E442" i="67"/>
  <c r="G442" i="67" s="1"/>
  <c r="H442" i="67" s="1"/>
  <c r="C442" i="67"/>
  <c r="E438" i="67"/>
  <c r="G438" i="67" s="1"/>
  <c r="H438" i="67" s="1"/>
  <c r="C438" i="67"/>
  <c r="E437" i="67"/>
  <c r="G437" i="67" s="1"/>
  <c r="H437" i="67" s="1"/>
  <c r="C437" i="67"/>
  <c r="E436" i="67"/>
  <c r="G436" i="67" s="1"/>
  <c r="H436" i="67" s="1"/>
  <c r="C436" i="67"/>
  <c r="E435" i="67"/>
  <c r="G435" i="67" s="1"/>
  <c r="H435" i="67" s="1"/>
  <c r="C435" i="67"/>
  <c r="E434" i="67"/>
  <c r="G434" i="67" s="1"/>
  <c r="H434" i="67" s="1"/>
  <c r="C434" i="67"/>
  <c r="E433" i="67"/>
  <c r="G433" i="67" s="1"/>
  <c r="H433" i="67" s="1"/>
  <c r="C433" i="67"/>
  <c r="E432" i="67"/>
  <c r="G432" i="67" s="1"/>
  <c r="H432" i="67" s="1"/>
  <c r="C432" i="67"/>
  <c r="E431" i="67"/>
  <c r="G431" i="67" s="1"/>
  <c r="H431" i="67" s="1"/>
  <c r="C431" i="67"/>
  <c r="E430" i="67"/>
  <c r="G430" i="67" s="1"/>
  <c r="H430" i="67" s="1"/>
  <c r="C430" i="67"/>
  <c r="E429" i="67"/>
  <c r="G429" i="67" s="1"/>
  <c r="H429" i="67" s="1"/>
  <c r="C429" i="67"/>
  <c r="E428" i="67"/>
  <c r="G428" i="67" s="1"/>
  <c r="H428" i="67" s="1"/>
  <c r="C428" i="67"/>
  <c r="E427" i="67"/>
  <c r="G427" i="67" s="1"/>
  <c r="H427" i="67" s="1"/>
  <c r="C427" i="67"/>
  <c r="E426" i="67"/>
  <c r="G426" i="67" s="1"/>
  <c r="H426" i="67" s="1"/>
  <c r="C426" i="67"/>
  <c r="E425" i="67"/>
  <c r="G425" i="67" s="1"/>
  <c r="H425" i="67" s="1"/>
  <c r="C425" i="67"/>
  <c r="E424" i="67"/>
  <c r="G424" i="67" s="1"/>
  <c r="H424" i="67" s="1"/>
  <c r="C424" i="67"/>
  <c r="E423" i="67"/>
  <c r="G423" i="67" s="1"/>
  <c r="H423" i="67" s="1"/>
  <c r="C423" i="67"/>
  <c r="E422" i="67"/>
  <c r="G422" i="67" s="1"/>
  <c r="H422" i="67" s="1"/>
  <c r="C422" i="67"/>
  <c r="E421" i="67"/>
  <c r="G421" i="67" s="1"/>
  <c r="H421" i="67" s="1"/>
  <c r="C421" i="67"/>
  <c r="E420" i="67"/>
  <c r="G420" i="67" s="1"/>
  <c r="H420" i="67" s="1"/>
  <c r="C420" i="67"/>
  <c r="E416" i="67"/>
  <c r="G416" i="67" s="1"/>
  <c r="H416" i="67" s="1"/>
  <c r="C416" i="67"/>
  <c r="G415" i="67"/>
  <c r="H415" i="67" s="1"/>
  <c r="E414" i="67"/>
  <c r="G414" i="67" s="1"/>
  <c r="H414" i="67" s="1"/>
  <c r="C414" i="67"/>
  <c r="E413" i="67"/>
  <c r="G413" i="67" s="1"/>
  <c r="H413" i="67" s="1"/>
  <c r="C413" i="67"/>
  <c r="E412" i="67"/>
  <c r="G412" i="67" s="1"/>
  <c r="H412" i="67" s="1"/>
  <c r="C412" i="67"/>
  <c r="E411" i="67"/>
  <c r="G411" i="67" s="1"/>
  <c r="H411" i="67" s="1"/>
  <c r="C411" i="67"/>
  <c r="E410" i="67"/>
  <c r="G410" i="67" s="1"/>
  <c r="H410" i="67" s="1"/>
  <c r="C410" i="67"/>
  <c r="E409" i="67"/>
  <c r="G409" i="67" s="1"/>
  <c r="H409" i="67" s="1"/>
  <c r="C409" i="67"/>
  <c r="E408" i="67"/>
  <c r="G408" i="67" s="1"/>
  <c r="H408" i="67" s="1"/>
  <c r="C408" i="67"/>
  <c r="E407" i="67"/>
  <c r="G407" i="67" s="1"/>
  <c r="H407" i="67" s="1"/>
  <c r="C407" i="67"/>
  <c r="E406" i="67"/>
  <c r="G406" i="67" s="1"/>
  <c r="H406" i="67" s="1"/>
  <c r="C406" i="67"/>
  <c r="E405" i="67"/>
  <c r="G405" i="67" s="1"/>
  <c r="H405" i="67" s="1"/>
  <c r="C405" i="67"/>
  <c r="E404" i="67"/>
  <c r="G404" i="67" s="1"/>
  <c r="H404" i="67" s="1"/>
  <c r="C404" i="67"/>
  <c r="E403" i="67"/>
  <c r="G403" i="67" s="1"/>
  <c r="H403" i="67" s="1"/>
  <c r="C403" i="67"/>
  <c r="E402" i="67"/>
  <c r="G402" i="67" s="1"/>
  <c r="H402" i="67" s="1"/>
  <c r="C402" i="67"/>
  <c r="E401" i="67"/>
  <c r="G401" i="67" s="1"/>
  <c r="H401" i="67" s="1"/>
  <c r="C401" i="67"/>
  <c r="E400" i="67"/>
  <c r="G400" i="67" s="1"/>
  <c r="H400" i="67" s="1"/>
  <c r="C400" i="67"/>
  <c r="E399" i="67"/>
  <c r="G399" i="67" s="1"/>
  <c r="H399" i="67" s="1"/>
  <c r="C399" i="67"/>
  <c r="E398" i="67"/>
  <c r="G398" i="67" s="1"/>
  <c r="H398" i="67" s="1"/>
  <c r="C398" i="67"/>
  <c r="E397" i="67"/>
  <c r="G397" i="67" s="1"/>
  <c r="H397" i="67" s="1"/>
  <c r="C397" i="67"/>
  <c r="E396" i="67"/>
  <c r="G396" i="67" s="1"/>
  <c r="H396" i="67" s="1"/>
  <c r="C396" i="67"/>
  <c r="E395" i="67"/>
  <c r="G395" i="67" s="1"/>
  <c r="H395" i="67" s="1"/>
  <c r="C395" i="67"/>
  <c r="E394" i="67"/>
  <c r="G394" i="67" s="1"/>
  <c r="H394" i="67" s="1"/>
  <c r="C394" i="67"/>
  <c r="E393" i="67"/>
  <c r="G393" i="67" s="1"/>
  <c r="H393" i="67" s="1"/>
  <c r="C393" i="67"/>
  <c r="E392" i="67"/>
  <c r="G392" i="67" s="1"/>
  <c r="H392" i="67" s="1"/>
  <c r="C392" i="67"/>
  <c r="E391" i="67"/>
  <c r="G391" i="67" s="1"/>
  <c r="H391" i="67" s="1"/>
  <c r="C391" i="67"/>
  <c r="E390" i="67"/>
  <c r="G390" i="67" s="1"/>
  <c r="H390" i="67" s="1"/>
  <c r="C390" i="67"/>
  <c r="E389" i="67"/>
  <c r="G389" i="67" s="1"/>
  <c r="H389" i="67" s="1"/>
  <c r="C389" i="67"/>
  <c r="E388" i="67"/>
  <c r="G388" i="67" s="1"/>
  <c r="H388" i="67" s="1"/>
  <c r="C388" i="67"/>
  <c r="E387" i="67"/>
  <c r="G387" i="67" s="1"/>
  <c r="H387" i="67" s="1"/>
  <c r="C387" i="67"/>
  <c r="E381" i="67"/>
  <c r="G381" i="67" s="1"/>
  <c r="H381" i="67" s="1"/>
  <c r="C381" i="67"/>
  <c r="E380" i="67"/>
  <c r="G380" i="67" s="1"/>
  <c r="H380" i="67" s="1"/>
  <c r="C380" i="67"/>
  <c r="E379" i="67"/>
  <c r="G379" i="67" s="1"/>
  <c r="H379" i="67" s="1"/>
  <c r="C379" i="67"/>
  <c r="E378" i="67"/>
  <c r="G378" i="67" s="1"/>
  <c r="H378" i="67" s="1"/>
  <c r="C378" i="67"/>
  <c r="E377" i="67"/>
  <c r="G377" i="67" s="1"/>
  <c r="H377" i="67" s="1"/>
  <c r="C377" i="67"/>
  <c r="E376" i="67"/>
  <c r="G376" i="67" s="1"/>
  <c r="H376" i="67" s="1"/>
  <c r="C376" i="67"/>
  <c r="E375" i="67"/>
  <c r="G375" i="67" s="1"/>
  <c r="H375" i="67" s="1"/>
  <c r="C375" i="67"/>
  <c r="E374" i="67"/>
  <c r="G374" i="67" s="1"/>
  <c r="H374" i="67" s="1"/>
  <c r="C374" i="67"/>
  <c r="E373" i="67"/>
  <c r="G373" i="67" s="1"/>
  <c r="H373" i="67" s="1"/>
  <c r="C373" i="67"/>
  <c r="E372" i="67"/>
  <c r="G372" i="67" s="1"/>
  <c r="H372" i="67" s="1"/>
  <c r="C372" i="67"/>
  <c r="E371" i="67"/>
  <c r="G371" i="67" s="1"/>
  <c r="H371" i="67" s="1"/>
  <c r="C371" i="67"/>
  <c r="E370" i="67"/>
  <c r="G370" i="67" s="1"/>
  <c r="H370" i="67" s="1"/>
  <c r="C370" i="67"/>
  <c r="E369" i="67"/>
  <c r="G369" i="67" s="1"/>
  <c r="H369" i="67" s="1"/>
  <c r="C369" i="67"/>
  <c r="E368" i="67"/>
  <c r="G368" i="67" s="1"/>
  <c r="H368" i="67" s="1"/>
  <c r="C368" i="67"/>
  <c r="E367" i="67"/>
  <c r="G367" i="67" s="1"/>
  <c r="H367" i="67" s="1"/>
  <c r="C367" i="67"/>
  <c r="E366" i="67"/>
  <c r="G366" i="67" s="1"/>
  <c r="H366" i="67" s="1"/>
  <c r="C366" i="67"/>
  <c r="E365" i="67"/>
  <c r="G365" i="67" s="1"/>
  <c r="H365" i="67" s="1"/>
  <c r="C365" i="67"/>
  <c r="E364" i="67"/>
  <c r="G364" i="67" s="1"/>
  <c r="H364" i="67" s="1"/>
  <c r="C364" i="67"/>
  <c r="E363" i="67"/>
  <c r="G363" i="67" s="1"/>
  <c r="H363" i="67" s="1"/>
  <c r="C363" i="67"/>
  <c r="E362" i="67"/>
  <c r="G362" i="67" s="1"/>
  <c r="H362" i="67" s="1"/>
  <c r="C362" i="67"/>
  <c r="E361" i="67"/>
  <c r="G361" i="67" s="1"/>
  <c r="H361" i="67" s="1"/>
  <c r="C361" i="67"/>
  <c r="E360" i="67"/>
  <c r="G360" i="67" s="1"/>
  <c r="H360" i="67" s="1"/>
  <c r="C360" i="67"/>
  <c r="E359" i="67"/>
  <c r="G359" i="67" s="1"/>
  <c r="H359" i="67" s="1"/>
  <c r="C359" i="67"/>
  <c r="E358" i="67"/>
  <c r="G358" i="67" s="1"/>
  <c r="H358" i="67" s="1"/>
  <c r="C358" i="67"/>
  <c r="E357" i="67"/>
  <c r="G357" i="67" s="1"/>
  <c r="H357" i="67" s="1"/>
  <c r="C357" i="67"/>
  <c r="E356" i="67"/>
  <c r="G356" i="67" s="1"/>
  <c r="H356" i="67" s="1"/>
  <c r="C356" i="67"/>
  <c r="E355" i="67"/>
  <c r="G355" i="67" s="1"/>
  <c r="H355" i="67" s="1"/>
  <c r="C355" i="67"/>
  <c r="E354" i="67"/>
  <c r="G354" i="67" s="1"/>
  <c r="H354" i="67" s="1"/>
  <c r="C354" i="67"/>
  <c r="E353" i="67"/>
  <c r="G353" i="67" s="1"/>
  <c r="H353" i="67" s="1"/>
  <c r="C353" i="67"/>
  <c r="E349" i="67"/>
  <c r="I349" i="67" s="1"/>
  <c r="C349" i="67"/>
  <c r="E348" i="67"/>
  <c r="I348" i="67" s="1"/>
  <c r="C348" i="67"/>
  <c r="E347" i="67"/>
  <c r="M347" i="67" s="1"/>
  <c r="C347" i="67"/>
  <c r="E346" i="67"/>
  <c r="M346" i="67" s="1"/>
  <c r="C346" i="67"/>
  <c r="E345" i="67"/>
  <c r="I345" i="67" s="1"/>
  <c r="C345" i="67"/>
  <c r="E344" i="67"/>
  <c r="M344" i="67" s="1"/>
  <c r="C344" i="67"/>
  <c r="E343" i="67"/>
  <c r="C343" i="67"/>
  <c r="E342" i="67"/>
  <c r="C342" i="67"/>
  <c r="E341" i="67"/>
  <c r="I341" i="67" s="1"/>
  <c r="C341" i="67"/>
  <c r="E340" i="67"/>
  <c r="M340" i="67" s="1"/>
  <c r="C340" i="67"/>
  <c r="E339" i="67"/>
  <c r="C339" i="67"/>
  <c r="E338" i="67"/>
  <c r="C338" i="67"/>
  <c r="E337" i="67"/>
  <c r="I337" i="67" s="1"/>
  <c r="C337" i="67"/>
  <c r="E336" i="67"/>
  <c r="I336" i="67" s="1"/>
  <c r="C336" i="67"/>
  <c r="E335" i="67"/>
  <c r="C335" i="67"/>
  <c r="E334" i="67"/>
  <c r="C334" i="67"/>
  <c r="E333" i="67"/>
  <c r="I333" i="67" s="1"/>
  <c r="C333" i="67"/>
  <c r="E332" i="67"/>
  <c r="I332" i="67" s="1"/>
  <c r="C332" i="67"/>
  <c r="E331" i="67"/>
  <c r="C331" i="67"/>
  <c r="E330" i="67"/>
  <c r="C330" i="67"/>
  <c r="E329" i="67"/>
  <c r="I329" i="67" s="1"/>
  <c r="C329" i="67"/>
  <c r="E328" i="67"/>
  <c r="M328" i="67" s="1"/>
  <c r="C328" i="67"/>
  <c r="E327" i="67"/>
  <c r="C327" i="67"/>
  <c r="E326" i="67"/>
  <c r="C326" i="67"/>
  <c r="E325" i="67"/>
  <c r="I325" i="67" s="1"/>
  <c r="C325" i="67"/>
  <c r="E324" i="67"/>
  <c r="M324" i="67" s="1"/>
  <c r="C324" i="67"/>
  <c r="E323" i="67"/>
  <c r="C323" i="67"/>
  <c r="E322" i="67"/>
  <c r="C322" i="67"/>
  <c r="E321" i="67"/>
  <c r="I321" i="67" s="1"/>
  <c r="C321" i="67"/>
  <c r="E320" i="67"/>
  <c r="G320" i="67" s="1"/>
  <c r="C320" i="67"/>
  <c r="E319" i="67"/>
  <c r="C319" i="67"/>
  <c r="E318" i="67"/>
  <c r="C318" i="67"/>
  <c r="E317" i="67"/>
  <c r="I317" i="67" s="1"/>
  <c r="C317" i="67"/>
  <c r="E316" i="67"/>
  <c r="I316" i="67" s="1"/>
  <c r="C316" i="67"/>
  <c r="C234" i="67"/>
  <c r="E228" i="67"/>
  <c r="G228" i="67" s="1"/>
  <c r="H228" i="67" s="1"/>
  <c r="C228" i="67"/>
  <c r="H227" i="67"/>
  <c r="E224" i="67"/>
  <c r="G224" i="67" s="1"/>
  <c r="H224" i="67" s="1"/>
  <c r="C224" i="67"/>
  <c r="E223" i="67"/>
  <c r="G223" i="67" s="1"/>
  <c r="H223" i="67" s="1"/>
  <c r="C223" i="67"/>
  <c r="E222" i="67"/>
  <c r="G222" i="67" s="1"/>
  <c r="H222" i="67" s="1"/>
  <c r="C222" i="67"/>
  <c r="G221" i="67"/>
  <c r="H221" i="67" s="1"/>
  <c r="E220" i="67"/>
  <c r="G220" i="67" s="1"/>
  <c r="H220" i="67" s="1"/>
  <c r="C220" i="67"/>
  <c r="E216" i="67"/>
  <c r="G216" i="67" s="1"/>
  <c r="H216" i="67" s="1"/>
  <c r="C216" i="67"/>
  <c r="E215" i="67"/>
  <c r="G215" i="67" s="1"/>
  <c r="H215" i="67" s="1"/>
  <c r="C215" i="67"/>
  <c r="E202" i="67"/>
  <c r="G202" i="67" s="1"/>
  <c r="H202" i="67" s="1"/>
  <c r="C202" i="67"/>
  <c r="E172" i="67"/>
  <c r="G172" i="67" s="1"/>
  <c r="H172" i="67" s="1"/>
  <c r="C172" i="67"/>
  <c r="E171" i="67"/>
  <c r="G171" i="67" s="1"/>
  <c r="H171" i="67" s="1"/>
  <c r="C171" i="67"/>
  <c r="E170" i="67"/>
  <c r="G170" i="67" s="1"/>
  <c r="H170" i="67" s="1"/>
  <c r="C170" i="67"/>
  <c r="E169" i="67"/>
  <c r="G169" i="67" s="1"/>
  <c r="H169" i="67" s="1"/>
  <c r="C169" i="67"/>
  <c r="E168" i="67"/>
  <c r="G168" i="67" s="1"/>
  <c r="H168" i="67" s="1"/>
  <c r="C168" i="67"/>
  <c r="E167" i="67"/>
  <c r="G167" i="67" s="1"/>
  <c r="H167" i="67" s="1"/>
  <c r="C167" i="67"/>
  <c r="E166" i="67"/>
  <c r="G166" i="67" s="1"/>
  <c r="H166" i="67" s="1"/>
  <c r="C166" i="67"/>
  <c r="E165" i="67"/>
  <c r="G165" i="67" s="1"/>
  <c r="H165" i="67" s="1"/>
  <c r="C165" i="67"/>
  <c r="E164" i="67"/>
  <c r="G164" i="67" s="1"/>
  <c r="H164" i="67" s="1"/>
  <c r="C164" i="67"/>
  <c r="E163" i="67"/>
  <c r="G163" i="67" s="1"/>
  <c r="H163" i="67" s="1"/>
  <c r="C163" i="67"/>
  <c r="E162" i="67"/>
  <c r="G162" i="67" s="1"/>
  <c r="H162" i="67" s="1"/>
  <c r="C162" i="67"/>
  <c r="E161" i="67"/>
  <c r="G161" i="67" s="1"/>
  <c r="H161" i="67" s="1"/>
  <c r="C161" i="67"/>
  <c r="E160" i="67"/>
  <c r="G160" i="67" s="1"/>
  <c r="H160" i="67" s="1"/>
  <c r="C160" i="67"/>
  <c r="E159" i="67"/>
  <c r="G159" i="67" s="1"/>
  <c r="H159" i="67" s="1"/>
  <c r="C159" i="67"/>
  <c r="E158" i="67"/>
  <c r="G158" i="67" s="1"/>
  <c r="H158" i="67" s="1"/>
  <c r="C158" i="67"/>
  <c r="E157" i="67"/>
  <c r="G157" i="67" s="1"/>
  <c r="H157" i="67" s="1"/>
  <c r="C157" i="67"/>
  <c r="E156" i="67"/>
  <c r="G156" i="67" s="1"/>
  <c r="H156" i="67" s="1"/>
  <c r="C156" i="67"/>
  <c r="E155" i="67"/>
  <c r="G155" i="67" s="1"/>
  <c r="H155" i="67" s="1"/>
  <c r="C155" i="67"/>
  <c r="E154" i="67"/>
  <c r="G154" i="67" s="1"/>
  <c r="H154" i="67" s="1"/>
  <c r="C154" i="67"/>
  <c r="E153" i="67"/>
  <c r="G153" i="67" s="1"/>
  <c r="H153" i="67" s="1"/>
  <c r="C153" i="67"/>
  <c r="E152" i="67"/>
  <c r="G152" i="67" s="1"/>
  <c r="H152" i="67" s="1"/>
  <c r="C152" i="67"/>
  <c r="E151" i="67"/>
  <c r="G151" i="67" s="1"/>
  <c r="H151" i="67" s="1"/>
  <c r="C151" i="67"/>
  <c r="E150" i="67"/>
  <c r="G150" i="67" s="1"/>
  <c r="H150" i="67" s="1"/>
  <c r="C150" i="67"/>
  <c r="E149" i="67"/>
  <c r="G149" i="67" s="1"/>
  <c r="H149" i="67" s="1"/>
  <c r="C149" i="67"/>
  <c r="E125" i="67"/>
  <c r="G125" i="67" s="1"/>
  <c r="H125" i="67" s="1"/>
  <c r="C125" i="67"/>
  <c r="E124" i="67"/>
  <c r="G124" i="67" s="1"/>
  <c r="H124" i="67" s="1"/>
  <c r="C124" i="67"/>
  <c r="E123" i="67"/>
  <c r="G123" i="67" s="1"/>
  <c r="H123" i="67" s="1"/>
  <c r="C123" i="67"/>
  <c r="E122" i="67"/>
  <c r="G122" i="67" s="1"/>
  <c r="H122" i="67" s="1"/>
  <c r="C122" i="67"/>
  <c r="E121" i="67"/>
  <c r="G121" i="67" s="1"/>
  <c r="H121" i="67" s="1"/>
  <c r="C121" i="67"/>
  <c r="E120" i="67"/>
  <c r="G120" i="67" s="1"/>
  <c r="H120" i="67" s="1"/>
  <c r="C120" i="67"/>
  <c r="E119" i="67"/>
  <c r="G119" i="67" s="1"/>
  <c r="H119" i="67" s="1"/>
  <c r="C119" i="67"/>
  <c r="E118" i="67"/>
  <c r="G118" i="67" s="1"/>
  <c r="H118" i="67" s="1"/>
  <c r="C118" i="67"/>
  <c r="E117" i="67"/>
  <c r="G117" i="67" s="1"/>
  <c r="H117" i="67" s="1"/>
  <c r="C117" i="67"/>
  <c r="E116" i="67"/>
  <c r="G116" i="67" s="1"/>
  <c r="H116" i="67" s="1"/>
  <c r="C116" i="67"/>
  <c r="E115" i="67"/>
  <c r="G115" i="67" s="1"/>
  <c r="H115" i="67" s="1"/>
  <c r="C115" i="67"/>
  <c r="E114" i="67"/>
  <c r="G114" i="67" s="1"/>
  <c r="H114" i="67" s="1"/>
  <c r="C114" i="67"/>
  <c r="E113" i="67"/>
  <c r="G113" i="67" s="1"/>
  <c r="H113" i="67" s="1"/>
  <c r="C113" i="67"/>
  <c r="E112" i="67"/>
  <c r="G112" i="67" s="1"/>
  <c r="H112" i="67" s="1"/>
  <c r="C112" i="67"/>
  <c r="E111" i="67"/>
  <c r="G111" i="67" s="1"/>
  <c r="H111" i="67" s="1"/>
  <c r="C111" i="67"/>
  <c r="E110" i="67"/>
  <c r="G110" i="67" s="1"/>
  <c r="H110" i="67" s="1"/>
  <c r="C110" i="67"/>
  <c r="E109" i="67"/>
  <c r="G109" i="67" s="1"/>
  <c r="H109" i="67" s="1"/>
  <c r="C109" i="67"/>
  <c r="E87" i="67"/>
  <c r="G87" i="67" s="1"/>
  <c r="H87" i="67" s="1"/>
  <c r="C87" i="67"/>
  <c r="E86" i="67"/>
  <c r="G86" i="67" s="1"/>
  <c r="H86" i="67" s="1"/>
  <c r="C86" i="67"/>
  <c r="E85" i="67"/>
  <c r="G85" i="67" s="1"/>
  <c r="H85" i="67" s="1"/>
  <c r="C85" i="67"/>
  <c r="E84" i="67"/>
  <c r="G84" i="67" s="1"/>
  <c r="H84" i="67" s="1"/>
  <c r="C84" i="67"/>
  <c r="E83" i="67"/>
  <c r="G83" i="67" s="1"/>
  <c r="H83" i="67" s="1"/>
  <c r="C83" i="67"/>
  <c r="E82" i="67"/>
  <c r="G82" i="67" s="1"/>
  <c r="H82" i="67" s="1"/>
  <c r="C82" i="67"/>
  <c r="E81" i="67"/>
  <c r="G81" i="67" s="1"/>
  <c r="H81" i="67" s="1"/>
  <c r="C81" i="67"/>
  <c r="E80" i="67"/>
  <c r="G80" i="67" s="1"/>
  <c r="H80" i="67" s="1"/>
  <c r="C80" i="67"/>
  <c r="E79" i="67"/>
  <c r="G79" i="67" s="1"/>
  <c r="H79" i="67" s="1"/>
  <c r="C79" i="67"/>
  <c r="E78" i="67"/>
  <c r="G78" i="67" s="1"/>
  <c r="H78" i="67" s="1"/>
  <c r="C78" i="67"/>
  <c r="E77" i="67"/>
  <c r="G77" i="67" s="1"/>
  <c r="H77" i="67" s="1"/>
  <c r="C77" i="67"/>
  <c r="E76" i="67"/>
  <c r="G76" i="67" s="1"/>
  <c r="H76" i="67" s="1"/>
  <c r="C76" i="67"/>
  <c r="E75" i="67"/>
  <c r="G75" i="67" s="1"/>
  <c r="H75" i="67" s="1"/>
  <c r="C75" i="67"/>
  <c r="E74" i="67"/>
  <c r="G74" i="67" s="1"/>
  <c r="H74" i="67" s="1"/>
  <c r="C74" i="67"/>
  <c r="E73" i="67"/>
  <c r="G73" i="67" s="1"/>
  <c r="H73" i="67" s="1"/>
  <c r="C73" i="67"/>
  <c r="E72" i="67"/>
  <c r="G72" i="67" s="1"/>
  <c r="H72" i="67" s="1"/>
  <c r="C72" i="67"/>
  <c r="E71" i="67"/>
  <c r="G71" i="67" s="1"/>
  <c r="H71" i="67" s="1"/>
  <c r="C71" i="67"/>
  <c r="E70" i="67"/>
  <c r="G70" i="67" s="1"/>
  <c r="H70" i="67" s="1"/>
  <c r="C70" i="67"/>
  <c r="E69" i="67"/>
  <c r="G69" i="67" s="1"/>
  <c r="H69" i="67" s="1"/>
  <c r="C69" i="67"/>
  <c r="E68" i="67"/>
  <c r="G68" i="67" s="1"/>
  <c r="H68" i="67" s="1"/>
  <c r="C68" i="67"/>
  <c r="E67" i="67"/>
  <c r="G67" i="67" s="1"/>
  <c r="H67" i="67" s="1"/>
  <c r="C67" i="67"/>
  <c r="E66" i="67"/>
  <c r="G66" i="67" s="1"/>
  <c r="H66" i="67" s="1"/>
  <c r="C66" i="67"/>
  <c r="E65" i="67"/>
  <c r="G65" i="67" s="1"/>
  <c r="H65" i="67" s="1"/>
  <c r="C65" i="67"/>
  <c r="E64" i="67"/>
  <c r="G64" i="67" s="1"/>
  <c r="H64" i="67" s="1"/>
  <c r="C64" i="67"/>
  <c r="E63" i="67"/>
  <c r="G63" i="67" s="1"/>
  <c r="H63" i="67" s="1"/>
  <c r="C63" i="67"/>
  <c r="E62" i="67"/>
  <c r="G62" i="67" s="1"/>
  <c r="H62" i="67" s="1"/>
  <c r="C62" i="67"/>
  <c r="E61" i="67"/>
  <c r="G61" i="67" s="1"/>
  <c r="H61" i="67" s="1"/>
  <c r="C61" i="67"/>
  <c r="E60" i="67"/>
  <c r="G60" i="67" s="1"/>
  <c r="H60" i="67" s="1"/>
  <c r="C60" i="67"/>
  <c r="E59" i="67"/>
  <c r="G59" i="67" s="1"/>
  <c r="H59" i="67" s="1"/>
  <c r="C59" i="67"/>
  <c r="E58" i="67"/>
  <c r="G58" i="67" s="1"/>
  <c r="H58" i="67" s="1"/>
  <c r="C58" i="67"/>
  <c r="E57" i="67"/>
  <c r="G57" i="67" s="1"/>
  <c r="H57" i="67" s="1"/>
  <c r="C57" i="67"/>
  <c r="E56" i="67"/>
  <c r="G56" i="67" s="1"/>
  <c r="H56" i="67" s="1"/>
  <c r="C56" i="67"/>
  <c r="E55" i="67"/>
  <c r="G55" i="67" s="1"/>
  <c r="H55" i="67" s="1"/>
  <c r="C55" i="67"/>
  <c r="E54" i="67"/>
  <c r="G54" i="67" s="1"/>
  <c r="H54" i="67" s="1"/>
  <c r="C54" i="67"/>
  <c r="E53" i="67"/>
  <c r="G53" i="67" s="1"/>
  <c r="H53" i="67" s="1"/>
  <c r="C53" i="67"/>
  <c r="E52" i="67"/>
  <c r="G52" i="67" s="1"/>
  <c r="H52" i="67" s="1"/>
  <c r="C52" i="67"/>
  <c r="E51" i="67"/>
  <c r="G51" i="67" s="1"/>
  <c r="H51" i="67" s="1"/>
  <c r="C51" i="67"/>
  <c r="E50" i="67"/>
  <c r="G50" i="67" s="1"/>
  <c r="H50" i="67" s="1"/>
  <c r="C50" i="67"/>
  <c r="E49" i="67"/>
  <c r="G49" i="67" s="1"/>
  <c r="H49" i="67" s="1"/>
  <c r="C49" i="67"/>
  <c r="E48" i="67"/>
  <c r="G48" i="67" s="1"/>
  <c r="H48" i="67" s="1"/>
  <c r="C48" i="67"/>
  <c r="E47" i="67"/>
  <c r="G47" i="67" s="1"/>
  <c r="H47" i="67" s="1"/>
  <c r="C47" i="67"/>
  <c r="E46" i="67"/>
  <c r="G46" i="67" s="1"/>
  <c r="H46" i="67" s="1"/>
  <c r="C46" i="67"/>
  <c r="E45" i="67"/>
  <c r="G45" i="67" s="1"/>
  <c r="H45" i="67" s="1"/>
  <c r="C45" i="67"/>
  <c r="E44" i="67"/>
  <c r="G44" i="67" s="1"/>
  <c r="H44" i="67" s="1"/>
  <c r="C44" i="67"/>
  <c r="E40" i="67"/>
  <c r="G40" i="67" s="1"/>
  <c r="H40" i="67" s="1"/>
  <c r="C40" i="67"/>
  <c r="E39" i="67"/>
  <c r="G39" i="67" s="1"/>
  <c r="H39" i="67" s="1"/>
  <c r="C39" i="67"/>
  <c r="E38" i="67"/>
  <c r="G38" i="67" s="1"/>
  <c r="H38" i="67" s="1"/>
  <c r="C38" i="67"/>
  <c r="E37" i="67"/>
  <c r="G37" i="67" s="1"/>
  <c r="H37" i="67" s="1"/>
  <c r="C37" i="67"/>
  <c r="E36" i="67"/>
  <c r="G36" i="67" s="1"/>
  <c r="H36" i="67" s="1"/>
  <c r="C36" i="67"/>
  <c r="E35" i="67"/>
  <c r="G35" i="67" s="1"/>
  <c r="H35" i="67" s="1"/>
  <c r="C35" i="67"/>
  <c r="E34" i="67"/>
  <c r="G34" i="67" s="1"/>
  <c r="H34" i="67" s="1"/>
  <c r="C34" i="67"/>
  <c r="E33" i="67"/>
  <c r="G33" i="67" s="1"/>
  <c r="H33" i="67" s="1"/>
  <c r="C33" i="67"/>
  <c r="E26" i="67"/>
  <c r="G26" i="67" s="1"/>
  <c r="C26" i="67"/>
  <c r="E25" i="67"/>
  <c r="G25" i="67" s="1"/>
  <c r="C25" i="67"/>
  <c r="E24" i="67"/>
  <c r="G24" i="67" s="1"/>
  <c r="C24" i="67"/>
  <c r="E23" i="67"/>
  <c r="G23" i="67" s="1"/>
  <c r="C23" i="67"/>
  <c r="E22" i="67"/>
  <c r="G22" i="67" s="1"/>
  <c r="C22" i="67"/>
  <c r="E21" i="67"/>
  <c r="G21" i="67" s="1"/>
  <c r="C21" i="67"/>
  <c r="E20" i="67"/>
  <c r="G20" i="67" s="1"/>
  <c r="C20" i="67"/>
  <c r="E19" i="67"/>
  <c r="G19" i="67" s="1"/>
  <c r="C19" i="67"/>
  <c r="E18" i="67"/>
  <c r="G18" i="67" s="1"/>
  <c r="C18" i="67"/>
  <c r="E17" i="67"/>
  <c r="G17" i="67" s="1"/>
  <c r="C17" i="67"/>
  <c r="E16" i="67"/>
  <c r="G16" i="67" s="1"/>
  <c r="C16" i="67"/>
  <c r="E15" i="67"/>
  <c r="G15" i="67" s="1"/>
  <c r="C15" i="67"/>
  <c r="E14" i="67"/>
  <c r="G14" i="67" s="1"/>
  <c r="C14" i="67"/>
  <c r="E13" i="67"/>
  <c r="G13" i="67" s="1"/>
  <c r="C13" i="67"/>
  <c r="E12" i="67"/>
  <c r="G12" i="67" s="1"/>
  <c r="C12" i="67"/>
  <c r="E11" i="67"/>
  <c r="G11" i="67" s="1"/>
  <c r="C11" i="67"/>
  <c r="E10" i="67"/>
  <c r="G10" i="67" s="1"/>
  <c r="C10" i="67"/>
  <c r="E9" i="67"/>
  <c r="G9" i="67" s="1"/>
  <c r="C9" i="67"/>
  <c r="E8" i="67"/>
  <c r="G8" i="67" s="1"/>
  <c r="C8" i="67"/>
  <c r="E7" i="67"/>
  <c r="G7" i="67" s="1"/>
  <c r="C7" i="67"/>
  <c r="E6" i="67"/>
  <c r="G6" i="67" s="1"/>
  <c r="C6" i="67"/>
  <c r="E5" i="67"/>
  <c r="G5" i="67" s="1"/>
  <c r="C5" i="67"/>
  <c r="E4" i="67"/>
  <c r="G4" i="67" s="1"/>
  <c r="C4" i="67"/>
  <c r="E3" i="67"/>
  <c r="G3" i="67" s="1"/>
  <c r="C3" i="67"/>
  <c r="C172" i="66"/>
  <c r="E173" i="66"/>
  <c r="G173" i="66" s="1"/>
  <c r="C173" i="66"/>
  <c r="E172" i="66"/>
  <c r="G172" i="66" s="1"/>
  <c r="E87" i="66"/>
  <c r="G87" i="66" s="1"/>
  <c r="H87" i="66" s="1"/>
  <c r="C87" i="66"/>
  <c r="E86" i="66"/>
  <c r="G86" i="66" s="1"/>
  <c r="H86" i="66" s="1"/>
  <c r="C86" i="66"/>
  <c r="E85" i="66"/>
  <c r="G85" i="66" s="1"/>
  <c r="H85" i="66" s="1"/>
  <c r="C85" i="66"/>
  <c r="C125" i="66"/>
  <c r="E125" i="66"/>
  <c r="G125" i="66" s="1"/>
  <c r="H125" i="66" s="1"/>
  <c r="C126" i="66"/>
  <c r="E126" i="66"/>
  <c r="G126" i="66" s="1"/>
  <c r="H126" i="66" s="1"/>
  <c r="C127" i="66"/>
  <c r="E127" i="66"/>
  <c r="G127" i="66" s="1"/>
  <c r="H127" i="66" s="1"/>
  <c r="C128" i="66"/>
  <c r="E128" i="66"/>
  <c r="G128" i="66" s="1"/>
  <c r="H128" i="66" s="1"/>
  <c r="C129" i="66"/>
  <c r="E129" i="66"/>
  <c r="G129" i="66" s="1"/>
  <c r="H129" i="66" s="1"/>
  <c r="C130" i="66"/>
  <c r="E130" i="66"/>
  <c r="G130" i="66" s="1"/>
  <c r="H130" i="66" s="1"/>
  <c r="C131" i="66"/>
  <c r="E131" i="66"/>
  <c r="G131" i="66" s="1"/>
  <c r="H131" i="66" s="1"/>
  <c r="C132" i="66"/>
  <c r="E132" i="66"/>
  <c r="G132" i="66" s="1"/>
  <c r="H132" i="66" s="1"/>
  <c r="C133" i="66"/>
  <c r="E133" i="66"/>
  <c r="G133" i="66" s="1"/>
  <c r="H133" i="66" s="1"/>
  <c r="C64" i="66"/>
  <c r="E64" i="66"/>
  <c r="G64" i="66" s="1"/>
  <c r="H64" i="66" s="1"/>
  <c r="C65" i="66"/>
  <c r="E65" i="66"/>
  <c r="G65" i="66" s="1"/>
  <c r="H65" i="66" s="1"/>
  <c r="C66" i="66"/>
  <c r="E66" i="66"/>
  <c r="G66" i="66" s="1"/>
  <c r="H66" i="66" s="1"/>
  <c r="C67" i="66"/>
  <c r="E67" i="66"/>
  <c r="G67" i="66" s="1"/>
  <c r="H67" i="66" s="1"/>
  <c r="C68" i="66"/>
  <c r="E68" i="66"/>
  <c r="G68" i="66" s="1"/>
  <c r="H68" i="66" s="1"/>
  <c r="C69" i="66"/>
  <c r="E69" i="66"/>
  <c r="G69" i="66" s="1"/>
  <c r="H69" i="66" s="1"/>
  <c r="C70" i="66"/>
  <c r="E70" i="66"/>
  <c r="G70" i="66" s="1"/>
  <c r="H70" i="66" s="1"/>
  <c r="C71" i="66"/>
  <c r="E71" i="66"/>
  <c r="G71" i="66" s="1"/>
  <c r="H71" i="66" s="1"/>
  <c r="C72" i="66"/>
  <c r="E72" i="66"/>
  <c r="G72" i="66" s="1"/>
  <c r="H72" i="66" s="1"/>
  <c r="C73" i="66"/>
  <c r="E73" i="66"/>
  <c r="G73" i="66" s="1"/>
  <c r="H73" i="66" s="1"/>
  <c r="C74" i="66"/>
  <c r="E74" i="66"/>
  <c r="G74" i="66" s="1"/>
  <c r="H74" i="66" s="1"/>
  <c r="C75" i="66"/>
  <c r="E75" i="66"/>
  <c r="G75" i="66" s="1"/>
  <c r="H75" i="66" s="1"/>
  <c r="C76" i="66"/>
  <c r="E76" i="66"/>
  <c r="G76" i="66" s="1"/>
  <c r="H76" i="66" s="1"/>
  <c r="C77" i="66"/>
  <c r="E77" i="66"/>
  <c r="G77" i="66" s="1"/>
  <c r="H77" i="66" s="1"/>
  <c r="C78" i="66"/>
  <c r="E78" i="66"/>
  <c r="G78" i="66" s="1"/>
  <c r="H78" i="66" s="1"/>
  <c r="C79" i="66"/>
  <c r="E79" i="66"/>
  <c r="G79" i="66" s="1"/>
  <c r="H79" i="66" s="1"/>
  <c r="C38" i="66"/>
  <c r="E38" i="66"/>
  <c r="G38" i="66" s="1"/>
  <c r="H38" i="66" s="1"/>
  <c r="C39" i="66"/>
  <c r="E39" i="66"/>
  <c r="G39" i="66" s="1"/>
  <c r="H39" i="66" s="1"/>
  <c r="C40" i="66"/>
  <c r="E40" i="66"/>
  <c r="G40" i="66" s="1"/>
  <c r="H40" i="66" s="1"/>
  <c r="C96" i="66"/>
  <c r="E96" i="66"/>
  <c r="G96" i="66" s="1"/>
  <c r="H96" i="66" s="1"/>
  <c r="C97" i="66"/>
  <c r="E97" i="66"/>
  <c r="G97" i="66" s="1"/>
  <c r="H97" i="66" s="1"/>
  <c r="C98" i="66"/>
  <c r="E98" i="66"/>
  <c r="G98" i="66" s="1"/>
  <c r="H98" i="66" s="1"/>
  <c r="C99" i="66"/>
  <c r="E99" i="66"/>
  <c r="G99" i="66" s="1"/>
  <c r="H99" i="66" s="1"/>
  <c r="C100" i="66"/>
  <c r="E100" i="66"/>
  <c r="G100" i="66" s="1"/>
  <c r="H100" i="66" s="1"/>
  <c r="C101" i="66"/>
  <c r="E101" i="66"/>
  <c r="G101" i="66" s="1"/>
  <c r="H101" i="66" s="1"/>
  <c r="C102" i="66"/>
  <c r="E102" i="66"/>
  <c r="G102" i="66" s="1"/>
  <c r="H102" i="66" s="1"/>
  <c r="C103" i="66"/>
  <c r="E103" i="66"/>
  <c r="G103" i="66" s="1"/>
  <c r="H103" i="66" s="1"/>
  <c r="C104" i="66"/>
  <c r="E104" i="66"/>
  <c r="G104" i="66" s="1"/>
  <c r="H104" i="66" s="1"/>
  <c r="C94" i="66"/>
  <c r="E94" i="66"/>
  <c r="G94" i="66" s="1"/>
  <c r="H94" i="66" s="1"/>
  <c r="C95" i="66"/>
  <c r="E95" i="66"/>
  <c r="G95" i="66" s="1"/>
  <c r="H95" i="66" s="1"/>
  <c r="C105" i="66"/>
  <c r="E105" i="66"/>
  <c r="G105" i="66" s="1"/>
  <c r="H105" i="66" s="1"/>
  <c r="C106" i="66"/>
  <c r="E106" i="66"/>
  <c r="G106" i="66" s="1"/>
  <c r="H106" i="66" s="1"/>
  <c r="C107" i="66"/>
  <c r="E107" i="66"/>
  <c r="G107" i="66" s="1"/>
  <c r="H107" i="66" s="1"/>
  <c r="E354" i="66"/>
  <c r="I354" i="66" s="1"/>
  <c r="C354" i="66"/>
  <c r="E353" i="66"/>
  <c r="I353" i="66" s="1"/>
  <c r="C353" i="66"/>
  <c r="E352" i="66"/>
  <c r="I352" i="66" s="1"/>
  <c r="C352" i="66"/>
  <c r="E351" i="66"/>
  <c r="I351" i="66" s="1"/>
  <c r="C351" i="66"/>
  <c r="E350" i="66"/>
  <c r="I350" i="66" s="1"/>
  <c r="C350" i="66"/>
  <c r="E349" i="66"/>
  <c r="I349" i="66" s="1"/>
  <c r="C349" i="66"/>
  <c r="E348" i="66"/>
  <c r="I348" i="66" s="1"/>
  <c r="C348" i="66"/>
  <c r="E347" i="66"/>
  <c r="I347" i="66" s="1"/>
  <c r="C347" i="66"/>
  <c r="E344" i="66"/>
  <c r="G344" i="66" s="1"/>
  <c r="C344" i="66"/>
  <c r="E343" i="66"/>
  <c r="G343" i="66" s="1"/>
  <c r="C343" i="66"/>
  <c r="E340" i="66"/>
  <c r="G340" i="66" s="1"/>
  <c r="C340" i="66"/>
  <c r="E339" i="66"/>
  <c r="G339" i="66" s="1"/>
  <c r="C339" i="66"/>
  <c r="E336" i="66"/>
  <c r="G336" i="66" s="1"/>
  <c r="H336" i="66" s="1"/>
  <c r="C336" i="66"/>
  <c r="E335" i="66"/>
  <c r="G335" i="66" s="1"/>
  <c r="H335" i="66" s="1"/>
  <c r="C335" i="66"/>
  <c r="E334" i="66"/>
  <c r="G334" i="66" s="1"/>
  <c r="H334" i="66" s="1"/>
  <c r="C334" i="66"/>
  <c r="E333" i="66"/>
  <c r="G333" i="66" s="1"/>
  <c r="H333" i="66" s="1"/>
  <c r="C333" i="66"/>
  <c r="E332" i="66"/>
  <c r="G332" i="66" s="1"/>
  <c r="H332" i="66" s="1"/>
  <c r="C332" i="66"/>
  <c r="E331" i="66"/>
  <c r="G331" i="66" s="1"/>
  <c r="H331" i="66" s="1"/>
  <c r="C331" i="66"/>
  <c r="E330" i="66"/>
  <c r="G330" i="66" s="1"/>
  <c r="H330" i="66" s="1"/>
  <c r="C330" i="66"/>
  <c r="E329" i="66"/>
  <c r="G329" i="66" s="1"/>
  <c r="H329" i="66" s="1"/>
  <c r="C329" i="66"/>
  <c r="E328" i="66"/>
  <c r="G328" i="66" s="1"/>
  <c r="H328" i="66" s="1"/>
  <c r="C328" i="66"/>
  <c r="E327" i="66"/>
  <c r="G327" i="66" s="1"/>
  <c r="H327" i="66" s="1"/>
  <c r="C327" i="66"/>
  <c r="E323" i="66"/>
  <c r="G323" i="66" s="1"/>
  <c r="H323" i="66" s="1"/>
  <c r="C323" i="66"/>
  <c r="E322" i="66"/>
  <c r="G322" i="66" s="1"/>
  <c r="H322" i="66" s="1"/>
  <c r="C322" i="66"/>
  <c r="E321" i="66"/>
  <c r="G321" i="66" s="1"/>
  <c r="H321" i="66" s="1"/>
  <c r="C321" i="66"/>
  <c r="E320" i="66"/>
  <c r="G320" i="66" s="1"/>
  <c r="H320" i="66" s="1"/>
  <c r="C320" i="66"/>
  <c r="E319" i="66"/>
  <c r="G319" i="66" s="1"/>
  <c r="H319" i="66" s="1"/>
  <c r="C319" i="66"/>
  <c r="E318" i="66"/>
  <c r="G318" i="66" s="1"/>
  <c r="H318" i="66" s="1"/>
  <c r="C318" i="66"/>
  <c r="E317" i="66"/>
  <c r="G317" i="66" s="1"/>
  <c r="H317" i="66" s="1"/>
  <c r="C317" i="66"/>
  <c r="E316" i="66"/>
  <c r="G316" i="66" s="1"/>
  <c r="H316" i="66" s="1"/>
  <c r="C316" i="66"/>
  <c r="E315" i="66"/>
  <c r="G315" i="66" s="1"/>
  <c r="H315" i="66" s="1"/>
  <c r="C315" i="66"/>
  <c r="E314" i="66"/>
  <c r="G314" i="66" s="1"/>
  <c r="H314" i="66" s="1"/>
  <c r="C314" i="66"/>
  <c r="E313" i="66"/>
  <c r="G313" i="66" s="1"/>
  <c r="H313" i="66" s="1"/>
  <c r="C313" i="66"/>
  <c r="E312" i="66"/>
  <c r="G312" i="66" s="1"/>
  <c r="H312" i="66" s="1"/>
  <c r="C312" i="66"/>
  <c r="E311" i="66"/>
  <c r="G311" i="66" s="1"/>
  <c r="H311" i="66" s="1"/>
  <c r="C311" i="66"/>
  <c r="E310" i="66"/>
  <c r="G310" i="66" s="1"/>
  <c r="H310" i="66" s="1"/>
  <c r="C310" i="66"/>
  <c r="E309" i="66"/>
  <c r="G309" i="66" s="1"/>
  <c r="H309" i="66" s="1"/>
  <c r="C309" i="66"/>
  <c r="E308" i="66"/>
  <c r="G308" i="66" s="1"/>
  <c r="H308" i="66" s="1"/>
  <c r="C308" i="66"/>
  <c r="E307" i="66"/>
  <c r="G307" i="66" s="1"/>
  <c r="H307" i="66" s="1"/>
  <c r="C307" i="66"/>
  <c r="E306" i="66"/>
  <c r="G306" i="66" s="1"/>
  <c r="H306" i="66" s="1"/>
  <c r="C306" i="66"/>
  <c r="E305" i="66"/>
  <c r="G305" i="66" s="1"/>
  <c r="H305" i="66" s="1"/>
  <c r="C305" i="66"/>
  <c r="E301" i="66"/>
  <c r="G301" i="66" s="1"/>
  <c r="H301" i="66" s="1"/>
  <c r="C301" i="66"/>
  <c r="E300" i="66"/>
  <c r="G300" i="66" s="1"/>
  <c r="H300" i="66" s="1"/>
  <c r="C300" i="66"/>
  <c r="E299" i="66"/>
  <c r="G299" i="66" s="1"/>
  <c r="H299" i="66" s="1"/>
  <c r="C299" i="66"/>
  <c r="E298" i="66"/>
  <c r="G298" i="66" s="1"/>
  <c r="H298" i="66" s="1"/>
  <c r="C298" i="66"/>
  <c r="E297" i="66"/>
  <c r="G297" i="66" s="1"/>
  <c r="H297" i="66" s="1"/>
  <c r="C297" i="66"/>
  <c r="E296" i="66"/>
  <c r="G296" i="66" s="1"/>
  <c r="H296" i="66" s="1"/>
  <c r="C296" i="66"/>
  <c r="E295" i="66"/>
  <c r="G295" i="66" s="1"/>
  <c r="H295" i="66" s="1"/>
  <c r="C295" i="66"/>
  <c r="E294" i="66"/>
  <c r="G294" i="66" s="1"/>
  <c r="H294" i="66" s="1"/>
  <c r="C294" i="66"/>
  <c r="E293" i="66"/>
  <c r="G293" i="66" s="1"/>
  <c r="H293" i="66" s="1"/>
  <c r="C293" i="66"/>
  <c r="E292" i="66"/>
  <c r="G292" i="66" s="1"/>
  <c r="H292" i="66" s="1"/>
  <c r="C292" i="66"/>
  <c r="E291" i="66"/>
  <c r="G291" i="66" s="1"/>
  <c r="H291" i="66" s="1"/>
  <c r="C291" i="66"/>
  <c r="E290" i="66"/>
  <c r="G290" i="66" s="1"/>
  <c r="H290" i="66" s="1"/>
  <c r="C290" i="66"/>
  <c r="E289" i="66"/>
  <c r="G289" i="66" s="1"/>
  <c r="H289" i="66" s="1"/>
  <c r="C289" i="66"/>
  <c r="E288" i="66"/>
  <c r="G288" i="66" s="1"/>
  <c r="H288" i="66" s="1"/>
  <c r="C288" i="66"/>
  <c r="E287" i="66"/>
  <c r="G287" i="66" s="1"/>
  <c r="H287" i="66" s="1"/>
  <c r="C287" i="66"/>
  <c r="E286" i="66"/>
  <c r="G286" i="66" s="1"/>
  <c r="H286" i="66" s="1"/>
  <c r="C286" i="66"/>
  <c r="E285" i="66"/>
  <c r="G285" i="66" s="1"/>
  <c r="H285" i="66" s="1"/>
  <c r="C285" i="66"/>
  <c r="E284" i="66"/>
  <c r="G284" i="66" s="1"/>
  <c r="H284" i="66" s="1"/>
  <c r="C284" i="66"/>
  <c r="E283" i="66"/>
  <c r="G283" i="66" s="1"/>
  <c r="H283" i="66" s="1"/>
  <c r="C283" i="66"/>
  <c r="E279" i="66"/>
  <c r="G279" i="66" s="1"/>
  <c r="H279" i="66" s="1"/>
  <c r="C279" i="66"/>
  <c r="G278" i="66"/>
  <c r="H278" i="66" s="1"/>
  <c r="E277" i="66"/>
  <c r="G277" i="66" s="1"/>
  <c r="H277" i="66" s="1"/>
  <c r="C277" i="66"/>
  <c r="E276" i="66"/>
  <c r="G276" i="66" s="1"/>
  <c r="H276" i="66" s="1"/>
  <c r="C276" i="66"/>
  <c r="E275" i="66"/>
  <c r="G275" i="66" s="1"/>
  <c r="H275" i="66" s="1"/>
  <c r="C275" i="66"/>
  <c r="E274" i="66"/>
  <c r="G274" i="66" s="1"/>
  <c r="H274" i="66" s="1"/>
  <c r="C274" i="66"/>
  <c r="E273" i="66"/>
  <c r="G273" i="66" s="1"/>
  <c r="H273" i="66" s="1"/>
  <c r="C273" i="66"/>
  <c r="E272" i="66"/>
  <c r="G272" i="66" s="1"/>
  <c r="H272" i="66" s="1"/>
  <c r="C272" i="66"/>
  <c r="E271" i="66"/>
  <c r="G271" i="66" s="1"/>
  <c r="H271" i="66" s="1"/>
  <c r="C271" i="66"/>
  <c r="E270" i="66"/>
  <c r="G270" i="66" s="1"/>
  <c r="H270" i="66" s="1"/>
  <c r="C270" i="66"/>
  <c r="E269" i="66"/>
  <c r="G269" i="66" s="1"/>
  <c r="H269" i="66" s="1"/>
  <c r="C269" i="66"/>
  <c r="E268" i="66"/>
  <c r="G268" i="66" s="1"/>
  <c r="H268" i="66" s="1"/>
  <c r="C268" i="66"/>
  <c r="E267" i="66"/>
  <c r="G267" i="66" s="1"/>
  <c r="H267" i="66" s="1"/>
  <c r="C267" i="66"/>
  <c r="E266" i="66"/>
  <c r="G266" i="66" s="1"/>
  <c r="H266" i="66" s="1"/>
  <c r="C266" i="66"/>
  <c r="E265" i="66"/>
  <c r="G265" i="66" s="1"/>
  <c r="H265" i="66" s="1"/>
  <c r="C265" i="66"/>
  <c r="E264" i="66"/>
  <c r="G264" i="66" s="1"/>
  <c r="H264" i="66" s="1"/>
  <c r="C264" i="66"/>
  <c r="E263" i="66"/>
  <c r="G263" i="66" s="1"/>
  <c r="H263" i="66" s="1"/>
  <c r="C263" i="66"/>
  <c r="E262" i="66"/>
  <c r="G262" i="66" s="1"/>
  <c r="H262" i="66" s="1"/>
  <c r="C262" i="66"/>
  <c r="E261" i="66"/>
  <c r="G261" i="66" s="1"/>
  <c r="H261" i="66" s="1"/>
  <c r="C261" i="66"/>
  <c r="E260" i="66"/>
  <c r="G260" i="66" s="1"/>
  <c r="H260" i="66" s="1"/>
  <c r="C260" i="66"/>
  <c r="E259" i="66"/>
  <c r="G259" i="66" s="1"/>
  <c r="H259" i="66" s="1"/>
  <c r="C259" i="66"/>
  <c r="E258" i="66"/>
  <c r="G258" i="66" s="1"/>
  <c r="H258" i="66" s="1"/>
  <c r="C258" i="66"/>
  <c r="E257" i="66"/>
  <c r="G257" i="66" s="1"/>
  <c r="H257" i="66" s="1"/>
  <c r="C257" i="66"/>
  <c r="E256" i="66"/>
  <c r="G256" i="66" s="1"/>
  <c r="H256" i="66" s="1"/>
  <c r="C256" i="66"/>
  <c r="E255" i="66"/>
  <c r="G255" i="66" s="1"/>
  <c r="H255" i="66" s="1"/>
  <c r="C255" i="66"/>
  <c r="E254" i="66"/>
  <c r="G254" i="66" s="1"/>
  <c r="H254" i="66" s="1"/>
  <c r="C254" i="66"/>
  <c r="E253" i="66"/>
  <c r="G253" i="66" s="1"/>
  <c r="H253" i="66" s="1"/>
  <c r="C253" i="66"/>
  <c r="E252" i="66"/>
  <c r="G252" i="66" s="1"/>
  <c r="H252" i="66" s="1"/>
  <c r="C252" i="66"/>
  <c r="E251" i="66"/>
  <c r="G251" i="66" s="1"/>
  <c r="H251" i="66" s="1"/>
  <c r="C251" i="66"/>
  <c r="E250" i="66"/>
  <c r="G250" i="66" s="1"/>
  <c r="H250" i="66" s="1"/>
  <c r="C250" i="66"/>
  <c r="E244" i="66"/>
  <c r="G244" i="66" s="1"/>
  <c r="H244" i="66" s="1"/>
  <c r="C244" i="66"/>
  <c r="E243" i="66"/>
  <c r="G243" i="66" s="1"/>
  <c r="H243" i="66" s="1"/>
  <c r="C243" i="66"/>
  <c r="E242" i="66"/>
  <c r="G242" i="66" s="1"/>
  <c r="H242" i="66" s="1"/>
  <c r="C242" i="66"/>
  <c r="E241" i="66"/>
  <c r="G241" i="66" s="1"/>
  <c r="H241" i="66" s="1"/>
  <c r="C241" i="66"/>
  <c r="E240" i="66"/>
  <c r="G240" i="66" s="1"/>
  <c r="H240" i="66" s="1"/>
  <c r="C240" i="66"/>
  <c r="E239" i="66"/>
  <c r="G239" i="66" s="1"/>
  <c r="H239" i="66" s="1"/>
  <c r="C239" i="66"/>
  <c r="E238" i="66"/>
  <c r="G238" i="66" s="1"/>
  <c r="H238" i="66" s="1"/>
  <c r="C238" i="66"/>
  <c r="E237" i="66"/>
  <c r="G237" i="66" s="1"/>
  <c r="H237" i="66" s="1"/>
  <c r="C237" i="66"/>
  <c r="E236" i="66"/>
  <c r="G236" i="66" s="1"/>
  <c r="H236" i="66" s="1"/>
  <c r="C236" i="66"/>
  <c r="E235" i="66"/>
  <c r="G235" i="66" s="1"/>
  <c r="H235" i="66" s="1"/>
  <c r="C235" i="66"/>
  <c r="E234" i="66"/>
  <c r="G234" i="66" s="1"/>
  <c r="H234" i="66" s="1"/>
  <c r="C234" i="66"/>
  <c r="E233" i="66"/>
  <c r="G233" i="66" s="1"/>
  <c r="H233" i="66" s="1"/>
  <c r="C233" i="66"/>
  <c r="E232" i="66"/>
  <c r="G232" i="66" s="1"/>
  <c r="H232" i="66" s="1"/>
  <c r="C232" i="66"/>
  <c r="E231" i="66"/>
  <c r="G231" i="66" s="1"/>
  <c r="H231" i="66" s="1"/>
  <c r="C231" i="66"/>
  <c r="E230" i="66"/>
  <c r="G230" i="66" s="1"/>
  <c r="H230" i="66" s="1"/>
  <c r="C230" i="66"/>
  <c r="E229" i="66"/>
  <c r="G229" i="66" s="1"/>
  <c r="H229" i="66" s="1"/>
  <c r="C229" i="66"/>
  <c r="E228" i="66"/>
  <c r="G228" i="66" s="1"/>
  <c r="H228" i="66" s="1"/>
  <c r="C228" i="66"/>
  <c r="E227" i="66"/>
  <c r="G227" i="66" s="1"/>
  <c r="H227" i="66" s="1"/>
  <c r="C227" i="66"/>
  <c r="E226" i="66"/>
  <c r="G226" i="66" s="1"/>
  <c r="H226" i="66" s="1"/>
  <c r="C226" i="66"/>
  <c r="E225" i="66"/>
  <c r="G225" i="66" s="1"/>
  <c r="H225" i="66" s="1"/>
  <c r="C225" i="66"/>
  <c r="E224" i="66"/>
  <c r="G224" i="66" s="1"/>
  <c r="H224" i="66" s="1"/>
  <c r="C224" i="66"/>
  <c r="E223" i="66"/>
  <c r="G223" i="66" s="1"/>
  <c r="H223" i="66" s="1"/>
  <c r="C223" i="66"/>
  <c r="E222" i="66"/>
  <c r="G222" i="66" s="1"/>
  <c r="H222" i="66" s="1"/>
  <c r="C222" i="66"/>
  <c r="E221" i="66"/>
  <c r="G221" i="66" s="1"/>
  <c r="H221" i="66" s="1"/>
  <c r="C221" i="66"/>
  <c r="E220" i="66"/>
  <c r="G220" i="66" s="1"/>
  <c r="H220" i="66" s="1"/>
  <c r="C220" i="66"/>
  <c r="E219" i="66"/>
  <c r="G219" i="66" s="1"/>
  <c r="H219" i="66" s="1"/>
  <c r="C219" i="66"/>
  <c r="E218" i="66"/>
  <c r="G218" i="66" s="1"/>
  <c r="H218" i="66" s="1"/>
  <c r="C218" i="66"/>
  <c r="E217" i="66"/>
  <c r="G217" i="66" s="1"/>
  <c r="H217" i="66" s="1"/>
  <c r="C217" i="66"/>
  <c r="E216" i="66"/>
  <c r="G216" i="66" s="1"/>
  <c r="H216" i="66" s="1"/>
  <c r="C216" i="66"/>
  <c r="E212" i="66"/>
  <c r="M212" i="66" s="1"/>
  <c r="C212" i="66"/>
  <c r="E211" i="66"/>
  <c r="M211" i="66" s="1"/>
  <c r="C211" i="66"/>
  <c r="E210" i="66"/>
  <c r="I210" i="66" s="1"/>
  <c r="C210" i="66"/>
  <c r="E209" i="66"/>
  <c r="M209" i="66" s="1"/>
  <c r="C209" i="66"/>
  <c r="E208" i="66"/>
  <c r="K208" i="66" s="1"/>
  <c r="C208" i="66"/>
  <c r="E207" i="66"/>
  <c r="G207" i="66" s="1"/>
  <c r="C207" i="66"/>
  <c r="E206" i="66"/>
  <c r="M206" i="66" s="1"/>
  <c r="C206" i="66"/>
  <c r="E205" i="66"/>
  <c r="K205" i="66" s="1"/>
  <c r="C205" i="66"/>
  <c r="E204" i="66"/>
  <c r="K204" i="66" s="1"/>
  <c r="C204" i="66"/>
  <c r="E203" i="66"/>
  <c r="G203" i="66" s="1"/>
  <c r="C203" i="66"/>
  <c r="E202" i="66"/>
  <c r="K202" i="66" s="1"/>
  <c r="C202" i="66"/>
  <c r="E201" i="66"/>
  <c r="K201" i="66" s="1"/>
  <c r="C201" i="66"/>
  <c r="E200" i="66"/>
  <c r="K200" i="66" s="1"/>
  <c r="C200" i="66"/>
  <c r="E199" i="66"/>
  <c r="G199" i="66" s="1"/>
  <c r="C199" i="66"/>
  <c r="E198" i="66"/>
  <c r="K198" i="66" s="1"/>
  <c r="C198" i="66"/>
  <c r="E197" i="66"/>
  <c r="G197" i="66" s="1"/>
  <c r="C197" i="66"/>
  <c r="E196" i="66"/>
  <c r="K196" i="66" s="1"/>
  <c r="C196" i="66"/>
  <c r="E195" i="66"/>
  <c r="G195" i="66" s="1"/>
  <c r="C195" i="66"/>
  <c r="E194" i="66"/>
  <c r="G194" i="66" s="1"/>
  <c r="C194" i="66"/>
  <c r="E193" i="66"/>
  <c r="M193" i="66" s="1"/>
  <c r="C193" i="66"/>
  <c r="E192" i="66"/>
  <c r="K192" i="66" s="1"/>
  <c r="C192" i="66"/>
  <c r="E191" i="66"/>
  <c r="G191" i="66" s="1"/>
  <c r="C191" i="66"/>
  <c r="E190" i="66"/>
  <c r="M190" i="66" s="1"/>
  <c r="C190" i="66"/>
  <c r="E189" i="66"/>
  <c r="K189" i="66" s="1"/>
  <c r="C189" i="66"/>
  <c r="E188" i="66"/>
  <c r="K188" i="66" s="1"/>
  <c r="C188" i="66"/>
  <c r="E187" i="66"/>
  <c r="G187" i="66" s="1"/>
  <c r="C187" i="66"/>
  <c r="E186" i="66"/>
  <c r="K186" i="66" s="1"/>
  <c r="C186" i="66"/>
  <c r="E185" i="66"/>
  <c r="K185" i="66" s="1"/>
  <c r="C185" i="66"/>
  <c r="E184" i="66"/>
  <c r="K184" i="66" s="1"/>
  <c r="C184" i="66"/>
  <c r="E183" i="66"/>
  <c r="G183" i="66" s="1"/>
  <c r="C183" i="66"/>
  <c r="E182" i="66"/>
  <c r="K182" i="66" s="1"/>
  <c r="C182" i="66"/>
  <c r="E181" i="66"/>
  <c r="G181" i="66" s="1"/>
  <c r="C181" i="66"/>
  <c r="E180" i="66"/>
  <c r="K180" i="66" s="1"/>
  <c r="C180" i="66"/>
  <c r="E179" i="66"/>
  <c r="G179" i="66" s="1"/>
  <c r="C179" i="66"/>
  <c r="E168" i="66"/>
  <c r="G168" i="66" s="1"/>
  <c r="H168" i="66" s="1"/>
  <c r="C168" i="66"/>
  <c r="E167" i="66"/>
  <c r="G167" i="66" s="1"/>
  <c r="H167" i="66" s="1"/>
  <c r="C167" i="66"/>
  <c r="E166" i="66"/>
  <c r="G166" i="66" s="1"/>
  <c r="H166" i="66" s="1"/>
  <c r="C166" i="66"/>
  <c r="E165" i="66"/>
  <c r="G165" i="66" s="1"/>
  <c r="H165" i="66" s="1"/>
  <c r="C165" i="66"/>
  <c r="E164" i="66"/>
  <c r="G164" i="66" s="1"/>
  <c r="H164" i="66" s="1"/>
  <c r="C164" i="66"/>
  <c r="E163" i="66"/>
  <c r="G163" i="66" s="1"/>
  <c r="H163" i="66" s="1"/>
  <c r="C163" i="66"/>
  <c r="E162" i="66"/>
  <c r="G162" i="66" s="1"/>
  <c r="H162" i="66" s="1"/>
  <c r="C162" i="66"/>
  <c r="E161" i="66"/>
  <c r="G161" i="66" s="1"/>
  <c r="H161" i="66" s="1"/>
  <c r="C161" i="66"/>
  <c r="E160" i="66"/>
  <c r="G160" i="66" s="1"/>
  <c r="H160" i="66" s="1"/>
  <c r="C160" i="66"/>
  <c r="E159" i="66"/>
  <c r="G159" i="66" s="1"/>
  <c r="H159" i="66" s="1"/>
  <c r="C159" i="66"/>
  <c r="G158" i="66"/>
  <c r="H158" i="66" s="1"/>
  <c r="G157" i="66"/>
  <c r="H157" i="66" s="1"/>
  <c r="G156" i="66"/>
  <c r="H156" i="66" s="1"/>
  <c r="G155" i="66"/>
  <c r="H155" i="66" s="1"/>
  <c r="E154" i="66"/>
  <c r="G154" i="66" s="1"/>
  <c r="H154" i="66" s="1"/>
  <c r="C154" i="66"/>
  <c r="E153" i="66"/>
  <c r="G153" i="66" s="1"/>
  <c r="H153" i="66" s="1"/>
  <c r="C153" i="66"/>
  <c r="E152" i="66"/>
  <c r="G152" i="66" s="1"/>
  <c r="H152" i="66" s="1"/>
  <c r="C152" i="66"/>
  <c r="E151" i="66"/>
  <c r="G151" i="66" s="1"/>
  <c r="H151" i="66" s="1"/>
  <c r="C151" i="66"/>
  <c r="E150" i="66"/>
  <c r="G150" i="66" s="1"/>
  <c r="H150" i="66" s="1"/>
  <c r="C150" i="66"/>
  <c r="E149" i="66"/>
  <c r="G149" i="66" s="1"/>
  <c r="H149" i="66" s="1"/>
  <c r="C149" i="66"/>
  <c r="E148" i="66"/>
  <c r="G148" i="66" s="1"/>
  <c r="H148" i="66" s="1"/>
  <c r="C148" i="66"/>
  <c r="E144" i="66"/>
  <c r="G144" i="66" s="1"/>
  <c r="H144" i="66" s="1"/>
  <c r="C144" i="66"/>
  <c r="E143" i="66"/>
  <c r="G143" i="66" s="1"/>
  <c r="H143" i="66" s="1"/>
  <c r="C143" i="66"/>
  <c r="E139" i="66"/>
  <c r="G139" i="66" s="1"/>
  <c r="E138" i="66"/>
  <c r="G138" i="66" s="1"/>
  <c r="H138" i="66" s="1"/>
  <c r="C138" i="66"/>
  <c r="E134" i="66"/>
  <c r="G134" i="66" s="1"/>
  <c r="H134" i="66" s="1"/>
  <c r="C134" i="66"/>
  <c r="E124" i="66"/>
  <c r="G124" i="66" s="1"/>
  <c r="H124" i="66" s="1"/>
  <c r="C124" i="66"/>
  <c r="E123" i="66"/>
  <c r="G123" i="66" s="1"/>
  <c r="H123" i="66" s="1"/>
  <c r="C123" i="66"/>
  <c r="E122" i="66"/>
  <c r="G122" i="66" s="1"/>
  <c r="H122" i="66" s="1"/>
  <c r="C122" i="66"/>
  <c r="E121" i="66"/>
  <c r="G121" i="66" s="1"/>
  <c r="H121" i="66" s="1"/>
  <c r="C121" i="66"/>
  <c r="E120" i="66"/>
  <c r="G120" i="66" s="1"/>
  <c r="H120" i="66" s="1"/>
  <c r="C120" i="66"/>
  <c r="E119" i="66"/>
  <c r="G119" i="66" s="1"/>
  <c r="H119" i="66" s="1"/>
  <c r="C119" i="66"/>
  <c r="E118" i="66"/>
  <c r="G118" i="66" s="1"/>
  <c r="H118" i="66" s="1"/>
  <c r="C118" i="66"/>
  <c r="E117" i="66"/>
  <c r="G117" i="66" s="1"/>
  <c r="H117" i="66" s="1"/>
  <c r="C117" i="66"/>
  <c r="E116" i="66"/>
  <c r="G116" i="66" s="1"/>
  <c r="H116" i="66" s="1"/>
  <c r="C116" i="66"/>
  <c r="E115" i="66"/>
  <c r="G115" i="66" s="1"/>
  <c r="H115" i="66" s="1"/>
  <c r="C115" i="66"/>
  <c r="E114" i="66"/>
  <c r="G114" i="66" s="1"/>
  <c r="H114" i="66" s="1"/>
  <c r="C114" i="66"/>
  <c r="E113" i="66"/>
  <c r="G113" i="66" s="1"/>
  <c r="H113" i="66" s="1"/>
  <c r="C113" i="66"/>
  <c r="E112" i="66"/>
  <c r="G112" i="66" s="1"/>
  <c r="H112" i="66" s="1"/>
  <c r="C112" i="66"/>
  <c r="E111" i="66"/>
  <c r="G111" i="66" s="1"/>
  <c r="H111" i="66" s="1"/>
  <c r="C111" i="66"/>
  <c r="E93" i="66"/>
  <c r="G93" i="66" s="1"/>
  <c r="H93" i="66" s="1"/>
  <c r="C93" i="66"/>
  <c r="E92" i="66"/>
  <c r="G92" i="66" s="1"/>
  <c r="H92" i="66" s="1"/>
  <c r="C92" i="66"/>
  <c r="E91" i="66"/>
  <c r="G91" i="66" s="1"/>
  <c r="H91" i="66" s="1"/>
  <c r="C91" i="66"/>
  <c r="E84" i="66"/>
  <c r="G84" i="66" s="1"/>
  <c r="H84" i="66" s="1"/>
  <c r="C84" i="66"/>
  <c r="E83" i="66"/>
  <c r="G83" i="66" s="1"/>
  <c r="H83" i="66" s="1"/>
  <c r="C83" i="66"/>
  <c r="E82" i="66"/>
  <c r="G82" i="66" s="1"/>
  <c r="H82" i="66" s="1"/>
  <c r="C82" i="66"/>
  <c r="E81" i="66"/>
  <c r="G81" i="66" s="1"/>
  <c r="H81" i="66" s="1"/>
  <c r="C81" i="66"/>
  <c r="E80" i="66"/>
  <c r="G80" i="66" s="1"/>
  <c r="H80" i="66" s="1"/>
  <c r="C80" i="66"/>
  <c r="E63" i="66"/>
  <c r="G63" i="66" s="1"/>
  <c r="H63" i="66" s="1"/>
  <c r="C63" i="66"/>
  <c r="E62" i="66"/>
  <c r="G62" i="66" s="1"/>
  <c r="H62" i="66" s="1"/>
  <c r="C62" i="66"/>
  <c r="E61" i="66"/>
  <c r="G61" i="66" s="1"/>
  <c r="H61" i="66" s="1"/>
  <c r="C61" i="66"/>
  <c r="E60" i="66"/>
  <c r="G60" i="66" s="1"/>
  <c r="H60" i="66" s="1"/>
  <c r="C60" i="66"/>
  <c r="E59" i="66"/>
  <c r="G59" i="66" s="1"/>
  <c r="H59" i="66" s="1"/>
  <c r="C59" i="66"/>
  <c r="E58" i="66"/>
  <c r="G58" i="66" s="1"/>
  <c r="C58" i="66"/>
  <c r="E57" i="66"/>
  <c r="G57" i="66" s="1"/>
  <c r="H57" i="66" s="1"/>
  <c r="C57" i="66"/>
  <c r="E56" i="66"/>
  <c r="G56" i="66" s="1"/>
  <c r="H56" i="66" s="1"/>
  <c r="C56" i="66"/>
  <c r="E55" i="66"/>
  <c r="G55" i="66" s="1"/>
  <c r="H55" i="66" s="1"/>
  <c r="C55" i="66"/>
  <c r="E54" i="66"/>
  <c r="G54" i="66" s="1"/>
  <c r="H54" i="66" s="1"/>
  <c r="C54" i="66"/>
  <c r="E53" i="66"/>
  <c r="G53" i="66" s="1"/>
  <c r="H53" i="66" s="1"/>
  <c r="C53" i="66"/>
  <c r="E52" i="66"/>
  <c r="G52" i="66" s="1"/>
  <c r="H52" i="66" s="1"/>
  <c r="C52" i="66"/>
  <c r="E51" i="66"/>
  <c r="G51" i="66" s="1"/>
  <c r="H51" i="66" s="1"/>
  <c r="C51" i="66"/>
  <c r="E50" i="66"/>
  <c r="G50" i="66" s="1"/>
  <c r="H50" i="66" s="1"/>
  <c r="C50" i="66"/>
  <c r="E49" i="66"/>
  <c r="G49" i="66" s="1"/>
  <c r="H49" i="66" s="1"/>
  <c r="C49" i="66"/>
  <c r="E48" i="66"/>
  <c r="C48" i="66"/>
  <c r="E47" i="66"/>
  <c r="G47" i="66" s="1"/>
  <c r="H47" i="66" s="1"/>
  <c r="C47" i="66"/>
  <c r="E46" i="66"/>
  <c r="G46" i="66" s="1"/>
  <c r="H46" i="66" s="1"/>
  <c r="C46" i="66"/>
  <c r="E45" i="66"/>
  <c r="G45" i="66" s="1"/>
  <c r="H45" i="66" s="1"/>
  <c r="C45" i="66"/>
  <c r="E44" i="66"/>
  <c r="G44" i="66" s="1"/>
  <c r="H44" i="66" s="1"/>
  <c r="C44" i="66"/>
  <c r="E37" i="66"/>
  <c r="C37" i="66"/>
  <c r="E36" i="66"/>
  <c r="C36" i="66"/>
  <c r="E35" i="66"/>
  <c r="C35" i="66"/>
  <c r="E34" i="66"/>
  <c r="C34" i="66"/>
  <c r="E33" i="66"/>
  <c r="C33" i="66"/>
  <c r="E26" i="66"/>
  <c r="G26" i="66" s="1"/>
  <c r="C26" i="66"/>
  <c r="E25" i="66"/>
  <c r="G25" i="66" s="1"/>
  <c r="C25" i="66"/>
  <c r="E24" i="66"/>
  <c r="G24" i="66" s="1"/>
  <c r="C24" i="66"/>
  <c r="E23" i="66"/>
  <c r="G23" i="66" s="1"/>
  <c r="C23" i="66"/>
  <c r="E22" i="66"/>
  <c r="G22" i="66" s="1"/>
  <c r="C22" i="66"/>
  <c r="E21" i="66"/>
  <c r="G21" i="66" s="1"/>
  <c r="C21" i="66"/>
  <c r="E20" i="66"/>
  <c r="G20" i="66" s="1"/>
  <c r="C20" i="66"/>
  <c r="E19" i="66"/>
  <c r="G19" i="66" s="1"/>
  <c r="C19" i="66"/>
  <c r="E18" i="66"/>
  <c r="G18" i="66" s="1"/>
  <c r="C18" i="66"/>
  <c r="E17" i="66"/>
  <c r="G17" i="66" s="1"/>
  <c r="C17" i="66"/>
  <c r="E16" i="66"/>
  <c r="G16" i="66" s="1"/>
  <c r="C16" i="66"/>
  <c r="E15" i="66"/>
  <c r="G15" i="66" s="1"/>
  <c r="C15" i="66"/>
  <c r="E14" i="66"/>
  <c r="G14" i="66" s="1"/>
  <c r="C14" i="66"/>
  <c r="E13" i="66"/>
  <c r="G13" i="66" s="1"/>
  <c r="C13" i="66"/>
  <c r="E12" i="66"/>
  <c r="G12" i="66" s="1"/>
  <c r="C12" i="66"/>
  <c r="E11" i="66"/>
  <c r="G11" i="66" s="1"/>
  <c r="C11" i="66"/>
  <c r="E10" i="66"/>
  <c r="G10" i="66" s="1"/>
  <c r="C10" i="66"/>
  <c r="E9" i="66"/>
  <c r="G9" i="66" s="1"/>
  <c r="C9" i="66"/>
  <c r="E8" i="66"/>
  <c r="G8" i="66" s="1"/>
  <c r="C8" i="66"/>
  <c r="E7" i="66"/>
  <c r="G7" i="66" s="1"/>
  <c r="C7" i="66"/>
  <c r="E6" i="66"/>
  <c r="G6" i="66" s="1"/>
  <c r="C6" i="66"/>
  <c r="E5" i="66"/>
  <c r="G5" i="66" s="1"/>
  <c r="C5" i="66"/>
  <c r="E4" i="66"/>
  <c r="G4" i="66" s="1"/>
  <c r="C4" i="66"/>
  <c r="E3" i="66"/>
  <c r="G3" i="66" s="1"/>
  <c r="C3" i="66"/>
  <c r="E341" i="65"/>
  <c r="G341" i="65" s="1"/>
  <c r="C341" i="65"/>
  <c r="C344" i="65"/>
  <c r="E344" i="65"/>
  <c r="G344" i="65" s="1"/>
  <c r="C343" i="65"/>
  <c r="E343" i="65"/>
  <c r="G343" i="65" s="1"/>
  <c r="C345" i="65"/>
  <c r="E345" i="65"/>
  <c r="G345" i="65" s="1"/>
  <c r="C346" i="65"/>
  <c r="E346" i="65"/>
  <c r="G346" i="65" s="1"/>
  <c r="C347" i="65"/>
  <c r="E347" i="65"/>
  <c r="G347" i="65" s="1"/>
  <c r="C348" i="65"/>
  <c r="E348" i="65"/>
  <c r="G348" i="65" s="1"/>
  <c r="E342" i="65"/>
  <c r="G342" i="65" s="1"/>
  <c r="C342" i="65"/>
  <c r="C149" i="65"/>
  <c r="C148" i="65"/>
  <c r="C129" i="65"/>
  <c r="C85" i="65"/>
  <c r="C77" i="65"/>
  <c r="C76" i="65"/>
  <c r="C67" i="65"/>
  <c r="C61" i="65"/>
  <c r="C56" i="65"/>
  <c r="C44" i="65"/>
  <c r="C150" i="65"/>
  <c r="E150" i="65"/>
  <c r="G150" i="65" s="1"/>
  <c r="H150" i="65" s="1"/>
  <c r="C151" i="65"/>
  <c r="E151" i="65"/>
  <c r="G151" i="65" s="1"/>
  <c r="H151" i="65" s="1"/>
  <c r="C152" i="65"/>
  <c r="E152" i="65"/>
  <c r="G152" i="65" s="1"/>
  <c r="H152" i="65" s="1"/>
  <c r="C153" i="65"/>
  <c r="E153" i="65"/>
  <c r="G153" i="65" s="1"/>
  <c r="H153" i="65" s="1"/>
  <c r="C154" i="65"/>
  <c r="E154" i="65"/>
  <c r="G154" i="65" s="1"/>
  <c r="H154" i="65" s="1"/>
  <c r="C155" i="65"/>
  <c r="E155" i="65"/>
  <c r="G155" i="65" s="1"/>
  <c r="H155" i="65" s="1"/>
  <c r="C156" i="65"/>
  <c r="E156" i="65"/>
  <c r="G156" i="65" s="1"/>
  <c r="H156" i="65" s="1"/>
  <c r="C157" i="65"/>
  <c r="E157" i="65"/>
  <c r="G157" i="65" s="1"/>
  <c r="H157" i="65" s="1"/>
  <c r="C158" i="65"/>
  <c r="E158" i="65"/>
  <c r="G158" i="65" s="1"/>
  <c r="H158" i="65" s="1"/>
  <c r="C159" i="65"/>
  <c r="E159" i="65"/>
  <c r="G159" i="65" s="1"/>
  <c r="H159" i="65" s="1"/>
  <c r="C160" i="65"/>
  <c r="E160" i="65"/>
  <c r="G160" i="65" s="1"/>
  <c r="H160" i="65" s="1"/>
  <c r="C161" i="65"/>
  <c r="E161" i="65"/>
  <c r="G161" i="65" s="1"/>
  <c r="H161" i="65" s="1"/>
  <c r="C162" i="65"/>
  <c r="E162" i="65"/>
  <c r="G162" i="65" s="1"/>
  <c r="H162" i="65" s="1"/>
  <c r="C163" i="65"/>
  <c r="E163" i="65"/>
  <c r="G163" i="65" s="1"/>
  <c r="H163" i="65" s="1"/>
  <c r="C164" i="65"/>
  <c r="E164" i="65"/>
  <c r="G164" i="65" s="1"/>
  <c r="H164" i="65" s="1"/>
  <c r="C165" i="65"/>
  <c r="E165" i="65"/>
  <c r="G165" i="65" s="1"/>
  <c r="H165" i="65" s="1"/>
  <c r="C57" i="65"/>
  <c r="C117" i="65"/>
  <c r="E117" i="65"/>
  <c r="G117" i="65" s="1"/>
  <c r="H117" i="65" s="1"/>
  <c r="C118" i="65"/>
  <c r="E118" i="65"/>
  <c r="G118" i="65" s="1"/>
  <c r="H118" i="65" s="1"/>
  <c r="C119" i="65"/>
  <c r="E119" i="65"/>
  <c r="G119" i="65" s="1"/>
  <c r="H119" i="65" s="1"/>
  <c r="C120" i="65"/>
  <c r="E120" i="65"/>
  <c r="G120" i="65" s="1"/>
  <c r="H120" i="65" s="1"/>
  <c r="C121" i="65"/>
  <c r="E121" i="65"/>
  <c r="G121" i="65" s="1"/>
  <c r="H121" i="65" s="1"/>
  <c r="C122" i="65"/>
  <c r="E122" i="65"/>
  <c r="G122" i="65" s="1"/>
  <c r="H122" i="65" s="1"/>
  <c r="C123" i="65"/>
  <c r="E123" i="65"/>
  <c r="G123" i="65" s="1"/>
  <c r="H123" i="65" s="1"/>
  <c r="C124" i="65"/>
  <c r="E124" i="65"/>
  <c r="G124" i="65" s="1"/>
  <c r="H124" i="65" s="1"/>
  <c r="C125" i="65"/>
  <c r="E125" i="65"/>
  <c r="G125" i="65" s="1"/>
  <c r="H125" i="65" s="1"/>
  <c r="C126" i="65"/>
  <c r="E126" i="65"/>
  <c r="G126" i="65" s="1"/>
  <c r="H126" i="65" s="1"/>
  <c r="C127" i="65"/>
  <c r="E127" i="65"/>
  <c r="G127" i="65" s="1"/>
  <c r="H127" i="65" s="1"/>
  <c r="C128" i="65"/>
  <c r="E128" i="65"/>
  <c r="G128" i="65" s="1"/>
  <c r="H128" i="65" s="1"/>
  <c r="E129" i="65"/>
  <c r="G129" i="65" s="1"/>
  <c r="H129" i="65" s="1"/>
  <c r="C130" i="65"/>
  <c r="E130" i="65"/>
  <c r="G130" i="65" s="1"/>
  <c r="H130" i="65" s="1"/>
  <c r="C131" i="65"/>
  <c r="E131" i="65"/>
  <c r="G131" i="65" s="1"/>
  <c r="H131" i="65" s="1"/>
  <c r="C132" i="65"/>
  <c r="E132" i="65"/>
  <c r="G132" i="65" s="1"/>
  <c r="H132" i="65" s="1"/>
  <c r="C133" i="65"/>
  <c r="E133" i="65"/>
  <c r="G133" i="65" s="1"/>
  <c r="H133" i="65" s="1"/>
  <c r="C134" i="65"/>
  <c r="E134" i="65"/>
  <c r="G134" i="65" s="1"/>
  <c r="H134" i="65" s="1"/>
  <c r="C135" i="65"/>
  <c r="E135" i="65"/>
  <c r="G135" i="65" s="1"/>
  <c r="H135" i="65" s="1"/>
  <c r="C136" i="65"/>
  <c r="E136" i="65"/>
  <c r="G136" i="65" s="1"/>
  <c r="H136" i="65" s="1"/>
  <c r="C137" i="65"/>
  <c r="E137" i="65"/>
  <c r="G137" i="65" s="1"/>
  <c r="H137" i="65" s="1"/>
  <c r="C138" i="65"/>
  <c r="E138" i="65"/>
  <c r="G138" i="65" s="1"/>
  <c r="H138" i="65" s="1"/>
  <c r="C139" i="65"/>
  <c r="E139" i="65"/>
  <c r="G139" i="65" s="1"/>
  <c r="H139" i="65" s="1"/>
  <c r="C140" i="65"/>
  <c r="E140" i="65"/>
  <c r="G140" i="65" s="1"/>
  <c r="H140" i="65" s="1"/>
  <c r="E103" i="65"/>
  <c r="G103" i="65" s="1"/>
  <c r="H103" i="65" s="1"/>
  <c r="C103" i="65"/>
  <c r="E102" i="65"/>
  <c r="G102" i="65" s="1"/>
  <c r="H102" i="65" s="1"/>
  <c r="C102" i="65"/>
  <c r="E101" i="65"/>
  <c r="G101" i="65" s="1"/>
  <c r="H101" i="65" s="1"/>
  <c r="C101" i="65"/>
  <c r="E100" i="65"/>
  <c r="G100" i="65" s="1"/>
  <c r="H100" i="65" s="1"/>
  <c r="C100" i="65"/>
  <c r="E99" i="65"/>
  <c r="G99" i="65" s="1"/>
  <c r="H99" i="65" s="1"/>
  <c r="C99" i="65"/>
  <c r="E98" i="65"/>
  <c r="G98" i="65" s="1"/>
  <c r="H98" i="65" s="1"/>
  <c r="C98" i="65"/>
  <c r="E97" i="65"/>
  <c r="G97" i="65" s="1"/>
  <c r="H97" i="65" s="1"/>
  <c r="C97" i="65"/>
  <c r="E96" i="65"/>
  <c r="G96" i="65" s="1"/>
  <c r="H96" i="65" s="1"/>
  <c r="C96" i="65"/>
  <c r="E95" i="65"/>
  <c r="G95" i="65" s="1"/>
  <c r="H95" i="65" s="1"/>
  <c r="C95" i="65"/>
  <c r="E94" i="65"/>
  <c r="G94" i="65" s="1"/>
  <c r="H94" i="65" s="1"/>
  <c r="C94" i="65"/>
  <c r="E93" i="65"/>
  <c r="G93" i="65" s="1"/>
  <c r="H93" i="65" s="1"/>
  <c r="C93" i="65"/>
  <c r="E92" i="65"/>
  <c r="G92" i="65" s="1"/>
  <c r="H92" i="65" s="1"/>
  <c r="C92" i="65"/>
  <c r="E91" i="65"/>
  <c r="G91" i="65" s="1"/>
  <c r="H91" i="65" s="1"/>
  <c r="C91" i="65"/>
  <c r="E90" i="65"/>
  <c r="G90" i="65" s="1"/>
  <c r="H90" i="65" s="1"/>
  <c r="C90" i="65"/>
  <c r="E89" i="65"/>
  <c r="G89" i="65" s="1"/>
  <c r="H89" i="65" s="1"/>
  <c r="C89" i="65"/>
  <c r="E88" i="65"/>
  <c r="G88" i="65" s="1"/>
  <c r="H88" i="65" s="1"/>
  <c r="C88" i="65"/>
  <c r="E87" i="65"/>
  <c r="G87" i="65" s="1"/>
  <c r="H87" i="65" s="1"/>
  <c r="C87" i="65"/>
  <c r="E86" i="65"/>
  <c r="G86" i="65" s="1"/>
  <c r="H86" i="65" s="1"/>
  <c r="C86" i="65"/>
  <c r="E273" i="65"/>
  <c r="G273" i="65" s="1"/>
  <c r="H273" i="65" s="1"/>
  <c r="C273" i="65"/>
  <c r="G272" i="65"/>
  <c r="H272" i="65" s="1"/>
  <c r="E271" i="65"/>
  <c r="G271" i="65" s="1"/>
  <c r="H271" i="65" s="1"/>
  <c r="C271" i="65"/>
  <c r="E338" i="65"/>
  <c r="G338" i="65" s="1"/>
  <c r="C338" i="65"/>
  <c r="E337" i="65"/>
  <c r="G337" i="65" s="1"/>
  <c r="C337" i="65"/>
  <c r="E334" i="65"/>
  <c r="G334" i="65" s="1"/>
  <c r="C334" i="65"/>
  <c r="E333" i="65"/>
  <c r="G333" i="65" s="1"/>
  <c r="C333" i="65"/>
  <c r="E330" i="65"/>
  <c r="G330" i="65" s="1"/>
  <c r="H330" i="65" s="1"/>
  <c r="C330" i="65"/>
  <c r="E329" i="65"/>
  <c r="G329" i="65" s="1"/>
  <c r="H329" i="65" s="1"/>
  <c r="C329" i="65"/>
  <c r="E328" i="65"/>
  <c r="G328" i="65" s="1"/>
  <c r="H328" i="65" s="1"/>
  <c r="C328" i="65"/>
  <c r="E327" i="65"/>
  <c r="G327" i="65" s="1"/>
  <c r="H327" i="65" s="1"/>
  <c r="C327" i="65"/>
  <c r="E326" i="65"/>
  <c r="G326" i="65" s="1"/>
  <c r="H326" i="65" s="1"/>
  <c r="C326" i="65"/>
  <c r="E325" i="65"/>
  <c r="G325" i="65" s="1"/>
  <c r="H325" i="65" s="1"/>
  <c r="C325" i="65"/>
  <c r="E324" i="65"/>
  <c r="G324" i="65" s="1"/>
  <c r="H324" i="65" s="1"/>
  <c r="C324" i="65"/>
  <c r="E323" i="65"/>
  <c r="G323" i="65" s="1"/>
  <c r="H323" i="65" s="1"/>
  <c r="C323" i="65"/>
  <c r="E322" i="65"/>
  <c r="G322" i="65" s="1"/>
  <c r="H322" i="65" s="1"/>
  <c r="C322" i="65"/>
  <c r="E321" i="65"/>
  <c r="G321" i="65" s="1"/>
  <c r="H321" i="65" s="1"/>
  <c r="C321" i="65"/>
  <c r="E317" i="65"/>
  <c r="G317" i="65" s="1"/>
  <c r="H317" i="65" s="1"/>
  <c r="C317" i="65"/>
  <c r="E316" i="65"/>
  <c r="G316" i="65" s="1"/>
  <c r="H316" i="65" s="1"/>
  <c r="C316" i="65"/>
  <c r="E315" i="65"/>
  <c r="G315" i="65" s="1"/>
  <c r="H315" i="65" s="1"/>
  <c r="C315" i="65"/>
  <c r="E314" i="65"/>
  <c r="G314" i="65" s="1"/>
  <c r="H314" i="65" s="1"/>
  <c r="C314" i="65"/>
  <c r="E313" i="65"/>
  <c r="G313" i="65" s="1"/>
  <c r="H313" i="65" s="1"/>
  <c r="C313" i="65"/>
  <c r="E312" i="65"/>
  <c r="G312" i="65" s="1"/>
  <c r="H312" i="65" s="1"/>
  <c r="C312" i="65"/>
  <c r="E311" i="65"/>
  <c r="G311" i="65" s="1"/>
  <c r="H311" i="65" s="1"/>
  <c r="C311" i="65"/>
  <c r="E310" i="65"/>
  <c r="G310" i="65" s="1"/>
  <c r="H310" i="65" s="1"/>
  <c r="C310" i="65"/>
  <c r="E309" i="65"/>
  <c r="G309" i="65" s="1"/>
  <c r="H309" i="65" s="1"/>
  <c r="C309" i="65"/>
  <c r="E308" i="65"/>
  <c r="G308" i="65" s="1"/>
  <c r="H308" i="65" s="1"/>
  <c r="C308" i="65"/>
  <c r="E307" i="65"/>
  <c r="G307" i="65" s="1"/>
  <c r="H307" i="65" s="1"/>
  <c r="C307" i="65"/>
  <c r="E306" i="65"/>
  <c r="G306" i="65" s="1"/>
  <c r="H306" i="65" s="1"/>
  <c r="C306" i="65"/>
  <c r="E305" i="65"/>
  <c r="G305" i="65" s="1"/>
  <c r="H305" i="65" s="1"/>
  <c r="C305" i="65"/>
  <c r="E304" i="65"/>
  <c r="G304" i="65" s="1"/>
  <c r="H304" i="65" s="1"/>
  <c r="C304" i="65"/>
  <c r="E303" i="65"/>
  <c r="G303" i="65" s="1"/>
  <c r="H303" i="65" s="1"/>
  <c r="C303" i="65"/>
  <c r="E302" i="65"/>
  <c r="G302" i="65" s="1"/>
  <c r="H302" i="65" s="1"/>
  <c r="C302" i="65"/>
  <c r="E301" i="65"/>
  <c r="G301" i="65" s="1"/>
  <c r="H301" i="65" s="1"/>
  <c r="C301" i="65"/>
  <c r="E300" i="65"/>
  <c r="G300" i="65" s="1"/>
  <c r="H300" i="65" s="1"/>
  <c r="C300" i="65"/>
  <c r="E299" i="65"/>
  <c r="G299" i="65" s="1"/>
  <c r="H299" i="65" s="1"/>
  <c r="C299" i="65"/>
  <c r="E295" i="65"/>
  <c r="G295" i="65" s="1"/>
  <c r="H295" i="65" s="1"/>
  <c r="C295" i="65"/>
  <c r="E294" i="65"/>
  <c r="G294" i="65" s="1"/>
  <c r="H294" i="65" s="1"/>
  <c r="C294" i="65"/>
  <c r="E293" i="65"/>
  <c r="G293" i="65" s="1"/>
  <c r="H293" i="65" s="1"/>
  <c r="C293" i="65"/>
  <c r="E292" i="65"/>
  <c r="G292" i="65" s="1"/>
  <c r="H292" i="65" s="1"/>
  <c r="C292" i="65"/>
  <c r="E291" i="65"/>
  <c r="G291" i="65" s="1"/>
  <c r="H291" i="65" s="1"/>
  <c r="C291" i="65"/>
  <c r="E290" i="65"/>
  <c r="G290" i="65" s="1"/>
  <c r="H290" i="65" s="1"/>
  <c r="C290" i="65"/>
  <c r="E289" i="65"/>
  <c r="G289" i="65" s="1"/>
  <c r="H289" i="65" s="1"/>
  <c r="C289" i="65"/>
  <c r="E288" i="65"/>
  <c r="G288" i="65" s="1"/>
  <c r="H288" i="65" s="1"/>
  <c r="C288" i="65"/>
  <c r="E287" i="65"/>
  <c r="G287" i="65" s="1"/>
  <c r="H287" i="65" s="1"/>
  <c r="C287" i="65"/>
  <c r="E286" i="65"/>
  <c r="G286" i="65" s="1"/>
  <c r="H286" i="65" s="1"/>
  <c r="C286" i="65"/>
  <c r="E285" i="65"/>
  <c r="G285" i="65" s="1"/>
  <c r="H285" i="65" s="1"/>
  <c r="C285" i="65"/>
  <c r="E284" i="65"/>
  <c r="G284" i="65" s="1"/>
  <c r="H284" i="65" s="1"/>
  <c r="C284" i="65"/>
  <c r="E283" i="65"/>
  <c r="G283" i="65" s="1"/>
  <c r="H283" i="65" s="1"/>
  <c r="C283" i="65"/>
  <c r="E282" i="65"/>
  <c r="G282" i="65" s="1"/>
  <c r="H282" i="65" s="1"/>
  <c r="C282" i="65"/>
  <c r="E281" i="65"/>
  <c r="G281" i="65" s="1"/>
  <c r="H281" i="65" s="1"/>
  <c r="C281" i="65"/>
  <c r="E280" i="65"/>
  <c r="G280" i="65" s="1"/>
  <c r="H280" i="65" s="1"/>
  <c r="C280" i="65"/>
  <c r="E279" i="65"/>
  <c r="G279" i="65" s="1"/>
  <c r="H279" i="65" s="1"/>
  <c r="C279" i="65"/>
  <c r="E278" i="65"/>
  <c r="G278" i="65" s="1"/>
  <c r="H278" i="65" s="1"/>
  <c r="C278" i="65"/>
  <c r="E277" i="65"/>
  <c r="G277" i="65" s="1"/>
  <c r="H277" i="65" s="1"/>
  <c r="C277" i="65"/>
  <c r="E270" i="65"/>
  <c r="G270" i="65" s="1"/>
  <c r="H270" i="65" s="1"/>
  <c r="C270" i="65"/>
  <c r="E269" i="65"/>
  <c r="G269" i="65" s="1"/>
  <c r="H269" i="65" s="1"/>
  <c r="C269" i="65"/>
  <c r="E268" i="65"/>
  <c r="G268" i="65" s="1"/>
  <c r="H268" i="65" s="1"/>
  <c r="C268" i="65"/>
  <c r="E267" i="65"/>
  <c r="G267" i="65" s="1"/>
  <c r="H267" i="65" s="1"/>
  <c r="C267" i="65"/>
  <c r="E266" i="65"/>
  <c r="G266" i="65" s="1"/>
  <c r="H266" i="65" s="1"/>
  <c r="C266" i="65"/>
  <c r="E265" i="65"/>
  <c r="G265" i="65" s="1"/>
  <c r="H265" i="65" s="1"/>
  <c r="C265" i="65"/>
  <c r="E264" i="65"/>
  <c r="G264" i="65" s="1"/>
  <c r="H264" i="65" s="1"/>
  <c r="C264" i="65"/>
  <c r="E263" i="65"/>
  <c r="G263" i="65" s="1"/>
  <c r="H263" i="65" s="1"/>
  <c r="C263" i="65"/>
  <c r="E262" i="65"/>
  <c r="G262" i="65" s="1"/>
  <c r="H262" i="65" s="1"/>
  <c r="C262" i="65"/>
  <c r="E261" i="65"/>
  <c r="G261" i="65" s="1"/>
  <c r="H261" i="65" s="1"/>
  <c r="C261" i="65"/>
  <c r="E260" i="65"/>
  <c r="G260" i="65" s="1"/>
  <c r="H260" i="65" s="1"/>
  <c r="C260" i="65"/>
  <c r="E259" i="65"/>
  <c r="G259" i="65" s="1"/>
  <c r="H259" i="65" s="1"/>
  <c r="C259" i="65"/>
  <c r="E258" i="65"/>
  <c r="G258" i="65" s="1"/>
  <c r="H258" i="65" s="1"/>
  <c r="C258" i="65"/>
  <c r="E257" i="65"/>
  <c r="G257" i="65" s="1"/>
  <c r="H257" i="65" s="1"/>
  <c r="C257" i="65"/>
  <c r="E256" i="65"/>
  <c r="G256" i="65" s="1"/>
  <c r="H256" i="65" s="1"/>
  <c r="C256" i="65"/>
  <c r="E255" i="65"/>
  <c r="G255" i="65" s="1"/>
  <c r="H255" i="65" s="1"/>
  <c r="C255" i="65"/>
  <c r="E254" i="65"/>
  <c r="G254" i="65" s="1"/>
  <c r="H254" i="65" s="1"/>
  <c r="C254" i="65"/>
  <c r="E253" i="65"/>
  <c r="G253" i="65" s="1"/>
  <c r="H253" i="65" s="1"/>
  <c r="C253" i="65"/>
  <c r="E252" i="65"/>
  <c r="G252" i="65" s="1"/>
  <c r="H252" i="65" s="1"/>
  <c r="C252" i="65"/>
  <c r="E251" i="65"/>
  <c r="G251" i="65" s="1"/>
  <c r="H251" i="65" s="1"/>
  <c r="C251" i="65"/>
  <c r="E250" i="65"/>
  <c r="G250" i="65" s="1"/>
  <c r="H250" i="65" s="1"/>
  <c r="C250" i="65"/>
  <c r="E249" i="65"/>
  <c r="G249" i="65" s="1"/>
  <c r="H249" i="65" s="1"/>
  <c r="C249" i="65"/>
  <c r="E248" i="65"/>
  <c r="G248" i="65" s="1"/>
  <c r="H248" i="65" s="1"/>
  <c r="C248" i="65"/>
  <c r="E247" i="65"/>
  <c r="G247" i="65" s="1"/>
  <c r="H247" i="65" s="1"/>
  <c r="C247" i="65"/>
  <c r="E246" i="65"/>
  <c r="G246" i="65" s="1"/>
  <c r="H246" i="65" s="1"/>
  <c r="C246" i="65"/>
  <c r="E245" i="65"/>
  <c r="G245" i="65" s="1"/>
  <c r="H245" i="65" s="1"/>
  <c r="C245" i="65"/>
  <c r="E244" i="65"/>
  <c r="G244" i="65" s="1"/>
  <c r="H244" i="65" s="1"/>
  <c r="C244" i="65"/>
  <c r="E238" i="65"/>
  <c r="G238" i="65" s="1"/>
  <c r="H238" i="65" s="1"/>
  <c r="C238" i="65"/>
  <c r="E237" i="65"/>
  <c r="G237" i="65" s="1"/>
  <c r="H237" i="65" s="1"/>
  <c r="C237" i="65"/>
  <c r="E236" i="65"/>
  <c r="G236" i="65" s="1"/>
  <c r="H236" i="65" s="1"/>
  <c r="C236" i="65"/>
  <c r="E235" i="65"/>
  <c r="G235" i="65" s="1"/>
  <c r="H235" i="65" s="1"/>
  <c r="C235" i="65"/>
  <c r="E234" i="65"/>
  <c r="G234" i="65" s="1"/>
  <c r="H234" i="65" s="1"/>
  <c r="C234" i="65"/>
  <c r="E233" i="65"/>
  <c r="G233" i="65" s="1"/>
  <c r="H233" i="65" s="1"/>
  <c r="C233" i="65"/>
  <c r="E232" i="65"/>
  <c r="G232" i="65" s="1"/>
  <c r="H232" i="65" s="1"/>
  <c r="C232" i="65"/>
  <c r="E231" i="65"/>
  <c r="G231" i="65" s="1"/>
  <c r="H231" i="65" s="1"/>
  <c r="C231" i="65"/>
  <c r="E230" i="65"/>
  <c r="G230" i="65" s="1"/>
  <c r="H230" i="65" s="1"/>
  <c r="C230" i="65"/>
  <c r="E229" i="65"/>
  <c r="G229" i="65" s="1"/>
  <c r="H229" i="65" s="1"/>
  <c r="C229" i="65"/>
  <c r="E228" i="65"/>
  <c r="G228" i="65" s="1"/>
  <c r="H228" i="65" s="1"/>
  <c r="C228" i="65"/>
  <c r="E227" i="65"/>
  <c r="G227" i="65" s="1"/>
  <c r="H227" i="65" s="1"/>
  <c r="C227" i="65"/>
  <c r="E226" i="65"/>
  <c r="G226" i="65" s="1"/>
  <c r="H226" i="65" s="1"/>
  <c r="C226" i="65"/>
  <c r="E225" i="65"/>
  <c r="G225" i="65" s="1"/>
  <c r="H225" i="65" s="1"/>
  <c r="C225" i="65"/>
  <c r="E224" i="65"/>
  <c r="G224" i="65" s="1"/>
  <c r="H224" i="65" s="1"/>
  <c r="C224" i="65"/>
  <c r="E223" i="65"/>
  <c r="G223" i="65" s="1"/>
  <c r="H223" i="65" s="1"/>
  <c r="C223" i="65"/>
  <c r="E222" i="65"/>
  <c r="G222" i="65" s="1"/>
  <c r="H222" i="65" s="1"/>
  <c r="C222" i="65"/>
  <c r="E221" i="65"/>
  <c r="G221" i="65" s="1"/>
  <c r="H221" i="65" s="1"/>
  <c r="C221" i="65"/>
  <c r="E220" i="65"/>
  <c r="G220" i="65" s="1"/>
  <c r="H220" i="65" s="1"/>
  <c r="C220" i="65"/>
  <c r="E219" i="65"/>
  <c r="G219" i="65" s="1"/>
  <c r="H219" i="65" s="1"/>
  <c r="C219" i="65"/>
  <c r="E218" i="65"/>
  <c r="G218" i="65" s="1"/>
  <c r="H218" i="65" s="1"/>
  <c r="C218" i="65"/>
  <c r="E217" i="65"/>
  <c r="G217" i="65" s="1"/>
  <c r="H217" i="65" s="1"/>
  <c r="C217" i="65"/>
  <c r="E216" i="65"/>
  <c r="G216" i="65" s="1"/>
  <c r="H216" i="65" s="1"/>
  <c r="C216" i="65"/>
  <c r="E215" i="65"/>
  <c r="G215" i="65" s="1"/>
  <c r="H215" i="65" s="1"/>
  <c r="C215" i="65"/>
  <c r="E214" i="65"/>
  <c r="G214" i="65" s="1"/>
  <c r="H214" i="65" s="1"/>
  <c r="C214" i="65"/>
  <c r="E213" i="65"/>
  <c r="G213" i="65" s="1"/>
  <c r="H213" i="65" s="1"/>
  <c r="C213" i="65"/>
  <c r="E212" i="65"/>
  <c r="G212" i="65" s="1"/>
  <c r="H212" i="65" s="1"/>
  <c r="C212" i="65"/>
  <c r="E211" i="65"/>
  <c r="G211" i="65" s="1"/>
  <c r="H211" i="65" s="1"/>
  <c r="C211" i="65"/>
  <c r="E210" i="65"/>
  <c r="G210" i="65" s="1"/>
  <c r="H210" i="65" s="1"/>
  <c r="C210" i="65"/>
  <c r="E206" i="65"/>
  <c r="M206" i="65" s="1"/>
  <c r="C206" i="65"/>
  <c r="E205" i="65"/>
  <c r="I205" i="65" s="1"/>
  <c r="C205" i="65"/>
  <c r="E204" i="65"/>
  <c r="M204" i="65" s="1"/>
  <c r="C204" i="65"/>
  <c r="E203" i="65"/>
  <c r="I203" i="65" s="1"/>
  <c r="C203" i="65"/>
  <c r="E202" i="65"/>
  <c r="M202" i="65" s="1"/>
  <c r="C202" i="65"/>
  <c r="E201" i="65"/>
  <c r="I201" i="65" s="1"/>
  <c r="C201" i="65"/>
  <c r="E200" i="65"/>
  <c r="M200" i="65" s="1"/>
  <c r="C200" i="65"/>
  <c r="E199" i="65"/>
  <c r="I199" i="65" s="1"/>
  <c r="C199" i="65"/>
  <c r="E198" i="65"/>
  <c r="M198" i="65" s="1"/>
  <c r="C198" i="65"/>
  <c r="E197" i="65"/>
  <c r="I197" i="65" s="1"/>
  <c r="C197" i="65"/>
  <c r="E196" i="65"/>
  <c r="M196" i="65" s="1"/>
  <c r="C196" i="65"/>
  <c r="E195" i="65"/>
  <c r="I195" i="65" s="1"/>
  <c r="C195" i="65"/>
  <c r="E194" i="65"/>
  <c r="M194" i="65" s="1"/>
  <c r="C194" i="65"/>
  <c r="E193" i="65"/>
  <c r="I193" i="65" s="1"/>
  <c r="C193" i="65"/>
  <c r="E192" i="65"/>
  <c r="M192" i="65" s="1"/>
  <c r="C192" i="65"/>
  <c r="E191" i="65"/>
  <c r="I191" i="65" s="1"/>
  <c r="C191" i="65"/>
  <c r="E190" i="65"/>
  <c r="M190" i="65" s="1"/>
  <c r="C190" i="65"/>
  <c r="E189" i="65"/>
  <c r="I189" i="65" s="1"/>
  <c r="C189" i="65"/>
  <c r="E188" i="65"/>
  <c r="M188" i="65" s="1"/>
  <c r="C188" i="65"/>
  <c r="E187" i="65"/>
  <c r="I187" i="65" s="1"/>
  <c r="C187" i="65"/>
  <c r="E186" i="65"/>
  <c r="M186" i="65" s="1"/>
  <c r="C186" i="65"/>
  <c r="E185" i="65"/>
  <c r="I185" i="65" s="1"/>
  <c r="C185" i="65"/>
  <c r="E184" i="65"/>
  <c r="I184" i="65" s="1"/>
  <c r="C184" i="65"/>
  <c r="E183" i="65"/>
  <c r="I183" i="65" s="1"/>
  <c r="C183" i="65"/>
  <c r="E182" i="65"/>
  <c r="M182" i="65" s="1"/>
  <c r="C182" i="65"/>
  <c r="E181" i="65"/>
  <c r="I181" i="65" s="1"/>
  <c r="C181" i="65"/>
  <c r="E180" i="65"/>
  <c r="M180" i="65" s="1"/>
  <c r="C180" i="65"/>
  <c r="E179" i="65"/>
  <c r="I179" i="65" s="1"/>
  <c r="C179" i="65"/>
  <c r="E178" i="65"/>
  <c r="M178" i="65" s="1"/>
  <c r="C178" i="65"/>
  <c r="E177" i="65"/>
  <c r="I177" i="65" s="1"/>
  <c r="C177" i="65"/>
  <c r="E176" i="65"/>
  <c r="K176" i="65" s="1"/>
  <c r="C176" i="65"/>
  <c r="E175" i="65"/>
  <c r="M175" i="65" s="1"/>
  <c r="C175" i="65"/>
  <c r="E174" i="65"/>
  <c r="M174" i="65" s="1"/>
  <c r="C174" i="65"/>
  <c r="E173" i="65"/>
  <c r="I173" i="65" s="1"/>
  <c r="C173" i="65"/>
  <c r="E149" i="65"/>
  <c r="G149" i="65" s="1"/>
  <c r="H149" i="65" s="1"/>
  <c r="E148" i="65"/>
  <c r="G148" i="65" s="1"/>
  <c r="H148" i="65" s="1"/>
  <c r="E147" i="65"/>
  <c r="G147" i="65" s="1"/>
  <c r="H147" i="65" s="1"/>
  <c r="C147" i="65"/>
  <c r="E146" i="65"/>
  <c r="G146" i="65" s="1"/>
  <c r="H146" i="65" s="1"/>
  <c r="C146" i="65"/>
  <c r="E145" i="65"/>
  <c r="G145" i="65" s="1"/>
  <c r="H145" i="65" s="1"/>
  <c r="C145" i="65"/>
  <c r="E144" i="65"/>
  <c r="G144" i="65" s="1"/>
  <c r="H144" i="65" s="1"/>
  <c r="C144" i="65"/>
  <c r="E116" i="65"/>
  <c r="C116" i="65"/>
  <c r="E112" i="65"/>
  <c r="C112" i="65"/>
  <c r="E111" i="65"/>
  <c r="C111" i="65"/>
  <c r="E110" i="65"/>
  <c r="C110" i="65"/>
  <c r="E109" i="65"/>
  <c r="G109" i="65" s="1"/>
  <c r="H109" i="65" s="1"/>
  <c r="C109" i="65"/>
  <c r="E108" i="65"/>
  <c r="C108" i="65"/>
  <c r="E107" i="65"/>
  <c r="C107" i="65"/>
  <c r="E85" i="65"/>
  <c r="E84" i="65"/>
  <c r="C84" i="65"/>
  <c r="E83" i="65"/>
  <c r="C83" i="65"/>
  <c r="E79" i="65"/>
  <c r="G79" i="65" s="1"/>
  <c r="H79" i="65" s="1"/>
  <c r="C79" i="65"/>
  <c r="E78" i="65"/>
  <c r="G78" i="65" s="1"/>
  <c r="H78" i="65" s="1"/>
  <c r="C78" i="65"/>
  <c r="E77" i="65"/>
  <c r="G77" i="65" s="1"/>
  <c r="H77" i="65" s="1"/>
  <c r="E76" i="65"/>
  <c r="G76" i="65" s="1"/>
  <c r="H76" i="65" s="1"/>
  <c r="E75" i="65"/>
  <c r="G75" i="65" s="1"/>
  <c r="H75" i="65" s="1"/>
  <c r="C75" i="65"/>
  <c r="E74" i="65"/>
  <c r="G74" i="65" s="1"/>
  <c r="H74" i="65" s="1"/>
  <c r="C74" i="65"/>
  <c r="E70" i="65"/>
  <c r="C70" i="65"/>
  <c r="E69" i="65"/>
  <c r="C69" i="65"/>
  <c r="E68" i="65"/>
  <c r="C68" i="65"/>
  <c r="E67" i="65"/>
  <c r="E66" i="65"/>
  <c r="G66" i="65" s="1"/>
  <c r="H66" i="65" s="1"/>
  <c r="C66" i="65"/>
  <c r="E65" i="65"/>
  <c r="C65" i="65"/>
  <c r="E64" i="65"/>
  <c r="C64" i="65"/>
  <c r="E63" i="65"/>
  <c r="C63" i="65"/>
  <c r="E62" i="65"/>
  <c r="C62" i="65"/>
  <c r="E61" i="65"/>
  <c r="E60" i="65"/>
  <c r="C60" i="65"/>
  <c r="E59" i="65"/>
  <c r="C59" i="65"/>
  <c r="E58" i="65"/>
  <c r="C58" i="65"/>
  <c r="E57" i="65"/>
  <c r="E56" i="65"/>
  <c r="E55" i="65"/>
  <c r="C55" i="65"/>
  <c r="E54" i="65"/>
  <c r="C54" i="65"/>
  <c r="E53" i="65"/>
  <c r="C53" i="65"/>
  <c r="E52" i="65"/>
  <c r="C52" i="65"/>
  <c r="E51" i="65"/>
  <c r="C51" i="65"/>
  <c r="E50" i="65"/>
  <c r="C50" i="65"/>
  <c r="E49" i="65"/>
  <c r="C49" i="65"/>
  <c r="E48" i="65"/>
  <c r="C48" i="65"/>
  <c r="E47" i="65"/>
  <c r="C47" i="65"/>
  <c r="E46" i="65"/>
  <c r="C46" i="65"/>
  <c r="E45" i="65"/>
  <c r="C45" i="65"/>
  <c r="E44" i="65"/>
  <c r="G44" i="65" s="1"/>
  <c r="H44" i="65" s="1"/>
  <c r="F40" i="65"/>
  <c r="E40" i="65"/>
  <c r="C40" i="65"/>
  <c r="F39" i="65"/>
  <c r="E39" i="65"/>
  <c r="C39" i="65"/>
  <c r="F38" i="65"/>
  <c r="E38" i="65"/>
  <c r="C38" i="65"/>
  <c r="F37" i="65"/>
  <c r="E37" i="65"/>
  <c r="C37" i="65"/>
  <c r="F36" i="65"/>
  <c r="E36" i="65"/>
  <c r="C36" i="65"/>
  <c r="F35" i="65"/>
  <c r="E35" i="65"/>
  <c r="C35" i="65"/>
  <c r="F34" i="65"/>
  <c r="E34" i="65"/>
  <c r="C34" i="65"/>
  <c r="F33" i="65"/>
  <c r="E33" i="65"/>
  <c r="C33" i="65"/>
  <c r="E26" i="65"/>
  <c r="G26" i="65" s="1"/>
  <c r="C26" i="65"/>
  <c r="E25" i="65"/>
  <c r="G25" i="65" s="1"/>
  <c r="C25" i="65"/>
  <c r="E24" i="65"/>
  <c r="G24" i="65" s="1"/>
  <c r="C24" i="65"/>
  <c r="E23" i="65"/>
  <c r="G23" i="65" s="1"/>
  <c r="C23" i="65"/>
  <c r="E22" i="65"/>
  <c r="G22" i="65" s="1"/>
  <c r="C22" i="65"/>
  <c r="E21" i="65"/>
  <c r="G21" i="65" s="1"/>
  <c r="C21" i="65"/>
  <c r="E20" i="65"/>
  <c r="G20" i="65" s="1"/>
  <c r="C20" i="65"/>
  <c r="E19" i="65"/>
  <c r="G19" i="65" s="1"/>
  <c r="C19" i="65"/>
  <c r="E18" i="65"/>
  <c r="G18" i="65" s="1"/>
  <c r="C18" i="65"/>
  <c r="E17" i="65"/>
  <c r="G17" i="65" s="1"/>
  <c r="C17" i="65"/>
  <c r="E16" i="65"/>
  <c r="G16" i="65" s="1"/>
  <c r="C16" i="65"/>
  <c r="E15" i="65"/>
  <c r="G15" i="65" s="1"/>
  <c r="C15" i="65"/>
  <c r="E14" i="65"/>
  <c r="G14" i="65" s="1"/>
  <c r="C14" i="65"/>
  <c r="E13" i="65"/>
  <c r="G13" i="65" s="1"/>
  <c r="C13" i="65"/>
  <c r="E12" i="65"/>
  <c r="G12" i="65" s="1"/>
  <c r="C12" i="65"/>
  <c r="E11" i="65"/>
  <c r="G11" i="65" s="1"/>
  <c r="C11" i="65"/>
  <c r="E10" i="65"/>
  <c r="G10" i="65" s="1"/>
  <c r="C10" i="65"/>
  <c r="E9" i="65"/>
  <c r="G9" i="65" s="1"/>
  <c r="C9" i="65"/>
  <c r="E8" i="65"/>
  <c r="G8" i="65" s="1"/>
  <c r="C8" i="65"/>
  <c r="E7" i="65"/>
  <c r="G7" i="65" s="1"/>
  <c r="C7" i="65"/>
  <c r="E6" i="65"/>
  <c r="G6" i="65" s="1"/>
  <c r="C6" i="65"/>
  <c r="E5" i="65"/>
  <c r="G5" i="65" s="1"/>
  <c r="C5" i="65"/>
  <c r="E4" i="65"/>
  <c r="G4" i="65" s="1"/>
  <c r="C4" i="65"/>
  <c r="E3" i="65"/>
  <c r="G3" i="65" s="1"/>
  <c r="C3" i="65"/>
  <c r="K357" i="68" l="1"/>
  <c r="K365" i="68"/>
  <c r="I349" i="68"/>
  <c r="M352" i="68"/>
  <c r="I369" i="68"/>
  <c r="I376" i="68"/>
  <c r="I361" i="68"/>
  <c r="K373" i="68"/>
  <c r="M376" i="68"/>
  <c r="K349" i="68"/>
  <c r="I353" i="68"/>
  <c r="K353" i="68"/>
  <c r="K361" i="68"/>
  <c r="M364" i="68"/>
  <c r="M353" i="68"/>
  <c r="M369" i="68"/>
  <c r="I345" i="68"/>
  <c r="M356" i="68"/>
  <c r="K369" i="68"/>
  <c r="M372" i="68"/>
  <c r="K345" i="68"/>
  <c r="M348" i="68"/>
  <c r="M361" i="68"/>
  <c r="M345" i="68"/>
  <c r="I357" i="68"/>
  <c r="M360" i="68"/>
  <c r="I365" i="68"/>
  <c r="M368" i="68"/>
  <c r="I373" i="68"/>
  <c r="G376" i="68"/>
  <c r="M344" i="68"/>
  <c r="I344" i="68"/>
  <c r="G349" i="68"/>
  <c r="M350" i="68"/>
  <c r="I352" i="68"/>
  <c r="G357" i="68"/>
  <c r="M358" i="68"/>
  <c r="I360" i="68"/>
  <c r="G365" i="68"/>
  <c r="M366" i="68"/>
  <c r="I368" i="68"/>
  <c r="G373" i="68"/>
  <c r="M374" i="68"/>
  <c r="K343" i="68"/>
  <c r="G343" i="68"/>
  <c r="I346" i="68"/>
  <c r="K351" i="68"/>
  <c r="G351" i="68"/>
  <c r="I354" i="68"/>
  <c r="K359" i="68"/>
  <c r="G359" i="68"/>
  <c r="I362" i="68"/>
  <c r="K367" i="68"/>
  <c r="G367" i="68"/>
  <c r="I370" i="68"/>
  <c r="K375" i="68"/>
  <c r="G375" i="68"/>
  <c r="I343" i="68"/>
  <c r="K346" i="68"/>
  <c r="G348" i="68"/>
  <c r="I351" i="68"/>
  <c r="K354" i="68"/>
  <c r="G356" i="68"/>
  <c r="I359" i="68"/>
  <c r="K362" i="68"/>
  <c r="G364" i="68"/>
  <c r="I367" i="68"/>
  <c r="K370" i="68"/>
  <c r="G372" i="68"/>
  <c r="I375" i="68"/>
  <c r="M343" i="68"/>
  <c r="M346" i="68"/>
  <c r="I348" i="68"/>
  <c r="M351" i="68"/>
  <c r="M354" i="68"/>
  <c r="I356" i="68"/>
  <c r="M359" i="68"/>
  <c r="M362" i="68"/>
  <c r="I364" i="68"/>
  <c r="M367" i="68"/>
  <c r="M370" i="68"/>
  <c r="I372" i="68"/>
  <c r="M375" i="68"/>
  <c r="K347" i="68"/>
  <c r="G347" i="68"/>
  <c r="I350" i="68"/>
  <c r="K355" i="68"/>
  <c r="G355" i="68"/>
  <c r="I358" i="68"/>
  <c r="K363" i="68"/>
  <c r="G363" i="68"/>
  <c r="I366" i="68"/>
  <c r="K371" i="68"/>
  <c r="G371" i="68"/>
  <c r="I374" i="68"/>
  <c r="G344" i="68"/>
  <c r="I347" i="68"/>
  <c r="K350" i="68"/>
  <c r="G352" i="68"/>
  <c r="I355" i="68"/>
  <c r="K358" i="68"/>
  <c r="G360" i="68"/>
  <c r="I363" i="68"/>
  <c r="K366" i="68"/>
  <c r="G368" i="68"/>
  <c r="I371" i="68"/>
  <c r="K374" i="68"/>
  <c r="G511" i="68"/>
  <c r="G513" i="68"/>
  <c r="G515" i="68"/>
  <c r="G517" i="68"/>
  <c r="G512" i="68"/>
  <c r="G514" i="68"/>
  <c r="G516" i="68"/>
  <c r="G518" i="68"/>
  <c r="I320" i="67"/>
  <c r="K320" i="67"/>
  <c r="K324" i="67"/>
  <c r="M341" i="67"/>
  <c r="M317" i="67"/>
  <c r="M320" i="67"/>
  <c r="G488" i="67"/>
  <c r="K336" i="67"/>
  <c r="M316" i="67"/>
  <c r="M336" i="67"/>
  <c r="I328" i="67"/>
  <c r="K340" i="67"/>
  <c r="M325" i="67"/>
  <c r="M332" i="67"/>
  <c r="G347" i="67"/>
  <c r="K317" i="67"/>
  <c r="I344" i="67"/>
  <c r="I486" i="67"/>
  <c r="K333" i="67"/>
  <c r="G336" i="67"/>
  <c r="K348" i="67"/>
  <c r="M333" i="67"/>
  <c r="K316" i="67"/>
  <c r="K325" i="67"/>
  <c r="G328" i="67"/>
  <c r="K332" i="67"/>
  <c r="K341" i="67"/>
  <c r="G344" i="67"/>
  <c r="M348" i="67"/>
  <c r="K321" i="67"/>
  <c r="G324" i="67"/>
  <c r="K328" i="67"/>
  <c r="K337" i="67"/>
  <c r="G340" i="67"/>
  <c r="K344" i="67"/>
  <c r="G484" i="67"/>
  <c r="M321" i="67"/>
  <c r="I324" i="67"/>
  <c r="M337" i="67"/>
  <c r="I340" i="67"/>
  <c r="G490" i="67"/>
  <c r="G316" i="67"/>
  <c r="K329" i="67"/>
  <c r="G332" i="67"/>
  <c r="K345" i="67"/>
  <c r="M329" i="67"/>
  <c r="M345" i="67"/>
  <c r="M334" i="67"/>
  <c r="K334" i="67"/>
  <c r="I334" i="67"/>
  <c r="G334" i="67"/>
  <c r="M326" i="67"/>
  <c r="K326" i="67"/>
  <c r="I326" i="67"/>
  <c r="G326" i="67"/>
  <c r="M319" i="67"/>
  <c r="K319" i="67"/>
  <c r="M323" i="67"/>
  <c r="K323" i="67"/>
  <c r="M327" i="67"/>
  <c r="K327" i="67"/>
  <c r="M331" i="67"/>
  <c r="K331" i="67"/>
  <c r="M335" i="67"/>
  <c r="K335" i="67"/>
  <c r="M339" i="67"/>
  <c r="K339" i="67"/>
  <c r="M343" i="67"/>
  <c r="K343" i="67"/>
  <c r="M318" i="67"/>
  <c r="K318" i="67"/>
  <c r="I318" i="67"/>
  <c r="G318" i="67"/>
  <c r="M342" i="67"/>
  <c r="I342" i="67"/>
  <c r="K342" i="67"/>
  <c r="G342" i="67"/>
  <c r="G319" i="67"/>
  <c r="G323" i="67"/>
  <c r="G327" i="67"/>
  <c r="G331" i="67"/>
  <c r="G335" i="67"/>
  <c r="G339" i="67"/>
  <c r="G343" i="67"/>
  <c r="M322" i="67"/>
  <c r="K322" i="67"/>
  <c r="I322" i="67"/>
  <c r="G322" i="67"/>
  <c r="I319" i="67"/>
  <c r="I323" i="67"/>
  <c r="I327" i="67"/>
  <c r="I331" i="67"/>
  <c r="I335" i="67"/>
  <c r="I339" i="67"/>
  <c r="I343" i="67"/>
  <c r="M338" i="67"/>
  <c r="I338" i="67"/>
  <c r="K338" i="67"/>
  <c r="G338" i="67"/>
  <c r="M330" i="67"/>
  <c r="I330" i="67"/>
  <c r="K330" i="67"/>
  <c r="G330" i="67"/>
  <c r="G348" i="67"/>
  <c r="K349" i="67"/>
  <c r="M349" i="67"/>
  <c r="I347" i="67"/>
  <c r="G346" i="67"/>
  <c r="K347" i="67"/>
  <c r="I346" i="67"/>
  <c r="G317" i="67"/>
  <c r="G321" i="67"/>
  <c r="G325" i="67"/>
  <c r="G329" i="67"/>
  <c r="G333" i="67"/>
  <c r="G337" i="67"/>
  <c r="G341" i="67"/>
  <c r="G345" i="67"/>
  <c r="K346" i="67"/>
  <c r="G349" i="67"/>
  <c r="G485" i="67"/>
  <c r="G487" i="67"/>
  <c r="G489" i="67"/>
  <c r="G491" i="67"/>
  <c r="G192" i="66"/>
  <c r="I189" i="66"/>
  <c r="G210" i="66"/>
  <c r="K195" i="66"/>
  <c r="M210" i="66"/>
  <c r="I212" i="66"/>
  <c r="M182" i="66"/>
  <c r="M189" i="66"/>
  <c r="M192" i="66"/>
  <c r="K210" i="66"/>
  <c r="M200" i="66"/>
  <c r="G200" i="66"/>
  <c r="G208" i="66"/>
  <c r="I185" i="66"/>
  <c r="M198" i="66"/>
  <c r="M180" i="66"/>
  <c r="I202" i="66"/>
  <c r="K199" i="66"/>
  <c r="I205" i="66"/>
  <c r="G34" i="66"/>
  <c r="H34" i="66" s="1"/>
  <c r="M202" i="66"/>
  <c r="I182" i="66"/>
  <c r="G180" i="66"/>
  <c r="I198" i="66"/>
  <c r="G212" i="66"/>
  <c r="G37" i="66"/>
  <c r="H37" i="66" s="1"/>
  <c r="K183" i="66"/>
  <c r="M185" i="66"/>
  <c r="G196" i="66"/>
  <c r="M205" i="66"/>
  <c r="M208" i="66"/>
  <c r="G188" i="66"/>
  <c r="M196" i="66"/>
  <c r="I201" i="66"/>
  <c r="M188" i="66"/>
  <c r="M201" i="66"/>
  <c r="G35" i="66"/>
  <c r="H35" i="66" s="1"/>
  <c r="G33" i="66"/>
  <c r="H33" i="66" s="1"/>
  <c r="K179" i="66"/>
  <c r="G184" i="66"/>
  <c r="I186" i="66"/>
  <c r="G204" i="66"/>
  <c r="G36" i="66"/>
  <c r="H36" i="66" s="1"/>
  <c r="M184" i="66"/>
  <c r="M186" i="66"/>
  <c r="M204" i="66"/>
  <c r="I181" i="66"/>
  <c r="K191" i="66"/>
  <c r="I194" i="66"/>
  <c r="I197" i="66"/>
  <c r="K207" i="66"/>
  <c r="K181" i="66"/>
  <c r="I184" i="66"/>
  <c r="I187" i="66"/>
  <c r="G190" i="66"/>
  <c r="M191" i="66"/>
  <c r="G193" i="66"/>
  <c r="K194" i="66"/>
  <c r="K197" i="66"/>
  <c r="I200" i="66"/>
  <c r="I203" i="66"/>
  <c r="G206" i="66"/>
  <c r="M207" i="66"/>
  <c r="G209" i="66"/>
  <c r="M181" i="66"/>
  <c r="K187" i="66"/>
  <c r="I190" i="66"/>
  <c r="I193" i="66"/>
  <c r="M194" i="66"/>
  <c r="M197" i="66"/>
  <c r="K203" i="66"/>
  <c r="I206" i="66"/>
  <c r="I209" i="66"/>
  <c r="I180" i="66"/>
  <c r="I183" i="66"/>
  <c r="G186" i="66"/>
  <c r="M187" i="66"/>
  <c r="G189" i="66"/>
  <c r="K190" i="66"/>
  <c r="K193" i="66"/>
  <c r="I196" i="66"/>
  <c r="I199" i="66"/>
  <c r="G202" i="66"/>
  <c r="M203" i="66"/>
  <c r="G205" i="66"/>
  <c r="K206" i="66"/>
  <c r="K209" i="66"/>
  <c r="I211" i="66"/>
  <c r="G211" i="66"/>
  <c r="I179" i="66"/>
  <c r="G182" i="66"/>
  <c r="M183" i="66"/>
  <c r="G185" i="66"/>
  <c r="I192" i="66"/>
  <c r="I195" i="66"/>
  <c r="G198" i="66"/>
  <c r="M199" i="66"/>
  <c r="G201" i="66"/>
  <c r="I208" i="66"/>
  <c r="K211" i="66"/>
  <c r="M179" i="66"/>
  <c r="I188" i="66"/>
  <c r="I191" i="66"/>
  <c r="M195" i="66"/>
  <c r="I204" i="66"/>
  <c r="I207" i="66"/>
  <c r="K212" i="66"/>
  <c r="G347" i="66"/>
  <c r="G349" i="66"/>
  <c r="G351" i="66"/>
  <c r="G353" i="66"/>
  <c r="G348" i="66"/>
  <c r="G350" i="66"/>
  <c r="G352" i="66"/>
  <c r="G354" i="66"/>
  <c r="I341" i="65"/>
  <c r="I345" i="65"/>
  <c r="I344" i="65"/>
  <c r="I342" i="65"/>
  <c r="I343" i="65"/>
  <c r="I348" i="65"/>
  <c r="I347" i="65"/>
  <c r="I346" i="65"/>
  <c r="G39" i="65"/>
  <c r="H39" i="65" s="1"/>
  <c r="G50" i="65"/>
  <c r="H50" i="65" s="1"/>
  <c r="G190" i="65"/>
  <c r="G197" i="65"/>
  <c r="G54" i="65"/>
  <c r="H54" i="65" s="1"/>
  <c r="G67" i="65"/>
  <c r="H67" i="65" s="1"/>
  <c r="G177" i="65"/>
  <c r="K184" i="65"/>
  <c r="K177" i="65"/>
  <c r="K199" i="65"/>
  <c r="G49" i="65"/>
  <c r="H49" i="65" s="1"/>
  <c r="G60" i="65"/>
  <c r="H60" i="65" s="1"/>
  <c r="K194" i="65"/>
  <c r="G36" i="65"/>
  <c r="H36" i="65" s="1"/>
  <c r="I186" i="65"/>
  <c r="M191" i="65"/>
  <c r="I196" i="65"/>
  <c r="K186" i="65"/>
  <c r="G194" i="65"/>
  <c r="I202" i="65"/>
  <c r="G35" i="65"/>
  <c r="H35" i="65" s="1"/>
  <c r="G59" i="65"/>
  <c r="H59" i="65" s="1"/>
  <c r="G62" i="65"/>
  <c r="H62" i="65" s="1"/>
  <c r="G70" i="65"/>
  <c r="H70" i="65" s="1"/>
  <c r="G108" i="65"/>
  <c r="H108" i="65" s="1"/>
  <c r="I194" i="65"/>
  <c r="G57" i="65"/>
  <c r="H57" i="65" s="1"/>
  <c r="G65" i="65"/>
  <c r="H65" i="65" s="1"/>
  <c r="G116" i="65"/>
  <c r="H116" i="65" s="1"/>
  <c r="G47" i="65"/>
  <c r="H47" i="65" s="1"/>
  <c r="G68" i="65"/>
  <c r="H68" i="65" s="1"/>
  <c r="G193" i="65"/>
  <c r="G55" i="65"/>
  <c r="H55" i="65" s="1"/>
  <c r="G83" i="65"/>
  <c r="H83" i="65" s="1"/>
  <c r="I182" i="65"/>
  <c r="G188" i="65"/>
  <c r="G191" i="65"/>
  <c r="M193" i="65"/>
  <c r="G198" i="65"/>
  <c r="G52" i="65"/>
  <c r="H52" i="65" s="1"/>
  <c r="G45" i="65"/>
  <c r="H45" i="65" s="1"/>
  <c r="G58" i="65"/>
  <c r="H58" i="65" s="1"/>
  <c r="G61" i="65"/>
  <c r="H61" i="65" s="1"/>
  <c r="K191" i="65"/>
  <c r="I198" i="65"/>
  <c r="K182" i="65"/>
  <c r="M184" i="65"/>
  <c r="I188" i="65"/>
  <c r="I190" i="65"/>
  <c r="K193" i="65"/>
  <c r="K198" i="65"/>
  <c r="G200" i="65"/>
  <c r="G202" i="65"/>
  <c r="G205" i="65"/>
  <c r="K188" i="65"/>
  <c r="K190" i="65"/>
  <c r="G192" i="65"/>
  <c r="I200" i="65"/>
  <c r="G181" i="65"/>
  <c r="G187" i="65"/>
  <c r="I192" i="65"/>
  <c r="K197" i="65"/>
  <c r="K200" i="65"/>
  <c r="K202" i="65"/>
  <c r="G204" i="65"/>
  <c r="K181" i="65"/>
  <c r="K187" i="65"/>
  <c r="K192" i="65"/>
  <c r="G196" i="65"/>
  <c r="M197" i="65"/>
  <c r="G199" i="65"/>
  <c r="I204" i="65"/>
  <c r="G206" i="65"/>
  <c r="I176" i="65"/>
  <c r="G180" i="65"/>
  <c r="M187" i="65"/>
  <c r="K204" i="65"/>
  <c r="I206" i="65"/>
  <c r="G176" i="65"/>
  <c r="M177" i="65"/>
  <c r="G175" i="65"/>
  <c r="M176" i="65"/>
  <c r="G178" i="65"/>
  <c r="I180" i="65"/>
  <c r="G184" i="65"/>
  <c r="G186" i="65"/>
  <c r="K196" i="65"/>
  <c r="M199" i="65"/>
  <c r="G203" i="65"/>
  <c r="K206" i="65"/>
  <c r="I175" i="65"/>
  <c r="I178" i="65"/>
  <c r="K180" i="65"/>
  <c r="G182" i="65"/>
  <c r="K203" i="65"/>
  <c r="K175" i="65"/>
  <c r="K178" i="65"/>
  <c r="M203" i="65"/>
  <c r="G107" i="65"/>
  <c r="H107" i="65" s="1"/>
  <c r="G112" i="65"/>
  <c r="H112" i="65" s="1"/>
  <c r="G84" i="65"/>
  <c r="H84" i="65" s="1"/>
  <c r="G85" i="65"/>
  <c r="H85" i="65" s="1"/>
  <c r="G111" i="65"/>
  <c r="H111" i="65" s="1"/>
  <c r="G48" i="65"/>
  <c r="H48" i="65" s="1"/>
  <c r="G53" i="65"/>
  <c r="H53" i="65" s="1"/>
  <c r="G63" i="65"/>
  <c r="H63" i="65" s="1"/>
  <c r="G46" i="65"/>
  <c r="H46" i="65" s="1"/>
  <c r="G51" i="65"/>
  <c r="H51" i="65" s="1"/>
  <c r="G69" i="65"/>
  <c r="H69" i="65" s="1"/>
  <c r="G40" i="65"/>
  <c r="H40" i="65" s="1"/>
  <c r="G33" i="65"/>
  <c r="H33" i="65" s="1"/>
  <c r="G38" i="65"/>
  <c r="H38" i="65" s="1"/>
  <c r="G34" i="65"/>
  <c r="H34" i="65" s="1"/>
  <c r="K174" i="65"/>
  <c r="M183" i="65"/>
  <c r="M189" i="65"/>
  <c r="G64" i="65"/>
  <c r="H64" i="65" s="1"/>
  <c r="G173" i="65"/>
  <c r="G179" i="65"/>
  <c r="G185" i="65"/>
  <c r="K173" i="65"/>
  <c r="K179" i="65"/>
  <c r="K185" i="65"/>
  <c r="G56" i="65"/>
  <c r="H56" i="65" s="1"/>
  <c r="G110" i="65"/>
  <c r="H110" i="65" s="1"/>
  <c r="M173" i="65"/>
  <c r="M179" i="65"/>
  <c r="M185" i="65"/>
  <c r="K205" i="65"/>
  <c r="M205" i="65"/>
  <c r="G174" i="65"/>
  <c r="M181" i="65"/>
  <c r="G183" i="65"/>
  <c r="G189" i="65"/>
  <c r="K195" i="65"/>
  <c r="K201" i="65"/>
  <c r="G195" i="65"/>
  <c r="G201" i="65"/>
  <c r="G37" i="65"/>
  <c r="H37" i="65" s="1"/>
  <c r="I174" i="65"/>
  <c r="K183" i="65"/>
  <c r="K189" i="65"/>
  <c r="M195" i="65"/>
  <c r="M201" i="65"/>
  <c r="E26" i="64"/>
  <c r="G26" i="64" s="1"/>
  <c r="C26" i="64"/>
  <c r="E25" i="64"/>
  <c r="G25" i="64" s="1"/>
  <c r="C25" i="64"/>
  <c r="E24" i="64"/>
  <c r="G24" i="64" s="1"/>
  <c r="C24" i="64"/>
  <c r="E23" i="64"/>
  <c r="G23" i="64" s="1"/>
  <c r="C23" i="64"/>
  <c r="E22" i="64"/>
  <c r="G22" i="64" s="1"/>
  <c r="C22" i="64"/>
  <c r="E21" i="64"/>
  <c r="G21" i="64" s="1"/>
  <c r="C21" i="64"/>
  <c r="E20" i="64"/>
  <c r="G20" i="64" s="1"/>
  <c r="C20" i="64"/>
  <c r="E19" i="64"/>
  <c r="G19" i="64" s="1"/>
  <c r="C19" i="64"/>
  <c r="E18" i="64"/>
  <c r="G18" i="64" s="1"/>
  <c r="C18" i="64"/>
  <c r="E17" i="64"/>
  <c r="G17" i="64" s="1"/>
  <c r="C17" i="64"/>
  <c r="E16" i="64"/>
  <c r="G16" i="64" s="1"/>
  <c r="C16" i="64"/>
  <c r="E15" i="64"/>
  <c r="G15" i="64" s="1"/>
  <c r="C15" i="64"/>
  <c r="E14" i="64"/>
  <c r="G14" i="64" s="1"/>
  <c r="C14" i="64"/>
  <c r="E13" i="64"/>
  <c r="G13" i="64" s="1"/>
  <c r="C13" i="64"/>
  <c r="E12" i="64"/>
  <c r="G12" i="64" s="1"/>
  <c r="C12" i="64"/>
  <c r="E11" i="64"/>
  <c r="G11" i="64" s="1"/>
  <c r="C11" i="64"/>
  <c r="E10" i="64"/>
  <c r="G10" i="64" s="1"/>
  <c r="C10" i="64"/>
  <c r="E9" i="64"/>
  <c r="G9" i="64" s="1"/>
  <c r="C9" i="64"/>
  <c r="E8" i="64"/>
  <c r="G8" i="64" s="1"/>
  <c r="C8" i="64"/>
  <c r="E7" i="64"/>
  <c r="G7" i="64" s="1"/>
  <c r="C7" i="64"/>
  <c r="E6" i="64"/>
  <c r="G6" i="64" s="1"/>
  <c r="C6" i="64"/>
  <c r="E5" i="64"/>
  <c r="G5" i="64" s="1"/>
  <c r="C5" i="64"/>
  <c r="E4" i="64"/>
  <c r="G4" i="64" s="1"/>
  <c r="C4" i="64"/>
  <c r="E3" i="64"/>
  <c r="G3" i="64" s="1"/>
  <c r="C3" i="64"/>
  <c r="E350" i="60"/>
  <c r="G350" i="60" s="1"/>
  <c r="C350" i="60"/>
  <c r="C119" i="63"/>
  <c r="E119" i="63"/>
  <c r="G119" i="63" s="1"/>
  <c r="C120" i="63"/>
  <c r="E120" i="63"/>
  <c r="G120" i="63" s="1"/>
  <c r="C121" i="63"/>
  <c r="E121" i="63"/>
  <c r="G121" i="63" s="1"/>
  <c r="C122" i="63"/>
  <c r="E122" i="63"/>
  <c r="G122" i="63" s="1"/>
  <c r="C123" i="63"/>
  <c r="E123" i="63"/>
  <c r="G123" i="63" s="1"/>
  <c r="E149" i="63"/>
  <c r="O149" i="63" s="1"/>
  <c r="C149" i="63"/>
  <c r="E148" i="63"/>
  <c r="M148" i="63" s="1"/>
  <c r="C148" i="63"/>
  <c r="E144" i="63"/>
  <c r="K144" i="63" s="1"/>
  <c r="C144" i="63"/>
  <c r="E118" i="63"/>
  <c r="G118" i="63" s="1"/>
  <c r="C118" i="63"/>
  <c r="E117" i="63"/>
  <c r="G117" i="63" s="1"/>
  <c r="C117" i="63"/>
  <c r="E116" i="63"/>
  <c r="G116" i="63" s="1"/>
  <c r="C116" i="63"/>
  <c r="E115" i="63"/>
  <c r="G115" i="63" s="1"/>
  <c r="C115" i="63"/>
  <c r="E114" i="63"/>
  <c r="G114" i="63" s="1"/>
  <c r="C114" i="63"/>
  <c r="E113" i="63"/>
  <c r="G113" i="63" s="1"/>
  <c r="C113" i="63"/>
  <c r="E112" i="63"/>
  <c r="G112" i="63" s="1"/>
  <c r="C112" i="63"/>
  <c r="E111" i="63"/>
  <c r="G111" i="63" s="1"/>
  <c r="C111" i="63"/>
  <c r="E110" i="63"/>
  <c r="G110" i="63" s="1"/>
  <c r="C110" i="63"/>
  <c r="E109" i="63"/>
  <c r="G109" i="63" s="1"/>
  <c r="C109" i="63"/>
  <c r="E108" i="63"/>
  <c r="G108" i="63" s="1"/>
  <c r="C108" i="63"/>
  <c r="E107" i="63"/>
  <c r="G107" i="63" s="1"/>
  <c r="C107" i="63"/>
  <c r="E106" i="63"/>
  <c r="G106" i="63" s="1"/>
  <c r="C106" i="63"/>
  <c r="E105" i="63"/>
  <c r="G105" i="63" s="1"/>
  <c r="C105" i="63"/>
  <c r="E104" i="63"/>
  <c r="G104" i="63" s="1"/>
  <c r="C104" i="63"/>
  <c r="E103" i="63"/>
  <c r="G103" i="63" s="1"/>
  <c r="C103" i="63"/>
  <c r="E102" i="63"/>
  <c r="G102" i="63" s="1"/>
  <c r="C102" i="63"/>
  <c r="E101" i="63"/>
  <c r="G101" i="63" s="1"/>
  <c r="C101" i="63"/>
  <c r="E100" i="63"/>
  <c r="G100" i="63" s="1"/>
  <c r="C100" i="63"/>
  <c r="E99" i="63"/>
  <c r="G99" i="63" s="1"/>
  <c r="C99" i="63"/>
  <c r="E98" i="63"/>
  <c r="G98" i="63" s="1"/>
  <c r="C98" i="63"/>
  <c r="E97" i="63"/>
  <c r="G97" i="63" s="1"/>
  <c r="C97" i="63"/>
  <c r="E96" i="63"/>
  <c r="G96" i="63" s="1"/>
  <c r="C96" i="63"/>
  <c r="E95" i="63"/>
  <c r="G95" i="63" s="1"/>
  <c r="C95" i="63"/>
  <c r="E94" i="63"/>
  <c r="G94" i="63" s="1"/>
  <c r="C94" i="63"/>
  <c r="E93" i="63"/>
  <c r="G93" i="63" s="1"/>
  <c r="C93" i="63"/>
  <c r="E92" i="63"/>
  <c r="G92" i="63" s="1"/>
  <c r="C92" i="63"/>
  <c r="E91" i="63"/>
  <c r="G91" i="63" s="1"/>
  <c r="C91" i="63"/>
  <c r="E90" i="63"/>
  <c r="G90" i="63" s="1"/>
  <c r="C90" i="63"/>
  <c r="E89" i="63"/>
  <c r="G89" i="63" s="1"/>
  <c r="C89" i="63"/>
  <c r="E88" i="63"/>
  <c r="G88" i="63" s="1"/>
  <c r="C88" i="63"/>
  <c r="E87" i="63"/>
  <c r="G87" i="63" s="1"/>
  <c r="C87" i="63"/>
  <c r="E86" i="63"/>
  <c r="G86" i="63" s="1"/>
  <c r="C86" i="63"/>
  <c r="E85" i="63"/>
  <c r="G85" i="63" s="1"/>
  <c r="C85" i="63"/>
  <c r="E84" i="63"/>
  <c r="G84" i="63" s="1"/>
  <c r="C84" i="63"/>
  <c r="E83" i="63"/>
  <c r="G83" i="63" s="1"/>
  <c r="C83" i="63"/>
  <c r="E82" i="63"/>
  <c r="G82" i="63" s="1"/>
  <c r="C82" i="63"/>
  <c r="E81" i="63"/>
  <c r="G81" i="63" s="1"/>
  <c r="C81" i="63"/>
  <c r="E80" i="63"/>
  <c r="G80" i="63" s="1"/>
  <c r="C80" i="63"/>
  <c r="E79" i="63"/>
  <c r="G79" i="63" s="1"/>
  <c r="C79" i="63"/>
  <c r="E78" i="63"/>
  <c r="G78" i="63" s="1"/>
  <c r="C78" i="63"/>
  <c r="E77" i="63"/>
  <c r="G77" i="63" s="1"/>
  <c r="C77" i="63"/>
  <c r="E76" i="63"/>
  <c r="G76" i="63" s="1"/>
  <c r="C76" i="63"/>
  <c r="E75" i="63"/>
  <c r="G75" i="63" s="1"/>
  <c r="C75" i="63"/>
  <c r="E74" i="63"/>
  <c r="G74" i="63" s="1"/>
  <c r="C74" i="63"/>
  <c r="E73" i="63"/>
  <c r="G73" i="63" s="1"/>
  <c r="C73" i="63"/>
  <c r="E72" i="63"/>
  <c r="G72" i="63" s="1"/>
  <c r="C72" i="63"/>
  <c r="E71" i="63"/>
  <c r="G71" i="63" s="1"/>
  <c r="C71" i="63"/>
  <c r="E70" i="63"/>
  <c r="G70" i="63" s="1"/>
  <c r="C70" i="63"/>
  <c r="E69" i="63"/>
  <c r="G69" i="63" s="1"/>
  <c r="C69" i="63"/>
  <c r="E68" i="63"/>
  <c r="G68" i="63" s="1"/>
  <c r="C68" i="63"/>
  <c r="E67" i="63"/>
  <c r="G67" i="63" s="1"/>
  <c r="C67" i="63"/>
  <c r="E66" i="63"/>
  <c r="G66" i="63" s="1"/>
  <c r="C66" i="63"/>
  <c r="E65" i="63"/>
  <c r="G65" i="63" s="1"/>
  <c r="C65" i="63"/>
  <c r="E64" i="63"/>
  <c r="G64" i="63" s="1"/>
  <c r="C64" i="63"/>
  <c r="E63" i="63"/>
  <c r="G63" i="63" s="1"/>
  <c r="C63" i="63"/>
  <c r="E62" i="63"/>
  <c r="G62" i="63" s="1"/>
  <c r="C62" i="63"/>
  <c r="E61" i="63"/>
  <c r="G61" i="63" s="1"/>
  <c r="C61" i="63"/>
  <c r="E60" i="63"/>
  <c r="G60" i="63" s="1"/>
  <c r="C60" i="63"/>
  <c r="E59" i="63"/>
  <c r="G59" i="63" s="1"/>
  <c r="C59" i="63"/>
  <c r="E58" i="63"/>
  <c r="G58" i="63" s="1"/>
  <c r="C58" i="63"/>
  <c r="E57" i="63"/>
  <c r="G57" i="63" s="1"/>
  <c r="C57" i="63"/>
  <c r="E56" i="63"/>
  <c r="G56" i="63" s="1"/>
  <c r="C56" i="63"/>
  <c r="E55" i="63"/>
  <c r="G55" i="63" s="1"/>
  <c r="C55" i="63"/>
  <c r="E54" i="63"/>
  <c r="G54" i="63" s="1"/>
  <c r="C54" i="63"/>
  <c r="E53" i="63"/>
  <c r="G53" i="63" s="1"/>
  <c r="C53" i="63"/>
  <c r="E52" i="63"/>
  <c r="G52" i="63" s="1"/>
  <c r="C52" i="63"/>
  <c r="E51" i="63"/>
  <c r="G51" i="63" s="1"/>
  <c r="C51" i="63"/>
  <c r="E50" i="63"/>
  <c r="G50" i="63" s="1"/>
  <c r="C50" i="63"/>
  <c r="E49" i="63"/>
  <c r="G49" i="63" s="1"/>
  <c r="C49" i="63"/>
  <c r="E48" i="63"/>
  <c r="G48" i="63" s="1"/>
  <c r="C48" i="63"/>
  <c r="E47" i="63"/>
  <c r="G47" i="63" s="1"/>
  <c r="C47" i="63"/>
  <c r="E46" i="63"/>
  <c r="G46" i="63" s="1"/>
  <c r="C46" i="63"/>
  <c r="E45" i="63"/>
  <c r="G45" i="63" s="1"/>
  <c r="C45" i="63"/>
  <c r="E44" i="63"/>
  <c r="G44" i="63" s="1"/>
  <c r="C44" i="63"/>
  <c r="E43" i="63"/>
  <c r="G43" i="63" s="1"/>
  <c r="C43" i="63"/>
  <c r="E42" i="63"/>
  <c r="G42" i="63" s="1"/>
  <c r="C42" i="63"/>
  <c r="E41" i="63"/>
  <c r="G41" i="63" s="1"/>
  <c r="C41" i="63"/>
  <c r="E40" i="63"/>
  <c r="G40" i="63" s="1"/>
  <c r="C40" i="63"/>
  <c r="E37" i="63"/>
  <c r="G37" i="63" s="1"/>
  <c r="H37" i="63" s="1"/>
  <c r="C37" i="63"/>
  <c r="E36" i="63"/>
  <c r="G36" i="63" s="1"/>
  <c r="H36" i="63" s="1"/>
  <c r="C36" i="63"/>
  <c r="E35" i="63"/>
  <c r="G35" i="63" s="1"/>
  <c r="H35" i="63" s="1"/>
  <c r="C35" i="63"/>
  <c r="E34" i="63"/>
  <c r="G34" i="63" s="1"/>
  <c r="H34" i="63" s="1"/>
  <c r="C34" i="63"/>
  <c r="E33" i="63"/>
  <c r="G33" i="63" s="1"/>
  <c r="H33" i="63" s="1"/>
  <c r="C33" i="63"/>
  <c r="E26" i="63"/>
  <c r="G26" i="63" s="1"/>
  <c r="C26" i="63"/>
  <c r="E25" i="63"/>
  <c r="G25" i="63" s="1"/>
  <c r="C25" i="63"/>
  <c r="E24" i="63"/>
  <c r="G24" i="63" s="1"/>
  <c r="C24" i="63"/>
  <c r="E23" i="63"/>
  <c r="G23" i="63" s="1"/>
  <c r="C23" i="63"/>
  <c r="E22" i="63"/>
  <c r="G22" i="63" s="1"/>
  <c r="C22" i="63"/>
  <c r="E21" i="63"/>
  <c r="G21" i="63" s="1"/>
  <c r="C21" i="63"/>
  <c r="E20" i="63"/>
  <c r="G20" i="63" s="1"/>
  <c r="C20" i="63"/>
  <c r="E19" i="63"/>
  <c r="G19" i="63" s="1"/>
  <c r="C19" i="63"/>
  <c r="E18" i="63"/>
  <c r="G18" i="63" s="1"/>
  <c r="C18" i="63"/>
  <c r="E17" i="63"/>
  <c r="G17" i="63" s="1"/>
  <c r="C17" i="63"/>
  <c r="E16" i="63"/>
  <c r="G16" i="63" s="1"/>
  <c r="C16" i="63"/>
  <c r="E15" i="63"/>
  <c r="G15" i="63" s="1"/>
  <c r="C15" i="63"/>
  <c r="E14" i="63"/>
  <c r="G14" i="63" s="1"/>
  <c r="C14" i="63"/>
  <c r="E13" i="63"/>
  <c r="G13" i="63" s="1"/>
  <c r="C13" i="63"/>
  <c r="E12" i="63"/>
  <c r="G12" i="63" s="1"/>
  <c r="C12" i="63"/>
  <c r="E11" i="63"/>
  <c r="G11" i="63" s="1"/>
  <c r="C11" i="63"/>
  <c r="E10" i="63"/>
  <c r="G10" i="63" s="1"/>
  <c r="C10" i="63"/>
  <c r="E9" i="63"/>
  <c r="G9" i="63" s="1"/>
  <c r="C9" i="63"/>
  <c r="E8" i="63"/>
  <c r="G8" i="63" s="1"/>
  <c r="C8" i="63"/>
  <c r="E7" i="63"/>
  <c r="G7" i="63" s="1"/>
  <c r="C7" i="63"/>
  <c r="E6" i="63"/>
  <c r="G6" i="63" s="1"/>
  <c r="C6" i="63"/>
  <c r="E5" i="63"/>
  <c r="G5" i="63" s="1"/>
  <c r="C5" i="63"/>
  <c r="E4" i="63"/>
  <c r="G4" i="63" s="1"/>
  <c r="C4" i="63"/>
  <c r="E3" i="63"/>
  <c r="G3" i="63" s="1"/>
  <c r="C3" i="63"/>
  <c r="O144" i="63" l="1"/>
  <c r="M144" i="63"/>
  <c r="O148" i="63"/>
  <c r="G149" i="63"/>
  <c r="G148" i="63"/>
  <c r="I149" i="63"/>
  <c r="G144" i="63"/>
  <c r="I148" i="63"/>
  <c r="K149" i="63"/>
  <c r="I144" i="63"/>
  <c r="K148" i="63"/>
  <c r="M149" i="63"/>
  <c r="E328" i="62" l="1"/>
  <c r="O328" i="62" s="1"/>
  <c r="C328" i="62"/>
  <c r="E327" i="62"/>
  <c r="M327" i="62" s="1"/>
  <c r="C327" i="62"/>
  <c r="E323" i="62"/>
  <c r="K323" i="62" s="1"/>
  <c r="C323" i="62"/>
  <c r="E317" i="62"/>
  <c r="G317" i="62" s="1"/>
  <c r="C317" i="62"/>
  <c r="E316" i="62"/>
  <c r="G316" i="62" s="1"/>
  <c r="C316" i="62"/>
  <c r="E312" i="62"/>
  <c r="G312" i="62" s="1"/>
  <c r="C312" i="62"/>
  <c r="E311" i="62"/>
  <c r="G311" i="62" s="1"/>
  <c r="C311" i="62"/>
  <c r="E310" i="62"/>
  <c r="G310" i="62" s="1"/>
  <c r="C310" i="62"/>
  <c r="E309" i="62"/>
  <c r="G309" i="62" s="1"/>
  <c r="C309" i="62"/>
  <c r="E308" i="62"/>
  <c r="G308" i="62" s="1"/>
  <c r="C308" i="62"/>
  <c r="E307" i="62"/>
  <c r="G307" i="62" s="1"/>
  <c r="C307" i="62"/>
  <c r="E306" i="62"/>
  <c r="G306" i="62" s="1"/>
  <c r="C306" i="62"/>
  <c r="E305" i="62"/>
  <c r="G305" i="62" s="1"/>
  <c r="C305" i="62"/>
  <c r="E304" i="62"/>
  <c r="G304" i="62" s="1"/>
  <c r="C304" i="62"/>
  <c r="E303" i="62"/>
  <c r="G303" i="62" s="1"/>
  <c r="C303" i="62"/>
  <c r="E302" i="62"/>
  <c r="G302" i="62" s="1"/>
  <c r="C302" i="62"/>
  <c r="E301" i="62"/>
  <c r="G301" i="62" s="1"/>
  <c r="C301" i="62"/>
  <c r="E300" i="62"/>
  <c r="G300" i="62" s="1"/>
  <c r="C300" i="62"/>
  <c r="E299" i="62"/>
  <c r="G299" i="62" s="1"/>
  <c r="C299" i="62"/>
  <c r="E298" i="62"/>
  <c r="G298" i="62" s="1"/>
  <c r="C298" i="62"/>
  <c r="E297" i="62"/>
  <c r="G297" i="62" s="1"/>
  <c r="C297" i="62"/>
  <c r="E296" i="62"/>
  <c r="G296" i="62" s="1"/>
  <c r="C296" i="62"/>
  <c r="E295" i="62"/>
  <c r="G295" i="62" s="1"/>
  <c r="C295" i="62"/>
  <c r="E294" i="62"/>
  <c r="G294" i="62" s="1"/>
  <c r="C294" i="62"/>
  <c r="E293" i="62"/>
  <c r="G293" i="62" s="1"/>
  <c r="C293" i="62"/>
  <c r="E292" i="62"/>
  <c r="G292" i="62" s="1"/>
  <c r="C292" i="62"/>
  <c r="E291" i="62"/>
  <c r="G291" i="62" s="1"/>
  <c r="C291" i="62"/>
  <c r="E290" i="62"/>
  <c r="G290" i="62" s="1"/>
  <c r="C290" i="62"/>
  <c r="E289" i="62"/>
  <c r="G289" i="62" s="1"/>
  <c r="C289" i="62"/>
  <c r="E288" i="62"/>
  <c r="G288" i="62" s="1"/>
  <c r="C288" i="62"/>
  <c r="E287" i="62"/>
  <c r="G287" i="62" s="1"/>
  <c r="C287" i="62"/>
  <c r="E286" i="62"/>
  <c r="G286" i="62" s="1"/>
  <c r="C286" i="62"/>
  <c r="E282" i="62"/>
  <c r="G282" i="62" s="1"/>
  <c r="C282" i="62"/>
  <c r="E280" i="62"/>
  <c r="G280" i="62" s="1"/>
  <c r="C280" i="62"/>
  <c r="E279" i="62"/>
  <c r="G279" i="62" s="1"/>
  <c r="C279" i="62"/>
  <c r="E278" i="62"/>
  <c r="G278" i="62" s="1"/>
  <c r="C278" i="62"/>
  <c r="E277" i="62"/>
  <c r="G277" i="62" s="1"/>
  <c r="C277" i="62"/>
  <c r="E276" i="62"/>
  <c r="G276" i="62" s="1"/>
  <c r="C276" i="62"/>
  <c r="E273" i="62"/>
  <c r="K273" i="62" s="1"/>
  <c r="C273" i="62"/>
  <c r="E272" i="62"/>
  <c r="I272" i="62" s="1"/>
  <c r="C272" i="62"/>
  <c r="E268" i="62"/>
  <c r="G268" i="62" s="1"/>
  <c r="C268" i="62"/>
  <c r="E266" i="62"/>
  <c r="G266" i="62" s="1"/>
  <c r="C266" i="62"/>
  <c r="E265" i="62"/>
  <c r="G265" i="62" s="1"/>
  <c r="C265" i="62"/>
  <c r="E264" i="62"/>
  <c r="G264" i="62" s="1"/>
  <c r="C264" i="62"/>
  <c r="E263" i="62"/>
  <c r="G263" i="62" s="1"/>
  <c r="C263" i="62"/>
  <c r="E262" i="62"/>
  <c r="G262" i="62" s="1"/>
  <c r="C262" i="62"/>
  <c r="E261" i="62"/>
  <c r="G261" i="62" s="1"/>
  <c r="C261" i="62"/>
  <c r="E259" i="62"/>
  <c r="G259" i="62" s="1"/>
  <c r="C259" i="62"/>
  <c r="K150" i="62"/>
  <c r="K149" i="62"/>
  <c r="K148" i="62"/>
  <c r="K145" i="62"/>
  <c r="K142" i="62"/>
  <c r="K138" i="62"/>
  <c r="K137" i="62"/>
  <c r="K134" i="62"/>
  <c r="K133" i="62"/>
  <c r="E26" i="62"/>
  <c r="G26" i="62" s="1"/>
  <c r="C26" i="62"/>
  <c r="E25" i="62"/>
  <c r="G25" i="62" s="1"/>
  <c r="C25" i="62"/>
  <c r="E24" i="62"/>
  <c r="G24" i="62" s="1"/>
  <c r="C24" i="62"/>
  <c r="E23" i="62"/>
  <c r="G23" i="62" s="1"/>
  <c r="C23" i="62"/>
  <c r="E22" i="62"/>
  <c r="G22" i="62" s="1"/>
  <c r="C22" i="62"/>
  <c r="E21" i="62"/>
  <c r="G21" i="62" s="1"/>
  <c r="C21" i="62"/>
  <c r="E20" i="62"/>
  <c r="G20" i="62" s="1"/>
  <c r="C20" i="62"/>
  <c r="E19" i="62"/>
  <c r="G19" i="62" s="1"/>
  <c r="C19" i="62"/>
  <c r="E18" i="62"/>
  <c r="G18" i="62" s="1"/>
  <c r="C18" i="62"/>
  <c r="E17" i="62"/>
  <c r="G17" i="62" s="1"/>
  <c r="C17" i="62"/>
  <c r="E16" i="62"/>
  <c r="G16" i="62" s="1"/>
  <c r="C16" i="62"/>
  <c r="E15" i="62"/>
  <c r="G15" i="62" s="1"/>
  <c r="C15" i="62"/>
  <c r="E14" i="62"/>
  <c r="G14" i="62" s="1"/>
  <c r="C14" i="62"/>
  <c r="E13" i="62"/>
  <c r="G13" i="62" s="1"/>
  <c r="C13" i="62"/>
  <c r="E12" i="62"/>
  <c r="G12" i="62" s="1"/>
  <c r="C12" i="62"/>
  <c r="E11" i="62"/>
  <c r="G11" i="62" s="1"/>
  <c r="C11" i="62"/>
  <c r="E10" i="62"/>
  <c r="G10" i="62" s="1"/>
  <c r="C10" i="62"/>
  <c r="E9" i="62"/>
  <c r="G9" i="62" s="1"/>
  <c r="C9" i="62"/>
  <c r="E8" i="62"/>
  <c r="G8" i="62" s="1"/>
  <c r="C8" i="62"/>
  <c r="E7" i="62"/>
  <c r="G7" i="62" s="1"/>
  <c r="C7" i="62"/>
  <c r="E6" i="62"/>
  <c r="G6" i="62" s="1"/>
  <c r="C6" i="62"/>
  <c r="E5" i="62"/>
  <c r="G5" i="62" s="1"/>
  <c r="C5" i="62"/>
  <c r="E4" i="62"/>
  <c r="G4" i="62" s="1"/>
  <c r="C4" i="62"/>
  <c r="E3" i="62"/>
  <c r="G3" i="62" s="1"/>
  <c r="C3" i="62"/>
  <c r="O272" i="62" l="1"/>
  <c r="K132" i="62"/>
  <c r="K139" i="62"/>
  <c r="K144" i="62"/>
  <c r="K131" i="62"/>
  <c r="K143" i="62"/>
  <c r="K272" i="62"/>
  <c r="M273" i="62"/>
  <c r="M323" i="62"/>
  <c r="O327" i="62"/>
  <c r="M272" i="62"/>
  <c r="O273" i="62"/>
  <c r="O323" i="62"/>
  <c r="G328" i="62"/>
  <c r="G327" i="62"/>
  <c r="I328" i="62"/>
  <c r="G273" i="62"/>
  <c r="G323" i="62"/>
  <c r="I327" i="62"/>
  <c r="K328" i="62"/>
  <c r="G272" i="62"/>
  <c r="I273" i="62"/>
  <c r="I323" i="62"/>
  <c r="K327" i="62"/>
  <c r="M328" i="62"/>
  <c r="E26" i="60"/>
  <c r="G26" i="60" s="1"/>
  <c r="C26" i="60"/>
  <c r="E25" i="60"/>
  <c r="G25" i="60" s="1"/>
  <c r="C25" i="60"/>
  <c r="E24" i="60"/>
  <c r="G24" i="60" s="1"/>
  <c r="C24" i="60"/>
  <c r="E23" i="60"/>
  <c r="G23" i="60" s="1"/>
  <c r="C23" i="60"/>
  <c r="E22" i="60"/>
  <c r="G22" i="60" s="1"/>
  <c r="C22" i="60"/>
  <c r="E21" i="60"/>
  <c r="G21" i="60" s="1"/>
  <c r="C21" i="60"/>
  <c r="E20" i="60"/>
  <c r="G20" i="60" s="1"/>
  <c r="C20" i="60"/>
  <c r="E19" i="60"/>
  <c r="G19" i="60" s="1"/>
  <c r="C19" i="60"/>
  <c r="E18" i="60"/>
  <c r="G18" i="60" s="1"/>
  <c r="C18" i="60"/>
  <c r="E17" i="60"/>
  <c r="G17" i="60" s="1"/>
  <c r="C17" i="60"/>
  <c r="E16" i="60"/>
  <c r="G16" i="60" s="1"/>
  <c r="C16" i="60"/>
  <c r="E15" i="60"/>
  <c r="G15" i="60" s="1"/>
  <c r="C15" i="60"/>
  <c r="E14" i="60"/>
  <c r="G14" i="60" s="1"/>
  <c r="C14" i="60"/>
  <c r="E13" i="60"/>
  <c r="G13" i="60" s="1"/>
  <c r="C13" i="60"/>
  <c r="E12" i="60"/>
  <c r="G12" i="60" s="1"/>
  <c r="C12" i="60"/>
  <c r="E11" i="60"/>
  <c r="G11" i="60" s="1"/>
  <c r="C11" i="60"/>
  <c r="E10" i="60"/>
  <c r="G10" i="60" s="1"/>
  <c r="C10" i="60"/>
  <c r="E9" i="60"/>
  <c r="G9" i="60" s="1"/>
  <c r="C9" i="60"/>
  <c r="E8" i="60"/>
  <c r="G8" i="60" s="1"/>
  <c r="C8" i="60"/>
  <c r="E7" i="60"/>
  <c r="G7" i="60" s="1"/>
  <c r="C7" i="60"/>
  <c r="E6" i="60"/>
  <c r="G6" i="60" s="1"/>
  <c r="C6" i="60"/>
  <c r="E5" i="60"/>
  <c r="G5" i="60" s="1"/>
  <c r="C5" i="60"/>
  <c r="E4" i="60"/>
  <c r="G4" i="60" s="1"/>
  <c r="C4" i="60"/>
  <c r="E3" i="60"/>
  <c r="G3" i="60" s="1"/>
  <c r="C3" i="60"/>
  <c r="M210" i="59" l="1"/>
  <c r="O210" i="59"/>
  <c r="M209" i="59"/>
  <c r="O209" i="59"/>
  <c r="E269" i="59" l="1"/>
  <c r="O269" i="59" s="1"/>
  <c r="C269" i="59"/>
  <c r="E268" i="59"/>
  <c r="M268" i="59" s="1"/>
  <c r="C268" i="59"/>
  <c r="E264" i="59"/>
  <c r="K264" i="59" s="1"/>
  <c r="C264" i="59"/>
  <c r="E26" i="59"/>
  <c r="G26" i="59" s="1"/>
  <c r="C26" i="59"/>
  <c r="E25" i="59"/>
  <c r="G25" i="59" s="1"/>
  <c r="C25" i="59"/>
  <c r="E24" i="59"/>
  <c r="G24" i="59" s="1"/>
  <c r="C24" i="59"/>
  <c r="E23" i="59"/>
  <c r="G23" i="59" s="1"/>
  <c r="C23" i="59"/>
  <c r="E22" i="59"/>
  <c r="G22" i="59" s="1"/>
  <c r="C22" i="59"/>
  <c r="E21" i="59"/>
  <c r="G21" i="59" s="1"/>
  <c r="C21" i="59"/>
  <c r="E20" i="59"/>
  <c r="G20" i="59" s="1"/>
  <c r="C20" i="59"/>
  <c r="E19" i="59"/>
  <c r="G19" i="59" s="1"/>
  <c r="C19" i="59"/>
  <c r="E18" i="59"/>
  <c r="G18" i="59" s="1"/>
  <c r="C18" i="59"/>
  <c r="E17" i="59"/>
  <c r="G17" i="59" s="1"/>
  <c r="C17" i="59"/>
  <c r="E16" i="59"/>
  <c r="G16" i="59" s="1"/>
  <c r="C16" i="59"/>
  <c r="E15" i="59"/>
  <c r="G15" i="59" s="1"/>
  <c r="C15" i="59"/>
  <c r="E14" i="59"/>
  <c r="G14" i="59" s="1"/>
  <c r="C14" i="59"/>
  <c r="E13" i="59"/>
  <c r="G13" i="59" s="1"/>
  <c r="C13" i="59"/>
  <c r="E12" i="59"/>
  <c r="G12" i="59" s="1"/>
  <c r="C12" i="59"/>
  <c r="E11" i="59"/>
  <c r="G11" i="59" s="1"/>
  <c r="C11" i="59"/>
  <c r="E10" i="59"/>
  <c r="G10" i="59" s="1"/>
  <c r="C10" i="59"/>
  <c r="E9" i="59"/>
  <c r="G9" i="59" s="1"/>
  <c r="C9" i="59"/>
  <c r="E8" i="59"/>
  <c r="G8" i="59" s="1"/>
  <c r="C8" i="59"/>
  <c r="E7" i="59"/>
  <c r="G7" i="59" s="1"/>
  <c r="C7" i="59"/>
  <c r="E6" i="59"/>
  <c r="G6" i="59" s="1"/>
  <c r="C6" i="59"/>
  <c r="E5" i="59"/>
  <c r="G5" i="59" s="1"/>
  <c r="C5" i="59"/>
  <c r="E4" i="59"/>
  <c r="G4" i="59" s="1"/>
  <c r="C4" i="59"/>
  <c r="E3" i="59"/>
  <c r="G3" i="59" s="1"/>
  <c r="C3" i="59"/>
  <c r="E26" i="58"/>
  <c r="G26" i="58" s="1"/>
  <c r="C26" i="58"/>
  <c r="E25" i="58"/>
  <c r="G25" i="58" s="1"/>
  <c r="C25" i="58"/>
  <c r="E24" i="58"/>
  <c r="G24" i="58" s="1"/>
  <c r="C24" i="58"/>
  <c r="E23" i="58"/>
  <c r="G23" i="58" s="1"/>
  <c r="C23" i="58"/>
  <c r="E22" i="58"/>
  <c r="G22" i="58" s="1"/>
  <c r="C22" i="58"/>
  <c r="E21" i="58"/>
  <c r="G21" i="58" s="1"/>
  <c r="C21" i="58"/>
  <c r="E20" i="58"/>
  <c r="G20" i="58" s="1"/>
  <c r="C20" i="58"/>
  <c r="E19" i="58"/>
  <c r="G19" i="58" s="1"/>
  <c r="C19" i="58"/>
  <c r="E18" i="58"/>
  <c r="G18" i="58" s="1"/>
  <c r="C18" i="58"/>
  <c r="E17" i="58"/>
  <c r="G17" i="58" s="1"/>
  <c r="C17" i="58"/>
  <c r="E16" i="58"/>
  <c r="G16" i="58" s="1"/>
  <c r="C16" i="58"/>
  <c r="E15" i="58"/>
  <c r="G15" i="58" s="1"/>
  <c r="C15" i="58"/>
  <c r="E14" i="58"/>
  <c r="G14" i="58" s="1"/>
  <c r="C14" i="58"/>
  <c r="E13" i="58"/>
  <c r="G13" i="58" s="1"/>
  <c r="C13" i="58"/>
  <c r="E12" i="58"/>
  <c r="G12" i="58" s="1"/>
  <c r="C12" i="58"/>
  <c r="E11" i="58"/>
  <c r="G11" i="58" s="1"/>
  <c r="C11" i="58"/>
  <c r="E10" i="58"/>
  <c r="G10" i="58" s="1"/>
  <c r="C10" i="58"/>
  <c r="E9" i="58"/>
  <c r="G9" i="58" s="1"/>
  <c r="C9" i="58"/>
  <c r="E8" i="58"/>
  <c r="G8" i="58" s="1"/>
  <c r="C8" i="58"/>
  <c r="E7" i="58"/>
  <c r="G7" i="58" s="1"/>
  <c r="C7" i="58"/>
  <c r="E6" i="58"/>
  <c r="G6" i="58" s="1"/>
  <c r="C6" i="58"/>
  <c r="E5" i="58"/>
  <c r="G5" i="58" s="1"/>
  <c r="C5" i="58"/>
  <c r="E4" i="58"/>
  <c r="G4" i="58" s="1"/>
  <c r="C4" i="58"/>
  <c r="E3" i="58"/>
  <c r="G3" i="58" s="1"/>
  <c r="C3" i="58"/>
  <c r="E26" i="57"/>
  <c r="G26" i="57" s="1"/>
  <c r="C26" i="57"/>
  <c r="E25" i="57"/>
  <c r="G25" i="57" s="1"/>
  <c r="C25" i="57"/>
  <c r="E24" i="57"/>
  <c r="G24" i="57" s="1"/>
  <c r="C24" i="57"/>
  <c r="E23" i="57"/>
  <c r="G23" i="57" s="1"/>
  <c r="C23" i="57"/>
  <c r="E22" i="57"/>
  <c r="G22" i="57" s="1"/>
  <c r="C22" i="57"/>
  <c r="E21" i="57"/>
  <c r="G21" i="57" s="1"/>
  <c r="C21" i="57"/>
  <c r="E20" i="57"/>
  <c r="G20" i="57" s="1"/>
  <c r="C20" i="57"/>
  <c r="E19" i="57"/>
  <c r="G19" i="57" s="1"/>
  <c r="C19" i="57"/>
  <c r="E18" i="57"/>
  <c r="G18" i="57" s="1"/>
  <c r="C18" i="57"/>
  <c r="E17" i="57"/>
  <c r="G17" i="57" s="1"/>
  <c r="C17" i="57"/>
  <c r="E16" i="57"/>
  <c r="G16" i="57" s="1"/>
  <c r="C16" i="57"/>
  <c r="E15" i="57"/>
  <c r="G15" i="57" s="1"/>
  <c r="C15" i="57"/>
  <c r="E14" i="57"/>
  <c r="G14" i="57" s="1"/>
  <c r="C14" i="57"/>
  <c r="E13" i="57"/>
  <c r="G13" i="57" s="1"/>
  <c r="C13" i="57"/>
  <c r="E12" i="57"/>
  <c r="G12" i="57" s="1"/>
  <c r="C12" i="57"/>
  <c r="E11" i="57"/>
  <c r="G11" i="57" s="1"/>
  <c r="C11" i="57"/>
  <c r="E10" i="57"/>
  <c r="G10" i="57" s="1"/>
  <c r="C10" i="57"/>
  <c r="E9" i="57"/>
  <c r="G9" i="57" s="1"/>
  <c r="C9" i="57"/>
  <c r="E8" i="57"/>
  <c r="G8" i="57" s="1"/>
  <c r="C8" i="57"/>
  <c r="E7" i="57"/>
  <c r="G7" i="57" s="1"/>
  <c r="C7" i="57"/>
  <c r="E6" i="57"/>
  <c r="G6" i="57" s="1"/>
  <c r="C6" i="57"/>
  <c r="E5" i="57"/>
  <c r="G5" i="57" s="1"/>
  <c r="C5" i="57"/>
  <c r="E4" i="57"/>
  <c r="G4" i="57" s="1"/>
  <c r="C4" i="57"/>
  <c r="E3" i="57"/>
  <c r="G3" i="57" s="1"/>
  <c r="C3" i="57"/>
  <c r="E26" i="56"/>
  <c r="G26" i="56" s="1"/>
  <c r="C26" i="56"/>
  <c r="E25" i="56"/>
  <c r="G25" i="56" s="1"/>
  <c r="C25" i="56"/>
  <c r="E24" i="56"/>
  <c r="G24" i="56" s="1"/>
  <c r="C24" i="56"/>
  <c r="E23" i="56"/>
  <c r="G23" i="56" s="1"/>
  <c r="C23" i="56"/>
  <c r="E22" i="56"/>
  <c r="G22" i="56" s="1"/>
  <c r="C22" i="56"/>
  <c r="E21" i="56"/>
  <c r="G21" i="56" s="1"/>
  <c r="C21" i="56"/>
  <c r="E20" i="56"/>
  <c r="G20" i="56" s="1"/>
  <c r="C20" i="56"/>
  <c r="E19" i="56"/>
  <c r="G19" i="56" s="1"/>
  <c r="C19" i="56"/>
  <c r="E18" i="56"/>
  <c r="G18" i="56" s="1"/>
  <c r="C18" i="56"/>
  <c r="E17" i="56"/>
  <c r="G17" i="56" s="1"/>
  <c r="C17" i="56"/>
  <c r="E16" i="56"/>
  <c r="G16" i="56" s="1"/>
  <c r="C16" i="56"/>
  <c r="E15" i="56"/>
  <c r="G15" i="56" s="1"/>
  <c r="C15" i="56"/>
  <c r="E14" i="56"/>
  <c r="G14" i="56" s="1"/>
  <c r="C14" i="56"/>
  <c r="E13" i="56"/>
  <c r="G13" i="56" s="1"/>
  <c r="C13" i="56"/>
  <c r="E12" i="56"/>
  <c r="G12" i="56" s="1"/>
  <c r="C12" i="56"/>
  <c r="E11" i="56"/>
  <c r="G11" i="56" s="1"/>
  <c r="C11" i="56"/>
  <c r="E10" i="56"/>
  <c r="G10" i="56" s="1"/>
  <c r="C10" i="56"/>
  <c r="E9" i="56"/>
  <c r="G9" i="56" s="1"/>
  <c r="C9" i="56"/>
  <c r="E8" i="56"/>
  <c r="G8" i="56" s="1"/>
  <c r="C8" i="56"/>
  <c r="E7" i="56"/>
  <c r="G7" i="56" s="1"/>
  <c r="C7" i="56"/>
  <c r="E6" i="56"/>
  <c r="G6" i="56" s="1"/>
  <c r="C6" i="56"/>
  <c r="E5" i="56"/>
  <c r="G5" i="56" s="1"/>
  <c r="C5" i="56"/>
  <c r="E4" i="56"/>
  <c r="G4" i="56" s="1"/>
  <c r="C4" i="56"/>
  <c r="E3" i="56"/>
  <c r="G3" i="56" s="1"/>
  <c r="C3" i="56"/>
  <c r="E26" i="55"/>
  <c r="G26" i="55" s="1"/>
  <c r="C26" i="55"/>
  <c r="E25" i="55"/>
  <c r="G25" i="55" s="1"/>
  <c r="C25" i="55"/>
  <c r="E24" i="55"/>
  <c r="G24" i="55" s="1"/>
  <c r="C24" i="55"/>
  <c r="E23" i="55"/>
  <c r="G23" i="55" s="1"/>
  <c r="C23" i="55"/>
  <c r="E22" i="55"/>
  <c r="G22" i="55" s="1"/>
  <c r="C22" i="55"/>
  <c r="E21" i="55"/>
  <c r="G21" i="55" s="1"/>
  <c r="C21" i="55"/>
  <c r="E20" i="55"/>
  <c r="G20" i="55" s="1"/>
  <c r="C20" i="55"/>
  <c r="E19" i="55"/>
  <c r="G19" i="55" s="1"/>
  <c r="C19" i="55"/>
  <c r="E18" i="55"/>
  <c r="G18" i="55" s="1"/>
  <c r="C18" i="55"/>
  <c r="E17" i="55"/>
  <c r="G17" i="55" s="1"/>
  <c r="C17" i="55"/>
  <c r="E16" i="55"/>
  <c r="G16" i="55" s="1"/>
  <c r="C16" i="55"/>
  <c r="E15" i="55"/>
  <c r="G15" i="55" s="1"/>
  <c r="C15" i="55"/>
  <c r="E14" i="55"/>
  <c r="G14" i="55" s="1"/>
  <c r="C14" i="55"/>
  <c r="E13" i="55"/>
  <c r="G13" i="55" s="1"/>
  <c r="C13" i="55"/>
  <c r="E12" i="55"/>
  <c r="G12" i="55" s="1"/>
  <c r="C12" i="55"/>
  <c r="E11" i="55"/>
  <c r="G11" i="55" s="1"/>
  <c r="C11" i="55"/>
  <c r="E10" i="55"/>
  <c r="G10" i="55" s="1"/>
  <c r="C10" i="55"/>
  <c r="E9" i="55"/>
  <c r="G9" i="55" s="1"/>
  <c r="C9" i="55"/>
  <c r="E8" i="55"/>
  <c r="G8" i="55" s="1"/>
  <c r="C8" i="55"/>
  <c r="E7" i="55"/>
  <c r="G7" i="55" s="1"/>
  <c r="C7" i="55"/>
  <c r="E6" i="55"/>
  <c r="G6" i="55" s="1"/>
  <c r="C6" i="55"/>
  <c r="E5" i="55"/>
  <c r="G5" i="55" s="1"/>
  <c r="C5" i="55"/>
  <c r="E4" i="55"/>
  <c r="G4" i="55" s="1"/>
  <c r="C4" i="55"/>
  <c r="E3" i="55"/>
  <c r="G3" i="55" s="1"/>
  <c r="C3" i="55"/>
  <c r="O264" i="59" l="1"/>
  <c r="M264" i="59"/>
  <c r="O268" i="59"/>
  <c r="G269" i="59"/>
  <c r="G268" i="59"/>
  <c r="I269" i="59"/>
  <c r="G264" i="59"/>
  <c r="I268" i="59"/>
  <c r="K269" i="59"/>
  <c r="I264" i="59"/>
  <c r="K268" i="59"/>
  <c r="M269" i="59"/>
  <c r="E26" i="54"/>
  <c r="G26" i="54" s="1"/>
  <c r="C26" i="54"/>
  <c r="E25" i="54"/>
  <c r="G25" i="54" s="1"/>
  <c r="C25" i="54"/>
  <c r="E24" i="54"/>
  <c r="G24" i="54" s="1"/>
  <c r="C24" i="54"/>
  <c r="E23" i="54"/>
  <c r="G23" i="54" s="1"/>
  <c r="C23" i="54"/>
  <c r="E22" i="54"/>
  <c r="G22" i="54" s="1"/>
  <c r="C22" i="54"/>
  <c r="E21" i="54"/>
  <c r="G21" i="54" s="1"/>
  <c r="C21" i="54"/>
  <c r="E20" i="54"/>
  <c r="G20" i="54" s="1"/>
  <c r="C20" i="54"/>
  <c r="E19" i="54"/>
  <c r="G19" i="54" s="1"/>
  <c r="C19" i="54"/>
  <c r="E18" i="54"/>
  <c r="G18" i="54" s="1"/>
  <c r="C18" i="54"/>
  <c r="E17" i="54"/>
  <c r="G17" i="54" s="1"/>
  <c r="C17" i="54"/>
  <c r="E16" i="54"/>
  <c r="G16" i="54" s="1"/>
  <c r="C16" i="54"/>
  <c r="E15" i="54"/>
  <c r="G15" i="54" s="1"/>
  <c r="C15" i="54"/>
  <c r="E14" i="54"/>
  <c r="G14" i="54" s="1"/>
  <c r="C14" i="54"/>
  <c r="E13" i="54"/>
  <c r="G13" i="54" s="1"/>
  <c r="C13" i="54"/>
  <c r="E12" i="54"/>
  <c r="G12" i="54" s="1"/>
  <c r="C12" i="54"/>
  <c r="E11" i="54"/>
  <c r="G11" i="54" s="1"/>
  <c r="C11" i="54"/>
  <c r="E10" i="54"/>
  <c r="G10" i="54" s="1"/>
  <c r="C10" i="54"/>
  <c r="E9" i="54"/>
  <c r="G9" i="54" s="1"/>
  <c r="C9" i="54"/>
  <c r="E8" i="54"/>
  <c r="G8" i="54" s="1"/>
  <c r="C8" i="54"/>
  <c r="E7" i="54"/>
  <c r="G7" i="54" s="1"/>
  <c r="C7" i="54"/>
  <c r="E6" i="54"/>
  <c r="G6" i="54" s="1"/>
  <c r="C6" i="54"/>
  <c r="E5" i="54"/>
  <c r="G5" i="54" s="1"/>
  <c r="C5" i="54"/>
  <c r="E4" i="54"/>
  <c r="G4" i="54" s="1"/>
  <c r="C4" i="54"/>
  <c r="E3" i="54"/>
  <c r="G3" i="54" s="1"/>
  <c r="C3" i="54"/>
  <c r="E26" i="53" l="1"/>
  <c r="G26" i="53" s="1"/>
  <c r="C26" i="53"/>
  <c r="E25" i="53"/>
  <c r="G25" i="53" s="1"/>
  <c r="C25" i="53"/>
  <c r="E24" i="53"/>
  <c r="G24" i="53" s="1"/>
  <c r="C24" i="53"/>
  <c r="E23" i="53"/>
  <c r="G23" i="53" s="1"/>
  <c r="C23" i="53"/>
  <c r="E22" i="53"/>
  <c r="G22" i="53" s="1"/>
  <c r="C22" i="53"/>
  <c r="E21" i="53"/>
  <c r="G21" i="53" s="1"/>
  <c r="C21" i="53"/>
  <c r="E20" i="53"/>
  <c r="G20" i="53" s="1"/>
  <c r="C20" i="53"/>
  <c r="E19" i="53"/>
  <c r="G19" i="53" s="1"/>
  <c r="C19" i="53"/>
  <c r="E18" i="53"/>
  <c r="G18" i="53" s="1"/>
  <c r="C18" i="53"/>
  <c r="E17" i="53"/>
  <c r="G17" i="53" s="1"/>
  <c r="C17" i="53"/>
  <c r="E16" i="53"/>
  <c r="G16" i="53" s="1"/>
  <c r="C16" i="53"/>
  <c r="E15" i="53"/>
  <c r="G15" i="53" s="1"/>
  <c r="C15" i="53"/>
  <c r="E14" i="53"/>
  <c r="G14" i="53" s="1"/>
  <c r="C14" i="53"/>
  <c r="E13" i="53"/>
  <c r="G13" i="53" s="1"/>
  <c r="C13" i="53"/>
  <c r="E12" i="53"/>
  <c r="G12" i="53" s="1"/>
  <c r="C12" i="53"/>
  <c r="E11" i="53"/>
  <c r="G11" i="53" s="1"/>
  <c r="C11" i="53"/>
  <c r="E10" i="53"/>
  <c r="G10" i="53" s="1"/>
  <c r="C10" i="53"/>
  <c r="E9" i="53"/>
  <c r="G9" i="53" s="1"/>
  <c r="C9" i="53"/>
  <c r="E8" i="53"/>
  <c r="G8" i="53" s="1"/>
  <c r="C8" i="53"/>
  <c r="E7" i="53"/>
  <c r="G7" i="53" s="1"/>
  <c r="C7" i="53"/>
  <c r="E6" i="53"/>
  <c r="G6" i="53" s="1"/>
  <c r="C6" i="53"/>
  <c r="E5" i="53"/>
  <c r="G5" i="53" s="1"/>
  <c r="C5" i="53"/>
  <c r="E4" i="53"/>
  <c r="G4" i="53" s="1"/>
  <c r="C4" i="53"/>
  <c r="E3" i="53"/>
  <c r="G3" i="53" s="1"/>
  <c r="C3" i="53"/>
  <c r="E242" i="52" l="1"/>
  <c r="G242" i="52" s="1"/>
  <c r="C242" i="52"/>
  <c r="E241" i="52"/>
  <c r="G241" i="52" s="1"/>
  <c r="C241" i="52"/>
  <c r="E240" i="52"/>
  <c r="G240" i="52" s="1"/>
  <c r="C240" i="52"/>
  <c r="E26" i="52"/>
  <c r="G26" i="52" s="1"/>
  <c r="C26" i="52"/>
  <c r="E25" i="52"/>
  <c r="G25" i="52" s="1"/>
  <c r="C25" i="52"/>
  <c r="E24" i="52"/>
  <c r="G24" i="52" s="1"/>
  <c r="C24" i="52"/>
  <c r="E23" i="52"/>
  <c r="G23" i="52" s="1"/>
  <c r="C23" i="52"/>
  <c r="E22" i="52"/>
  <c r="G22" i="52" s="1"/>
  <c r="C22" i="52"/>
  <c r="E21" i="52"/>
  <c r="G21" i="52" s="1"/>
  <c r="C21" i="52"/>
  <c r="E20" i="52"/>
  <c r="G20" i="52" s="1"/>
  <c r="C20" i="52"/>
  <c r="E19" i="52"/>
  <c r="G19" i="52" s="1"/>
  <c r="C19" i="52"/>
  <c r="E18" i="52"/>
  <c r="G18" i="52" s="1"/>
  <c r="C18" i="52"/>
  <c r="E17" i="52"/>
  <c r="G17" i="52" s="1"/>
  <c r="C17" i="52"/>
  <c r="E16" i="52"/>
  <c r="G16" i="52" s="1"/>
  <c r="C16" i="52"/>
  <c r="E15" i="52"/>
  <c r="G15" i="52" s="1"/>
  <c r="C15" i="52"/>
  <c r="E14" i="52"/>
  <c r="G14" i="52" s="1"/>
  <c r="C14" i="52"/>
  <c r="E13" i="52"/>
  <c r="G13" i="52" s="1"/>
  <c r="C13" i="52"/>
  <c r="E12" i="52"/>
  <c r="G12" i="52" s="1"/>
  <c r="C12" i="52"/>
  <c r="E11" i="52"/>
  <c r="G11" i="52" s="1"/>
  <c r="C11" i="52"/>
  <c r="E10" i="52"/>
  <c r="G10" i="52" s="1"/>
  <c r="C10" i="52"/>
  <c r="E9" i="52"/>
  <c r="G9" i="52" s="1"/>
  <c r="C9" i="52"/>
  <c r="E8" i="52"/>
  <c r="G8" i="52" s="1"/>
  <c r="C8" i="52"/>
  <c r="E7" i="52"/>
  <c r="G7" i="52" s="1"/>
  <c r="C7" i="52"/>
  <c r="E6" i="52"/>
  <c r="G6" i="52" s="1"/>
  <c r="C6" i="52"/>
  <c r="E5" i="52"/>
  <c r="G5" i="52" s="1"/>
  <c r="C5" i="52"/>
  <c r="E4" i="52"/>
  <c r="G4" i="52" s="1"/>
  <c r="C4" i="52"/>
  <c r="E3" i="52"/>
  <c r="G3" i="52" s="1"/>
  <c r="C3" i="52"/>
  <c r="G43" i="49" l="1"/>
  <c r="C7" i="51" l="1"/>
  <c r="E7" i="51"/>
  <c r="G7" i="51" s="1"/>
  <c r="C8" i="51"/>
  <c r="E8" i="51"/>
  <c r="G8" i="51" s="1"/>
  <c r="C9" i="51"/>
  <c r="E9" i="51"/>
  <c r="G9" i="51" s="1"/>
  <c r="C10" i="51"/>
  <c r="E10" i="51"/>
  <c r="G10" i="51" s="1"/>
  <c r="C11" i="51"/>
  <c r="E11" i="51"/>
  <c r="G11" i="51" s="1"/>
  <c r="C12" i="51"/>
  <c r="E12" i="51"/>
  <c r="G12" i="51" s="1"/>
  <c r="C13" i="51"/>
  <c r="E13" i="51"/>
  <c r="G13" i="51" s="1"/>
  <c r="C14" i="51"/>
  <c r="E14" i="51"/>
  <c r="G14" i="51" s="1"/>
  <c r="C15" i="51"/>
  <c r="E15" i="51"/>
  <c r="G15" i="51" s="1"/>
  <c r="C16" i="51"/>
  <c r="E16" i="51"/>
  <c r="G16" i="51" s="1"/>
  <c r="C17" i="51"/>
  <c r="E17" i="51"/>
  <c r="G17" i="51" s="1"/>
  <c r="C18" i="51"/>
  <c r="E18" i="51"/>
  <c r="G18" i="51" s="1"/>
  <c r="C19" i="51"/>
  <c r="E19" i="51"/>
  <c r="G19" i="51" s="1"/>
  <c r="C20" i="51"/>
  <c r="E20" i="51"/>
  <c r="G20" i="51" s="1"/>
  <c r="C21" i="51"/>
  <c r="E21" i="51"/>
  <c r="G21" i="51" s="1"/>
  <c r="C22" i="51"/>
  <c r="E22" i="51"/>
  <c r="G22" i="51" s="1"/>
  <c r="C23" i="51"/>
  <c r="E23" i="51"/>
  <c r="G23" i="51" s="1"/>
  <c r="C24" i="51"/>
  <c r="E24" i="51"/>
  <c r="G24" i="51" s="1"/>
  <c r="C25" i="51"/>
  <c r="E25" i="51"/>
  <c r="G25" i="51" s="1"/>
  <c r="C26" i="51"/>
  <c r="E26" i="51"/>
  <c r="G26" i="51" s="1"/>
  <c r="E6" i="51"/>
  <c r="G6" i="51" s="1"/>
  <c r="C6" i="51"/>
  <c r="E5" i="51"/>
  <c r="G5" i="51" s="1"/>
  <c r="C5" i="51"/>
  <c r="E4" i="51"/>
  <c r="G4" i="51" s="1"/>
  <c r="C4" i="51"/>
  <c r="E3" i="51"/>
  <c r="G3" i="51" s="1"/>
  <c r="C3" i="51"/>
  <c r="M14" i="46" l="1"/>
  <c r="E140" i="45"/>
  <c r="G140" i="45" s="1"/>
  <c r="C140" i="45"/>
  <c r="E138" i="45"/>
  <c r="C138" i="45"/>
  <c r="E137" i="45"/>
  <c r="C137" i="45"/>
  <c r="E136" i="45"/>
  <c r="C136" i="45"/>
  <c r="E133" i="45"/>
  <c r="F133" i="45" s="1"/>
  <c r="C133" i="45"/>
  <c r="E132" i="45"/>
  <c r="F132" i="45" s="1"/>
  <c r="C132" i="45"/>
  <c r="E131" i="45"/>
  <c r="F131" i="45" s="1"/>
  <c r="C131" i="45"/>
  <c r="G131" i="45" l="1"/>
  <c r="I131" i="45" s="1"/>
  <c r="G132" i="45"/>
  <c r="H132" i="45" s="1"/>
  <c r="G133" i="45"/>
  <c r="H133" i="45" s="1"/>
  <c r="I120" i="46"/>
  <c r="I121" i="46"/>
  <c r="E127" i="45"/>
  <c r="G127" i="45" s="1"/>
  <c r="C127" i="45"/>
  <c r="E126" i="45"/>
  <c r="G126" i="45" s="1"/>
  <c r="C126" i="45"/>
  <c r="E125" i="45"/>
  <c r="G125" i="45" s="1"/>
  <c r="C125" i="45"/>
  <c r="E121" i="45"/>
  <c r="G121" i="45" s="1"/>
  <c r="C121" i="45"/>
  <c r="E120" i="45"/>
  <c r="G120" i="45" s="1"/>
  <c r="C120" i="45"/>
  <c r="E119" i="45"/>
  <c r="G119" i="45" s="1"/>
  <c r="C119" i="45"/>
  <c r="E118" i="45"/>
  <c r="G118" i="45" s="1"/>
  <c r="C118" i="45"/>
  <c r="E114" i="45"/>
  <c r="G114" i="45" s="1"/>
  <c r="C114" i="45"/>
  <c r="E113" i="45"/>
  <c r="G113" i="45" s="1"/>
  <c r="C113" i="45"/>
  <c r="E112" i="45"/>
  <c r="G112" i="45" s="1"/>
  <c r="C112" i="45"/>
  <c r="E108" i="45"/>
  <c r="G108" i="45" s="1"/>
  <c r="C108" i="45"/>
  <c r="E107" i="45"/>
  <c r="G107" i="45" s="1"/>
  <c r="C107" i="45"/>
  <c r="E106" i="45"/>
  <c r="G106" i="45" s="1"/>
  <c r="C106" i="45"/>
  <c r="E105" i="45"/>
  <c r="G105" i="45" s="1"/>
  <c r="C105" i="45"/>
  <c r="E102" i="45"/>
  <c r="G102" i="45" s="1"/>
  <c r="C102" i="45"/>
  <c r="E101" i="45"/>
  <c r="G101" i="45" s="1"/>
  <c r="C101" i="45"/>
  <c r="I68" i="45"/>
  <c r="C30" i="45"/>
  <c r="C31" i="45"/>
  <c r="C92" i="45"/>
  <c r="E92" i="45"/>
  <c r="G92" i="45" s="1"/>
  <c r="C93" i="45"/>
  <c r="E93" i="45"/>
  <c r="G93" i="45" s="1"/>
  <c r="C94" i="45"/>
  <c r="E94" i="45"/>
  <c r="G94" i="45" s="1"/>
  <c r="C95" i="45"/>
  <c r="E95" i="45"/>
  <c r="G95" i="45" s="1"/>
  <c r="C96" i="45"/>
  <c r="E96" i="45"/>
  <c r="G96" i="45" s="1"/>
  <c r="C97" i="45"/>
  <c r="E97" i="45"/>
  <c r="G97" i="45" s="1"/>
  <c r="C98" i="45"/>
  <c r="E98" i="45"/>
  <c r="G98" i="45" s="1"/>
  <c r="C82" i="45"/>
  <c r="E82" i="45"/>
  <c r="G82" i="45" s="1"/>
  <c r="C83" i="45"/>
  <c r="E83" i="45"/>
  <c r="G83" i="45" s="1"/>
  <c r="C84" i="45"/>
  <c r="E84" i="45"/>
  <c r="G84" i="45" s="1"/>
  <c r="C85" i="45"/>
  <c r="E85" i="45"/>
  <c r="G85" i="45" s="1"/>
  <c r="C86" i="45"/>
  <c r="E86" i="45"/>
  <c r="G86" i="45" s="1"/>
  <c r="C87" i="45"/>
  <c r="E87" i="45"/>
  <c r="G87" i="45" s="1"/>
  <c r="C88" i="45"/>
  <c r="E88" i="45"/>
  <c r="G88" i="45" s="1"/>
  <c r="E61" i="45"/>
  <c r="G61" i="45" s="1"/>
  <c r="E60" i="45"/>
  <c r="G60" i="45" s="1"/>
  <c r="E59" i="45"/>
  <c r="G59" i="45" s="1"/>
  <c r="C60" i="45"/>
  <c r="C61" i="45"/>
  <c r="C62" i="45"/>
  <c r="C63" i="45"/>
  <c r="C59" i="45"/>
  <c r="C40" i="45"/>
  <c r="E40" i="45"/>
  <c r="G40" i="45" s="1"/>
  <c r="C41" i="45"/>
  <c r="E41" i="45"/>
  <c r="G41" i="45" s="1"/>
  <c r="C42" i="45"/>
  <c r="E42" i="45"/>
  <c r="G42" i="45" s="1"/>
  <c r="C43" i="45"/>
  <c r="E43" i="45"/>
  <c r="G43" i="45" s="1"/>
  <c r="E34" i="45"/>
  <c r="G34" i="45" s="1"/>
  <c r="C34" i="45"/>
  <c r="E74" i="45"/>
  <c r="G74" i="45" s="1"/>
  <c r="E75" i="45"/>
  <c r="G75" i="45" s="1"/>
  <c r="E76" i="45"/>
  <c r="G76" i="45" s="1"/>
  <c r="E77" i="45"/>
  <c r="G77" i="45" s="1"/>
  <c r="E78" i="45"/>
  <c r="G78" i="45" s="1"/>
  <c r="C74" i="45"/>
  <c r="C75" i="45"/>
  <c r="C76" i="45"/>
  <c r="E68" i="45"/>
  <c r="G68" i="45" s="1"/>
  <c r="E69" i="45"/>
  <c r="G69" i="45" s="1"/>
  <c r="E70" i="45"/>
  <c r="G70" i="45" s="1"/>
  <c r="E71" i="45"/>
  <c r="G71" i="45" s="1"/>
  <c r="C68" i="45"/>
  <c r="C69" i="45"/>
  <c r="C70" i="45"/>
  <c r="C71" i="45"/>
  <c r="C5" i="45"/>
  <c r="C6" i="45"/>
  <c r="C7" i="45"/>
  <c r="C8" i="45"/>
  <c r="C9" i="45"/>
  <c r="C12" i="45"/>
  <c r="C13" i="45"/>
  <c r="C14" i="45"/>
  <c r="C15" i="45"/>
  <c r="C18" i="45"/>
  <c r="C19" i="45"/>
  <c r="C20" i="45"/>
  <c r="C21" i="45"/>
  <c r="C22" i="45"/>
  <c r="C23" i="45"/>
  <c r="C24" i="45"/>
  <c r="C27" i="45"/>
  <c r="C28" i="45"/>
  <c r="C29" i="45"/>
  <c r="E91" i="45"/>
  <c r="G91" i="45" s="1"/>
  <c r="C91" i="45"/>
  <c r="E81" i="45"/>
  <c r="G81" i="45" s="1"/>
  <c r="C81" i="45"/>
  <c r="C78" i="45"/>
  <c r="C77" i="45"/>
  <c r="E67" i="45"/>
  <c r="G67" i="45" s="1"/>
  <c r="C67" i="45"/>
  <c r="E64" i="45"/>
  <c r="G64" i="45" s="1"/>
  <c r="C64" i="45"/>
  <c r="E63" i="45"/>
  <c r="G63" i="45" s="1"/>
  <c r="E62" i="45"/>
  <c r="G62" i="45" s="1"/>
  <c r="E56" i="45"/>
  <c r="C56" i="45"/>
  <c r="E55" i="45"/>
  <c r="C55" i="45"/>
  <c r="E52" i="45"/>
  <c r="G52" i="45" s="1"/>
  <c r="C52" i="45"/>
  <c r="E51" i="45"/>
  <c r="G51" i="45" s="1"/>
  <c r="C51" i="45"/>
  <c r="E50" i="45"/>
  <c r="G50" i="45" s="1"/>
  <c r="C50" i="45"/>
  <c r="E49" i="45"/>
  <c r="G49" i="45" s="1"/>
  <c r="C49" i="45"/>
  <c r="E48" i="45"/>
  <c r="G48" i="45" s="1"/>
  <c r="C48" i="45"/>
  <c r="E47" i="45"/>
  <c r="G47" i="45" s="1"/>
  <c r="C47" i="45"/>
  <c r="E46" i="45"/>
  <c r="G46" i="45" s="1"/>
  <c r="C46" i="45"/>
  <c r="E39" i="45"/>
  <c r="G39" i="45" s="1"/>
  <c r="C39" i="45"/>
  <c r="E38" i="45"/>
  <c r="G38" i="45" s="1"/>
  <c r="C38" i="45"/>
  <c r="E37" i="45"/>
  <c r="G37" i="45" s="1"/>
  <c r="C37" i="45"/>
  <c r="E36" i="45"/>
  <c r="G36" i="45" s="1"/>
  <c r="C36" i="45"/>
  <c r="E35" i="45"/>
  <c r="G35" i="45" s="1"/>
  <c r="C35" i="45"/>
  <c r="E31" i="45"/>
  <c r="G31" i="45" s="1"/>
  <c r="E30" i="45"/>
  <c r="G30" i="45" s="1"/>
  <c r="E29" i="45"/>
  <c r="G29" i="45" s="1"/>
  <c r="E28" i="45"/>
  <c r="G28" i="45" s="1"/>
  <c r="E27" i="45"/>
  <c r="G27" i="45" s="1"/>
  <c r="E24" i="45"/>
  <c r="G24" i="45" s="1"/>
  <c r="E23" i="45"/>
  <c r="G23" i="45" s="1"/>
  <c r="E22" i="45"/>
  <c r="G22" i="45" s="1"/>
  <c r="E21" i="45"/>
  <c r="G21" i="45" s="1"/>
  <c r="E20" i="45"/>
  <c r="G20" i="45" s="1"/>
  <c r="E19" i="45"/>
  <c r="G19" i="45" s="1"/>
  <c r="E18" i="45"/>
  <c r="G18" i="45" s="1"/>
  <c r="E15" i="45"/>
  <c r="G15" i="45" s="1"/>
  <c r="E14" i="45"/>
  <c r="G14" i="45" s="1"/>
  <c r="E13" i="45"/>
  <c r="G13" i="45" s="1"/>
  <c r="E12" i="45"/>
  <c r="G12" i="45" s="1"/>
  <c r="E9" i="45"/>
  <c r="G9" i="45" s="1"/>
  <c r="E8" i="45"/>
  <c r="G8" i="45" s="1"/>
  <c r="E7" i="45"/>
  <c r="G7" i="45" s="1"/>
  <c r="E6" i="45"/>
  <c r="G6" i="45" s="1"/>
  <c r="E5" i="45"/>
  <c r="E4" i="45"/>
  <c r="C4" i="45"/>
  <c r="H223" i="44"/>
  <c r="M251" i="44"/>
  <c r="L251" i="44"/>
  <c r="K251" i="44"/>
  <c r="J251" i="44"/>
  <c r="I251" i="44"/>
  <c r="H251" i="44"/>
  <c r="E36" i="44"/>
  <c r="E37" i="44"/>
  <c r="E38" i="44"/>
  <c r="E39" i="44"/>
  <c r="E40" i="44"/>
  <c r="E41" i="44"/>
  <c r="E42" i="44"/>
  <c r="E43" i="44"/>
  <c r="E44" i="44"/>
  <c r="E45" i="44"/>
  <c r="E46" i="44"/>
  <c r="E47" i="44"/>
  <c r="E48" i="44"/>
  <c r="E49" i="44"/>
  <c r="E50" i="44"/>
  <c r="E51" i="44"/>
  <c r="E52" i="44"/>
  <c r="E53" i="44"/>
  <c r="E54" i="44"/>
  <c r="E55" i="44"/>
  <c r="E56" i="44"/>
  <c r="E57" i="44"/>
  <c r="E58" i="44"/>
  <c r="E59" i="44"/>
  <c r="E60" i="44"/>
  <c r="I60" i="44" s="1"/>
  <c r="E61" i="44"/>
  <c r="I61" i="44" s="1"/>
  <c r="E92" i="44"/>
  <c r="E93" i="44"/>
  <c r="E94" i="44"/>
  <c r="E95" i="44"/>
  <c r="C92" i="44"/>
  <c r="C93" i="44"/>
  <c r="C94" i="44"/>
  <c r="C95" i="44"/>
  <c r="E74" i="44"/>
  <c r="E75" i="44"/>
  <c r="E76" i="44"/>
  <c r="E77" i="44"/>
  <c r="E78" i="44"/>
  <c r="E79" i="44"/>
  <c r="E80" i="44"/>
  <c r="E81" i="44"/>
  <c r="E82" i="44"/>
  <c r="E84" i="44"/>
  <c r="E85" i="44"/>
  <c r="E86" i="44"/>
  <c r="E87" i="44"/>
  <c r="C74" i="44"/>
  <c r="C75" i="44"/>
  <c r="C76" i="44"/>
  <c r="C77" i="44"/>
  <c r="C78" i="44"/>
  <c r="C79" i="44"/>
  <c r="C80" i="44"/>
  <c r="C81" i="44"/>
  <c r="C82" i="44"/>
  <c r="C84" i="44"/>
  <c r="C85" i="44"/>
  <c r="C86" i="44"/>
  <c r="C87" i="44"/>
  <c r="C88" i="44"/>
  <c r="C36" i="44"/>
  <c r="C37" i="44"/>
  <c r="C38" i="44"/>
  <c r="C39" i="44"/>
  <c r="C40" i="44"/>
  <c r="C41" i="44"/>
  <c r="C42" i="44"/>
  <c r="C43" i="44"/>
  <c r="C44" i="44"/>
  <c r="C45" i="44"/>
  <c r="C46" i="44"/>
  <c r="C47" i="44"/>
  <c r="C48" i="44"/>
  <c r="C49" i="44"/>
  <c r="C50" i="44"/>
  <c r="C51" i="44"/>
  <c r="C52" i="44"/>
  <c r="C53" i="44"/>
  <c r="C54" i="44"/>
  <c r="C55" i="44"/>
  <c r="C56" i="44"/>
  <c r="C57" i="44"/>
  <c r="C58" i="44"/>
  <c r="C59" i="44"/>
  <c r="C60" i="44"/>
  <c r="E21" i="44"/>
  <c r="E20" i="44"/>
  <c r="C20" i="44"/>
  <c r="C21" i="44"/>
  <c r="E190" i="44"/>
  <c r="G190" i="44" s="1"/>
  <c r="E191" i="44"/>
  <c r="G191" i="44" s="1"/>
  <c r="H221" i="44"/>
  <c r="E197" i="44"/>
  <c r="G197" i="44" s="1"/>
  <c r="C197" i="44"/>
  <c r="E196" i="44"/>
  <c r="G196" i="44" s="1"/>
  <c r="C196" i="44"/>
  <c r="E195" i="44"/>
  <c r="G195" i="44" s="1"/>
  <c r="C195" i="44"/>
  <c r="E192" i="44"/>
  <c r="G192" i="44" s="1"/>
  <c r="C192" i="44"/>
  <c r="C191" i="44"/>
  <c r="C190" i="44"/>
  <c r="E189" i="44"/>
  <c r="G189" i="44" s="1"/>
  <c r="C189" i="44"/>
  <c r="E188" i="44"/>
  <c r="G188" i="44" s="1"/>
  <c r="C188" i="44"/>
  <c r="E187" i="44"/>
  <c r="G187" i="44" s="1"/>
  <c r="C187" i="44"/>
  <c r="E186" i="44"/>
  <c r="G186" i="44" s="1"/>
  <c r="C186" i="44"/>
  <c r="E185" i="44"/>
  <c r="G185" i="44" s="1"/>
  <c r="C185" i="44"/>
  <c r="E184" i="44"/>
  <c r="G184" i="44" s="1"/>
  <c r="C184" i="44"/>
  <c r="E183" i="44"/>
  <c r="G183" i="44" s="1"/>
  <c r="C183" i="44"/>
  <c r="E178" i="44"/>
  <c r="C178" i="44"/>
  <c r="E177" i="44"/>
  <c r="G177" i="44" s="1"/>
  <c r="C177" i="44"/>
  <c r="E176" i="44"/>
  <c r="G176" i="44" s="1"/>
  <c r="C176" i="44"/>
  <c r="E175" i="44"/>
  <c r="G175" i="44" s="1"/>
  <c r="C175" i="44"/>
  <c r="E174" i="44"/>
  <c r="G174" i="44" s="1"/>
  <c r="C174" i="44"/>
  <c r="E173" i="44"/>
  <c r="G173" i="44" s="1"/>
  <c r="C173" i="44"/>
  <c r="E172" i="44"/>
  <c r="G172" i="44" s="1"/>
  <c r="C172" i="44"/>
  <c r="E169" i="44"/>
  <c r="N169" i="44" s="1"/>
  <c r="O169" i="44" s="1"/>
  <c r="C169" i="44"/>
  <c r="E168" i="44"/>
  <c r="N168" i="44" s="1"/>
  <c r="O168" i="44" s="1"/>
  <c r="C168" i="44"/>
  <c r="E167" i="44"/>
  <c r="J167" i="44" s="1"/>
  <c r="K167" i="44" s="1"/>
  <c r="C167" i="44"/>
  <c r="E166" i="44"/>
  <c r="N166" i="44" s="1"/>
  <c r="O166" i="44" s="1"/>
  <c r="C166" i="44"/>
  <c r="E165" i="44"/>
  <c r="J165" i="44" s="1"/>
  <c r="K165" i="44" s="1"/>
  <c r="C165" i="44"/>
  <c r="E164" i="44"/>
  <c r="N164" i="44" s="1"/>
  <c r="O164" i="44" s="1"/>
  <c r="C164" i="44"/>
  <c r="E163" i="44"/>
  <c r="J163" i="44" s="1"/>
  <c r="K163" i="44" s="1"/>
  <c r="C163" i="44"/>
  <c r="E162" i="44"/>
  <c r="N162" i="44" s="1"/>
  <c r="O162" i="44" s="1"/>
  <c r="C162" i="44"/>
  <c r="E161" i="44"/>
  <c r="J161" i="44" s="1"/>
  <c r="K161" i="44" s="1"/>
  <c r="C161" i="44"/>
  <c r="E160" i="44"/>
  <c r="N160" i="44" s="1"/>
  <c r="O160" i="44" s="1"/>
  <c r="C160" i="44"/>
  <c r="E159" i="44"/>
  <c r="J159" i="44" s="1"/>
  <c r="K159" i="44" s="1"/>
  <c r="C159" i="44"/>
  <c r="E158" i="44"/>
  <c r="N158" i="44" s="1"/>
  <c r="O158" i="44" s="1"/>
  <c r="C158" i="44"/>
  <c r="E157" i="44"/>
  <c r="J157" i="44" s="1"/>
  <c r="K157" i="44" s="1"/>
  <c r="C157" i="44"/>
  <c r="E156" i="44"/>
  <c r="N156" i="44" s="1"/>
  <c r="O156" i="44" s="1"/>
  <c r="C156" i="44"/>
  <c r="E155" i="44"/>
  <c r="J155" i="44" s="1"/>
  <c r="K155" i="44" s="1"/>
  <c r="C155" i="44"/>
  <c r="E154" i="44"/>
  <c r="L154" i="44" s="1"/>
  <c r="C154" i="44"/>
  <c r="E153" i="44"/>
  <c r="J153" i="44" s="1"/>
  <c r="K153" i="44" s="1"/>
  <c r="C153" i="44"/>
  <c r="E149" i="44"/>
  <c r="K149" i="44" s="1"/>
  <c r="C149" i="44"/>
  <c r="E148" i="44"/>
  <c r="K148" i="44" s="1"/>
  <c r="C148" i="44"/>
  <c r="E147" i="44"/>
  <c r="K147" i="44" s="1"/>
  <c r="C147" i="44"/>
  <c r="E146" i="44"/>
  <c r="I146" i="44" s="1"/>
  <c r="C146" i="44"/>
  <c r="E145" i="44"/>
  <c r="K145" i="44" s="1"/>
  <c r="C145" i="44"/>
  <c r="E144" i="44"/>
  <c r="K144" i="44" s="1"/>
  <c r="C144" i="44"/>
  <c r="E143" i="44"/>
  <c r="K143" i="44" s="1"/>
  <c r="C143" i="44"/>
  <c r="E142" i="44"/>
  <c r="I142" i="44" s="1"/>
  <c r="C142" i="44"/>
  <c r="E141" i="44"/>
  <c r="K141" i="44" s="1"/>
  <c r="C141" i="44"/>
  <c r="E140" i="44"/>
  <c r="K140" i="44" s="1"/>
  <c r="C140" i="44"/>
  <c r="E139" i="44"/>
  <c r="K139" i="44" s="1"/>
  <c r="C139" i="44"/>
  <c r="E138" i="44"/>
  <c r="I138" i="44" s="1"/>
  <c r="C138" i="44"/>
  <c r="E137" i="44"/>
  <c r="K137" i="44" s="1"/>
  <c r="C137" i="44"/>
  <c r="E136" i="44"/>
  <c r="K136" i="44" s="1"/>
  <c r="C136" i="44"/>
  <c r="E135" i="44"/>
  <c r="K135" i="44" s="1"/>
  <c r="C135" i="44"/>
  <c r="E134" i="44"/>
  <c r="K134" i="44" s="1"/>
  <c r="C134" i="44"/>
  <c r="E133" i="44"/>
  <c r="K133" i="44" s="1"/>
  <c r="C133" i="44"/>
  <c r="E132" i="44"/>
  <c r="K132" i="44" s="1"/>
  <c r="C132" i="44"/>
  <c r="E131" i="44"/>
  <c r="K131" i="44" s="1"/>
  <c r="C131" i="44"/>
  <c r="E130" i="44"/>
  <c r="I130" i="44" s="1"/>
  <c r="C130" i="44"/>
  <c r="E129" i="44"/>
  <c r="K129" i="44" s="1"/>
  <c r="C129" i="44"/>
  <c r="E128" i="44"/>
  <c r="K128" i="44" s="1"/>
  <c r="C128" i="44"/>
  <c r="E127" i="44"/>
  <c r="K127" i="44" s="1"/>
  <c r="C127" i="44"/>
  <c r="E126" i="44"/>
  <c r="K126" i="44" s="1"/>
  <c r="C126" i="44"/>
  <c r="E125" i="44"/>
  <c r="K125" i="44" s="1"/>
  <c r="C125" i="44"/>
  <c r="E124" i="44"/>
  <c r="K124" i="44" s="1"/>
  <c r="C124" i="44"/>
  <c r="E121" i="44"/>
  <c r="G121" i="44" s="1"/>
  <c r="C121" i="44"/>
  <c r="E120" i="44"/>
  <c r="G120" i="44" s="1"/>
  <c r="C120" i="44"/>
  <c r="E119" i="44"/>
  <c r="G119" i="44" s="1"/>
  <c r="C119" i="44"/>
  <c r="E116" i="44"/>
  <c r="G116" i="44" s="1"/>
  <c r="C116" i="44"/>
  <c r="E115" i="44"/>
  <c r="G115" i="44" s="1"/>
  <c r="C115" i="44"/>
  <c r="E114" i="44"/>
  <c r="G114" i="44" s="1"/>
  <c r="C114" i="44"/>
  <c r="E111" i="44"/>
  <c r="G111" i="44" s="1"/>
  <c r="C111" i="44"/>
  <c r="E110" i="44"/>
  <c r="G110" i="44" s="1"/>
  <c r="C110" i="44"/>
  <c r="E109" i="44"/>
  <c r="G109" i="44" s="1"/>
  <c r="C109" i="44"/>
  <c r="E108" i="44"/>
  <c r="G108" i="44" s="1"/>
  <c r="C108" i="44"/>
  <c r="E107" i="44"/>
  <c r="G107" i="44" s="1"/>
  <c r="C107" i="44"/>
  <c r="E104" i="44"/>
  <c r="G104" i="44" s="1"/>
  <c r="C104" i="44"/>
  <c r="E103" i="44"/>
  <c r="G103" i="44" s="1"/>
  <c r="C103" i="44"/>
  <c r="E102" i="44"/>
  <c r="G102" i="44" s="1"/>
  <c r="C102" i="44"/>
  <c r="E101" i="44"/>
  <c r="G101" i="44" s="1"/>
  <c r="C101" i="44"/>
  <c r="E100" i="44"/>
  <c r="G100" i="44" s="1"/>
  <c r="C100" i="44"/>
  <c r="E97" i="44"/>
  <c r="G97" i="44" s="1"/>
  <c r="C97" i="44"/>
  <c r="E96" i="44"/>
  <c r="G96" i="44" s="1"/>
  <c r="C96" i="44"/>
  <c r="E91" i="44"/>
  <c r="G91" i="44" s="1"/>
  <c r="C91" i="44"/>
  <c r="E88" i="44"/>
  <c r="G88" i="44" s="1"/>
  <c r="E73" i="44"/>
  <c r="G73" i="44" s="1"/>
  <c r="C73" i="44"/>
  <c r="E69" i="44"/>
  <c r="G69" i="44" s="1"/>
  <c r="C69" i="44"/>
  <c r="E68" i="44"/>
  <c r="G68" i="44" s="1"/>
  <c r="C68" i="44"/>
  <c r="E67" i="44"/>
  <c r="G67" i="44" s="1"/>
  <c r="C67" i="44"/>
  <c r="E66" i="44"/>
  <c r="G66" i="44" s="1"/>
  <c r="C66" i="44"/>
  <c r="E65" i="44"/>
  <c r="G65" i="44" s="1"/>
  <c r="C65" i="44"/>
  <c r="C61" i="44"/>
  <c r="E35" i="44"/>
  <c r="I35" i="44" s="1"/>
  <c r="C35" i="44"/>
  <c r="E34" i="44"/>
  <c r="I34" i="44" s="1"/>
  <c r="C34" i="44"/>
  <c r="E19" i="44"/>
  <c r="G19" i="44" s="1"/>
  <c r="C19" i="44"/>
  <c r="E18" i="44"/>
  <c r="G18" i="44" s="1"/>
  <c r="C18" i="44"/>
  <c r="E17" i="44"/>
  <c r="G17" i="44" s="1"/>
  <c r="C17" i="44"/>
  <c r="E16" i="44"/>
  <c r="G16" i="44" s="1"/>
  <c r="C16" i="44"/>
  <c r="E15" i="44"/>
  <c r="G15" i="44" s="1"/>
  <c r="C15" i="44"/>
  <c r="E14" i="44"/>
  <c r="G14" i="44" s="1"/>
  <c r="C14" i="44"/>
  <c r="E13" i="44"/>
  <c r="G13" i="44" s="1"/>
  <c r="C13" i="44"/>
  <c r="E10" i="44"/>
  <c r="G10" i="44" s="1"/>
  <c r="C10" i="44"/>
  <c r="E7" i="44"/>
  <c r="G7" i="44" s="1"/>
  <c r="C7" i="44"/>
  <c r="E4" i="44"/>
  <c r="G4" i="44" s="1"/>
  <c r="C4" i="44"/>
  <c r="H170" i="41"/>
  <c r="H168" i="41"/>
  <c r="I133" i="45" l="1"/>
  <c r="I132" i="45"/>
  <c r="H131" i="45"/>
  <c r="I122" i="46"/>
  <c r="K120" i="45"/>
  <c r="K119" i="45"/>
  <c r="I125" i="45"/>
  <c r="K125" i="45"/>
  <c r="I121" i="45"/>
  <c r="I126" i="45"/>
  <c r="I120" i="45"/>
  <c r="K126" i="45"/>
  <c r="I119" i="45"/>
  <c r="I127" i="45"/>
  <c r="K121" i="45"/>
  <c r="K127" i="45"/>
  <c r="I105" i="45"/>
  <c r="I112" i="45"/>
  <c r="K105" i="45"/>
  <c r="K112" i="45"/>
  <c r="I106" i="45"/>
  <c r="I113" i="45"/>
  <c r="K106" i="45"/>
  <c r="K113" i="45"/>
  <c r="I107" i="45"/>
  <c r="I114" i="45"/>
  <c r="K107" i="45"/>
  <c r="K114" i="45"/>
  <c r="I108" i="45"/>
  <c r="I118" i="45"/>
  <c r="K108" i="45"/>
  <c r="K118" i="45"/>
  <c r="G4" i="45"/>
  <c r="G5" i="45"/>
  <c r="G128" i="44"/>
  <c r="I139" i="44"/>
  <c r="H154" i="44"/>
  <c r="I154" i="44" s="1"/>
  <c r="H156" i="44"/>
  <c r="I156" i="44" s="1"/>
  <c r="H158" i="44"/>
  <c r="I158" i="44" s="1"/>
  <c r="H160" i="44"/>
  <c r="I160" i="44" s="1"/>
  <c r="H162" i="44"/>
  <c r="I162" i="44" s="1"/>
  <c r="H164" i="44"/>
  <c r="I164" i="44" s="1"/>
  <c r="H166" i="44"/>
  <c r="I166" i="44" s="1"/>
  <c r="H168" i="44"/>
  <c r="I168" i="44" s="1"/>
  <c r="L169" i="44"/>
  <c r="M169" i="44" s="1"/>
  <c r="L156" i="44"/>
  <c r="M156" i="44" s="1"/>
  <c r="L158" i="44"/>
  <c r="M158" i="44" s="1"/>
  <c r="L160" i="44"/>
  <c r="M160" i="44" s="1"/>
  <c r="L162" i="44"/>
  <c r="M162" i="44" s="1"/>
  <c r="L164" i="44"/>
  <c r="M164" i="44" s="1"/>
  <c r="L166" i="44"/>
  <c r="M166" i="44" s="1"/>
  <c r="L168" i="44"/>
  <c r="M168" i="44" s="1"/>
  <c r="H153" i="44"/>
  <c r="I153" i="44" s="1"/>
  <c r="H155" i="44"/>
  <c r="I155" i="44" s="1"/>
  <c r="H157" i="44"/>
  <c r="I157" i="44" s="1"/>
  <c r="H159" i="44"/>
  <c r="I159" i="44" s="1"/>
  <c r="H161" i="44"/>
  <c r="I161" i="44" s="1"/>
  <c r="H163" i="44"/>
  <c r="I163" i="44" s="1"/>
  <c r="H165" i="44"/>
  <c r="I165" i="44" s="1"/>
  <c r="H167" i="44"/>
  <c r="I167" i="44" s="1"/>
  <c r="H169" i="44"/>
  <c r="I169" i="44" s="1"/>
  <c r="L153" i="44"/>
  <c r="M153" i="44" s="1"/>
  <c r="L155" i="44"/>
  <c r="M155" i="44" s="1"/>
  <c r="L157" i="44"/>
  <c r="M157" i="44" s="1"/>
  <c r="L159" i="44"/>
  <c r="M159" i="44" s="1"/>
  <c r="L161" i="44"/>
  <c r="M161" i="44" s="1"/>
  <c r="L163" i="44"/>
  <c r="M163" i="44" s="1"/>
  <c r="L165" i="44"/>
  <c r="M165" i="44" s="1"/>
  <c r="L167" i="44"/>
  <c r="M167" i="44" s="1"/>
  <c r="J169" i="44"/>
  <c r="K169" i="44" s="1"/>
  <c r="I131" i="44"/>
  <c r="G124" i="44"/>
  <c r="G127" i="44"/>
  <c r="I124" i="44"/>
  <c r="I127" i="44"/>
  <c r="I136" i="44"/>
  <c r="G139" i="44"/>
  <c r="K146" i="44"/>
  <c r="G148" i="44"/>
  <c r="K130" i="44"/>
  <c r="G132" i="44"/>
  <c r="G135" i="44"/>
  <c r="K142" i="44"/>
  <c r="G144" i="44"/>
  <c r="I132" i="44"/>
  <c r="I135" i="44"/>
  <c r="I144" i="44"/>
  <c r="G147" i="44"/>
  <c r="I147" i="44"/>
  <c r="I128" i="44"/>
  <c r="G131" i="44"/>
  <c r="K138" i="44"/>
  <c r="G140" i="44"/>
  <c r="G143" i="44"/>
  <c r="I143" i="44"/>
  <c r="G136" i="44"/>
  <c r="G129" i="44"/>
  <c r="G137" i="44"/>
  <c r="I140" i="44"/>
  <c r="G145" i="44"/>
  <c r="I148" i="44"/>
  <c r="G126" i="44"/>
  <c r="I129" i="44"/>
  <c r="G134" i="44"/>
  <c r="I137" i="44"/>
  <c r="G142" i="44"/>
  <c r="I145" i="44"/>
  <c r="F153" i="44"/>
  <c r="G153" i="44" s="1"/>
  <c r="N153" i="44"/>
  <c r="O153" i="44" s="1"/>
  <c r="J154" i="44"/>
  <c r="K154" i="44" s="1"/>
  <c r="F155" i="44"/>
  <c r="G155" i="44" s="1"/>
  <c r="N155" i="44"/>
  <c r="O155" i="44" s="1"/>
  <c r="J156" i="44"/>
  <c r="K156" i="44" s="1"/>
  <c r="F157" i="44"/>
  <c r="G157" i="44" s="1"/>
  <c r="N157" i="44"/>
  <c r="O157" i="44" s="1"/>
  <c r="J158" i="44"/>
  <c r="K158" i="44" s="1"/>
  <c r="F159" i="44"/>
  <c r="G159" i="44" s="1"/>
  <c r="N159" i="44"/>
  <c r="O159" i="44" s="1"/>
  <c r="J160" i="44"/>
  <c r="K160" i="44" s="1"/>
  <c r="F161" i="44"/>
  <c r="G161" i="44" s="1"/>
  <c r="N161" i="44"/>
  <c r="O161" i="44" s="1"/>
  <c r="J162" i="44"/>
  <c r="K162" i="44" s="1"/>
  <c r="F163" i="44"/>
  <c r="G163" i="44" s="1"/>
  <c r="N163" i="44"/>
  <c r="O163" i="44" s="1"/>
  <c r="J164" i="44"/>
  <c r="K164" i="44" s="1"/>
  <c r="F165" i="44"/>
  <c r="G165" i="44" s="1"/>
  <c r="N165" i="44"/>
  <c r="O165" i="44" s="1"/>
  <c r="J166" i="44"/>
  <c r="K166" i="44" s="1"/>
  <c r="F167" i="44"/>
  <c r="G167" i="44" s="1"/>
  <c r="N167" i="44"/>
  <c r="O167" i="44" s="1"/>
  <c r="J168" i="44"/>
  <c r="K168" i="44" s="1"/>
  <c r="F169" i="44"/>
  <c r="G169" i="44" s="1"/>
  <c r="G34" i="44"/>
  <c r="G60" i="44"/>
  <c r="I126" i="44"/>
  <c r="I134" i="44"/>
  <c r="G125" i="44"/>
  <c r="G133" i="44"/>
  <c r="G141" i="44"/>
  <c r="G149" i="44"/>
  <c r="M154" i="44"/>
  <c r="G35" i="44"/>
  <c r="G61" i="44"/>
  <c r="I125" i="44"/>
  <c r="G130" i="44"/>
  <c r="I133" i="44"/>
  <c r="G138" i="44"/>
  <c r="I141" i="44"/>
  <c r="G146" i="44"/>
  <c r="I149" i="44"/>
  <c r="F154" i="44"/>
  <c r="G154" i="44" s="1"/>
  <c r="N154" i="44"/>
  <c r="O154" i="44" s="1"/>
  <c r="F156" i="44"/>
  <c r="G156" i="44" s="1"/>
  <c r="F158" i="44"/>
  <c r="G158" i="44" s="1"/>
  <c r="F160" i="44"/>
  <c r="G160" i="44" s="1"/>
  <c r="F162" i="44"/>
  <c r="G162" i="44" s="1"/>
  <c r="F164" i="44"/>
  <c r="G164" i="44" s="1"/>
  <c r="F166" i="44"/>
  <c r="G166" i="44" s="1"/>
  <c r="F168" i="44"/>
  <c r="G168" i="44" s="1"/>
  <c r="E192" i="37" l="1"/>
  <c r="G192" i="37" s="1"/>
  <c r="E193" i="37"/>
  <c r="G193" i="37" s="1"/>
  <c r="E194" i="37"/>
  <c r="G194" i="37" s="1"/>
  <c r="E195" i="37"/>
  <c r="G195" i="37" s="1"/>
  <c r="E196" i="37"/>
  <c r="G196" i="37" s="1"/>
  <c r="E197" i="37"/>
  <c r="G197" i="37" s="1"/>
  <c r="E198" i="37"/>
  <c r="G198" i="37" s="1"/>
  <c r="C192" i="37"/>
  <c r="C193" i="37"/>
  <c r="C194" i="37"/>
  <c r="C195" i="37"/>
  <c r="C196" i="37"/>
  <c r="C197" i="37"/>
  <c r="C198" i="37"/>
  <c r="E191" i="37"/>
  <c r="G191" i="37" s="1"/>
  <c r="E190" i="37"/>
  <c r="G190" i="37" s="1"/>
  <c r="E189" i="37"/>
  <c r="G189" i="37" s="1"/>
  <c r="E188" i="37"/>
  <c r="G188" i="37" s="1"/>
  <c r="E187" i="37"/>
  <c r="G187" i="37" s="1"/>
  <c r="E186" i="37"/>
  <c r="G186" i="37" s="1"/>
  <c r="E185" i="37"/>
  <c r="G185" i="37" s="1"/>
  <c r="E184" i="37"/>
  <c r="G184" i="37" s="1"/>
  <c r="C191" i="37"/>
  <c r="C190" i="37"/>
  <c r="C189" i="37"/>
  <c r="C188" i="37"/>
  <c r="C187" i="37"/>
  <c r="C186" i="37"/>
  <c r="C185" i="37"/>
  <c r="C184" i="37"/>
  <c r="E181" i="37"/>
  <c r="G181" i="37" s="1"/>
  <c r="E180" i="37"/>
  <c r="G180" i="37" s="1"/>
  <c r="E179" i="37"/>
  <c r="G179" i="37" s="1"/>
  <c r="E178" i="37"/>
  <c r="G178" i="37" s="1"/>
  <c r="E177" i="37"/>
  <c r="G177" i="37" s="1"/>
  <c r="E176" i="37"/>
  <c r="G176" i="37" s="1"/>
  <c r="E175" i="37"/>
  <c r="G175" i="37" s="1"/>
  <c r="C181" i="37"/>
  <c r="C180" i="37"/>
  <c r="C179" i="37"/>
  <c r="C178" i="37"/>
  <c r="C177" i="37"/>
  <c r="C176" i="37"/>
  <c r="C175" i="37"/>
  <c r="E172" i="37"/>
  <c r="G172" i="37" s="1"/>
  <c r="E171" i="37"/>
  <c r="G171" i="37" s="1"/>
  <c r="E170" i="37"/>
  <c r="G170" i="37" s="1"/>
  <c r="C171" i="37"/>
  <c r="C170" i="37"/>
  <c r="E160" i="37"/>
  <c r="G160" i="37" s="1"/>
  <c r="E161" i="37"/>
  <c r="G161" i="37" s="1"/>
  <c r="E162" i="37"/>
  <c r="G162" i="37" s="1"/>
  <c r="E163" i="37"/>
  <c r="G163" i="37" s="1"/>
  <c r="E164" i="37"/>
  <c r="G164" i="37" s="1"/>
  <c r="E165" i="37"/>
  <c r="G165" i="37" s="1"/>
  <c r="E166" i="37"/>
  <c r="G166" i="37" s="1"/>
  <c r="E167" i="37"/>
  <c r="G167" i="37" s="1"/>
  <c r="C160" i="37"/>
  <c r="C161" i="37"/>
  <c r="C162" i="37"/>
  <c r="C163" i="37"/>
  <c r="C164" i="37"/>
  <c r="C165" i="37"/>
  <c r="C166" i="37"/>
  <c r="C167" i="37"/>
  <c r="E159" i="37"/>
  <c r="G159" i="37" s="1"/>
  <c r="E158" i="37"/>
  <c r="G158" i="37" s="1"/>
  <c r="C172" i="37"/>
  <c r="C159" i="37"/>
  <c r="C158" i="37"/>
  <c r="E155" i="37"/>
  <c r="G155" i="37" s="1"/>
  <c r="E154" i="37"/>
  <c r="G154" i="37" s="1"/>
  <c r="E153" i="37"/>
  <c r="G153" i="37" s="1"/>
  <c r="E152" i="37"/>
  <c r="G152" i="37" s="1"/>
  <c r="E151" i="37"/>
  <c r="G151" i="37" s="1"/>
  <c r="E150" i="37"/>
  <c r="G150" i="37" s="1"/>
  <c r="E149" i="37"/>
  <c r="G149" i="37" s="1"/>
  <c r="E146" i="37"/>
  <c r="G146" i="37" s="1"/>
  <c r="E145" i="37"/>
  <c r="G145" i="37" s="1"/>
  <c r="E144" i="37"/>
  <c r="G144" i="37" s="1"/>
  <c r="E143" i="37"/>
  <c r="G143" i="37" s="1"/>
  <c r="E142" i="37"/>
  <c r="G142" i="37" s="1"/>
  <c r="E141" i="37"/>
  <c r="G141" i="37" s="1"/>
  <c r="E140" i="37"/>
  <c r="G140" i="37" s="1"/>
  <c r="E135" i="37"/>
  <c r="G135" i="37" s="1"/>
  <c r="C135" i="37"/>
  <c r="E130" i="37"/>
  <c r="G130" i="37" s="1"/>
  <c r="C130" i="37"/>
  <c r="E137" i="37"/>
  <c r="G137" i="37" s="1"/>
  <c r="E136" i="37"/>
  <c r="G136" i="37" s="1"/>
  <c r="E134" i="37"/>
  <c r="G134" i="37" s="1"/>
  <c r="E133" i="37"/>
  <c r="G133" i="37" s="1"/>
  <c r="E132" i="37"/>
  <c r="G132" i="37" s="1"/>
  <c r="E131" i="37"/>
  <c r="G131" i="37" s="1"/>
  <c r="E129" i="37"/>
  <c r="G129" i="37" s="1"/>
  <c r="C155" i="37"/>
  <c r="C154" i="37"/>
  <c r="C153" i="37"/>
  <c r="C152" i="37"/>
  <c r="C151" i="37"/>
  <c r="C150" i="37"/>
  <c r="C149" i="37"/>
  <c r="C146" i="37"/>
  <c r="C145" i="37"/>
  <c r="C144" i="37"/>
  <c r="C143" i="37"/>
  <c r="C142" i="37"/>
  <c r="C141" i="37"/>
  <c r="C140" i="37"/>
  <c r="C137" i="37"/>
  <c r="C136" i="37"/>
  <c r="C134" i="37"/>
  <c r="C133" i="37"/>
  <c r="C132" i="37"/>
  <c r="C131" i="37"/>
  <c r="C129" i="37"/>
  <c r="E110" i="37"/>
  <c r="G110" i="37" s="1"/>
  <c r="E111" i="37"/>
  <c r="G111" i="37" s="1"/>
  <c r="E112" i="37"/>
  <c r="G112" i="37" s="1"/>
  <c r="E113" i="37"/>
  <c r="G113" i="37" s="1"/>
  <c r="E114" i="37"/>
  <c r="G114" i="37" s="1"/>
  <c r="E115" i="37"/>
  <c r="G115" i="37" s="1"/>
  <c r="E116" i="37"/>
  <c r="G116" i="37" s="1"/>
  <c r="E117" i="37"/>
  <c r="G117" i="37" s="1"/>
  <c r="E118" i="37"/>
  <c r="G118" i="37" s="1"/>
  <c r="E119" i="37"/>
  <c r="G119" i="37" s="1"/>
  <c r="E120" i="37"/>
  <c r="G120" i="37" s="1"/>
  <c r="E121" i="37"/>
  <c r="G121" i="37" s="1"/>
  <c r="E122" i="37"/>
  <c r="G122" i="37" s="1"/>
  <c r="E123" i="37"/>
  <c r="G123" i="37" s="1"/>
  <c r="E124" i="37"/>
  <c r="G124" i="37" s="1"/>
  <c r="E125" i="37"/>
  <c r="G125" i="37" s="1"/>
  <c r="E126" i="37"/>
  <c r="G126" i="37" s="1"/>
  <c r="C110" i="37"/>
  <c r="C111" i="37"/>
  <c r="C112" i="37"/>
  <c r="C113" i="37"/>
  <c r="C114" i="37"/>
  <c r="C115" i="37"/>
  <c r="C116" i="37"/>
  <c r="C117" i="37"/>
  <c r="C118" i="37"/>
  <c r="C119" i="37"/>
  <c r="C120" i="37"/>
  <c r="C121" i="37"/>
  <c r="C122" i="37"/>
  <c r="C123" i="37"/>
  <c r="C124" i="37"/>
  <c r="C125" i="37"/>
  <c r="C126" i="37"/>
  <c r="E88" i="37"/>
  <c r="G88" i="37" s="1"/>
  <c r="E89" i="37"/>
  <c r="G89" i="37" s="1"/>
  <c r="E90" i="37"/>
  <c r="G90" i="37" s="1"/>
  <c r="E91" i="37"/>
  <c r="G91" i="37" s="1"/>
  <c r="E92" i="37"/>
  <c r="G92" i="37" s="1"/>
  <c r="E93" i="37"/>
  <c r="G93" i="37" s="1"/>
  <c r="E94" i="37"/>
  <c r="G94" i="37" s="1"/>
  <c r="E95" i="37"/>
  <c r="G95" i="37" s="1"/>
  <c r="E96" i="37"/>
  <c r="G96" i="37" s="1"/>
  <c r="E97" i="37"/>
  <c r="G97" i="37" s="1"/>
  <c r="E98" i="37"/>
  <c r="G98" i="37" s="1"/>
  <c r="E99" i="37"/>
  <c r="G99" i="37" s="1"/>
  <c r="E100" i="37"/>
  <c r="G100" i="37" s="1"/>
  <c r="E101" i="37"/>
  <c r="G101" i="37" s="1"/>
  <c r="E102" i="37"/>
  <c r="G102" i="37" s="1"/>
  <c r="E103" i="37"/>
  <c r="G103" i="37" s="1"/>
  <c r="C88" i="37"/>
  <c r="C89" i="37"/>
  <c r="C90" i="37"/>
  <c r="C91" i="37"/>
  <c r="C92" i="37"/>
  <c r="C93" i="37"/>
  <c r="C94" i="37"/>
  <c r="C95" i="37"/>
  <c r="C96" i="37"/>
  <c r="C97" i="37"/>
  <c r="C98" i="37"/>
  <c r="C99" i="37"/>
  <c r="C100" i="37"/>
  <c r="C101" i="37"/>
  <c r="C102" i="37"/>
  <c r="C103" i="37"/>
  <c r="C106" i="37"/>
  <c r="C107" i="37"/>
  <c r="E64" i="37"/>
  <c r="G64" i="37" s="1"/>
  <c r="E65" i="37"/>
  <c r="G65" i="37" s="1"/>
  <c r="E66" i="37"/>
  <c r="G66" i="37" s="1"/>
  <c r="E67" i="37"/>
  <c r="G67" i="37" s="1"/>
  <c r="E68" i="37"/>
  <c r="G68" i="37" s="1"/>
  <c r="E69" i="37"/>
  <c r="G69" i="37" s="1"/>
  <c r="E70" i="37"/>
  <c r="G70" i="37" s="1"/>
  <c r="E73" i="37"/>
  <c r="G73" i="37" s="1"/>
  <c r="E74" i="37"/>
  <c r="G74" i="37" s="1"/>
  <c r="E75" i="37"/>
  <c r="G75" i="37" s="1"/>
  <c r="E76" i="37"/>
  <c r="G76" i="37" s="1"/>
  <c r="E77" i="37"/>
  <c r="G77" i="37" s="1"/>
  <c r="E78" i="37"/>
  <c r="G78" i="37" s="1"/>
  <c r="E81" i="37"/>
  <c r="G81" i="37" s="1"/>
  <c r="E82" i="37"/>
  <c r="G82" i="37" s="1"/>
  <c r="E83" i="37"/>
  <c r="G83" i="37" s="1"/>
  <c r="E84" i="37"/>
  <c r="G84" i="37" s="1"/>
  <c r="E85" i="37"/>
  <c r="G85" i="37" s="1"/>
  <c r="C64" i="37"/>
  <c r="C65" i="37"/>
  <c r="C66" i="37"/>
  <c r="C67" i="37"/>
  <c r="C68" i="37"/>
  <c r="C69" i="37"/>
  <c r="C70" i="37"/>
  <c r="C73" i="37"/>
  <c r="C74" i="37"/>
  <c r="C75" i="37"/>
  <c r="C76" i="37"/>
  <c r="C77" i="37"/>
  <c r="C78" i="37"/>
  <c r="C81" i="37"/>
  <c r="C82" i="37"/>
  <c r="C83" i="37"/>
  <c r="C84" i="37"/>
  <c r="C85" i="37"/>
  <c r="E50" i="37"/>
  <c r="G50" i="37" s="1"/>
  <c r="E51" i="37"/>
  <c r="G51" i="37" s="1"/>
  <c r="E52" i="37"/>
  <c r="E53" i="37"/>
  <c r="G53" i="37" s="1"/>
  <c r="E56" i="37"/>
  <c r="G56" i="37" s="1"/>
  <c r="E57" i="37"/>
  <c r="G57" i="37" s="1"/>
  <c r="E58" i="37"/>
  <c r="G58" i="37" s="1"/>
  <c r="E59" i="37"/>
  <c r="G59" i="37" s="1"/>
  <c r="E60" i="37"/>
  <c r="G60" i="37" s="1"/>
  <c r="E61" i="37"/>
  <c r="G61" i="37" s="1"/>
  <c r="E106" i="37"/>
  <c r="G106" i="37" s="1"/>
  <c r="E107" i="37"/>
  <c r="G107" i="37" s="1"/>
  <c r="C50" i="37"/>
  <c r="C51" i="37"/>
  <c r="C52" i="37"/>
  <c r="C53" i="37"/>
  <c r="C56" i="37"/>
  <c r="C57" i="37"/>
  <c r="C58" i="37"/>
  <c r="C59" i="37"/>
  <c r="C60" i="37"/>
  <c r="C61" i="37"/>
  <c r="E29" i="37"/>
  <c r="G29" i="37" s="1"/>
  <c r="C29" i="37"/>
  <c r="E5" i="37"/>
  <c r="G5" i="37" s="1"/>
  <c r="E6" i="37"/>
  <c r="G6" i="37" s="1"/>
  <c r="E7" i="37"/>
  <c r="G7" i="37" s="1"/>
  <c r="E8" i="37"/>
  <c r="G8" i="37" s="1"/>
  <c r="E9" i="37"/>
  <c r="G9" i="37" s="1"/>
  <c r="E10" i="37"/>
  <c r="G10" i="37" s="1"/>
  <c r="E11" i="37"/>
  <c r="G11" i="37" s="1"/>
  <c r="E12" i="37"/>
  <c r="G12" i="37" s="1"/>
  <c r="E13" i="37"/>
  <c r="G13" i="37" s="1"/>
  <c r="E14" i="37"/>
  <c r="G14" i="37" s="1"/>
  <c r="E15" i="37"/>
  <c r="G15" i="37" s="1"/>
  <c r="E16" i="37"/>
  <c r="G16" i="37" s="1"/>
  <c r="E17" i="37"/>
  <c r="G17" i="37" s="1"/>
  <c r="E18" i="37"/>
  <c r="G18" i="37" s="1"/>
  <c r="E19" i="37"/>
  <c r="G19" i="37" s="1"/>
  <c r="E20" i="37"/>
  <c r="G20" i="37" s="1"/>
  <c r="E21" i="37"/>
  <c r="G21" i="37" s="1"/>
  <c r="E22" i="37"/>
  <c r="G22" i="37" s="1"/>
  <c r="E23" i="37"/>
  <c r="G23" i="37" s="1"/>
  <c r="E24" i="37"/>
  <c r="G24" i="37" s="1"/>
  <c r="E25" i="37"/>
  <c r="G25" i="37" s="1"/>
  <c r="E26" i="37"/>
  <c r="G26" i="37" s="1"/>
  <c r="E27" i="37"/>
  <c r="G27" i="37" s="1"/>
  <c r="E28" i="37"/>
  <c r="G28" i="37" s="1"/>
  <c r="C5" i="37"/>
  <c r="C6" i="37"/>
  <c r="C7" i="37"/>
  <c r="C8" i="37"/>
  <c r="C9" i="37"/>
  <c r="C10" i="37"/>
  <c r="C11" i="37"/>
  <c r="C12" i="37"/>
  <c r="C13" i="37"/>
  <c r="C14" i="37"/>
  <c r="C15" i="37"/>
  <c r="C16" i="37"/>
  <c r="C17" i="37"/>
  <c r="C18" i="37"/>
  <c r="C19" i="37"/>
  <c r="C20" i="37"/>
  <c r="C21" i="37"/>
  <c r="C22" i="37"/>
  <c r="C23" i="37"/>
  <c r="C24" i="37"/>
  <c r="C25" i="37"/>
  <c r="C26" i="37"/>
  <c r="C27" i="37"/>
  <c r="C28" i="37"/>
  <c r="E47" i="37"/>
  <c r="G47" i="37" s="1"/>
  <c r="C47" i="37"/>
  <c r="E46" i="37"/>
  <c r="C46" i="37"/>
  <c r="E45" i="37"/>
  <c r="C45" i="37"/>
  <c r="E44" i="37"/>
  <c r="C44" i="37"/>
  <c r="E43" i="37"/>
  <c r="C43" i="37"/>
  <c r="E42" i="37"/>
  <c r="G42" i="37" s="1"/>
  <c r="C42" i="37"/>
  <c r="E41" i="37"/>
  <c r="C41" i="37"/>
  <c r="E38" i="37"/>
  <c r="C38" i="37"/>
  <c r="E37" i="37"/>
  <c r="C37" i="37"/>
  <c r="E36" i="37"/>
  <c r="C36" i="37"/>
  <c r="E35" i="37"/>
  <c r="C35" i="37"/>
  <c r="E34" i="37"/>
  <c r="G34" i="37" s="1"/>
  <c r="C34" i="37"/>
  <c r="E4" i="37"/>
  <c r="G4" i="37" s="1"/>
  <c r="C4" i="37"/>
  <c r="E3" i="37"/>
  <c r="G3" i="37" s="1"/>
  <c r="C3" i="37"/>
  <c r="G38" i="37" l="1"/>
  <c r="G46" i="37"/>
  <c r="G35" i="37"/>
  <c r="G37" i="37"/>
  <c r="G41" i="37"/>
  <c r="G36" i="37"/>
  <c r="G45" i="37"/>
  <c r="G44" i="37"/>
  <c r="G52" i="37"/>
  <c r="G43" i="37"/>
  <c r="C137" i="30" l="1"/>
  <c r="E137" i="30"/>
  <c r="G137" i="30" s="1"/>
  <c r="E136" i="30"/>
  <c r="G136" i="30" s="1"/>
  <c r="E135" i="30"/>
  <c r="G135" i="30" s="1"/>
  <c r="C136" i="30"/>
  <c r="C135" i="30"/>
  <c r="H120" i="30" l="1"/>
  <c r="E131" i="30"/>
  <c r="C131" i="30"/>
  <c r="J124" i="30"/>
  <c r="J125" i="30"/>
  <c r="J126" i="30"/>
  <c r="J127" i="30"/>
  <c r="J123" i="30"/>
  <c r="M123" i="30"/>
  <c r="M125" i="30"/>
  <c r="M126" i="30"/>
  <c r="M127" i="30"/>
  <c r="M124" i="30"/>
  <c r="E127" i="30"/>
  <c r="E126" i="30"/>
  <c r="E125" i="30"/>
  <c r="E124" i="30"/>
  <c r="E123" i="30"/>
  <c r="G119" i="30" s="1"/>
  <c r="C127" i="30"/>
  <c r="C126" i="30"/>
  <c r="C125" i="30"/>
  <c r="C124" i="30"/>
  <c r="C123" i="30"/>
  <c r="C118" i="30"/>
  <c r="C119" i="30"/>
  <c r="E118" i="30"/>
  <c r="G118" i="30" s="1"/>
  <c r="M128" i="30" l="1"/>
  <c r="E117" i="30"/>
  <c r="G117" i="30" s="1"/>
  <c r="E116" i="30"/>
  <c r="G116" i="30" s="1"/>
  <c r="E115" i="30"/>
  <c r="G115" i="30" s="1"/>
  <c r="E114" i="30"/>
  <c r="G114" i="30" s="1"/>
  <c r="E113" i="30"/>
  <c r="G113" i="30" s="1"/>
  <c r="E112" i="30"/>
  <c r="G112" i="30" s="1"/>
  <c r="E111" i="30"/>
  <c r="G111" i="30" s="1"/>
  <c r="E110" i="30"/>
  <c r="G110" i="30" s="1"/>
  <c r="E109" i="30"/>
  <c r="G109" i="30" s="1"/>
  <c r="E108" i="30"/>
  <c r="G108" i="30" s="1"/>
  <c r="E107" i="30"/>
  <c r="G107" i="30" s="1"/>
  <c r="E106" i="30"/>
  <c r="G106" i="30" s="1"/>
  <c r="E105" i="30"/>
  <c r="G105" i="30" s="1"/>
  <c r="E104" i="30"/>
  <c r="G104" i="30" s="1"/>
  <c r="E103" i="30"/>
  <c r="G103" i="30" s="1"/>
  <c r="E102" i="30"/>
  <c r="G102" i="30" s="1"/>
  <c r="E99" i="30"/>
  <c r="G99" i="30" s="1"/>
  <c r="E98" i="30"/>
  <c r="G98" i="30" s="1"/>
  <c r="E97" i="30"/>
  <c r="G97" i="30" s="1"/>
  <c r="E96" i="30"/>
  <c r="G96" i="30" s="1"/>
  <c r="E95" i="30"/>
  <c r="G95" i="30" s="1"/>
  <c r="E94" i="30"/>
  <c r="G94" i="30" s="1"/>
  <c r="C117" i="30"/>
  <c r="C116" i="30"/>
  <c r="C115" i="30"/>
  <c r="C114" i="30"/>
  <c r="C113" i="30"/>
  <c r="C112" i="30"/>
  <c r="C111" i="30"/>
  <c r="C110" i="30"/>
  <c r="C109" i="30"/>
  <c r="C108" i="30"/>
  <c r="C107" i="30"/>
  <c r="C106" i="30"/>
  <c r="C105" i="30"/>
  <c r="C104" i="30"/>
  <c r="C103" i="30"/>
  <c r="C102" i="30"/>
  <c r="C99" i="30"/>
  <c r="C98" i="30"/>
  <c r="C97" i="30"/>
  <c r="C96" i="30"/>
  <c r="C95" i="30"/>
  <c r="C94" i="30"/>
  <c r="E90" i="30"/>
  <c r="L90" i="30" s="1"/>
  <c r="E87" i="30"/>
  <c r="C90" i="30"/>
  <c r="C141" i="30"/>
  <c r="E154" i="30"/>
  <c r="E155" i="30"/>
  <c r="E156" i="30"/>
  <c r="E157" i="30"/>
  <c r="E158" i="30"/>
  <c r="E159" i="30"/>
  <c r="C154" i="30"/>
  <c r="C155" i="30"/>
  <c r="C156" i="30"/>
  <c r="C157" i="30"/>
  <c r="C158" i="30"/>
  <c r="C159" i="30"/>
  <c r="E144" i="30"/>
  <c r="E145" i="30"/>
  <c r="E146" i="30"/>
  <c r="E147" i="30"/>
  <c r="E148" i="30"/>
  <c r="E149" i="30"/>
  <c r="E150" i="30"/>
  <c r="E151" i="30"/>
  <c r="E152" i="30"/>
  <c r="C144" i="30"/>
  <c r="C145" i="30"/>
  <c r="C146" i="30"/>
  <c r="C147" i="30"/>
  <c r="C148" i="30"/>
  <c r="C149" i="30"/>
  <c r="C150" i="30"/>
  <c r="C151" i="30"/>
  <c r="C152" i="30"/>
  <c r="E153" i="30"/>
  <c r="E143" i="30"/>
  <c r="E142" i="30"/>
  <c r="E141" i="30"/>
  <c r="C153" i="30"/>
  <c r="C143" i="30"/>
  <c r="C142" i="30"/>
  <c r="C65" i="30"/>
  <c r="C56" i="30"/>
  <c r="C34" i="30"/>
  <c r="C27" i="30"/>
  <c r="G90" i="30" l="1"/>
  <c r="I90" i="30"/>
  <c r="E66" i="30"/>
  <c r="G66" i="30" s="1"/>
  <c r="E65" i="30"/>
  <c r="G65" i="30" s="1"/>
  <c r="E64" i="30"/>
  <c r="G64" i="30" s="1"/>
  <c r="E63" i="30"/>
  <c r="G63" i="30" s="1"/>
  <c r="E62" i="30"/>
  <c r="G62" i="30" s="1"/>
  <c r="E61" i="30"/>
  <c r="G61" i="30" s="1"/>
  <c r="C66" i="30"/>
  <c r="C64" i="30"/>
  <c r="C63" i="30"/>
  <c r="C62" i="30"/>
  <c r="C61" i="30"/>
  <c r="E55" i="30"/>
  <c r="G55" i="30" s="1"/>
  <c r="E56" i="30"/>
  <c r="G56" i="30" s="1"/>
  <c r="E57" i="30"/>
  <c r="G57" i="30" s="1"/>
  <c r="E58" i="30"/>
  <c r="G58" i="30" s="1"/>
  <c r="C55" i="30"/>
  <c r="C57" i="30"/>
  <c r="C58" i="30"/>
  <c r="E54" i="30"/>
  <c r="G54" i="30" s="1"/>
  <c r="C54" i="30"/>
  <c r="E45" i="30"/>
  <c r="G45" i="30" s="1"/>
  <c r="E46" i="30"/>
  <c r="G46" i="30" s="1"/>
  <c r="E47" i="30"/>
  <c r="G47" i="30" s="1"/>
  <c r="C45" i="30"/>
  <c r="C46" i="30"/>
  <c r="C47" i="30"/>
  <c r="C48" i="30"/>
  <c r="G23" i="30"/>
  <c r="E75" i="30"/>
  <c r="G75" i="30" s="1"/>
  <c r="E76" i="30"/>
  <c r="G76" i="30" s="1"/>
  <c r="E77" i="30"/>
  <c r="G77" i="30" s="1"/>
  <c r="E78" i="30"/>
  <c r="G78" i="30" s="1"/>
  <c r="E79" i="30"/>
  <c r="G79" i="30" s="1"/>
  <c r="E80" i="30"/>
  <c r="G80" i="30" s="1"/>
  <c r="E81" i="30"/>
  <c r="G81" i="30" s="1"/>
  <c r="E82" i="30"/>
  <c r="G82" i="30" s="1"/>
  <c r="E83" i="30"/>
  <c r="G83" i="30" s="1"/>
  <c r="E84" i="30"/>
  <c r="G84" i="30" s="1"/>
  <c r="E85" i="30"/>
  <c r="G85" i="30" s="1"/>
  <c r="E86" i="30"/>
  <c r="G86" i="30" s="1"/>
  <c r="G87" i="30"/>
  <c r="C76" i="30"/>
  <c r="C77" i="30"/>
  <c r="C78" i="30"/>
  <c r="C79" i="30"/>
  <c r="C80" i="30"/>
  <c r="C81" i="30"/>
  <c r="C82" i="30"/>
  <c r="C83" i="30"/>
  <c r="C84" i="30"/>
  <c r="C85" i="30"/>
  <c r="C86" i="30"/>
  <c r="C87" i="30"/>
  <c r="C75" i="30"/>
  <c r="E74" i="30"/>
  <c r="G74" i="30" s="1"/>
  <c r="C74" i="30"/>
  <c r="E73" i="30"/>
  <c r="G73" i="30" s="1"/>
  <c r="C73" i="30"/>
  <c r="E72" i="30"/>
  <c r="G72" i="30" s="1"/>
  <c r="C72" i="30"/>
  <c r="E71" i="30"/>
  <c r="G71" i="30" s="1"/>
  <c r="C71" i="30"/>
  <c r="E70" i="30"/>
  <c r="G70" i="30" s="1"/>
  <c r="C70" i="30"/>
  <c r="E69" i="30"/>
  <c r="G69" i="30" s="1"/>
  <c r="C69" i="30"/>
  <c r="E44" i="30" l="1"/>
  <c r="C44" i="30"/>
  <c r="E41" i="30"/>
  <c r="C41" i="30"/>
  <c r="E8" i="30"/>
  <c r="G8" i="30" s="1"/>
  <c r="C8" i="30"/>
  <c r="E50" i="30"/>
  <c r="C50" i="30"/>
  <c r="E49" i="30"/>
  <c r="C49" i="30"/>
  <c r="E48" i="30"/>
  <c r="G44" i="30" l="1"/>
  <c r="G41" i="30"/>
  <c r="G50" i="30"/>
  <c r="G48" i="30"/>
  <c r="G49" i="30"/>
  <c r="E40" i="30" l="1"/>
  <c r="G40" i="30" s="1"/>
  <c r="C40" i="30"/>
  <c r="E36" i="30"/>
  <c r="G36" i="30" s="1"/>
  <c r="C36" i="30"/>
  <c r="E35" i="30"/>
  <c r="G35" i="30" s="1"/>
  <c r="C35" i="30"/>
  <c r="E34" i="30"/>
  <c r="G34" i="30" s="1"/>
  <c r="E31" i="30"/>
  <c r="G31" i="30" s="1"/>
  <c r="C31" i="30"/>
  <c r="E30" i="30"/>
  <c r="G30" i="30" s="1"/>
  <c r="C30" i="30"/>
  <c r="E29" i="30"/>
  <c r="G29" i="30" s="1"/>
  <c r="C29" i="30"/>
  <c r="E28" i="30"/>
  <c r="G28" i="30" s="1"/>
  <c r="C28" i="30"/>
  <c r="E27" i="30"/>
  <c r="G27" i="30" s="1"/>
  <c r="G22" i="30"/>
  <c r="G21" i="30"/>
  <c r="G20" i="30"/>
  <c r="G19" i="30"/>
  <c r="G18" i="30"/>
  <c r="E15" i="30"/>
  <c r="G15" i="30" s="1"/>
  <c r="C15" i="30"/>
  <c r="E14" i="30"/>
  <c r="G14" i="30" s="1"/>
  <c r="C14" i="30"/>
  <c r="E13" i="30"/>
  <c r="G13" i="30" s="1"/>
  <c r="C13" i="30"/>
  <c r="E12" i="30"/>
  <c r="G12" i="30" s="1"/>
  <c r="C12" i="30"/>
  <c r="E9" i="30"/>
  <c r="G9" i="30" s="1"/>
  <c r="C9" i="30"/>
  <c r="E7" i="30"/>
  <c r="G7" i="30" s="1"/>
  <c r="C7" i="30"/>
  <c r="E6" i="30"/>
  <c r="G6" i="30" s="1"/>
  <c r="C6" i="30"/>
  <c r="E5" i="30"/>
  <c r="G5" i="30" s="1"/>
  <c r="C5" i="30"/>
  <c r="E4" i="30"/>
  <c r="G4" i="30" s="1"/>
  <c r="C4" i="30"/>
  <c r="E3" i="30"/>
  <c r="G3" i="30" s="1"/>
  <c r="C3" i="30"/>
</calcChain>
</file>

<file path=xl/sharedStrings.xml><?xml version="1.0" encoding="utf-8"?>
<sst xmlns="http://schemas.openxmlformats.org/spreadsheetml/2006/main" count="20354" uniqueCount="2063">
  <si>
    <t>TABELA</t>
  </si>
  <si>
    <t>PROMO</t>
  </si>
  <si>
    <t>COD</t>
  </si>
  <si>
    <t>DESCRIÇÃO</t>
  </si>
  <si>
    <t>DESC %</t>
  </si>
  <si>
    <t>EMBALAGEM</t>
  </si>
  <si>
    <t>UND</t>
  </si>
  <si>
    <t>DISPLAY</t>
  </si>
  <si>
    <r>
      <t>COLOCAR AO FINAL DE CADA PAGINA DO ENCARTE "</t>
    </r>
    <r>
      <rPr>
        <sz val="18"/>
        <color rgb="FFFF0000"/>
        <rFont val="Calibri"/>
        <family val="2"/>
        <scheme val="minor"/>
      </rPr>
      <t>OBS; Procure um de nossos representantes ou visite nosso App para ficar por dentro das políticas de desconto.</t>
    </r>
    <r>
      <rPr>
        <sz val="18"/>
        <rFont val="Calibri"/>
        <family val="2"/>
        <scheme val="minor"/>
      </rPr>
      <t>"</t>
    </r>
  </si>
  <si>
    <t>PROMOÇÃO VIGENTE DE 01/11/2021 A 07/11/2021</t>
  </si>
  <si>
    <t>FARDO</t>
  </si>
  <si>
    <t>BALDE</t>
  </si>
  <si>
    <t>ok</t>
  </si>
  <si>
    <t>2 FARDOS</t>
  </si>
  <si>
    <t>5 FARDOS</t>
  </si>
  <si>
    <t>10 FARDOS</t>
  </si>
  <si>
    <t>A PARTIR DE 1 CAIXA</t>
  </si>
  <si>
    <t xml:space="preserve">A PARTIR DE </t>
  </si>
  <si>
    <t>CUSTO</t>
  </si>
  <si>
    <t>ESTOQUE</t>
  </si>
  <si>
    <t>INVESTIMENTO</t>
  </si>
  <si>
    <t>QNT/AÇÃO</t>
  </si>
  <si>
    <t>PENDENTE GUSTAVO</t>
  </si>
  <si>
    <t>COMPRE 2 LEVE 3</t>
  </si>
  <si>
    <t>COMPRE 1 LEVE 2</t>
  </si>
  <si>
    <t>MANTEIGA COMUM C/S TOURIN PT 24X200G</t>
  </si>
  <si>
    <t>MANTEIGA COMUM C/S TOURIN PT 12X500G</t>
  </si>
  <si>
    <t>MANTEIGA COMUM C/S CAB TOURO LT 24X200G</t>
  </si>
  <si>
    <t>MANTEIGA COMUM C/S CAB TOURO PT 24X200G</t>
  </si>
  <si>
    <t>MANTEIGA COMUM S/S TOURIN PT 24X200G</t>
  </si>
  <si>
    <t>MANTEIGA 1° QUAL C/S TOURIN LT 24X200G</t>
  </si>
  <si>
    <t>PROMOÇÃO VIGENTE DE 08/11/2021 A 14/11/2021</t>
  </si>
  <si>
    <t>TOTAL</t>
  </si>
  <si>
    <t>MICHAEL DO NASCIMENTO</t>
  </si>
  <si>
    <t>POLPA FRUTA CAJA SABOR NATIVO 400G</t>
  </si>
  <si>
    <t>POLPA FRUTA ACEROLA SABOR NATIVO 400G</t>
  </si>
  <si>
    <t>POLPA FRUTA CAJU SABOR NATIVO 400G</t>
  </si>
  <si>
    <t>POLPA FRUTA GOIABA SABOR NATIVO 400G</t>
  </si>
  <si>
    <t>POLPA FRUTA CUPUACU SABOR NATIVO 500G</t>
  </si>
  <si>
    <t>POLPA FRUTA GRAVIOLA SABOR NATIVO 400G</t>
  </si>
  <si>
    <t>POLPA FRUTA MARACUJA SABOR NATIVO 400G</t>
  </si>
  <si>
    <t>ZINHO PAO BAGUETE ALHO PICANTE 12X300G</t>
  </si>
  <si>
    <t>ZINHO PAO BAGUETE ALHO TRAD 12X300G</t>
  </si>
  <si>
    <t>ZINHO PAO BOLINHA CATUPIRY 12X300G</t>
  </si>
  <si>
    <t>ZINHO PAO BOLINHA ALHO PICANTE 12X300G</t>
  </si>
  <si>
    <t>TOD BISCOITO CREAM CRACKER MANT 20X360G</t>
  </si>
  <si>
    <t>TOD WAFER BAUNILHA 40X115G</t>
  </si>
  <si>
    <t>TOD WAFER CHOCO 40X115G</t>
  </si>
  <si>
    <t>TOD WAFER FLOR NEGRA 40X115G</t>
  </si>
  <si>
    <t>TOD WAFER MGO 40X115G</t>
  </si>
  <si>
    <t>TOD ROSQUINHA COCO 12X400G</t>
  </si>
  <si>
    <t>TOD ROSQUINHA LEITE 12X400G</t>
  </si>
  <si>
    <t>BR PAO DE QJO ESP FOOD 6X2KG</t>
  </si>
  <si>
    <t>BR PAO DE QJO ESP LANCHE 12X1KG</t>
  </si>
  <si>
    <t>BR PAO DE QJO ESP PANIF 6X2KG</t>
  </si>
  <si>
    <t>BR PAO DE QJO ESP TRAD 12X1KG</t>
  </si>
  <si>
    <t>BR PAO DE QJO ESP TRAD 40X300G</t>
  </si>
  <si>
    <t>BR PAO DE QJO PREMIUM LANCHE 12X1KG</t>
  </si>
  <si>
    <t>BR PAO DE QJO PREMIUM TRAD 12X1KG</t>
  </si>
  <si>
    <t>BR PAO DE QJO PREMIUM TRAD 40X300G</t>
  </si>
  <si>
    <t>PRED VINAGRE DE ALC MACA 12X500ML</t>
  </si>
  <si>
    <t>PRED VINAGRE DE ALCOOL 12X500ML</t>
  </si>
  <si>
    <t>PRED VINAGRE DE ALCOOL ALHO 12X500ML</t>
  </si>
  <si>
    <t>PRED VINAGRE DE ALCOOL LIMAO 12X500ML</t>
  </si>
  <si>
    <t>SAL ROSA FINO MOIDO EPN 20X1KG</t>
  </si>
  <si>
    <t>SAL ROSA GROSSO HIMAL EPN 20X1KG</t>
  </si>
  <si>
    <t>SAL ROSA FINO MOIDO HIMAL EPN 20X500G</t>
  </si>
  <si>
    <t>SAL ROSA GROSSO HIMAL EPN 20X500G</t>
  </si>
  <si>
    <t>COSM AGUA OXIG VOL 30 48X90ML</t>
  </si>
  <si>
    <t>COSM AGUA OXIG VOL 10 48X90ML</t>
  </si>
  <si>
    <t>COSM AGUA OXIG VOL 20 48X90ML</t>
  </si>
  <si>
    <t>COSM PO DESC CAMOMILA 108X50G</t>
  </si>
  <si>
    <t>COSM PO DESC QUERATINA 108X50G</t>
  </si>
  <si>
    <t>COSM PO DESC ARGAN 72X20G</t>
  </si>
  <si>
    <t>COSM PO DESC ALOE VERA 72X20G</t>
  </si>
  <si>
    <t>COSM PO DESC CAMOMILA 72X20G</t>
  </si>
  <si>
    <t>ULTRA FILME PVC ESTIC 38CMX1000M</t>
  </si>
  <si>
    <t>ULTRA FILME PVC ESTIC 30CMX1000M</t>
  </si>
  <si>
    <t>P CHEETOS BOLA 48X34G</t>
  </si>
  <si>
    <t>P CHEETOS LUA 56X33G</t>
  </si>
  <si>
    <t>P CHEETOS ONDA REQUEIJAO 56X37G</t>
  </si>
  <si>
    <t>P FANDAGOS PRESUTO 19X80G</t>
  </si>
  <si>
    <t>P CEBOLITOS 56X31G</t>
  </si>
  <si>
    <t>KISS FRALDA REG M 20X8UN</t>
  </si>
  <si>
    <t>BEB DIM COQ NEWSKOF LIMAO 6X970ML</t>
  </si>
  <si>
    <t>BEB DIM CACHACA SERIE PRATA 12X500ML</t>
  </si>
  <si>
    <t>BEB DIM COQ NEWSKOF BLUEBERRY 6X970ML</t>
  </si>
  <si>
    <t>BEB DIM COQ NEWSKOF FRUTAS VERM 6X970ML</t>
  </si>
  <si>
    <t>BEB DIM COQ NEWSKOF MACA VERDE 6X970ML</t>
  </si>
  <si>
    <t>BEB DIM COQ CANELA MEL 6X970ML</t>
  </si>
  <si>
    <t>BEB DIM VODKA NEWSKOF INTENSE 6X970ML</t>
  </si>
  <si>
    <t>BEB DIM COQ NEWSKOF MENTA 12X500ML</t>
  </si>
  <si>
    <t>BEB DIM COQ LIMAO 12X500ML</t>
  </si>
  <si>
    <t>BEB DIM COQ BLUEBERRY 12X500ML</t>
  </si>
  <si>
    <t>POLI PEDRA SANIT MISTA 48X25G</t>
  </si>
  <si>
    <t>POLI DESINCRUST ALCALINO 1KG</t>
  </si>
  <si>
    <t>POLI PEDRA SANIT TUTI-FRUTI 25G</t>
  </si>
  <si>
    <t>POLI PASTILHA SAN TOQ DE BRISA MISTA 10G</t>
  </si>
  <si>
    <t>POLI PASTILHA SAN TOQ D BRISA FLORAL 10G</t>
  </si>
  <si>
    <t>POLI PASTILHA SAN TOQ D BRISA CITRUS 10G</t>
  </si>
  <si>
    <t>POLI PASTILHA SAN T DE BRISA LAVANDA 10G</t>
  </si>
  <si>
    <t>N IOG CHANDELE DOCE DE LEITE 24X180G</t>
  </si>
  <si>
    <t>N IOG LIQ CHANDELLE AVELA 24X180G</t>
  </si>
  <si>
    <t>N IOG PETIT CHAMBINHO MGO 16X320G</t>
  </si>
  <si>
    <t>B TORRADA MINI MULTIGRAO BAUD 126X15G</t>
  </si>
  <si>
    <t>B BISC MINI LEITE 400X11,8G</t>
  </si>
  <si>
    <t>BEB COQ VINHO C/CHOPP LT ST ALBERT 269ML</t>
  </si>
  <si>
    <t>BEB VINHO TINTO BORDO LT SANTOM 269ML</t>
  </si>
  <si>
    <t>BEB COQ DE SAQ ALCOO LT ST ALBERT 269ML</t>
  </si>
  <si>
    <t>PROMOÇÃO VIGENTE DE 15/11/2021 A 21/11/2021</t>
  </si>
  <si>
    <t>1 Caixa</t>
  </si>
  <si>
    <t>5 Caixas</t>
  </si>
  <si>
    <t>10 Caixas</t>
  </si>
  <si>
    <t>20 Caixas</t>
  </si>
  <si>
    <t>CATCHUP SH MIX 156X6G</t>
  </si>
  <si>
    <t>MAIONESE SH MIX 156X6G</t>
  </si>
  <si>
    <t>CATCHUP TRAD RUAH 24X190G</t>
  </si>
  <si>
    <t>CATCHUP TRAD RUAH 24X370G</t>
  </si>
  <si>
    <t>MAIONESE POUCH RUAH 24X200G</t>
  </si>
  <si>
    <t>MAION SH RUAH 6X1KG</t>
  </si>
  <si>
    <t>MOSTARDA RUAH 24X190G</t>
  </si>
  <si>
    <t>MAION BALDE RUAH 04X3KG</t>
  </si>
  <si>
    <t>LEITE DESNATADO PIRACANJUBA 12X1LT</t>
  </si>
  <si>
    <t>LEITE INTEGRAL PIRACANJUBA</t>
  </si>
  <si>
    <t>CREME DE LEITE PIRACANJUBA</t>
  </si>
  <si>
    <t>CATCHUP GL RUAH 4X3,10KG</t>
  </si>
  <si>
    <t>MAIONESE BAG RUAH 6X2,5KG</t>
  </si>
  <si>
    <t>MOLHO P/ PIZZA GL SMART 4X3,10KG</t>
  </si>
  <si>
    <t>NISSIN C NOODLES GAL CAIP PICANT 24X68G</t>
  </si>
  <si>
    <t>NISSIN C NOODLES GAL CAIPIRA 24X69G</t>
  </si>
  <si>
    <t>NISSIN C NOODLES COSTELA M DE CHURR 68G</t>
  </si>
  <si>
    <t>NISSIN C NOODLES FEIJOADA 24X67G</t>
  </si>
  <si>
    <t>NISSIN C NOODLES CARNE DEF 24X69G</t>
  </si>
  <si>
    <t>NISSIN C NOODLES BOLONHESA 24X72G</t>
  </si>
  <si>
    <t>NISSIN C NOODLES FRUTOS DO MAR 24X65G</t>
  </si>
  <si>
    <t>NISSIN C NOODLES FGO TERIYAKI 24X72G</t>
  </si>
  <si>
    <t>NISSIN C NOODLES CURRY 24X70G</t>
  </si>
  <si>
    <t>CNA ALCOOL ETILIC 70 ZULU 12X1L</t>
  </si>
  <si>
    <t>CNA ALCOOL GEL 70 TRAD COPER 12X400ML</t>
  </si>
  <si>
    <t>CNA ALCOOL GEL 70 TRAD COPER 12X500ML</t>
  </si>
  <si>
    <t>DOCE GOIABADA POLY 24X300G</t>
  </si>
  <si>
    <t>DOCE BANANADA POLY 24X300G</t>
  </si>
  <si>
    <t>DOCE BANANADA POLY 20X600G</t>
  </si>
  <si>
    <t>DOCE GOIABADA TAB POTE 6X1000G</t>
  </si>
  <si>
    <t>DOCE BANANADA TAB POTE 6X1000G</t>
  </si>
  <si>
    <t>DOCE GOIABADA POLY 20X600G</t>
  </si>
  <si>
    <t>CB AZEITONA VERD INT SH 36X80G</t>
  </si>
  <si>
    <t>CB AZEITONA VERD INT 30X100G</t>
  </si>
  <si>
    <t>CB AZEITONA VERD ABRE FACIL VD 24X100G</t>
  </si>
  <si>
    <t>CB AZEITONA VERD S/CAR 18X150G</t>
  </si>
  <si>
    <t>CB AZEITONA VERD FAT 18X150G</t>
  </si>
  <si>
    <t>CB CEBOLINHA VD 12X200G</t>
  </si>
  <si>
    <t>CB AZEITONA VERD RECHE 18X170G</t>
  </si>
  <si>
    <t>CB AZEITONA VERD INT VD 12X200G</t>
  </si>
  <si>
    <t>CB AZEITONA VERD FAT BD 6X2KG</t>
  </si>
  <si>
    <t>CB AZEITONA VERD S/CAR VD 12X160G</t>
  </si>
  <si>
    <t>H HERSHEY +TRIPLO CHOCO 48X102G</t>
  </si>
  <si>
    <t>H HERSHEY+COKIES "N"CREME 48X102G</t>
  </si>
  <si>
    <t>H HERSHEY+LEITE 48X102G</t>
  </si>
  <si>
    <t>SOIN DIFUSOR AROM LAVAND CAMPO 12X100ML</t>
  </si>
  <si>
    <t>SOIN DIFUSOR AROM SENSUAL AFROD 12X100ML</t>
  </si>
  <si>
    <t>SOIN DIFUSOR AROM ALECRIM SILV 12X100ML</t>
  </si>
  <si>
    <t>SOIN DIFUSOR AROM FAVOS BAUNILH 12X100ML</t>
  </si>
  <si>
    <t>SOIN DIFUSOR AROM ENTUSIAS BAMB 12X100ML</t>
  </si>
  <si>
    <t>SOIN DIFUSOR AROM PRECI ESMERAL 12X100ML</t>
  </si>
  <si>
    <t>SOIN INSETICIDA AERO UFFA 12X400ML</t>
  </si>
  <si>
    <t>SOIN AERO ODORI AMB ALGOD NILO 12X360ML</t>
  </si>
  <si>
    <t>SOIN ODORI AMB LAVAN PROVENCE 12X360ML</t>
  </si>
  <si>
    <t>SOIN AERO ODORI AMB BAMBOO TIB 12X360ML</t>
  </si>
  <si>
    <t>RC PED SH ADU RP CORDEIRO 2X18X100G</t>
  </si>
  <si>
    <t>RC PED SH ADU R PEQ FGO 100GR</t>
  </si>
  <si>
    <t>RC PED SH ADULTO R PEQ CARNE 2X18X100</t>
  </si>
  <si>
    <t>RC PED SH FILHOTE FGO 2X18X100G</t>
  </si>
  <si>
    <t>RC PED SH FILHOTE CARNE 2X18X100G</t>
  </si>
  <si>
    <t>RC PED SH ADULTO FGO 2X18X100G</t>
  </si>
  <si>
    <t>RC WHISKAS SH FILHOTE FGO 2X20X85G</t>
  </si>
  <si>
    <t>RC WHISKAS SH FILHOTE CARNE 2X20X85G</t>
  </si>
  <si>
    <t>RC WHISKAS SH ADU CORDEIRO 2X20X85G</t>
  </si>
  <si>
    <t>RC WHISKAS SH ADU CARNE 2X20X85G</t>
  </si>
  <si>
    <t>RC WHISKAS SH ADU SALMAO 2X20X85G</t>
  </si>
  <si>
    <t>RC WHISKAS SH ADU ATUM 2X20X85G</t>
  </si>
  <si>
    <t>RC WHISKAS SH ADU FGO 2X20X85G</t>
  </si>
  <si>
    <t>RC WHISKAS SH FILHOTE CARNE JELLY 85G</t>
  </si>
  <si>
    <t>PROMOÇÃO VIGENTE DE 22/11/2021 A 28/11/2021</t>
  </si>
  <si>
    <t>30 Caixas</t>
  </si>
  <si>
    <t>100 Caixas</t>
  </si>
  <si>
    <t>50 Caixas</t>
  </si>
  <si>
    <t>1CX</t>
  </si>
  <si>
    <t>5CX</t>
  </si>
  <si>
    <t>15CX</t>
  </si>
  <si>
    <t>50CX</t>
  </si>
  <si>
    <t>SALSICHA PERDIGAO 4X5KG</t>
  </si>
  <si>
    <t>SOBREPALETA SEM OSSO SUINA SADIA 12KG</t>
  </si>
  <si>
    <t>CARNE MOIDA ANGLO 25KG</t>
  </si>
  <si>
    <t>ULTRA COPO 150ML PP TRANSP EST 25X100UN</t>
  </si>
  <si>
    <t>ULTRA COPO 180ML PP TRANSP EST 25X100UN</t>
  </si>
  <si>
    <t>ULTRA PRATO RASO 146MM 100X10UN</t>
  </si>
  <si>
    <t>ULTRA PRATO FUNDO 146MM 100X10UN</t>
  </si>
  <si>
    <t>ULTRA PRATO RASO 176MM 50X10UN</t>
  </si>
  <si>
    <t>ULTRA PRATO FUNDO 176MM 50X10UN</t>
  </si>
  <si>
    <t>ULTRA COLHER SOBREMESA BRANCA 20X50UN</t>
  </si>
  <si>
    <t>ULTRA COLHER SOBREMESA CRISTAL 20X50UN</t>
  </si>
  <si>
    <t>ULTRA COLHER REFEICAO CRISTAL 20X50UN</t>
  </si>
  <si>
    <t>JANDAIA CONCENTRADO CAJU 12X500ML</t>
  </si>
  <si>
    <t>JANDAIA CONCENTRADO GOIABA 12X500ML</t>
  </si>
  <si>
    <t>JANDAIA CONCENTRADO UVA 12X500ML</t>
  </si>
  <si>
    <t>JANDAIA NECTAR CAJU 24X200ML</t>
  </si>
  <si>
    <t>JANDAIA NECTAR MARACUJA 24X200ML</t>
  </si>
  <si>
    <t>JANDAIA NECTAR LARANJA 24X200ML</t>
  </si>
  <si>
    <t>JANDAIA NECTAR GOIABA 24X200ML</t>
  </si>
  <si>
    <t>JANDAIA NECTAR POLLI FRUTTI 24X200ML</t>
  </si>
  <si>
    <t>N IOG POLPA NINHO 6X540G</t>
  </si>
  <si>
    <t>N IOG POLPA MGO NESTLE 540G</t>
  </si>
  <si>
    <t>MANTEIGA COMUM S/S TOURIN PT 12X500G</t>
  </si>
  <si>
    <t>MANTEIGA COMUM C/S CAB TOURO LT 12X500ML</t>
  </si>
  <si>
    <t>SEAR MARG DELICIA SUPREME C/S 24X250G</t>
  </si>
  <si>
    <t>SEAR MARG DELICIA SUPREME C/S 12X500G</t>
  </si>
  <si>
    <t>PEITO IND INATURA FRIATO 20KG</t>
  </si>
  <si>
    <t>FILE DE PEITO BAND FRIATO 12KG</t>
  </si>
  <si>
    <t>BISTECA SUIN CONG INT SADIA 10KG</t>
  </si>
  <si>
    <t>LING CHURR MIMOSA 2X5KG</t>
  </si>
  <si>
    <t>LING SUIN DU CHEFF 2X5KG</t>
  </si>
  <si>
    <t>SALSICHA CONG ESTRELA 3KG</t>
  </si>
  <si>
    <t>TOD BISCOITO CREAM CRACKER 20X360G</t>
  </si>
  <si>
    <t>TOD BISCOITO AGUA E SAL 20X360G</t>
  </si>
  <si>
    <t>TOD BISCOITO RECH  MGO 36X115G</t>
  </si>
  <si>
    <t>TOD BISCOITO RECH CHOCO/BAUN 36X115G</t>
  </si>
  <si>
    <t>TOD BISCOITO RECH CHOCO 36X115G</t>
  </si>
  <si>
    <t>TOD MACARRAO SEMOLA SPAGHET 30X500G</t>
  </si>
  <si>
    <t>TOD MACARRAO SEMOLA PAD NOSSO 20X500G</t>
  </si>
  <si>
    <t>TOD MACARRAO SEMOLA PENA 20X500G</t>
  </si>
  <si>
    <t>P TORCIDA PIMENTA MEXICANA 24X45G</t>
  </si>
  <si>
    <t>P TORCIDA CHURRASCO 24X45G</t>
  </si>
  <si>
    <t>P TORCIDA COSTELINHA C/LIMAO 24X45G</t>
  </si>
  <si>
    <t>P TORCIDA BACON 24X45G</t>
  </si>
  <si>
    <t>P TORCIDA QUEIJO 24X45G</t>
  </si>
  <si>
    <t>P TORCIDA CEBOLA 24X45G</t>
  </si>
  <si>
    <t>P TORCIDA CALABRESA 24X45G</t>
  </si>
  <si>
    <t>CNPJ</t>
  </si>
  <si>
    <t>CPF</t>
  </si>
  <si>
    <t>1 CAIXA</t>
  </si>
  <si>
    <t>BEBIDAS</t>
  </si>
  <si>
    <t>LIMPEZA</t>
  </si>
  <si>
    <t>VINHO RESERVADO SWEET RED 750ML</t>
  </si>
  <si>
    <t>VINHO TRIVENTO RESERVE MALBEC 750ML</t>
  </si>
  <si>
    <t>CACHAÇA SERIE PRATA 12X500ML</t>
  </si>
  <si>
    <t>COQUETEL NEWSKOF LIMÃO 6X970ML</t>
  </si>
  <si>
    <t>COQUETEL NEWSKOF BLUEBERRY 6X970ML</t>
  </si>
  <si>
    <t>COQUETEL NEWSKOF FRUTAS VERMELHAS 6X970ML</t>
  </si>
  <si>
    <t>COQUETEL CANELA E MEL 6X970ML</t>
  </si>
  <si>
    <t>VINHO TINTO SUAVE QUINTA DO SOL 1L</t>
  </si>
  <si>
    <t>VINHO GASEIFICADO PESSEGO COOL QUINTA DO SOL 750ML</t>
  </si>
  <si>
    <t>PIRULITO PICOLÉ FLOCOS 26X550G</t>
  </si>
  <si>
    <t>PIRULITO PICOLÉ AÇAÍ 26X550G</t>
  </si>
  <si>
    <t>BALINHA CORAÇÃO MORANGO 16X500G</t>
  </si>
  <si>
    <t>DROPS HORTELÃ IMINT 24X320G</t>
  </si>
  <si>
    <t>DROPS CEREJA IMINT 24X320G</t>
  </si>
  <si>
    <t>CHICLE TUTTI FRUTTI 40X15UN</t>
  </si>
  <si>
    <t>ALIMENTOS</t>
  </si>
  <si>
    <t>20 FARDOS</t>
  </si>
  <si>
    <t>50 FARDOS</t>
  </si>
  <si>
    <t>100 FARDOS</t>
  </si>
  <si>
    <t>200 FARDOS</t>
  </si>
  <si>
    <t>RAÇÃO</t>
  </si>
  <si>
    <t>DISPALY</t>
  </si>
  <si>
    <t>CAIXA 27X270ML</t>
  </si>
  <si>
    <t>CAIXA 12X1LT</t>
  </si>
  <si>
    <t>PROMOÇÃO VIGENTE DE 06/12/2021 A 12/12/2021</t>
  </si>
  <si>
    <t>VINHO TINTO SUAVE TRAD Q SOL 750ML</t>
  </si>
  <si>
    <t>VINHO TINTO SUAVE Q SOL 1L</t>
  </si>
  <si>
    <t>VINHO GASEIF PESSEG COOL Q SOL 750ML</t>
  </si>
  <si>
    <t>SUCO DE UVA TINTO INT Q SOL 1,5L</t>
  </si>
  <si>
    <t>VINHO TINTO SUAVE BORDO Q SOL 12X1L</t>
  </si>
  <si>
    <t>VINHO FRIS ROSE SUAV C FEST 750ML</t>
  </si>
  <si>
    <t>VINHO TINTO SUAV BORD Q SOL 12X750ML</t>
  </si>
  <si>
    <t>VINHO RESERVADO CABERNET SAUVIG 750ML</t>
  </si>
  <si>
    <t>VINHO RESER CHARDONN PEDRO JIMENEZ 750ML</t>
  </si>
  <si>
    <t>VINHO TRIVENTO RESER CABERNET SAUV 750ML</t>
  </si>
  <si>
    <t>VINHO CASIL D DIABL RESERV CABER S 750ML</t>
  </si>
  <si>
    <t>VINHO TRIVENT GOLDEN RESERV MALBEC 750ML</t>
  </si>
  <si>
    <t>VINHO CASILL D DIABLO CABER SAUV  750ML</t>
  </si>
  <si>
    <t>VINHO CASILL D DIABLO MALBEC 750ML</t>
  </si>
  <si>
    <t>VINHO CASILL D DIABLO ROSE 750ML</t>
  </si>
  <si>
    <t>VINHO CASILL D DIABLO CARMENERE 750ML</t>
  </si>
  <si>
    <t>VINHO CASILL D DIABLO MERLOT 750ML</t>
  </si>
  <si>
    <t>VINHO CASILL D DIABLO SHIRAZ 750ML</t>
  </si>
  <si>
    <t>VINHO CASILL D DIABL PEDRO JIMENEZ 750ML</t>
  </si>
  <si>
    <t>VINHO CASILL D DIABLO CABER SAUV 750ML</t>
  </si>
  <si>
    <t>VINHO CASILL D DIABLO CHARDONNAY 750ML</t>
  </si>
  <si>
    <t>VINHO CASILL D DIABLO SAUVIG BLANC 750ML</t>
  </si>
  <si>
    <t>TAFFMAN-E 10X6X110ML YAKULT</t>
  </si>
  <si>
    <t>JANDAIA NECTAR CAJU 12X1LT</t>
  </si>
  <si>
    <t>ALH MAIONESE PIC PREMIUM TOP 12X350G</t>
  </si>
  <si>
    <t>ALH MAIONESE PREMIUM TOP 12X350G</t>
  </si>
  <si>
    <t>ALH KETCHUP PREMIUM TOP 12X370G</t>
  </si>
  <si>
    <t>ALH MOLHO 3 EM 1 PREMIUM TOP 12X350G</t>
  </si>
  <si>
    <t>ALH MAIONESE C/ERVAS FINAS PREM 12X350G</t>
  </si>
  <si>
    <t>ALH KETCHUP PIC PREMIUM TOP 12X370G</t>
  </si>
  <si>
    <t>CREME DE LEITE MOCOCA 27X200G</t>
  </si>
  <si>
    <t>LEITE CONDENSADO PIRACANJUBA</t>
  </si>
  <si>
    <t>FLES MIST BOLO CHOCOLATE 20X390G</t>
  </si>
  <si>
    <t>FLES MISTURA BOLO PETT GATEU 20X350G</t>
  </si>
  <si>
    <t>FLES MIST BOLO CHOCOMOUSS EXTCRE 20X390G</t>
  </si>
  <si>
    <t>FLES CHANTILLY SPRAY 12X250GR</t>
  </si>
  <si>
    <t>PULM BOLINHO TRIP CHOCO PINGUINOS 36X80G</t>
  </si>
  <si>
    <t>PULM BOLINHO CHOC/BAUN PINGUINOS 36X80G</t>
  </si>
  <si>
    <t>PULM PAO INT 12X480G</t>
  </si>
  <si>
    <t>PULM PAO FORMA TRAD 12X480G</t>
  </si>
  <si>
    <t>PULM BOLINHO ANA M DUPLO CHOCO 8X16X35G</t>
  </si>
  <si>
    <t>PULM BOLINHO ANA M COB CHOCO 8X16X42G</t>
  </si>
  <si>
    <t>PULM BOLINHO ANA M CENOURA CHOC 8X16X35G</t>
  </si>
  <si>
    <t>PULM BOLINHO ANA M  CHOCOLATE 8X16X35G</t>
  </si>
  <si>
    <t>YPE LUSTRA MOVEIS LIQ CAMPESTRE 24X200ML</t>
  </si>
  <si>
    <t>YPE LUSTRA MOVEIS LIQ LAVANDA 24X200ML</t>
  </si>
  <si>
    <t>YPE LUSTRA MOVEIS LIQ JASMIM 24X200ML</t>
  </si>
  <si>
    <t>RC WHISKAS FILHOTE CARNE LEITE 1X10,1KG</t>
  </si>
  <si>
    <t>RC WHISKAS  CARNE 10,1KG</t>
  </si>
  <si>
    <t>RC WHISKAS DRY PEIXE 1X10,1KG</t>
  </si>
  <si>
    <t>RC WHISKAS ADU MIX DE CARNES 10,1KG</t>
  </si>
  <si>
    <t>RC WHISKAS GATO CAST PEIXE 10,1KG</t>
  </si>
  <si>
    <t>RC WHISKAS GATOS CAST CARNE DRY 10,1KG</t>
  </si>
  <si>
    <t>RC WHISKA MP NAT SALMAO 10,1KG</t>
  </si>
  <si>
    <t>RC WHISKAS FGO ADU 1X10,1KG</t>
  </si>
  <si>
    <t>PROMOÇÃO VIGENTE DE 13/12/2021 A 19/12/2021</t>
  </si>
  <si>
    <t xml:space="preserve">       </t>
  </si>
  <si>
    <t>5 CAIXAS</t>
  </si>
  <si>
    <t>10 CAIXAS</t>
  </si>
  <si>
    <t>20 CAIXAS</t>
  </si>
  <si>
    <t>50 CAIXAS</t>
  </si>
  <si>
    <t>GDC PATE DE ATUM DEFUMADO 10X150G</t>
  </si>
  <si>
    <t>GDC PATE DE ATUM COM AZEITONAS 10X150G</t>
  </si>
  <si>
    <t>GDC PATE DE ATUM NATURAL 10X150GR</t>
  </si>
  <si>
    <t>GDC PATE DE ATUM TRADICIONAL 10X150GR</t>
  </si>
  <si>
    <t>SAB ALMA FLORES HT 8X48X20G</t>
  </si>
  <si>
    <t>SAB ALMA FLORES 6X12X130G</t>
  </si>
  <si>
    <t>ACHO MOCOQUINHA 27X200ML</t>
  </si>
  <si>
    <t>ULTRA BOBINA DOMESTICA 28CM X 100M</t>
  </si>
  <si>
    <t>B PAO DE FORMA INT BAUD 8X390G</t>
  </si>
  <si>
    <t>N POLPA 2 SABORES NESTON 6X540G</t>
  </si>
  <si>
    <t>P BATATA LAYS MEXICAN SAUCE 24X40G</t>
  </si>
  <si>
    <t>P FANDANGOS PRESUNTO 24X90G</t>
  </si>
  <si>
    <t>FLES GELATINA SEM SABOR 30X24G</t>
  </si>
  <si>
    <t>FLES MIST BOLO AIPIM 20X390G</t>
  </si>
  <si>
    <t>FLES MIST BOLO CENOURA 20UNX390G</t>
  </si>
  <si>
    <t>FLES MISTURA BOLO BAUNILHA 16X450G</t>
  </si>
  <si>
    <t>FLES MIST BOLO LIMAO 20X390G</t>
  </si>
  <si>
    <t>FLES MISTURA BOLO BROWNIE 16X450G</t>
  </si>
  <si>
    <t>DES AERO MAX ELEMEN HURRIC 12X250ML</t>
  </si>
  <si>
    <t>DES AERO NEYMAR BOY ABOVE 24X150ML</t>
  </si>
  <si>
    <t>DES AERO NEYMAR MEN ABOVE 24X150ML</t>
  </si>
  <si>
    <t>DES AERO NEYMAR GIRL 24X150ML</t>
  </si>
  <si>
    <t>DES AERO NEYMAR S/PERF ABOV 24X150ML</t>
  </si>
  <si>
    <t>DES AERO FLAMENGO ABOVE 24X150ML</t>
  </si>
  <si>
    <t>DES AERO SAO PAULO ABOVE 24X150ML</t>
  </si>
  <si>
    <t>DES AERO VASCO ABOVE 24X150ML</t>
  </si>
  <si>
    <t>H IOIO MIX CHOCO HERSHEYS 48X63,3G</t>
  </si>
  <si>
    <t>ODER CARNE BOV ENLATADA 24X320G</t>
  </si>
  <si>
    <t>ODER CARNE BOVINA CONS 24X320G</t>
  </si>
  <si>
    <t>ODER LING MISTA EM BANHA 24X360G</t>
  </si>
  <si>
    <t>PIND POLVILHO MAND AZEDO 10X1KG</t>
  </si>
  <si>
    <t>PIND PALMITO PUP RODELA POTE 15X270G</t>
  </si>
  <si>
    <t>PIND PALMITO PUP PICADO POTE 15X270G</t>
  </si>
  <si>
    <t>LING CALAB BELLUNO 6X2KG</t>
  </si>
  <si>
    <t>LING TOSC BELLUNO 2X5KG</t>
  </si>
  <si>
    <t>SALSICHA CONG ESTRELA 5KG</t>
  </si>
  <si>
    <t>QJO MUSSARELA TINA +-4KG</t>
  </si>
  <si>
    <t>RC PED SH ADULTO CARNE 2X18X100G</t>
  </si>
  <si>
    <t>FLES MISTURA BOLO CHOCOMOUSSE 16X450G</t>
  </si>
  <si>
    <t>FLES MIST BOLO MILHO 20X390G</t>
  </si>
  <si>
    <t>FLES MIST BOLO COCO 20X390G</t>
  </si>
  <si>
    <t>FLES MIST BOLO LARANJA 20X390G</t>
  </si>
  <si>
    <t>FLES MISTURA BOLO CHOCOM 20X390G</t>
  </si>
  <si>
    <t>FLES TW CHA MISTO FTAS SILVES 12X10SCH</t>
  </si>
  <si>
    <t>FLES TW CHA MISTO CAM CAN MAC 12X10X15G</t>
  </si>
  <si>
    <t>FLES TW CHA MIST MGO MANGA12X10SCH</t>
  </si>
  <si>
    <t>FLES TW CHA MISTO LIMAO GERG 12X10X15G</t>
  </si>
  <si>
    <t>3 CAIXAS</t>
  </si>
  <si>
    <t>6 UND</t>
  </si>
  <si>
    <t>5 UND</t>
  </si>
  <si>
    <t>2 UND</t>
  </si>
  <si>
    <t>2 PACOTES</t>
  </si>
  <si>
    <t>1 UND</t>
  </si>
  <si>
    <t>A PARTIR DE</t>
  </si>
  <si>
    <t>A PARTIR</t>
  </si>
  <si>
    <t>PACOTE</t>
  </si>
  <si>
    <t>PROMOÇÃO VIGENTE DE 20/12/2021 A 26/12/2021</t>
  </si>
  <si>
    <t>LEITE DE COCO DINOCOCO 12X500ML</t>
  </si>
  <si>
    <t>LEITE DE COCO DINOCOCO 24X200ML</t>
  </si>
  <si>
    <t>BOMBONS SORTIDOS BEL 30X180G</t>
  </si>
  <si>
    <t>FECULA DE MANDIOCA 10X1KG</t>
  </si>
  <si>
    <t>ARROZ BRANCO TP1 REALENGO 30X1KG</t>
  </si>
  <si>
    <t>VODKA NEWSKOF INTENSE 6X970ML</t>
  </si>
  <si>
    <t>COQUETEL NEWSKOF MAÇÃ VERDE 6X970ML</t>
  </si>
  <si>
    <t>PÃO DE ALHO BAGUETE TRADICIONAL 12X300G</t>
  </si>
  <si>
    <t>PÃO DE ALHO BOLINHA PICANTE 12X300G</t>
  </si>
  <si>
    <t>PÃO DE ALHO BOLINHA CATUPIRY 12X300G</t>
  </si>
  <si>
    <t>PÃO DE ALHO BAGUETE PICANTE 12X300G</t>
  </si>
  <si>
    <t>VINHO TINTO SUAVE QUINTA DO SOL 750ML</t>
  </si>
  <si>
    <t>SUCO DE UVA TINTO INTEGRAL QUINTA DO SOL 1L</t>
  </si>
  <si>
    <t>SUCO DE UVA INTEGRAL JANDAIA 6X1000ML</t>
  </si>
  <si>
    <t>PIRULITO MAÇÃ VERDE FORMA DE PÉ 24X15UN</t>
  </si>
  <si>
    <t>CHICLE C/TATOO MAÇÃ COM MORANGO 30X20UN</t>
  </si>
  <si>
    <t>CERA EMULSIONADA VERDE 750ML</t>
  </si>
  <si>
    <t>DESINCRUSTANTE ALCALINO 1KG</t>
  </si>
  <si>
    <t>PIRULITO ATOMIC SORT 16X600G</t>
  </si>
  <si>
    <t>CHICLE ATOMI TANGERINA 24X40X3,5G</t>
  </si>
  <si>
    <t>COQUETEL DE VINHO C/CHOPP LT SANTOME 269ML</t>
  </si>
  <si>
    <t>COQUETEL DE SAQ ALCOOL LT SANTOME 269ML</t>
  </si>
  <si>
    <t>VINHO TINTO BORDO LT SANTOME 269ML</t>
  </si>
  <si>
    <t>DESODORANTE AEROSOL</t>
  </si>
  <si>
    <t>CLASSICO MAX DOLCE ABOVE 12X250ML</t>
  </si>
  <si>
    <t>MAX ENER WOM ABOVE 12X250ML</t>
  </si>
  <si>
    <t>MAX ELEMEN HURRIC 12X250ML</t>
  </si>
  <si>
    <t>MAX ELEM OCE ABOVE 12X250ML</t>
  </si>
  <si>
    <t>MAX ENER MEN ABOVE 12X250ML</t>
  </si>
  <si>
    <t>MAX PEAC FAS ABOVE 12X250ML</t>
  </si>
  <si>
    <t>MAX FIER SAV ABOVE 12X250ML</t>
  </si>
  <si>
    <t>NEYMAR WOMEN ABOVE 24X150ML</t>
  </si>
  <si>
    <t>NEYMAR BOY ABOVE 24X150ML</t>
  </si>
  <si>
    <t>NEYMAR GIRL 24X150ML</t>
  </si>
  <si>
    <t>NEYMAR MEN ABOVE 24X150ML</t>
  </si>
  <si>
    <t>NEYMAR S/PERF ABOV 24X150ML</t>
  </si>
  <si>
    <t>FLAMENGO ABOVE 24X150ML</t>
  </si>
  <si>
    <t>VASCO ABOVE 24X150ML</t>
  </si>
  <si>
    <t>SAO PAULO ABOVE 24X150ML</t>
  </si>
  <si>
    <t>GREMIO ABOVE 24X150ML</t>
  </si>
  <si>
    <t>SANTOS ABOVE 24X150ML</t>
  </si>
  <si>
    <t>CLASSICO ENERGY MEN 24X150ML</t>
  </si>
  <si>
    <t>CLASSICO CANDY ABOVE 24X150ML</t>
  </si>
  <si>
    <t>FIERCE SAVAG ABOVE 24X150ML</t>
  </si>
  <si>
    <t>CLASSICO SPORT ABOVE 24X150ML</t>
  </si>
  <si>
    <t>CLASSICO DOLCE VITA ABOVE 24X150ML</t>
  </si>
  <si>
    <t>CLASSICO FRESH ABOVE 24X150ML</t>
  </si>
  <si>
    <t>CLASSICO ENERGY WOMEN 24X150ML</t>
  </si>
  <si>
    <t>CLASSICO URBAN 24X150ML</t>
  </si>
  <si>
    <t>CLASSICO SOFT CREME ABOVE 24X150ML</t>
  </si>
  <si>
    <t>MISTURA BOLO CHOCOMOUSSE 16X450G</t>
  </si>
  <si>
    <t>GELATINA SEM SABOR 30X24G</t>
  </si>
  <si>
    <t>MISTURA BOLO BROWNIE 16X450G</t>
  </si>
  <si>
    <t>MISTURA BOLO CHOCOM 20X390G</t>
  </si>
  <si>
    <t>MISTURA BOLO PETT GATEU 20X350G</t>
  </si>
  <si>
    <t>MISTURA DE BOLO CHOCOLATE 20X390G</t>
  </si>
  <si>
    <t>MISTURA DE BOLO CHOCOMOUSS EXTCRE 20X390G</t>
  </si>
  <si>
    <t>MISTURA DE BOLO BAUNILHA 16X450G</t>
  </si>
  <si>
    <t>MISTURA DE BOLO AIPIM 20X390G</t>
  </si>
  <si>
    <t>MISTURA DE BOLO CENOURA 20UNX390G</t>
  </si>
  <si>
    <t>MISTURA DE BOLO MILHO 20X390G</t>
  </si>
  <si>
    <t>MISTURA DE BOLO COCO 20X390G</t>
  </si>
  <si>
    <t>MISTURA DE BOLO LARANJA 20X390G</t>
  </si>
  <si>
    <t>MISTURA DE BOLO LIMAO 20X390G</t>
  </si>
  <si>
    <t>CHÁ MISTO CAMOMILA, CANELA E MAÇÃ 12X10SH</t>
  </si>
  <si>
    <t>CHÁ MISTO FTAS SILVES 12X10SH</t>
  </si>
  <si>
    <t>CHÁ MISTO MORANGO E MANGA 12X10SH</t>
  </si>
  <si>
    <t xml:space="preserve">NA COMPRA DE UMA AREIA PRA GATO GANHA UM SUPER DESCONTO NA WHISKAS DE 10KG </t>
  </si>
  <si>
    <t>A CADA FARDO DE RAÇÃO WHISKAS TEM QUE TER UM PINUS</t>
  </si>
  <si>
    <t xml:space="preserve">NA COMPRA DE UM GRANULADO HIGIÊNICO PRA GATO GANHE UM SUPER DESCONTO NA WHISKAS DE 10KG </t>
  </si>
  <si>
    <t>A CADA FARDO DE RAÇÃO WHISKAS TEM QUE TER UM GRANULADO PARA GANHAR O DESCONTO</t>
  </si>
  <si>
    <t>RAÇÃO WHISKAS FILHOTE CARNE E LEITE 1X10,1KG</t>
  </si>
  <si>
    <t>RAÇÃO WHISKAS FRANGO ADULTO 1X10,1KG</t>
  </si>
  <si>
    <t>RAÇÃO WHISKAS DRY PEIXE 1X10,1KG</t>
  </si>
  <si>
    <t>RAÇÃO WHISKAS ADULTO MIX DE CARNES 10,1KG</t>
  </si>
  <si>
    <t>RAÇÃO WHISKAS GATO CASTRADO PEIXE 10,1KG</t>
  </si>
  <si>
    <t>RAÇÃO WHISKAS MELHOR POR NATUREZA SALMÃO 10,1KG</t>
  </si>
  <si>
    <t>GRANULADO HIGIÊNCO PRA GATO PINUS 9X1,8KG</t>
  </si>
  <si>
    <t>KG</t>
  </si>
  <si>
    <t>BACON PAPADA COGRAN +-4,5KG</t>
  </si>
  <si>
    <t>LINGUIÇA CALABRESA BELLUNO 6X2KG</t>
  </si>
  <si>
    <t>LINGUIÇA CALABRESA CARRER 6X2,5KG</t>
  </si>
  <si>
    <t>CORAÇÃO BOVINO FRIALTO +-25KG</t>
  </si>
  <si>
    <t>COSTELA DA PONTA SUINA  PERDIGÃO +-14KG</t>
  </si>
  <si>
    <t>FRANGO INATURA FRIATO 20KG</t>
  </si>
  <si>
    <t>LINGUIÇA SUINA BELLUNO 2X5KG</t>
  </si>
  <si>
    <t>APRESUNTADO AFIAMBRADO ESTRELA 6X+-2,5KG</t>
  </si>
  <si>
    <t>QUEIJO MUSSARELA TINA +-4KG</t>
  </si>
  <si>
    <t>FALTA</t>
  </si>
  <si>
    <t xml:space="preserve">SE VENDER 1 MILÃO TODO DIA </t>
  </si>
  <si>
    <t>META MILHÃO/DIA</t>
  </si>
  <si>
    <t>VENDIDO</t>
  </si>
  <si>
    <t>META/MÊS</t>
  </si>
  <si>
    <t>FALTA 7 DIAS DE VENDAS</t>
  </si>
  <si>
    <t>PIND FECULA MAND 10X1KG</t>
  </si>
  <si>
    <t>ARROZ BRANCO TP1 REALEN 30X1KG</t>
  </si>
  <si>
    <t>SUCO DE UVA TINTO INT Q SOL 1L</t>
  </si>
  <si>
    <t>JANDAIA SUCO DE UVA INT 6X1000ML</t>
  </si>
  <si>
    <t>POP PIRULITO MACA VERDE FORM PE 24X15UN</t>
  </si>
  <si>
    <t>POP CHICLE TUTTI FRUTTI 40X15UN</t>
  </si>
  <si>
    <t>POP CHICLE C/TATOO MACA MGO 30X20UN</t>
  </si>
  <si>
    <t>POLI CERA EMULSIONADA VERDE 750ML</t>
  </si>
  <si>
    <t>FL PIRULITO PICOLE ACAI 26X550G</t>
  </si>
  <si>
    <t>FL BALINHA CORACAO MGO 16X500G</t>
  </si>
  <si>
    <t>FL PIRULITO PICOLE FLOCOS 26X550G</t>
  </si>
  <si>
    <t>FL DROPS CEREJA IMINT 24X320G</t>
  </si>
  <si>
    <t>FL DROPS HORTELA IMINT 24X320G</t>
  </si>
  <si>
    <t>PECCIN PIRULITO ATOMIC SORT 16X600G</t>
  </si>
  <si>
    <t>PECCIN CHICLE ATOMI TANGERINA 24X40X3,5G</t>
  </si>
  <si>
    <t>DES AERO CLASS MAX DOLCE ABOVE 12X250ML</t>
  </si>
  <si>
    <t>DES AERO MAX ENER WOM ABOVE 12X250ML</t>
  </si>
  <si>
    <t>DES AERO MAX ELEM OCE ABOVE 12X250ML</t>
  </si>
  <si>
    <t>DES AERO MAX ENER MEN ABOVE 12X250ML</t>
  </si>
  <si>
    <t>DES AERO MAX PEAC FAS ABOVE 12X250ML</t>
  </si>
  <si>
    <t>DES AERO MAX FIER SAV ABOVE 12X250ML</t>
  </si>
  <si>
    <t>DES AERO NEYMAR WOMEN ABOVE 24X150ML</t>
  </si>
  <si>
    <t>DES AERO GREMIO ABOVE 24X150ML</t>
  </si>
  <si>
    <t>DES AERO SANTOS ABOVE 24X150ML</t>
  </si>
  <si>
    <t>DES AERO CLASS ENERGY MEN 24X150ML</t>
  </si>
  <si>
    <t>DES AERO CLASS CANDY ABOVE 24X150ML</t>
  </si>
  <si>
    <t>DES AERO CLASS SPORT ABOVE 24X150ML</t>
  </si>
  <si>
    <t>DES AERO CLASS DOLCE VITA ABOVE 24X150ML</t>
  </si>
  <si>
    <t>DES AERO CLASS FRESH ABOVE 24X150ML</t>
  </si>
  <si>
    <t>DES AERO CLASS ENERGY WOMEN 24X150ML</t>
  </si>
  <si>
    <t>DES AERO CLASS URBAN 24X150ML</t>
  </si>
  <si>
    <t>DES AERO CLASS SOFT CREME ABOVE 24X150ML</t>
  </si>
  <si>
    <t>DES AERO FIERCE SAVAG ABOVE 24X150ML</t>
  </si>
  <si>
    <t>PROG GRAN PINUS 9X1,8KG</t>
  </si>
  <si>
    <t>LING CALAB CARRER 6X2,5KG</t>
  </si>
  <si>
    <t>CORACAO BOV FRIALTO +-25KG</t>
  </si>
  <si>
    <t>COSTELA DA PONTA SUIN  PERDIG+-14KG</t>
  </si>
  <si>
    <t>FRANGO INAT FRIATO 20KG</t>
  </si>
  <si>
    <t>LING SUINA BELLUNO 2X5KG</t>
  </si>
  <si>
    <t>APRES AFIAMBRADO ESTRELA 6X+-2,5KG</t>
  </si>
  <si>
    <t>LING CALAB MISTA CALESPINHA 7X2KG</t>
  </si>
  <si>
    <t>FALTA  DIAS DE VENDAS</t>
  </si>
  <si>
    <t>TIMOM</t>
  </si>
  <si>
    <t>PULM PAO FRUT GRAO CASTANHA 12X500G</t>
  </si>
  <si>
    <t>PULM PAO 100% INT 12X450G</t>
  </si>
  <si>
    <t>PULM PAO INT ARTESANO 10X500G</t>
  </si>
  <si>
    <t>PULM PAO INT ZERO 15X350G</t>
  </si>
  <si>
    <t>PULM BISNAGUINHA BRIOCHE 12X300G</t>
  </si>
  <si>
    <t>PULM BISNAGUINHA ZER LACT 12X300G</t>
  </si>
  <si>
    <t>PULM PAO TRAD SEM CASCA 12X450G</t>
  </si>
  <si>
    <t>PULM PAO INT SEM CASCA 12X450G</t>
  </si>
  <si>
    <t>PULM INT 14 GRAO NUTRELLA 13X450G</t>
  </si>
  <si>
    <t>PULM PAO INTEGRAL 7 GRAO NUTRELL 13X450G</t>
  </si>
  <si>
    <t>PULM PAO INT GRAO E CASTANHA 13X450G</t>
  </si>
  <si>
    <t>PULM PAO DE MILHO 13X450G</t>
  </si>
  <si>
    <t>PULM PAO COCO 13X450G</t>
  </si>
  <si>
    <t>PULM PAO SUPREME CASTANHA/QUINOA</t>
  </si>
  <si>
    <t>PULM PAO ZERO 12 GRAOS 15X350G</t>
  </si>
  <si>
    <t>PULM BISNAGUINHA TRAD ZERO 12X300G</t>
  </si>
  <si>
    <t>CAXIAS</t>
  </si>
  <si>
    <t>PULM RAP10 TRAD 24X330G</t>
  </si>
  <si>
    <t>PULM RAP10 FIT 24X330G</t>
  </si>
  <si>
    <t>PULM RAP10 INTEGRAL 24X330G</t>
  </si>
  <si>
    <t>PULM PAO TRAD ARTESANO 10X500G</t>
  </si>
  <si>
    <t>PRES. DUTRA</t>
  </si>
  <si>
    <t>BACABAL</t>
  </si>
  <si>
    <t>SANTA INES</t>
  </si>
  <si>
    <t>PINHEIRO</t>
  </si>
  <si>
    <t>QTD UND</t>
  </si>
  <si>
    <t>ROTAS</t>
  </si>
  <si>
    <t>PROMOÇÃO VIGENTE DE 07/02/2022 A 13/02/2022</t>
  </si>
  <si>
    <t>3cx</t>
  </si>
  <si>
    <t>10cx</t>
  </si>
  <si>
    <t>16cx</t>
  </si>
  <si>
    <t>2cx</t>
  </si>
  <si>
    <t>8cx</t>
  </si>
  <si>
    <t>12cx</t>
  </si>
  <si>
    <t>4cx</t>
  </si>
  <si>
    <t>6cx</t>
  </si>
  <si>
    <t>compre 4 ganhe 6</t>
  </si>
  <si>
    <t>07/02 a 13/02</t>
  </si>
  <si>
    <t>07/03 a 13/03</t>
  </si>
  <si>
    <t>promoção</t>
  </si>
  <si>
    <t>compre 5 pague 4</t>
  </si>
  <si>
    <t>5cxs</t>
  </si>
  <si>
    <t>dif</t>
  </si>
  <si>
    <t>10CX</t>
  </si>
  <si>
    <t>ILIMITADO</t>
  </si>
  <si>
    <t>2CX</t>
  </si>
  <si>
    <t>5cx</t>
  </si>
  <si>
    <t>10 fardos</t>
  </si>
  <si>
    <t>11 fardos</t>
  </si>
  <si>
    <t>12 fardos</t>
  </si>
  <si>
    <t>13 fardos</t>
  </si>
  <si>
    <t>14 fardos</t>
  </si>
  <si>
    <t>2 und</t>
  </si>
  <si>
    <t>PROMOÇÃO VIGENTE DE 14/02/2022 A 20/02/2022</t>
  </si>
  <si>
    <t>APARELHO DE BARBEAR PRESTOBARBA GILLETTE 24X12PAK</t>
  </si>
  <si>
    <t>DESODORANTE AEROSSOL CLASSICO CANDY ABOVE 24X150ML</t>
  </si>
  <si>
    <t>DESORORANTE AEROSSOL CLASSICO FRESH ABOVE 24X150ML</t>
  </si>
  <si>
    <t>DESORORANTE AEROSSOL CLASSICO LADY ABOVE 24X150ML</t>
  </si>
  <si>
    <t>DESORORANTE AEROSSOL CLASSICO SPORT ABOVE 24X150ML</t>
  </si>
  <si>
    <t>DESORORANTE AEROSSOL FIERCE SAVAGE ABOVE 24X150ML</t>
  </si>
  <si>
    <t>CARTELA</t>
  </si>
  <si>
    <t>MANTEIGA 1° QUALIDADE C/S TOURINHO LATA 24X200G</t>
  </si>
  <si>
    <t>MANTEIGA COMUM C/S TOURINHO POTE 12X500G</t>
  </si>
  <si>
    <t>MANTEIGA COMUM S/S TOURINHO POTE 24X200G</t>
  </si>
  <si>
    <t>PÃO DE QUEIJO TRADICIONAL PRIMOR 32X300G</t>
  </si>
  <si>
    <t>SARDINHA OLEO GOMES DA COSTA 50X125GR</t>
  </si>
  <si>
    <t>PILHA PANASONIC SUP HYP STA 18CT C/52PIL</t>
  </si>
  <si>
    <t>PILHA PANASONIC UL HI AAA PAN R03UAL4S 32X40UN</t>
  </si>
  <si>
    <t>BISCOITO CREAM CRACKER TODESCHINI 20X360G</t>
  </si>
  <si>
    <t>BISCOITO CREAM CRACKER INT TODESCHINI 20X360G</t>
  </si>
  <si>
    <t>BISCOITO CREAM CRACKER MANTEIGA TODESCHINI 20X360G</t>
  </si>
  <si>
    <t>MACARRÃO SEMOLA SPAGHET TODESCHINI 30X500G</t>
  </si>
  <si>
    <t>COPO 150ML DE POLIPROPILENO TRANSPARENTE 25X100UN</t>
  </si>
  <si>
    <t>COPO 180ML POLIPROPILENO TRANSPARENTE 25X100UN</t>
  </si>
  <si>
    <t>AMACIANTE YPÊ LÍQUIDO ACONCHEGO 24X500ML</t>
  </si>
  <si>
    <t>AMACIANTE YPÊ LÍQUIDO BLUE CONCENTRADO 12X500ML</t>
  </si>
  <si>
    <t>AMACIANTE YPÊ LÍQUIDO CARINHO 24X500ML</t>
  </si>
  <si>
    <t>AMACIANTE YPÊ LÍQUIDO DELICADO CONCENTRADO 12X500ML</t>
  </si>
  <si>
    <t>AMACIANTE YPÊ LÍQUIDO ENCANTO CONCENTRADO 12X500ML</t>
  </si>
  <si>
    <t>AMACIANTE YPÊ LÍQUIDO INSPIRAC CONCENTRADO 12X500ML</t>
  </si>
  <si>
    <t>AMACIANTE YPÊ LÍQUIDO LIBERDAD CONCENTRADO 12X500ML</t>
  </si>
  <si>
    <t>AMACIANTE YPÊ LÍQUIDO PINK CONCENTRADO 12X500ML</t>
  </si>
  <si>
    <t>AMACIANTE YPÊ LÍQUIDOTERNURA 24X500ML</t>
  </si>
  <si>
    <t>DETERGENTE  YPÊ LÍQUIDO ANTIBAC 24X500ML</t>
  </si>
  <si>
    <t>DETERGENTE  YPÊ LÍQUIDO CAPIM LIMAO 24X500ML</t>
  </si>
  <si>
    <t>DETERGENTE  YPÊ LÍQUIDO CLEAR 24X500ML</t>
  </si>
  <si>
    <t>DETERGENTE  YPÊ LÍQUIDO CLEAR CARE 24X500ML</t>
  </si>
  <si>
    <t>DETERGENTE  YPÊ LÍQUIDO COCO 24X500ML</t>
  </si>
  <si>
    <t>DETERGENTE  YPÊ LÍQUIDO LIMAO 24X500ML</t>
  </si>
  <si>
    <t>DETERGENTE  YPÊ LÍQUIDO MACA 24X500ML</t>
  </si>
  <si>
    <t>DETERGENTE  YPÊ LÍQUIDO NEUTRO 24X500ML</t>
  </si>
  <si>
    <t>ESPONJA N/RISCA YPÊ 6X10X3UN</t>
  </si>
  <si>
    <t>LUSTRA MOVEIS YPÊ LÍQUIDO CAMPESTRE 24X200ML</t>
  </si>
  <si>
    <t>SABÃO BARRA YPÊ FLORES FRUTAS 10X1KG</t>
  </si>
  <si>
    <t>SABÃO BARRA YPÊ FRESH 10X1KG</t>
  </si>
  <si>
    <t>SABÃO BARRA YPÊ MULTIATIVO 10X1KG</t>
  </si>
  <si>
    <t>SABÃO EM PÓ TIXAN ANTIBAC YPÊ CARTELA 20X1KG</t>
  </si>
  <si>
    <t>SABÃO EM PÓ TIXAN ANTIBAC YPÊ SACHÊ 20X1KG</t>
  </si>
  <si>
    <t>SABÃO EM PÓ POWER ACT YPÊ CARTELA 20X800G</t>
  </si>
  <si>
    <t>SABÃO EM PÓ POWER ACT YPÊ SACHÊ 20X800G</t>
  </si>
  <si>
    <t>SABÃO EM PÓ PRIMAVERA TIXAN YPÊ CARTELA 24X500G</t>
  </si>
  <si>
    <t>SABONETE ÁGUA DE COCO ALECRIM YPÊ 72X85G</t>
  </si>
  <si>
    <t>SABONETE FRESIA PESSEGO YPÊ 72X85G</t>
  </si>
  <si>
    <t>SABONETE GARDENIA ARGAN YPÊ 72X85G</t>
  </si>
  <si>
    <t>SABONETE ROSA BRANCA AVELA YPÊ 72X85G</t>
  </si>
  <si>
    <t>SABONETE FLOR DE BAUNILHA AMENDOAS YPÊ 72X85G</t>
  </si>
  <si>
    <t>SABONETE FLOR DE LARANJA DAMASCO YPÊ 72X85G</t>
  </si>
  <si>
    <t>RAÇÃO WHISKAS DRY CARNE 10X1KG</t>
  </si>
  <si>
    <t>RAÇÃO WHISKAS FILHOTE 10X1KG</t>
  </si>
  <si>
    <t>RAÇÃO WHISKAS FILHOTE CARNE LEITE 1X10,1KG</t>
  </si>
  <si>
    <t>RAÇÃO PEDIGREE SACHÊ ADULTO RAÇAS PEQUENAS FRANGO 100GR</t>
  </si>
  <si>
    <t>RAÇÃO PEDIGREE SACHÊ ADULTO RAÇAS PEQUENAS CORDEIRO 2X18X100G</t>
  </si>
  <si>
    <t>RAÇÃO WHISKAS SACHÊ FILHOTE CARNE 2X20X85G</t>
  </si>
  <si>
    <t>RAÇÃO WHISKAS SACHÊ ADULTO CORDEIRO 2X20X85G</t>
  </si>
  <si>
    <t>RAÇÃO WHISKAS SACHÊ SENIOR CARNE 2X20X85G</t>
  </si>
  <si>
    <t>RAÇÃO WHISKAS SACHÊ FILHOTE FRANGO 2X20X85G</t>
  </si>
  <si>
    <t>RAÇÃO WHISKAS SACHÊ ADULTO SALMÃO 2X20X85G</t>
  </si>
  <si>
    <t>RAÇÃO WHISKAS FRANGO/LEITE 10X1KG</t>
  </si>
  <si>
    <t>RAÇÃO WHISKAS GATOS CASTASTRADO CARNE 10X1KG</t>
  </si>
  <si>
    <t>LUSTRA MOVEIS YPÊ LÍQUIDO LAVANDA 24X200ML</t>
  </si>
  <si>
    <t>MÁXIMO</t>
  </si>
  <si>
    <t>até 19/02</t>
  </si>
  <si>
    <t>OK</t>
  </si>
  <si>
    <t>REGINA DA CONCEIÇÃO SILVA</t>
  </si>
  <si>
    <t>GRACILENE DOURADO ROCHA</t>
  </si>
  <si>
    <t>MARIANA BEZERRA LIMA</t>
  </si>
  <si>
    <t>PEDRO HENRIQUE RODRIGUES DE MESQUITA</t>
  </si>
  <si>
    <t>ILDINAYRA ALENCAR SILVA</t>
  </si>
  <si>
    <t>FERNANDA CRISTINA LIMA FREIRE</t>
  </si>
  <si>
    <t>CICERO KLEILSON GONCALVES DE OLIVEIRA</t>
  </si>
  <si>
    <t>MATHEUS LEMOS AGUIAR</t>
  </si>
  <si>
    <t>KALITA DAWILA GONCALVES DA SILVA MOREIRA</t>
  </si>
  <si>
    <t>RAFAEL CARVALHO DE ARAUJO</t>
  </si>
  <si>
    <t>RCA</t>
  </si>
  <si>
    <t>NOME</t>
  </si>
  <si>
    <t>VALOR</t>
  </si>
  <si>
    <t>TOD MACARRAO SEMOL PARAFUSO 20X500G</t>
  </si>
  <si>
    <t>TOD BISCOITO CREAM CRACKER INT 20X360G</t>
  </si>
  <si>
    <t>TOD BISCOITO MAIZENA 20X360G</t>
  </si>
  <si>
    <t>FLES FERMENTO INST 4X16X30GR PROMOC</t>
  </si>
  <si>
    <t>FLES FERMENTO QUIMICO 6X12LTX100GR</t>
  </si>
  <si>
    <t>BEM BR ANEIS CEBOLA EMP  6X1,05K</t>
  </si>
  <si>
    <t>BEM BR ANEIS CEBOLA EMP PRE FRITAS 450G</t>
  </si>
  <si>
    <t>BEM BR BATATA CASEIRO C/CASCA 1,05KG</t>
  </si>
  <si>
    <t>BEM BR BATATA PLT CRINKLE 12X1,05KG</t>
  </si>
  <si>
    <t>BEM BR BATATA PLT TRAD 6X2,5KG</t>
  </si>
  <si>
    <t>REQUEIJAO CREM CUL CHEDD REKEMINAS 1,2KG</t>
  </si>
  <si>
    <t>REQUEIJAO CREM CULIN MILK PIZZA 10X1,5KG</t>
  </si>
  <si>
    <t>CNA ALCOOL ETILIC EUCALI COPER 12X500ML</t>
  </si>
  <si>
    <t>CNA ALCOOL ETILIC LAVANDA COPER 12X500ML</t>
  </si>
  <si>
    <t>CNA ALCOOL ETILIC TRAD COPER 12X500ML</t>
  </si>
  <si>
    <t>JADE ESCOVA DENT PRO SLIM MACIA 24X2UN</t>
  </si>
  <si>
    <t>JADE ESCOVA DENT OPT MACIA 24X2UN</t>
  </si>
  <si>
    <t>JADE ESCOVA DENT HELL K C/VENT 24X3UN</t>
  </si>
  <si>
    <t>JADE ESCOVA DENT PRATIC MACIA 24X1UN</t>
  </si>
  <si>
    <t>JADE ESCOVA DENT PRO EXEL 24X1UN</t>
  </si>
  <si>
    <t>JADE ESCOVA DENT POPMAX MACIA 12X1X5UN</t>
  </si>
  <si>
    <t>JADE ESCOVA DENT OPT MACIA 24X1UN</t>
  </si>
  <si>
    <t>JADE ESCOVA DENT INF HEL K C/VENT 24X1UN</t>
  </si>
  <si>
    <t>JADE ESCOVA DENT HELL K C/PROT 24X1UN</t>
  </si>
  <si>
    <t>JADE ENXAG BUCAL AVENTUR 12X250ML</t>
  </si>
  <si>
    <t>GDC SARDINHA OLEO 50X125GR</t>
  </si>
  <si>
    <t>P ACHO PO TODDY ORIG 6X2KG</t>
  </si>
  <si>
    <t>RIC BALA GOMA GOMUTCH SORT TB 15X30UN</t>
  </si>
  <si>
    <t>RIC BALA GOMUTCHO TUBO YOGURT 15X30UN</t>
  </si>
  <si>
    <t>RIC BALA POCKET CAFE 14X500G</t>
  </si>
  <si>
    <t>RIC BALA POCKET LEITE 14X500G</t>
  </si>
  <si>
    <t>RIC DROPS FREEGELLS CEREJA 36X12X27,9G</t>
  </si>
  <si>
    <t>RIC DROPS FREEGELLS MENTA 36X12X27,9G</t>
  </si>
  <si>
    <t>RIC DROPS FREEGELLS MGO 36X12X334,8GG</t>
  </si>
  <si>
    <t>RIC DROPS FREEGELLS PLAY EUCA 36X12X334G</t>
  </si>
  <si>
    <t>RIC DROPS FREEGELS EXTR FORT 36X12X27,9G</t>
  </si>
  <si>
    <t>VINHO DIABLO BLACK CABER SAUV 750ML</t>
  </si>
  <si>
    <t>VINHO MAIPO MI PUEBLO CARMENERE 750ML</t>
  </si>
  <si>
    <t>VINHO MAIPO MI PUEBLO SAUVIG BLANC 750ML</t>
  </si>
  <si>
    <t>VINHO MAIPO MI PUELBLO CABER SAUV 750ML</t>
  </si>
  <si>
    <t>VINHO MARQUES C C CABER SAUV 750ML</t>
  </si>
  <si>
    <t>VINHO MARQUES C C CARMENERE 750ML</t>
  </si>
  <si>
    <t>VINHO MARQUES C C CHARDONNAY 750ML</t>
  </si>
  <si>
    <t>VINHO MARQUES C C CINSAULT ROSE 750ML</t>
  </si>
  <si>
    <t>VINHO MARQUES C C MALBEC 750ML</t>
  </si>
  <si>
    <t>VINHO MARQUES C C MERLOT 750ML</t>
  </si>
  <si>
    <t>VINHO MARQUES C C PINOT NOIR 750ML</t>
  </si>
  <si>
    <t>MORT CONFIANCA GR 3,5KG</t>
  </si>
  <si>
    <t>SEAR MARG PRIMOR C/S 12X500G</t>
  </si>
  <si>
    <t>SEAR MARG DELICIA C/S 12X500G</t>
  </si>
  <si>
    <t>RC PED ADU CARNE NE 15KG</t>
  </si>
  <si>
    <t>RC PED JR FILHOTE RMG 1X15KG</t>
  </si>
  <si>
    <t>N IOG LIQ MGO NESTLE 12X1,250ML</t>
  </si>
  <si>
    <t>N IOG LIQ VIT DE FRUTAS NESTLE 12X1,25ML</t>
  </si>
  <si>
    <t>RC PED ADU RP LV10,1KG/PG9KG</t>
  </si>
  <si>
    <t>YPE LIMPADOR PERF LIQ AZUL TROPIC 6X2L</t>
  </si>
  <si>
    <t>YPE LIMPADOR PERF LIQ DOCE VIDA 6X2L</t>
  </si>
  <si>
    <t>YPE LIMPADOR PERF LIQ JARDIN SECRET 6X2L</t>
  </si>
  <si>
    <t>YPE SABONETE ERVA DOCE AMAR SIENE 72X85G</t>
  </si>
  <si>
    <t>YPE SABONETE PROT LEITE SIENE 72X85G</t>
  </si>
  <si>
    <t>YPE SABONETE R VERM SIENE 72X85G</t>
  </si>
  <si>
    <t>PROMOÇÃO VIGENTE DE 21/02/2022 A 27/02/2022</t>
  </si>
  <si>
    <t>ZERADO</t>
  </si>
  <si>
    <t>3CXS</t>
  </si>
  <si>
    <t>10CXS</t>
  </si>
  <si>
    <t>20CXS</t>
  </si>
  <si>
    <t>16CXS</t>
  </si>
  <si>
    <t>2CXS</t>
  </si>
  <si>
    <t>8CXS</t>
  </si>
  <si>
    <t>12CXS</t>
  </si>
  <si>
    <t>4CXS</t>
  </si>
  <si>
    <t>6CXS</t>
  </si>
  <si>
    <t>PROMOÇÃO VIGENTE DE 19/02/2022 A 20/02/2022</t>
  </si>
  <si>
    <t>PROMOÇÃO VIGENTE DE 24/02/2022 A 28/02/2022</t>
  </si>
  <si>
    <t>YPE AMACIANTE LIQ TERNURA 24X500ML</t>
  </si>
  <si>
    <t>YPE AMACIANTE LIQ ACONCHEGO 24X500ML</t>
  </si>
  <si>
    <t>YPE AMACIANTE LIQ CARINHO 24X500ML</t>
  </si>
  <si>
    <t>YPE DETERGENTE LIQ NEUTRO 24X500ML</t>
  </si>
  <si>
    <t>YPE DETERGENTE LIQ CAPIM LIMAO 24X500ML</t>
  </si>
  <si>
    <t>YPE DETERGENTE LIQ CLEAR CARE 24X500ML</t>
  </si>
  <si>
    <t>YPE DETERGENTE LIQ LIMAO 24X500ML</t>
  </si>
  <si>
    <t>YPE DETERGENTE LIQ MACA 24X500ML</t>
  </si>
  <si>
    <t>YPE DETERGENTE LIQ COCO 24X500ML</t>
  </si>
  <si>
    <t>PNS PILHA UL HI AAA PAN R03UAL4S 32X40UN</t>
  </si>
  <si>
    <t>PNS PILHA SUP HYP STA 18CT C/52PIL</t>
  </si>
  <si>
    <t>FLOCAO DE MILHO VITAMAIZ 20X500G</t>
  </si>
  <si>
    <t>BAYGON ACAO TOTAL 360ML</t>
  </si>
  <si>
    <t>SAB SENADOR CLASSIC 6X12X130G</t>
  </si>
  <si>
    <t>DES AERO CLASS LADY ABOVE 24X150ML</t>
  </si>
  <si>
    <t>DES AERO STRONG CLASS ABOVE 24X150ML</t>
  </si>
  <si>
    <t>DES AERO PEACEFU FASH ABOVE 24X150ML</t>
  </si>
  <si>
    <t>DES AERO REXONA MEN ACTIVE 150ML</t>
  </si>
  <si>
    <t>DES AERO REXONA MEN V8 150ML</t>
  </si>
  <si>
    <t>DES AERO REXONA FEM BAMBOO 150ML</t>
  </si>
  <si>
    <t>DES AERO REXONA FEM POWDER 150ML</t>
  </si>
  <si>
    <t>DES AERO REXONA MEN INVISIBLE 150ML</t>
  </si>
  <si>
    <t>N IOG LIQ MGO NESFIT 28X150G</t>
  </si>
  <si>
    <t>PAO DE QUEIJO LANCHE PRIMOR 12X900G</t>
  </si>
  <si>
    <t>PAO DE QUEIJO TRAD PRIMOR 32X300G</t>
  </si>
  <si>
    <t>MASSA LV CAPELETTI QJO 10X1KG</t>
  </si>
  <si>
    <t>MASSA LV MASSA PASTEL QUADRADA 5X2KG</t>
  </si>
  <si>
    <t>MASSA LV RAVIOLI FGO 15X400G</t>
  </si>
  <si>
    <t>PIND CANJICA BRANCA 10X500G</t>
  </si>
  <si>
    <t>PIND POLVILHO MAND DOCE 12X1KG</t>
  </si>
  <si>
    <t>IF CREME DENTAL 144X70G</t>
  </si>
  <si>
    <t>IF CREME DENTAL MAS COOL 72X90G</t>
  </si>
  <si>
    <t>IF CREME DENTAL MENTHOL RED 72X90G</t>
  </si>
  <si>
    <t>IF CREME DENTAL TRAD 144X50G</t>
  </si>
  <si>
    <t>DESO AERO ALMA FLORES 12X160ML</t>
  </si>
  <si>
    <t>DESO AERO SENADOR CLASSIC 12X150ML</t>
  </si>
  <si>
    <t>ERL BALA DURA MENTINHA 25X600G</t>
  </si>
  <si>
    <t>ERL BALA MASTIG BUUH 26X500G</t>
  </si>
  <si>
    <t>ERL BALA MASTIG FRAMBOESA 21X600G</t>
  </si>
  <si>
    <t>ERL BALA MASTIG GUTY MGO 21X600G</t>
  </si>
  <si>
    <t>ERL BALA MASTIG GUTY MGO 28X400G</t>
  </si>
  <si>
    <t>ERL BALA MASTIG GUTY MIX 21X600G</t>
  </si>
  <si>
    <t>ERL BALA MASTIG MACA VERDE 50X100G</t>
  </si>
  <si>
    <t>ERL BALA MASTIG MENTINHA 21X600G</t>
  </si>
  <si>
    <t>ERL BALA MASTIGAVEL SORT 50X100G</t>
  </si>
  <si>
    <t>ERL MIX BALAS E PIRULITOS 12X1KG</t>
  </si>
  <si>
    <t>ERL PIRULITO SPLPOP PINTA LING 36X120G</t>
  </si>
  <si>
    <t>YPE ESPONJA N/RISCA ANTIBAC 60X1UN</t>
  </si>
  <si>
    <t>RC SHEB SH FILHOTE CARNE 2X20X85G</t>
  </si>
  <si>
    <t>RC SHEB SH ADU FGO ASSADO 2X20X85G</t>
  </si>
  <si>
    <t>RC SHEB SH ADU CARNE MOLHO 2X20X85G</t>
  </si>
  <si>
    <t>RC SHEB SH ADU ATUM MARINADO 2X20X85G</t>
  </si>
  <si>
    <t>RC SHEB SH AD SALMAO MOLHO 2X20X85G</t>
  </si>
  <si>
    <t>RC CESAR SH ADU FILE MIGNON 2X20X85G</t>
  </si>
  <si>
    <t>RC CESAR SH ADU FGO MARINADO 2X20X85G</t>
  </si>
  <si>
    <t>RC CESAR SH ADU CORD ASSADO 2X20X85G</t>
  </si>
  <si>
    <t>RC CESAR SH ADU CARNE ASSADA 2X20X85G</t>
  </si>
  <si>
    <t>B WAFER MGO BAUD 30X78G</t>
  </si>
  <si>
    <t>B WAFER CHOCO BAUD 30X78G</t>
  </si>
  <si>
    <t>B WAFER BRIGADEIRO BAUD 30X78G</t>
  </si>
  <si>
    <t>B WAFER LIMAO BAUD 30X78G</t>
  </si>
  <si>
    <t>B TORRADA INTEGRAL BAUD 36X142G</t>
  </si>
  <si>
    <t>B TORRADA TRAD BAUD 36X142G</t>
  </si>
  <si>
    <t>B TORRADA MULTIGRAOS BAUD 36X142G</t>
  </si>
  <si>
    <t>B BOLINHOS DUPLO CHOCOLATE BAUD 8X14X40</t>
  </si>
  <si>
    <t>B BOLINHOS BRIGADEIRO BAUD 8X14X40GR</t>
  </si>
  <si>
    <t>B BOLINHOS BAUN/MGO BAUD 8X14X40GR</t>
  </si>
  <si>
    <t>B BOLINHOS BAUN/CHOCO BAUD 8X14X40G</t>
  </si>
  <si>
    <t>B COOKIES CHOCO BAUD 40X100G</t>
  </si>
  <si>
    <t>B COOKIES ORIG BAUD 40X100G</t>
  </si>
  <si>
    <t>B COOKIES MAXI BAUD 40X96G</t>
  </si>
  <si>
    <t>PROMOÇÃO VIGENTE DE 28/02/2022 A 06/06/2022</t>
  </si>
  <si>
    <t>PROMOÇÃO VIGENTE DE 25/02/2022 A 26/02/2022</t>
  </si>
  <si>
    <t>CAIXA</t>
  </si>
  <si>
    <t>PREÇO</t>
  </si>
  <si>
    <t>20% EM SNAKS</t>
  </si>
  <si>
    <t>10x1</t>
  </si>
  <si>
    <t>BANDEIJA</t>
  </si>
  <si>
    <t>BISTECA SUINA CONG FRIELLA 5KG</t>
  </si>
  <si>
    <t>Não colocar no encarte</t>
  </si>
  <si>
    <t>PERNIL SUINO C/O FAT CONG ESTRELA+-20KG</t>
  </si>
  <si>
    <t>GALO PESADO NOROESTE 18KG</t>
  </si>
  <si>
    <t>Ok</t>
  </si>
  <si>
    <t>36x10g</t>
  </si>
  <si>
    <t>12x10g</t>
  </si>
  <si>
    <t>48X25G</t>
  </si>
  <si>
    <t>mix curva do noventa</t>
  </si>
  <si>
    <t>MIX TIRIRICAL</t>
  </si>
  <si>
    <t>CAJAZEIRAS</t>
  </si>
  <si>
    <t>CALHAU</t>
  </si>
  <si>
    <t>COHAB</t>
  </si>
  <si>
    <t>TURU</t>
  </si>
  <si>
    <t>CIDADE OPERARIA</t>
  </si>
  <si>
    <t>RIO ANIL</t>
  </si>
  <si>
    <t>SHOPOING DA ILHA</t>
  </si>
  <si>
    <t>MIX VINHAIS</t>
  </si>
  <si>
    <t>TURU 27</t>
  </si>
  <si>
    <t>COHATRAC</t>
  </si>
  <si>
    <t>BACANGA</t>
  </si>
  <si>
    <t>JADIM TROPICAL</t>
  </si>
  <si>
    <t>NF</t>
  </si>
  <si>
    <t>LOJA</t>
  </si>
  <si>
    <t>SPAR ALG HIDROF BOLA EMB SPARTEX 400X25G</t>
  </si>
  <si>
    <t>SPAR ALG HIDROF MULTIUSO SPARTEX 400X25G</t>
  </si>
  <si>
    <t>SPAR FLOCONETES KIDS 60X75UN</t>
  </si>
  <si>
    <t>SPAR FLOCONETES TRAD 60X75UN</t>
  </si>
  <si>
    <t>POLI CERA LIQ VERDE GL 1750ML</t>
  </si>
  <si>
    <t>POLI ELIMIN ODOR CASA FLOR HERBAL 1750ML</t>
  </si>
  <si>
    <t>POLI PEDRA SANIT EUCALIPTO 25G</t>
  </si>
  <si>
    <t>MEGA EXTENSAO PP 220V 1,5M 30X1UN</t>
  </si>
  <si>
    <t>MEGA EXTENSAO PP 220V 10M 10X1UN</t>
  </si>
  <si>
    <t>MEGA EXTENSAO PP 220V 5M 15X1UN</t>
  </si>
  <si>
    <t>STEV ADOC ACUCAR LIFE LIGHT 20X500G</t>
  </si>
  <si>
    <t>STEV ADOC ACUCAR LIGTH SABOR 20X500G</t>
  </si>
  <si>
    <t>STEV ADOC ACUCAR NEVER CAL  20X500G</t>
  </si>
  <si>
    <t>STEV ADOC NEVER SH 12X50X500MG</t>
  </si>
  <si>
    <t>STEV ADOC SH STEVIA NATUS 12X50X500G</t>
  </si>
  <si>
    <t>STEV ADOC SUCRAL SH 12X50X500MG</t>
  </si>
  <si>
    <t>FLES CHANTILLY 12X1LT</t>
  </si>
  <si>
    <t>FLES CHANTILLY 27X200ML</t>
  </si>
  <si>
    <t>FLES SUPER FERMENTO 6X32X13G</t>
  </si>
  <si>
    <t>MANTEIGA 1ª QUAL C/S TOURIN LT 24X200G</t>
  </si>
  <si>
    <t>MANTEIGA 1ª QUAL S/S TOURIN PT 12X500G</t>
  </si>
  <si>
    <t>MANTEIGA COMUM C/S TOURIN LT 12X500G</t>
  </si>
  <si>
    <t>MANTEIGA COMUM C/S TOURIN LT 24X200G</t>
  </si>
  <si>
    <t>MANTEIGA COMUM C/S TOURIN LT 2X10KG</t>
  </si>
  <si>
    <t>N IOG LIQ FRUTAS VERM 28X150G</t>
  </si>
  <si>
    <t>N IOG LIQ FRUT VERM NESFIT 24X170G</t>
  </si>
  <si>
    <t>N IOG GREGO LIGTH 3 SABORES NESTLE 6X540</t>
  </si>
  <si>
    <t>N IOG SOBR FLAN CARAMELO NESTLE 20X200G</t>
  </si>
  <si>
    <t>N IOG GREGO F VERM NESTLE 24X90G</t>
  </si>
  <si>
    <t>ULTRA BOBINA DOMESTICA 28CM X 30M</t>
  </si>
  <si>
    <t>ULTRA COPO 500ML PP LISO TRANSP 20X50UN</t>
  </si>
  <si>
    <t>ULTRA POTE 100ML 40X50UN</t>
  </si>
  <si>
    <t>ULTRA POTES 250ML 20X50UN</t>
  </si>
  <si>
    <t>ULTRA SACO LISO 62X70X4,0 PRET 10X100UN</t>
  </si>
  <si>
    <t>ALH EXTRATO DE TOMATE TRAD POUCH 24X340G</t>
  </si>
  <si>
    <t>ALH MOLHO DE TOMATE TRAD POUCH 24X340G</t>
  </si>
  <si>
    <t>PIND POLVILHO MAND DOCE 10X500G</t>
  </si>
  <si>
    <t>GDC ATUM RAL M/ TOMATE PICANTE 24X170GR</t>
  </si>
  <si>
    <t>GDC ATUM RAL OLEO DEFUMADO 24X170G</t>
  </si>
  <si>
    <t>GDC ATUM RALADO M/TOMATE 24X170GR</t>
  </si>
  <si>
    <t>GDC ATUM RALADO NATURAL 170GR</t>
  </si>
  <si>
    <t>GDC ATUM RALADO OLEO 170GR</t>
  </si>
  <si>
    <t>GDC AZEITE DE OLIVA EXT VIRG GDC 500ML</t>
  </si>
  <si>
    <t>GDC PATE DE ATUM PICANTE 10X150GR</t>
  </si>
  <si>
    <t>GDC FILE SARD OLEO 24X125GR</t>
  </si>
  <si>
    <t>GDC FILE SARD OLEO/PIMENTA  24X125GR</t>
  </si>
  <si>
    <t>GDC FILE SARD TOMATE 24X125GR</t>
  </si>
  <si>
    <t>GDC FILE SARDINHA LIMAO 24X125GR</t>
  </si>
  <si>
    <t>GDC SARDINHA CAVALINHA OLEO 50X125GR</t>
  </si>
  <si>
    <t>GDC SARDINHA EM OLEO DEFUMADO 50X125G</t>
  </si>
  <si>
    <t>GDC SARDINHA LIMAO 50X125GR</t>
  </si>
  <si>
    <t>GDC SARDINHA OLEO 48X250GR</t>
  </si>
  <si>
    <t>GDC SARDINHA TOMATE 48X250GR</t>
  </si>
  <si>
    <t>CARRE SUINO CONG ESTRELA+-20KG</t>
  </si>
  <si>
    <t>BISTECA SUIN CONG SADIA 10KG</t>
  </si>
  <si>
    <t>PERNIL SUINO CONG  DALIA +-20KG 1PC</t>
  </si>
  <si>
    <t>FIGADO BOV CONG  FRIBOI+-25KG</t>
  </si>
  <si>
    <t>COXA S/COXA BAND FRIATO 12KG</t>
  </si>
  <si>
    <t>COXA S/COXA IND REAL 20KG</t>
  </si>
  <si>
    <t>GALINHA LEVE Q DELICIA 18KG</t>
  </si>
  <si>
    <t>GALINHA LEVE NOROESTE 15KG</t>
  </si>
  <si>
    <t>GALINHA PESADA  NOROSTE 20KG</t>
  </si>
  <si>
    <t>LING SUIN CHURRASCO SAUDALI 2X5KG</t>
  </si>
  <si>
    <t>PEITO IND NATURAL REAL 18KG</t>
  </si>
  <si>
    <t>LING TOSCANA SEARA 4X5KG</t>
  </si>
  <si>
    <t>YPE DETERGENTE LIQ CLEAR 24X500ML</t>
  </si>
  <si>
    <t>YPE AMACIANTE LIQ LIBERDAD CONC 12X500ML</t>
  </si>
  <si>
    <t>YPE AMACIANTE LIQ INSPIRAC CONC 12X500ML</t>
  </si>
  <si>
    <t>YPE AMACIANTE LIQ DELICADO CONC 12X500ML</t>
  </si>
  <si>
    <t>YPE AMACIANTE LIQ ENCANTO CONC 12X500ML</t>
  </si>
  <si>
    <t>YPE AMACIANTE LIQ BLUE CONC 12X500ML</t>
  </si>
  <si>
    <t>P AVEIA QUAKER FF 28X165G</t>
  </si>
  <si>
    <t>P AVEIA QUAKER FARINHA 28X165G</t>
  </si>
  <si>
    <t>P AVEIA QUAKER FR 28X165G</t>
  </si>
  <si>
    <t>P AVEIA QUAKER OAT BRAN 28X165G</t>
  </si>
  <si>
    <t>RC PED JR VP FILHOTE RMG 1X10,1KG</t>
  </si>
  <si>
    <t>NISSIN NOSSO SABOR GALINHA PICANT 50X74G</t>
  </si>
  <si>
    <t>NISSIN NOSSO SABOR CARNE PICANTE 50X74G</t>
  </si>
  <si>
    <t>NISSIN NOSSO SABOR COSTELA</t>
  </si>
  <si>
    <t>NISSIN TRAD GAL CAIPIRA</t>
  </si>
  <si>
    <t>NISSIN TRAD GALINHA</t>
  </si>
  <si>
    <t>NISSIN TRAD FGO ASSADO TOQ DE LIMAO 85G</t>
  </si>
  <si>
    <t>NISSIN TRAD CARNE</t>
  </si>
  <si>
    <t>NISSIN TRAD LEGUMES</t>
  </si>
  <si>
    <t>LING TOSC SUINA TCHE 2X5KG</t>
  </si>
  <si>
    <t>LING CALABRESA SEARA 6X2,5KG</t>
  </si>
  <si>
    <t>SEAR MARG PRIMOR C/S 24X250G</t>
  </si>
  <si>
    <t>HAMBURGUER GRANEL TEXAS CX36UN</t>
  </si>
  <si>
    <t>PRESUNTO LEVISSIMO +- 3,39KG</t>
  </si>
  <si>
    <t>LING DE FRANGO SEARA 4X5KG</t>
  </si>
  <si>
    <t>SALSICHA SEARA 04X05KG</t>
  </si>
  <si>
    <t>BISTECA SUINA CONG FRIELLA 20KG</t>
  </si>
  <si>
    <t>FRANGO INATURA MARINGA 20KG</t>
  </si>
  <si>
    <t>FRANGO CONG IN FLAMBOIA 20KG</t>
  </si>
  <si>
    <t>FILE DE PEITO IND MARINGA 18KG</t>
  </si>
  <si>
    <t>FILE DE PEITO BAND AVIVAR 18X1KG</t>
  </si>
  <si>
    <t>PROMOÇÃO VIGENTE DE 07/03/2022 A 13/03/2022</t>
  </si>
  <si>
    <t>AÇÃO DIGITAL YPÊ 07 A 13/03</t>
  </si>
  <si>
    <t>4CX</t>
  </si>
  <si>
    <t>FLORA FRANCIS SABO BAR SUA LI L12P11 85G</t>
  </si>
  <si>
    <t>FLORA FRANCIS SABONET BAR ROS L12P11 85G</t>
  </si>
  <si>
    <t>FLORA FRANCIS SABONET BARR BR L12P11 85G</t>
  </si>
  <si>
    <t>FLORA FRANCIS SABONET BARR CLASS AZU 90G</t>
  </si>
  <si>
    <t>FLORA FRANCIS SABONET BARR CLASS LAR 90G</t>
  </si>
  <si>
    <t>FLORA FRANCIS SABONET BARR CLASS LIL 90G</t>
  </si>
  <si>
    <t>FLORA FRANCIS SABONET BARR CLASS PRE 90G</t>
  </si>
  <si>
    <t>FLORA FRANCIS SABONET BARR CLASS VER 90G</t>
  </si>
  <si>
    <t>FLORA FRANCIS SABONET BARR HYDR BEGE 90G</t>
  </si>
  <si>
    <t>FLORA FRANCIS SABONET BARR HYDR BRAN 90G</t>
  </si>
  <si>
    <t>FLORA FRANCIS SABONET BARR SUAV AMAR 85G</t>
  </si>
  <si>
    <t>FLORA FRANCIS SABONET BARR SUAV AZUL 85G</t>
  </si>
  <si>
    <t>FLORA FRANCIS SABONET BARR SUAV BRAN 85G</t>
  </si>
  <si>
    <t>FLORA FRANCIS SABONET BARR SUAV LAR 85G</t>
  </si>
  <si>
    <t>FLORA FRANCIS SABONET BARR SUAV LIL 85G</t>
  </si>
  <si>
    <t>FLORA FRANCIS SABONET BARR SUAV PINK 85G</t>
  </si>
  <si>
    <t>FLORA FRANCIS SABONET BARR SUAV ROS 85G</t>
  </si>
  <si>
    <t>FLORA FRANCIS SABONET BARR SUAV VER 85G</t>
  </si>
  <si>
    <t>FLORA FRANCIS SABONET SUAV AZ L12P11 85G</t>
  </si>
  <si>
    <t>FLORA FRANCIS SABONETE CLASS BRANCO 90G</t>
  </si>
  <si>
    <t>FLORA FRANCIS SABONETE CLASS ROSA 90G</t>
  </si>
  <si>
    <t>FLORA FRANCIS SABONETE CLASS VERM 90G</t>
  </si>
  <si>
    <t>PROMOÇÃO VIGENTE DE 09/03/2022 A 31/03/2022</t>
  </si>
  <si>
    <t>RIC BALA COMENTADA MENTA 24X700G</t>
  </si>
  <si>
    <t>RIC BALA FREEGELLS CEREJA 30X584G</t>
  </si>
  <si>
    <t>RIC BALA FREEGELLS MELLAO RECHE 30X584G</t>
  </si>
  <si>
    <t>RIC CHICLE TATO TRIBAL HORTELA 20X100UN</t>
  </si>
  <si>
    <t>RIC CHICLE TATO TRIBAL MGO 20X100UN</t>
  </si>
  <si>
    <t>RIC CHICLE TATO TRIBAL TUT FRUT 20X100UN</t>
  </si>
  <si>
    <t>RIC PIRULITO POP FRUTA TROPIC 20X50X600G</t>
  </si>
  <si>
    <t>RIC PIRULITO POP TUTTI FRUTT 20X50X600G</t>
  </si>
  <si>
    <t>RIC PIRULITO POP MAX CEREJA 12X24X672G</t>
  </si>
  <si>
    <t>RIC PIRULITO POP MAX FRAMBOESA 12X24X28G</t>
  </si>
  <si>
    <t>MANTEIGA COMUM C/S CAB TOURO LT 12X500G</t>
  </si>
  <si>
    <t>MANTEIGA COMUM C/S CAB TOURO PT 12X500G</t>
  </si>
  <si>
    <t>ADELBRAS FITA CREPE 18MMX50M SLEEV 710</t>
  </si>
  <si>
    <t>ADELBRAS FITA CREPE 48X50 SLEEV 710</t>
  </si>
  <si>
    <t>ADELBRAS QUALITAPE 48MMX40M MARROM</t>
  </si>
  <si>
    <t>ADELBRAS QUALITAPE 48MMX40M TRANSP</t>
  </si>
  <si>
    <t>PNS BATER LIT MOED CR2032-1BT 10CT C/5UN</t>
  </si>
  <si>
    <t>PNS PILH ALC AAA LR03XAB/2B19 96CT C/2UN</t>
  </si>
  <si>
    <t>PNS PILH U H AAA R03UAL/4B400 100CTC/4UN</t>
  </si>
  <si>
    <t>PNS PILHA ALCA D LR20XAB/2B CART 02PIL</t>
  </si>
  <si>
    <t>PNS PILHA SUP HYP STA 15CT C/20 UN</t>
  </si>
  <si>
    <t>JANDAIA NECTAR UVA 24X200ML</t>
  </si>
  <si>
    <t>CNA ALCOOL ETILIC 70 CLASSIC COPER 12X1L</t>
  </si>
  <si>
    <t>CNA ALCOOL GEL 70 LAVANDA COPER 12X500ML</t>
  </si>
  <si>
    <t>CNA PANOS UMED CLASSICO COPER 12X1UN</t>
  </si>
  <si>
    <t>LEITE CONDENSADO MOCOCA 27X395G</t>
  </si>
  <si>
    <t>JADE ESCOVA DENT POP MAX MACIA 24X1UN</t>
  </si>
  <si>
    <t>JADE ESCOVA DENT POPMAX DURA 24X1UN</t>
  </si>
  <si>
    <t>JADE ESCOVA DENT POPMAX MACIA 24X1X3UN</t>
  </si>
  <si>
    <t>JADE ESCOVA DENT POPMAX MEDIA 24X1UN</t>
  </si>
  <si>
    <t>ALH KETCHUP TRAD 12X200G</t>
  </si>
  <si>
    <t>ALH KETCHUP TRAD 12X400G</t>
  </si>
  <si>
    <t>ALH MAIONESE POUCH 24X200G</t>
  </si>
  <si>
    <t>ALH MOLHO P/CHURRASCO 12X260G</t>
  </si>
  <si>
    <t>ALH PIMENTA BODE 6X150G</t>
  </si>
  <si>
    <t>POLPA DE GRAVIOLA FEITO EM CASA 500G</t>
  </si>
  <si>
    <t>POLPA DE CAJA FEITO EM CASA 500G</t>
  </si>
  <si>
    <t>POLPA DE ACEROLA FEITO EM CASA 500G</t>
  </si>
  <si>
    <t>POLPA DE GOIABA FEITO EM CASA 500G</t>
  </si>
  <si>
    <t>POLPA DE BACURI FEITO EM CASA 500G</t>
  </si>
  <si>
    <t>proporcional</t>
  </si>
  <si>
    <t>FLORA KOLENE CREM P/PENTEAR FINALI 280ML</t>
  </si>
  <si>
    <t>FLORA KOLENE CREME P/PENTEAR CACH 280ML</t>
  </si>
  <si>
    <t>FLORA KOLENE CREME P/PENTEAR ORIG 90ML</t>
  </si>
  <si>
    <t>FLORA CONDIC NEUTROX AQUA 300ML</t>
  </si>
  <si>
    <t>FLORA CONDIC NEUTROX XTREME 300ML</t>
  </si>
  <si>
    <t>FLORA NEUTROX CONDIC 24 MULTIBENEF 300ML</t>
  </si>
  <si>
    <t>FLORA NEUTROX CONDIC MAR E PISCINA 300ML</t>
  </si>
  <si>
    <t>FLORA CONDIC NEUTROX CLASSICO 100ML</t>
  </si>
  <si>
    <t>FLORA CONDIC NEUTROX CLASSICO 300ML</t>
  </si>
  <si>
    <t>FLORA KOLENE CREME P/PENTEAR ORIG 300ML</t>
  </si>
  <si>
    <t>FLORA KOLENE CREME P/PENTEAR ORIG 500ML</t>
  </si>
  <si>
    <t>FLORA NEUTROX CREM P/PENTEAR CLASS 300ML</t>
  </si>
  <si>
    <t>FLORA NEUTROX CONDIC CLASSICO 500ML</t>
  </si>
  <si>
    <t>FLORA CONDIC KOLENE CACHOS 300ML</t>
  </si>
  <si>
    <t>FLORA CONDIC KOLENE FORCA/CRESCIM 300ML</t>
  </si>
  <si>
    <t>FLORA CONDIC KOLENE ORIGINAL 300ML</t>
  </si>
  <si>
    <t>FLORA KIT KOLENE CACH SHAMP+CONDIC 500ML</t>
  </si>
  <si>
    <t>FLORA KIT KOLENE F/C SHAMP+CONDIC 500ML</t>
  </si>
  <si>
    <t>FLORA KIT KOLENE ORIG SHAMP+CONDIC 500ML</t>
  </si>
  <si>
    <t>FLORA KIT NEUTROX SH+COND CLASSICO 500ML</t>
  </si>
  <si>
    <t>FLORA KOLENE CONDIC CREM/TRAT CACH 1KG</t>
  </si>
  <si>
    <t>FLORA KOLENE CONDIC CREME/TRATAMENTO 1KG</t>
  </si>
  <si>
    <t>FLORA KOLENE CREME TRAT F/C RECONST 900G</t>
  </si>
  <si>
    <t>FLORA KOLENE CREME+TRAT F/C HIDRAT 900G</t>
  </si>
  <si>
    <t>FLORA KOLENE CREME+TRAT F/C NUTRI 900G</t>
  </si>
  <si>
    <t>FLORA NEUTROX CREM TRAT 24MULTI 1KG</t>
  </si>
  <si>
    <t>FLORA NEUTROX CREM TRAT LISOS 1KG</t>
  </si>
  <si>
    <t>FLORA NEUTROX KIT SH+COND 24MULTIB 500ML</t>
  </si>
  <si>
    <t>FLORA NEUTROX KIT SH+COND MAR PISC 500ML</t>
  </si>
  <si>
    <t>FLORA NEUTROX KIT SH+COND XTREME 500ML</t>
  </si>
  <si>
    <t>FLORA NEUTROX SHAMP 24MULTIBENEF 300ML</t>
  </si>
  <si>
    <t>FLORA NEUTROX SHAMP AQUA 300ML</t>
  </si>
  <si>
    <t>FLORA NEUTROX SHAMP CLASSICO 300ML</t>
  </si>
  <si>
    <t>FLORA NEUTROX SHAMP MAR PISCI 300ML</t>
  </si>
  <si>
    <t>FLORA NEUTROX SHAMP XTREME 300ML</t>
  </si>
  <si>
    <t>FLORA SHAMP KOLENE CACHOS 300ML</t>
  </si>
  <si>
    <t>FLORA SHAMP KOLENE FORCA/CRESCIM 300ML</t>
  </si>
  <si>
    <t>FLORA SHAMP KOLENE ORIGINAL 300ML</t>
  </si>
  <si>
    <t>SARDINHA 88 LAJE OLEO 48X250G</t>
  </si>
  <si>
    <t>SARDINHA 88 LAJE MOLHO DE TOMATE 48X250G</t>
  </si>
  <si>
    <t>MERCEARIA</t>
  </si>
  <si>
    <t>HIGIENE E LIMPEZA</t>
  </si>
  <si>
    <t>BOMBONIERE</t>
  </si>
  <si>
    <t>FRIOS</t>
  </si>
  <si>
    <t>PROMOÇÃO VIGENTE DE 14/03/2022 A 20/03/2022</t>
  </si>
  <si>
    <t>PROMOÇÃO VIGENTE DE 14/03/2022 A 31/03/2022</t>
  </si>
  <si>
    <t>PROMOÇÃO VIGENTE DE 08/03/2022 A 31/03/2022</t>
  </si>
  <si>
    <t>PROMOÇÃO VIGENTE DE 10/03/2022 A 12/03/2022</t>
  </si>
  <si>
    <t>PROMOÇÃO VIGENTE DE 07/03/2022 A 13/03/2022 SOMENTE NO APP</t>
  </si>
  <si>
    <t>BAZAR</t>
  </si>
  <si>
    <t>KIT</t>
  </si>
  <si>
    <t>TORRE</t>
  </si>
  <si>
    <t>n</t>
  </si>
  <si>
    <t>igua</t>
  </si>
  <si>
    <t>descrição errada no sistema</t>
  </si>
  <si>
    <t>tava errado</t>
  </si>
  <si>
    <t>descrição errada</t>
  </si>
  <si>
    <t>avaria</t>
  </si>
  <si>
    <t>preço errado</t>
  </si>
  <si>
    <t>PROMOÇÃO VIGENTE DE 15/03/2022 A 31/03/2022</t>
  </si>
  <si>
    <t>PROMOÇÃO VIGENTE DE 15/03/2022 A 18/03/2022</t>
  </si>
  <si>
    <t>B PAO DE FORMA TRAD BAUD 8X390G</t>
  </si>
  <si>
    <t>RC PED ADU RP 10,1KG</t>
  </si>
  <si>
    <t>GDC ATUM PEDACOS NATURAL 24X170GR</t>
  </si>
  <si>
    <t>GDC ATUM PEDACOS OLEO 24X170GR</t>
  </si>
  <si>
    <t>GDC ATUM SOL OLEO BAIXO T SODIO 24X170G</t>
  </si>
  <si>
    <t>GDC ATUM SOLIDO DEF OLEO 24X170GR</t>
  </si>
  <si>
    <t>GDC ATUM SOLIDO NATURAL  170GR</t>
  </si>
  <si>
    <t>GDC ATUM SOLIDO OLEO 170GR</t>
  </si>
  <si>
    <t>GDC FILE ATUM AZEITE OLIVA 24X125GR</t>
  </si>
  <si>
    <t>GDC FILE ATUM AZEITE OLIVA ALHO 24X125GR</t>
  </si>
  <si>
    <t>GDC SALADA DE ATUM BATATA AZEITE 10X150G</t>
  </si>
  <si>
    <t>GDC SALADA DE ATUM COM BATATA 10X150GR</t>
  </si>
  <si>
    <t>GDC SALADA DE ATUM COM MAIONESE 10X170GR</t>
  </si>
  <si>
    <t>GDC SALADA DE ATUM COM SELETA 10X150GR</t>
  </si>
  <si>
    <t>B BISC CHAMP AC CRIST BAUD 30X150GR</t>
  </si>
  <si>
    <t>B CHOCO BISCUIT AO LEITE BAUD 18X80G</t>
  </si>
  <si>
    <t>B CHOCO BISCUIT M AMARGO BAUD 18X80G</t>
  </si>
  <si>
    <t>B SNACK CHEEZ IT CHEDDAR 20X29G</t>
  </si>
  <si>
    <t>B SNACK CHEEZ IT PARMESAO 20X29G</t>
  </si>
  <si>
    <t>B SNACK CHEEZ IT CHEDDAR 20X65G</t>
  </si>
  <si>
    <t>B SNACK CHEEZ IT PARMESAO 20X65G</t>
  </si>
  <si>
    <t>B COLOMBA CAR.SNICKERS 8X650G</t>
  </si>
  <si>
    <t>B COLOMBA GOTAS 12X500G</t>
  </si>
  <si>
    <t>B COLOMBA MOUSSE 8X650G</t>
  </si>
  <si>
    <t>B MINI COLOMBA FRUTAS 18X100G</t>
  </si>
  <si>
    <t>B MINI CHOCOLOMBA GOTAS 18X100G</t>
  </si>
  <si>
    <t>B MINI COLOMBA M&amp;M`S 18X100G</t>
  </si>
  <si>
    <t>TOD MACARRAO C/OVO PARAFUSO 20X500G</t>
  </si>
  <si>
    <t>REGINA ALHO PICADO 200G</t>
  </si>
  <si>
    <t>REGINA ALHO PICADO 450G</t>
  </si>
  <si>
    <t>REGINA EXTRATO DE ALHO 500ML</t>
  </si>
  <si>
    <t>REGINA MOLHO DE ALHO 150ML</t>
  </si>
  <si>
    <t>REGINA MOLHO DE PIMENTA 150ML</t>
  </si>
  <si>
    <t>REGINA MOLHO DE PIMENTA AO LEITE 150ML</t>
  </si>
  <si>
    <t>REGINA MOLHO INGLÊS 150ML</t>
  </si>
  <si>
    <t>REGINA MOLHO SHOYU 150ML</t>
  </si>
  <si>
    <t>REGINA MOLHO SHOYU 500ML</t>
  </si>
  <si>
    <t>REGINA PASTA DE ALHO 200G</t>
  </si>
  <si>
    <t>REGINA PASTA DE ALHO 450G</t>
  </si>
  <si>
    <t>REGINA TEMPERO CASEIRO ORIG 500ML</t>
  </si>
  <si>
    <t>REGINA TEMPERO ESPECIAL 500ML</t>
  </si>
  <si>
    <t>REGINA TEMPERO COMPLETO 290G</t>
  </si>
  <si>
    <t>REGINA TEMPERO COMPLETO ALHO E SAL 290G</t>
  </si>
  <si>
    <t>REGINA TEMPERO COMPLETO S/PIMENTA 290G</t>
  </si>
  <si>
    <t>REGINA TEMPERO EM PO AVES 50G</t>
  </si>
  <si>
    <t>REGINA TEMPERO EM PO CARNES 50G</t>
  </si>
  <si>
    <t>REGINA TEMPERO EM PO GALINHA CAIPIRA 50G</t>
  </si>
  <si>
    <t>REGINA TEMPERO EM PO LEGUMES 50G</t>
  </si>
  <si>
    <t>REGINA TEMPERO ERVAS FINAS GOURMET 500ML</t>
  </si>
  <si>
    <t>REGINA VINAGRE DE ACOOL 500ML</t>
  </si>
  <si>
    <t>H BARRA CHOCO AO LEITE 12X18X20G</t>
  </si>
  <si>
    <t>H BARRA COOKIES ? CREME12X18X20G</t>
  </si>
  <si>
    <t>H BARRA ESPEC DRK AIR CACAU 4X12X85G</t>
  </si>
  <si>
    <t>H BARRA ESPEC DRK CACAU 4X12X85G</t>
  </si>
  <si>
    <t>H BARRA SP DRK CAFE CROC 4X12X85G</t>
  </si>
  <si>
    <t>H BARRA SP DRK LARANJA 4X12X85G</t>
  </si>
  <si>
    <t>POLPA DE ABACAXI FEITO EM CASA 500G</t>
  </si>
  <si>
    <t>POLPA DE ACAI FEITO EM CASA 500G</t>
  </si>
  <si>
    <t>POLPA DE AMEIXA FEITO EM CASA 500G</t>
  </si>
  <si>
    <t>POLPA DE CUPUACU FEITO EM CASA 50G</t>
  </si>
  <si>
    <t>POLPA DE MORANGO FEITO EM CASA 500G</t>
  </si>
  <si>
    <t>POLPA DE TAMARINDO FEITO EM CASA 500G</t>
  </si>
  <si>
    <t>COPOBRAS PRATO FUNDO 15CM BRANCO 50X10UN</t>
  </si>
  <si>
    <t>COPOBRAS PRATO RASO 15CM BRANCO 50X10UN</t>
  </si>
  <si>
    <t>COPOBRAS PRATO RASO 17,5CM BRANC 50X10UN</t>
  </si>
  <si>
    <t>PROMOÇÃO VIGENTE DE 21/03/2022 A 27/03/2022</t>
  </si>
  <si>
    <t>FRIOS E CONGELADOS</t>
  </si>
  <si>
    <t>FOTO</t>
  </si>
  <si>
    <t>FOTT</t>
  </si>
  <si>
    <t>CARRE SUINO CONG CIACARNE +-18KG</t>
  </si>
  <si>
    <t>CORACAO  BOV FRIBOI+-20KG</t>
  </si>
  <si>
    <t>COXA S/COXA BAND RARA 18KG</t>
  </si>
  <si>
    <t>FRANGO IN CONG PIONEIRO 20KG</t>
  </si>
  <si>
    <t>REQUEIJAO CREM CULIN CRE CHEESE 12X1,2KG</t>
  </si>
  <si>
    <t>REQUEIJAO CREM CULIN MILK OURO 8X1,8KG</t>
  </si>
  <si>
    <t>REQUEIJAO CREM CULIN REKEMINAS 8X1,8G</t>
  </si>
  <si>
    <t>ODER FIAMBRE 12X320G</t>
  </si>
  <si>
    <t>B COLOMBA FRUTAS VISC 12X400G</t>
  </si>
  <si>
    <t>B COLOMBA GOTAS VISC 12X400G</t>
  </si>
  <si>
    <t>RIC CHICLE FREEGELLS GUM MENTA 12X15UN</t>
  </si>
  <si>
    <t>RIC PIRULITO POP CHERRY 20X50X600G</t>
  </si>
  <si>
    <t>BET APLICADOR GEL SANILUX LAVANDA 12X1UN</t>
  </si>
  <si>
    <t>BET ESCOVA NOVIÇA ADAPT 12X1UN</t>
  </si>
  <si>
    <t>BET ESCOVA NOVIÇA PROTEÇAO UNHAS 312X1UN</t>
  </si>
  <si>
    <t>BET ESPON BETTABANHO MACIA 60X1UN</t>
  </si>
  <si>
    <t>BET ESPON BETTABANHO RELAX 60X1UN</t>
  </si>
  <si>
    <t>BET PANO ESFRE MULT AZUL L7 P5 1X25UN</t>
  </si>
  <si>
    <t>BET PANO ESFRE MULTI ALMOF VERDE 25X1UN</t>
  </si>
  <si>
    <t>BET PANO ESFRE SACO P/RODO ALGOD 24X1UN</t>
  </si>
  <si>
    <t>BET ESPON BETTABANHO FUN INFANTIL 60X1UN</t>
  </si>
  <si>
    <t>BET APLICADOR GEL SANILUX PINHAIS 12X1UN</t>
  </si>
  <si>
    <t>BET ODOR FREE SANILUX 60ML 12X1UN</t>
  </si>
  <si>
    <t>BET SACO LIXO ESFRE BIO RL 11OL 12X15UN</t>
  </si>
  <si>
    <t>BET SACO LIXO ESFRE BIO RL 60L 12X25UN</t>
  </si>
  <si>
    <t>BET MULTIUSO ESFRE ORGANIC 500ML 12X1UN</t>
  </si>
  <si>
    <t>BET TIRA LIMO/MOF ESFRE SPR 500ML 12X1UN</t>
  </si>
  <si>
    <t>BET LIMPA GRELHAS E CHAPAS ESFRE 12X1UN</t>
  </si>
  <si>
    <t>BET ESPON ESFRE DIAMOND C/3 90X3UN</t>
  </si>
  <si>
    <t>BET APLICADOR GEL SANILUX OCEANO 12X1UN</t>
  </si>
  <si>
    <t>BET REFIL MOP NOVIÇA ALGODAO 12X1UN</t>
  </si>
  <si>
    <t>POLI NEWCAR GEL MISTO 60G</t>
  </si>
  <si>
    <t>COSM ACETONA REM ESMAL TRAD 48X90ML</t>
  </si>
  <si>
    <t>COSM AGUA OXIG VOL 40 48X90ML</t>
  </si>
  <si>
    <t>COSM AGUA MICELAR 6X120ML</t>
  </si>
  <si>
    <t>COSM OLEO DE BANANA DILUENT 12X90ML</t>
  </si>
  <si>
    <t>COSM OLEO MINERAL AMEDOAS 12X90ML</t>
  </si>
  <si>
    <t>COSM OLEO MINERAL DEMAQUILANTE 12X90ML</t>
  </si>
  <si>
    <t>COSM OLEO MINERAL SEMENTE UVA 12X90ML</t>
  </si>
  <si>
    <t>COSM PO DESC CAMOMILA 72X10G</t>
  </si>
  <si>
    <t>COSM PO DESC QUERATINA 72X10G</t>
  </si>
  <si>
    <t>COSM PO DESC QUERATINA 72X20G</t>
  </si>
  <si>
    <t>COSM PO DESCOLORANTE ALOE VERA 108X50G</t>
  </si>
  <si>
    <t>PROG GRAN AREIA P/GATO PINUS 9X1,8KG</t>
  </si>
  <si>
    <t>PROG GRAN AREIA P/GATO PINUS 5X5KG</t>
  </si>
  <si>
    <t>PROG GRAN AREIA P/GATO BRANCO 8X1,8KG</t>
  </si>
  <si>
    <t>PROG GRAN AREIA P/GATO SENSITIV 8X1,8KG</t>
  </si>
  <si>
    <t>PROG GRAN A VACUO BIOBOM 6X3KG</t>
  </si>
  <si>
    <t>PROG GRAN PREMIUM 6X4KG</t>
  </si>
  <si>
    <t>PROG GRAN SUPER PREMIUM 6X4KG</t>
  </si>
  <si>
    <t>PROG GRAN ROEDORES 9X1,3KG</t>
  </si>
  <si>
    <t>PROG GRAN PASSAROS 9X1,3KG</t>
  </si>
  <si>
    <t>PROMOÇÃO VIGENTE DE 28/03/2022 A 03/04/2022</t>
  </si>
  <si>
    <t>L12 P10</t>
  </si>
  <si>
    <t>BNF</t>
  </si>
  <si>
    <t>MEGA PROMOÇÃO 25 A 27/03</t>
  </si>
  <si>
    <t>A CADA 6 PACOTE DE 2,5KG VOCÊ GANHA 1 DE 1,05KG</t>
  </si>
  <si>
    <t>MEGA PROMOÇÃO 29 A 30/03</t>
  </si>
  <si>
    <t>PROMOÇÃO VIGENTE ENQUANTO DURAR O ESTOQUE</t>
  </si>
  <si>
    <t>COMPRE 2 GANHE 1</t>
  </si>
  <si>
    <t>PROMOÇÃO DE DE 31/03 A 10/04</t>
  </si>
  <si>
    <t>BEM BR MAIS BATATA PLT 6X2,5KG</t>
  </si>
  <si>
    <t>NOB DESNTUP RALOS VASOS LIQ D VERDE 6X1L</t>
  </si>
  <si>
    <t>NOB LIMPA FORNO TRAD D VERDE 12X250G</t>
  </si>
  <si>
    <t>NOB MATA CUPIM AERO F CUPIM 12X400ML</t>
  </si>
  <si>
    <t>NOB MATA CUPIM LIQ F CUPIM 12X900ML</t>
  </si>
  <si>
    <t>FLES FERMENTO INST MD 20X500G</t>
  </si>
  <si>
    <t>FLES TW CHA PRETO EARL GREY 12X10SCH</t>
  </si>
  <si>
    <t>FLES TW CHA PRETO ENGL BREAKF 12X10X20G</t>
  </si>
  <si>
    <t>LEITE DE COCO FREDAO 12X200ML</t>
  </si>
  <si>
    <t>LEITE DE COCO FREDAO 12X500ML</t>
  </si>
  <si>
    <t>KI SUCO ABACAXI 10X20X12G</t>
  </si>
  <si>
    <t>KI SUCO FRAMBOESA 10X20X12G</t>
  </si>
  <si>
    <t>KI SUCO LARANJA 10X20X12G</t>
  </si>
  <si>
    <t>KI SUCO LIMAO 10X20X12G</t>
  </si>
  <si>
    <t>KI SUCO MANGA 10X20X12G</t>
  </si>
  <si>
    <t>KI SUCO MARACUJA 10X20X12G</t>
  </si>
  <si>
    <t>KI SUCO MGO 10X20X12G</t>
  </si>
  <si>
    <t>KI SUCO UVA 10X20X12G</t>
  </si>
  <si>
    <t>ERL BALA MASTIG GUTY MGO 50X100G</t>
  </si>
  <si>
    <t>ERL BALA MASTIG TOFF LEITE 50X100G</t>
  </si>
  <si>
    <t>PRESERVATIVO FINISSIMO DUE 48X3UN</t>
  </si>
  <si>
    <t>PRESERVATIVO RETARDANTE DUE 48X3UN</t>
  </si>
  <si>
    <t>PRESERVATIVO THE KING DUE 48X3UN</t>
  </si>
  <si>
    <t>VINHO RESERVADO CARMENERE 750ML</t>
  </si>
  <si>
    <t>VINHO RESERVADO MALBEC 750ML</t>
  </si>
  <si>
    <t>VINHO RESERVADO MERLOT 750ML</t>
  </si>
  <si>
    <t>VINHO RESERVADO ROSE 750ML</t>
  </si>
  <si>
    <t>VINHO RESERVADO SAUVIG BLANC 750ML</t>
  </si>
  <si>
    <t>VINHO TRIVENTO WHITE MALBEC 750ML</t>
  </si>
  <si>
    <t>VINHO CASIL D DIABL DEVIL COL ROSE 750ML</t>
  </si>
  <si>
    <t>VINHO CASIL D DIABL DEVIL COL WHIT 750ML</t>
  </si>
  <si>
    <t>VINHO CASIL D DIABL DEVIL'S COLLEC 750ML</t>
  </si>
  <si>
    <t>VINHO CASILL D DIABLO DARK RED 750ML</t>
  </si>
  <si>
    <t>BAYGON AERO MULTI 285ML</t>
  </si>
  <si>
    <t>DES AERO REXONA FEM COTTON 150ML</t>
  </si>
  <si>
    <t>DES AERO REXONA FEM FRUTAS VER 150ML</t>
  </si>
  <si>
    <t>DES AERO REXONA MEN INVIS ANTIBAC 150ML</t>
  </si>
  <si>
    <t>DES AERO REXONA FEM INVISIBLE 150ML</t>
  </si>
  <si>
    <t>RC PED JR  FILHOTE RMG 1X20KG</t>
  </si>
  <si>
    <t>RC KITEKAT ADU MIX DE CARNES 20KG</t>
  </si>
  <si>
    <t>RC PED ADU CARNE&amp;FGO E CEREAIS 1X20KG</t>
  </si>
  <si>
    <t>RC PED RMG AO LEITE 20KG</t>
  </si>
  <si>
    <t>ERL OVO DE PASCOA TOFFEE 24X180G</t>
  </si>
  <si>
    <t>ERL OVO DE PASCOA TOFFEE 12X350G</t>
  </si>
  <si>
    <t>ERL OVO DE PASCOA CHOCO AO LEITE 48X50G</t>
  </si>
  <si>
    <t>ERL OVO DE PASCOA AO LEI C/COPO FANT 90G</t>
  </si>
  <si>
    <t>ERL OVO DE PASCOA CHO/LEIT C/CP MIST 90G</t>
  </si>
  <si>
    <t>ERL OVO DE PASCOA OLHO SOGRA LEITE 180G</t>
  </si>
  <si>
    <t>ERL OVO DE PASCOA OLHO DE SOGRA 12X350G</t>
  </si>
  <si>
    <t>ERL OVO DE PASCOA DUO MET BCO/LEITE 180G</t>
  </si>
  <si>
    <t>ERL OVO DE PASCOA AO LEITE ZERO ACU 160G</t>
  </si>
  <si>
    <t>ERL OVO DE PASCOA TOFFEE BRANCO 180G</t>
  </si>
  <si>
    <t>PROMOÇÃO VIGENTE DE 04/04/2022 A 10/04/2022</t>
  </si>
  <si>
    <t xml:space="preserve">Promo </t>
  </si>
  <si>
    <t>%DESC</t>
  </si>
  <si>
    <t>PREÇO ERRADO</t>
  </si>
  <si>
    <t>QTD DE CX ERRADA</t>
  </si>
  <si>
    <t>ERRADO</t>
  </si>
  <si>
    <t>25CX</t>
  </si>
  <si>
    <t>3CX</t>
  </si>
  <si>
    <t>PAGUE 10 E GANHE 3</t>
  </si>
  <si>
    <t>N REQEIJAO TRAD NESTLE 15X200G</t>
  </si>
  <si>
    <t>STRAPLAST COLHER P/REFEI BRANCA 20X50UN</t>
  </si>
  <si>
    <t>STRAPLAST COLHER P/REFEI CRIST 20X50UN</t>
  </si>
  <si>
    <t>STRAPLAST COLHER P/SOBREM AZUL 20X50UN</t>
  </si>
  <si>
    <t>STRAPLAST COLHER P/SOBREM BRANCA 20X50UN</t>
  </si>
  <si>
    <t>STRAPLAST COLHER P/SOBREM CRIST 20X50UN</t>
  </si>
  <si>
    <t>STRAPLAST COLHER P/SOBREM ROSA 20X50UN</t>
  </si>
  <si>
    <t>STRAPLAST GARFO P/REFEI CRISTAL 20X50UN</t>
  </si>
  <si>
    <t>STRAPLAST GARFO P/SOBREM AZUL 20X50UN</t>
  </si>
  <si>
    <t>STRAPLAST GARFO P/SOBREM BRANCO 20X50UN</t>
  </si>
  <si>
    <t>STRAPLAST GARFO P/SOBREM CRIST 20X50UN</t>
  </si>
  <si>
    <t>STRAPLAST GARFO P/SOBREM ROSA 20X50UN</t>
  </si>
  <si>
    <t>P PINGO DE OURO BACON 55X48G</t>
  </si>
  <si>
    <t>P PINGO DE OURO PICANHA 50X35G</t>
  </si>
  <si>
    <t>P PINGO DE OURO PICANNHA 40X90G</t>
  </si>
  <si>
    <t>AMIDOTEC FECULA MANDIOCA 20X1KG</t>
  </si>
  <si>
    <t>H IOIO MIX HERSHEYS 48X63,6G</t>
  </si>
  <si>
    <t>H BARRA OVOMALTINE 12X18X20G</t>
  </si>
  <si>
    <t>H BARRA AERADA LEITE 4X16X85G</t>
  </si>
  <si>
    <t>H BARRA CHOCO AO LEITE 4X16X92G</t>
  </si>
  <si>
    <t>H BARRA CHOCO OVOMALTINE 4X16X87G</t>
  </si>
  <si>
    <t>H BARRA CHOCO BRANCO 4X16X92G</t>
  </si>
  <si>
    <t>H BARRA CHOCO MEIO AMARG 4X16X92G</t>
  </si>
  <si>
    <t>H BARRA CHOCO CNC HERS 4X16X87G</t>
  </si>
  <si>
    <t>H BARRA CHOCO AMENDOIM HERS 4X16X85G</t>
  </si>
  <si>
    <t>H BARRA CHOCO M AMARGO CRISTAL 4X16X87G</t>
  </si>
  <si>
    <t>H BARRA CHOCO COOKIES CREME 4X16X87G</t>
  </si>
  <si>
    <t>H BARRA SP DRK 4X12X85G</t>
  </si>
  <si>
    <t>H BARRA SP DRK MNT 4X12X85G</t>
  </si>
  <si>
    <t>H BARRA ESPEC DRK 73% CACAU 4X12X85G</t>
  </si>
  <si>
    <t>EVER ABS C/ABAS NAT LV24/PG18 20X24UN</t>
  </si>
  <si>
    <t>EVER ABS NAT GEL ES C/ABAS LV24/PG16</t>
  </si>
  <si>
    <t>EVER ABS NAT GEL ESPC C/ABAS 60X8UN</t>
  </si>
  <si>
    <t>EVER ABS NAT GEL ESPC S/ABAS 60X8UN</t>
  </si>
  <si>
    <t>EVER ABS NAT GEL MAIS C/ABAS 60X8UN</t>
  </si>
  <si>
    <t>EVER ABS NAT MAX NOT POS S/A 48X10UN</t>
  </si>
  <si>
    <t>EVER ABS NAT POS PART MAX NT C/A 48UN</t>
  </si>
  <si>
    <t>EVER ABS PROTET DIA DAILY L48P40 18X48UN</t>
  </si>
  <si>
    <t>EVER ABS S/ABAS HIG NAT GE 1A1 60X8UN</t>
  </si>
  <si>
    <t>JADE ESCOVA DENT DUAL MACIA 24X1X2UN</t>
  </si>
  <si>
    <t>JADE ESCOVA DENT INF MAGI C/V MACIA 24UN</t>
  </si>
  <si>
    <t>JADE ESCOVA DENT INF SUPER C/PROT MACIA</t>
  </si>
  <si>
    <t>JADE ESCOVA DENT STYLUS MEDIA 24X1UN</t>
  </si>
  <si>
    <t>JADE FIO DENT POPMAX 125M 12X1UN</t>
  </si>
  <si>
    <t>P ACHO TODYNHO TRADICIONAL 200ML</t>
  </si>
  <si>
    <t>DES AERO REXONA ERVA DOCE 150ML</t>
  </si>
  <si>
    <t>DES AERO REXONA MEN IMPACTO 150ML</t>
  </si>
  <si>
    <t>SOIN DIFUSOR AROM CITRONELA NAT 12X100ML</t>
  </si>
  <si>
    <t>SOIN DIFUSOR AROM DIAMANTE AZUL 12X100ML</t>
  </si>
  <si>
    <t>SOIN DIFUSOR AROM LAVANDA BLEU 12X100ML</t>
  </si>
  <si>
    <t>SOIN DIFUSOR AROM RUBI 12X100ML</t>
  </si>
  <si>
    <t>SOIN DIFUSOR AROM SEMENT NATIV 12X100ML</t>
  </si>
  <si>
    <t>SOIN DIFUSOR AROM TANGERINA 12X100ML</t>
  </si>
  <si>
    <t>SOIN DIFUSOR AROM VERB REFRES 12X100ML</t>
  </si>
  <si>
    <t>PROMOÇÃO VIGENTE DE 10/04/2022 A 17/04/2022</t>
  </si>
  <si>
    <t>PROMOÇÃO DE DE 08/04 A 09/04</t>
  </si>
  <si>
    <t>PET</t>
  </si>
  <si>
    <t>PACK</t>
  </si>
  <si>
    <t>13/04 a 22/04</t>
  </si>
  <si>
    <t>EMPANADO PRES/QUEIJO 25X120G</t>
  </si>
  <si>
    <t>RC WHISKAS GATOS CAST CARNE 10X1KG</t>
  </si>
  <si>
    <t>RC WHISKAS DRY ADU CARNE 7+10X1KG</t>
  </si>
  <si>
    <t>RC WHISKAS GATOS CAST PEIXE 10X1KG</t>
  </si>
  <si>
    <t>RC WHISKAS MP NAT ADU SALMAO 6X2,7KG</t>
  </si>
  <si>
    <t>RC WHISKAS MP NAT ADU FGO 6X2,7KG</t>
  </si>
  <si>
    <t>RC WHISKAS MP NAT ADU FGO 10X900G</t>
  </si>
  <si>
    <t>RC PED RMG AO LEITE 10X900G</t>
  </si>
  <si>
    <t>RC WHISKAS DRY CARNE 10X1KG</t>
  </si>
  <si>
    <t>RC WHISKAS FILHOTE 10X1KG</t>
  </si>
  <si>
    <t>RC WHISKAS PEIXE 10X1KG</t>
  </si>
  <si>
    <t>RC PED  FILHOTE RMG 6X3KG</t>
  </si>
  <si>
    <t>RC PED ADU CARNE/VEG 06X3KG</t>
  </si>
  <si>
    <t>RC PED ADU CARNE&amp;FGO E CEREAIS 06X3KG</t>
  </si>
  <si>
    <t>RC PED EQN ADU RC MED&amp;GDE 1X10,1</t>
  </si>
  <si>
    <t>EMPANADO STEAK SEARA 72X100G</t>
  </si>
  <si>
    <t>SEARA PEPPERONI FAT GOURMET 30X100G</t>
  </si>
  <si>
    <t>SEARA HAMBURG HOT HIT CHED SEARA 18X145G</t>
  </si>
  <si>
    <t>SEARA HAMBURG HOT HIT PIC SEARA 18X145G</t>
  </si>
  <si>
    <t>SEARA HAMBURG HOT HIT BARB SEARA 18X145G</t>
  </si>
  <si>
    <t>LEITE DE COCO PET FREDAO 12X200ML</t>
  </si>
  <si>
    <t>LEITE DE COCO PET FREDAO 12X500ML</t>
  </si>
  <si>
    <t>CNA ALCOOL ETILIC EUCALI COPER 12X1L</t>
  </si>
  <si>
    <t>CNA ALCOOL LAVANDA COPER 12X1L</t>
  </si>
  <si>
    <t>CNA ALCOOL SOLIDO ACENDED ZULU 24X1UN</t>
  </si>
  <si>
    <t>CNA CALCOOL GEL 70 EUCALI COPER 12X500ML</t>
  </si>
  <si>
    <t>COSM SABON LIQ BEIRINHA BABY 12X300ML</t>
  </si>
  <si>
    <t>COSM PO DESC ARGAN 108X50G</t>
  </si>
  <si>
    <t>BET ESCOVA NOVIÇA BETTAJEANS 12X1UN</t>
  </si>
  <si>
    <t>BET ESCOVA NOVIÇA MULTIUSO 36X1UN</t>
  </si>
  <si>
    <t>BET ESCOVA SANITAR SANI S/SUPORTE 36X1UN</t>
  </si>
  <si>
    <t>BET ESPON ESFRE PROT UNHAS C/3 60X3UN</t>
  </si>
  <si>
    <t>BET ESPON ESFRE SFREG 120X2UN</t>
  </si>
  <si>
    <t>BET LUVA ESFRE DESCARTAVEIS C/10 12X10UN</t>
  </si>
  <si>
    <t>BET MOP NOVIÇA ESFREG ALGO C/CABO 12X1UN</t>
  </si>
  <si>
    <t>BET PA NOVIÇA CLIPA PLASTICA 36X1UN</t>
  </si>
  <si>
    <t>BARBIERE BISC SEQUIILHOS TRAD 20X200G</t>
  </si>
  <si>
    <t>BARBIERE BISC SEQUILHOS DE COCO 12X350G</t>
  </si>
  <si>
    <t>BARBIERE BISC SEQUILHOS DE COCO 20X200G</t>
  </si>
  <si>
    <t>BARBIERE BISC SEQUILHOS DE LEITE 12X350G</t>
  </si>
  <si>
    <t>BARBIERE BISC SEQUILHOS DE LEITE 20X200G</t>
  </si>
  <si>
    <t>PROMOÇÃO VIGENTE DE 18/04/2022 A 24/04/2022</t>
  </si>
  <si>
    <t>NA COMPRA DE 6 UND GANHE 1 DESUMIDIFICADOR</t>
  </si>
  <si>
    <t>3 FARDOS</t>
  </si>
  <si>
    <t>POLPA DE MANGA FEITO EM CASA 500G</t>
  </si>
  <si>
    <t>POLPA DE MARACUJA FEITO EM CASA 500G</t>
  </si>
  <si>
    <t>BARBIERE PETA DE POLVILHO ARG QJO 25X90G</t>
  </si>
  <si>
    <t>BARBIERE PETA DE POLVILHO ARGOLA 25X90G</t>
  </si>
  <si>
    <t>BARBIERE PETA DE POLVILHO DE QJO 25X90G</t>
  </si>
  <si>
    <t>BARBIERE PETA DE POLVILHO PAP OVO 25X90G</t>
  </si>
  <si>
    <t>BARBIERE PETA DE POLVILHO TRAD 24X150G</t>
  </si>
  <si>
    <t>BARBIERE PETA DE POLVILHO TRAD 25X90G</t>
  </si>
  <si>
    <t>LEITE DE COCO GF COCO SHOW 12X500ML</t>
  </si>
  <si>
    <t>LEITE DE COCO GF COCO SHOW 24X200ML</t>
  </si>
  <si>
    <t>OLEO COCO S/SAB PT COCO SHOW 12X200ML</t>
  </si>
  <si>
    <t>OLEO DE COCO EXT VIRG COCO SHOW 12X200ML</t>
  </si>
  <si>
    <t>OLEO DE COCO EXT VIRG COCO SHOW 12X500ML</t>
  </si>
  <si>
    <t>OLEO DE COCO EXT VIRG GF COPRA 12X250ML</t>
  </si>
  <si>
    <t>COCO RALADO C/ACU COCO SHOW 24X100G</t>
  </si>
  <si>
    <t>COCO RALADO S/ACU COCO SHOW 24X100G</t>
  </si>
  <si>
    <t>COCO RALADO S/ACU COCO SHOW 48X50G</t>
  </si>
  <si>
    <t>ALH PIMENTA CUMARI 6X150G</t>
  </si>
  <si>
    <t>ALH PIMENTA MALAGUETA 6X150G</t>
  </si>
  <si>
    <t>ALH MOLHO CREM PIM VERDE 12X260G</t>
  </si>
  <si>
    <t>ALH MOLHO BARBECUE PREMIUM TOP 12X370G</t>
  </si>
  <si>
    <t>WI BOLO FORMIG SEVEN BOYS 20X250G</t>
  </si>
  <si>
    <t>WI BOLO SABOR CHOCO SEVEN BOYS 20X250G</t>
  </si>
  <si>
    <t>WI BOLO SABOR COCO SEVEN BOYS 20X250G</t>
  </si>
  <si>
    <t>WI BOLO SABOR LARANJA SEVEN BOYS 20X250G</t>
  </si>
  <si>
    <t>GORDURA VEG PALMA DORATA BALD 14,5KG</t>
  </si>
  <si>
    <t>B BISC CEREALE CACAU BAUDUCO 50X170G</t>
  </si>
  <si>
    <t>B BISC CEREALE CASTANHA BAUD 50X170G</t>
  </si>
  <si>
    <t>YPE ESPONJA N/RISCA 6X10X3UN</t>
  </si>
  <si>
    <t>IF ANTI SEPT BLUE MINT 12X250ML</t>
  </si>
  <si>
    <t>IF ANTI SEPT BLUE MINT LV500ML/PG350ML</t>
  </si>
  <si>
    <t>IF ANTI SEPT MENTA PLUS 12X250ML</t>
  </si>
  <si>
    <t>IF ANTI SEPT MENTA PLUS LV500ML/PG350ML</t>
  </si>
  <si>
    <t>IF FIO DENTAL 50M CX48X1UN</t>
  </si>
  <si>
    <t>SOIN DESUMIDIFICADOR SECAR KIDS 24X80G</t>
  </si>
  <si>
    <t>SOIN DESUMIDIFICADOR SECAR LAVAND 24X80G</t>
  </si>
  <si>
    <t>SOIN DESUMIDIFICADOR SECAR FLORAL 24X80G</t>
  </si>
  <si>
    <t>SOIN DESUMIDIFICADOR SECAR NATU 24X80G</t>
  </si>
  <si>
    <t>ADELBRAS FITA DUREX 12MM40M POLISIL</t>
  </si>
  <si>
    <t>ADELBRAS FITA DUREX 12X30 QUALITAPE</t>
  </si>
  <si>
    <t>ADELBRAS FITA ISOLANTE 19MMX5M FLOW PACK</t>
  </si>
  <si>
    <t>ADELBRAS FITA P/EMPACOTAR 48X40M TRANSP</t>
  </si>
  <si>
    <t>PROMOÇÃO VIGENTE DE 25/04/2022 A 01/05/2022</t>
  </si>
  <si>
    <t>A PARTIR DE 6 UND</t>
  </si>
  <si>
    <t>A PARTIR DE 12 UND</t>
  </si>
  <si>
    <t>A PARTIR DE 18 UND</t>
  </si>
  <si>
    <t>COMBO: PARA TER ACESSO AOS PREÇOS TEM QUE COMPRAR A ESPONJA 113548</t>
  </si>
  <si>
    <t>COMBO: COMPRE 12 GANHE 3</t>
  </si>
  <si>
    <t>A PARTIR DE 1 UND</t>
  </si>
  <si>
    <t>PROMOÇÃO VIGENTE DE 21/04 A 30/04</t>
  </si>
  <si>
    <t>PAGUE 12 LEVE 14</t>
  </si>
  <si>
    <t>A PARTIR DE 24 UND</t>
  </si>
  <si>
    <t>PROMOÇÃO VÁLIDA DE 22 A 23/04/2022</t>
  </si>
  <si>
    <t>*COM A BONIFICAÇÃO DAS 3 UNIDADES O PREÇO FINAL DA ESPONJA FICA 1,40</t>
  </si>
  <si>
    <t>PROMOÇÃO DE DE 31/03 A 30/04</t>
  </si>
  <si>
    <t xml:space="preserve">fazer o encarte </t>
  </si>
  <si>
    <t>ZINHO PAO BOLINHA ALHO TRAD 12X300G</t>
  </si>
  <si>
    <t>FLES CREME CROCAN OVOMALTINE PT 6 X 660G</t>
  </si>
  <si>
    <t>FLES FERMENTO BIO INST MD 20X500G</t>
  </si>
  <si>
    <t>FLES FERMENTO BIO INST MS 20X500G</t>
  </si>
  <si>
    <t>FLES OVOMALTINE FLOCOS CROC 14X600G</t>
  </si>
  <si>
    <t>FLES TW CHA  HORTELA 12X10SCH</t>
  </si>
  <si>
    <t>FLES TW CHA PRETO LADY GREY 12X10SCH</t>
  </si>
  <si>
    <t>P AMENDOIM SEM PELE 40G</t>
  </si>
  <si>
    <t>PRESERVATIVO MGO DUE 48X3UN</t>
  </si>
  <si>
    <t>CNA ALCOOL AERO 70 COPER 12X360ML</t>
  </si>
  <si>
    <t>CNA ALCOOL AERO 70 EUCALI 12X360ML</t>
  </si>
  <si>
    <t>CNA ALCOOL ETILIC 46 TRAD COPER 12X1L</t>
  </si>
  <si>
    <t>SAB SENADOR CLASSIC HT 8X48X20G</t>
  </si>
  <si>
    <t>AP BARB PRESTO GILLETTE 24UN</t>
  </si>
  <si>
    <t>COTT CURATIVO ANTIS LINE BEGE 100X5UN</t>
  </si>
  <si>
    <t>COTT CURATIVO ANTISSEP 60X35UN</t>
  </si>
  <si>
    <t>COTT ALG HIFROF FAMILY CARE 60X25G</t>
  </si>
  <si>
    <t>POLI PASTIL SAN TOQ D BRIS CITR 4X36X10G</t>
  </si>
  <si>
    <t>POLI PASTIL SAN TOQ D BRIS MIST 3X12X10G</t>
  </si>
  <si>
    <t>POLI PASTIL SAN TOQ D BRIS MIST 4X36X10G</t>
  </si>
  <si>
    <t>POLI PEDRA SANIT FLORAL 25G</t>
  </si>
  <si>
    <t>SOIN EVITA MOFO SECAR KIDS 24X80G</t>
  </si>
  <si>
    <t>SOIN EVITA MOFO SECAR LAVAND 24X80G</t>
  </si>
  <si>
    <t>SOIN EVITA MOFO SECAR FLORAL 24X80G</t>
  </si>
  <si>
    <t>SOIN EVITA MOFO SECAR NATU 24X80G</t>
  </si>
  <si>
    <t>MEGA EXTENSAO PP 220V 3M 25X1UN</t>
  </si>
  <si>
    <t>YPE AMACIANTE LIQ PINK CONC 12X500ML</t>
  </si>
  <si>
    <t>YPE DETERGENTE LIQ ANTIBAC 24X500ML</t>
  </si>
  <si>
    <t>YPE SABAO PO ANTIBAC TIXAN SH 20X1KG</t>
  </si>
  <si>
    <t>YPE AMACIANTE LIQ ACONCHEGO 6X2L</t>
  </si>
  <si>
    <t>YPE AMACIANTE LIQ INTENSO 6X2L</t>
  </si>
  <si>
    <t>YPE AMACIANTE LIQ DELICADO 6X2L</t>
  </si>
  <si>
    <t>YPE AMACIANTE LIQ TERNURA 6X2L</t>
  </si>
  <si>
    <t>YPE AMACIANTE LIQ CARINHO 6X2L</t>
  </si>
  <si>
    <t>1cx</t>
  </si>
  <si>
    <t>CHANTILLY RICCA SEARA 12X1L</t>
  </si>
  <si>
    <t>minimo</t>
  </si>
  <si>
    <t>MARG PRIMOR C/S 24X250G</t>
  </si>
  <si>
    <t>5KG</t>
  </si>
  <si>
    <t>DR ACAFRAO MOIDO SELEC 16X120G</t>
  </si>
  <si>
    <t>DR ALHO FRITO SELECT 16X90G</t>
  </si>
  <si>
    <t>DR CHIMICHU FLOCOS SELEC 16X65G</t>
  </si>
  <si>
    <t>DR DRY RUB SUINO/AVES 8X250G</t>
  </si>
  <si>
    <t>DR DRY RUBY SUINO/AVES 16X120G</t>
  </si>
  <si>
    <t>DR ERVAS FINAS SELEC 16X35G</t>
  </si>
  <si>
    <t>DR FLOR DE SAL SELEC 16X140G</t>
  </si>
  <si>
    <t>DR MARINADA SELEC C/CHIMICHU 8X400ML</t>
  </si>
  <si>
    <t>DR MOEDOR COENTRO 6X30G</t>
  </si>
  <si>
    <t>DR MOEDOR PIM BRANCA 6X55G</t>
  </si>
  <si>
    <t>DR MOEDOR SAL ROSA DO HIMAL 6X100G</t>
  </si>
  <si>
    <t>DR MOLHO DE PIM ARRETADO 12X150ML</t>
  </si>
  <si>
    <t>DR MOLHO PIMENTA ARROX 12X150ML</t>
  </si>
  <si>
    <t>DR OREGANO PERUAN SELEC 16X40G</t>
  </si>
  <si>
    <t>DR PAPRICA DEFUM SELEC 16X110G</t>
  </si>
  <si>
    <t>DR PIM MOIDA PURA SELEC 16X100G</t>
  </si>
  <si>
    <t>DR REFIL LEMON PEPP SELEC 16X150G</t>
  </si>
  <si>
    <t>DR SAL MARINH GOUMET SELEC 16X220G</t>
  </si>
  <si>
    <t>DR SAL ROSA HIMAL MOID SELEC 16X200G</t>
  </si>
  <si>
    <t>DR SALSA CRIOLLA 8X450G</t>
  </si>
  <si>
    <t>ODER SALSICHA 24X180G</t>
  </si>
  <si>
    <t>PRED AZEITONA VERDE SH 24X200G</t>
  </si>
  <si>
    <t>PRED AZEITONAS VERDES FAT SH 24X120G</t>
  </si>
  <si>
    <t>PRED AZEITONA VERDE VD 12X200G</t>
  </si>
  <si>
    <t>PRED COGUMELO CHAMPIGNON SH 24X100G</t>
  </si>
  <si>
    <t>JANDAIA ICE TEA PESSEGO 12X350ML</t>
  </si>
  <si>
    <t>PRED AZEITONA VERDE VD 12X500G</t>
  </si>
  <si>
    <t>PRED CATCHUP SH 144X7G</t>
  </si>
  <si>
    <t>PRED MAIONESE SH 144X7G</t>
  </si>
  <si>
    <t>PRED MOSTARDA SH STELLAD ORO 144X5G</t>
  </si>
  <si>
    <t>PRED EXTRATO DE TOMATE SH 8X2KG</t>
  </si>
  <si>
    <t>PRED MOLHO TOMATE HOT DOG 8X2KG</t>
  </si>
  <si>
    <t>PRED MOLHO TOMATE PIZZA SH 8X1,7KG</t>
  </si>
  <si>
    <t>PRED MOLHO TOMATE TRAD SH 8X1,7KG</t>
  </si>
  <si>
    <t>MARG DELICIA C/S 12X500G</t>
  </si>
  <si>
    <t>MARG DELICIA C/S 24X250G</t>
  </si>
  <si>
    <t>MARG PRIMOR C/S 12X500G</t>
  </si>
  <si>
    <t>SEARA PIZZA FGO C/ CATUPIRY 12X460G</t>
  </si>
  <si>
    <t>SEARA TEKITOS QJO/OREG PASSION 16X300G</t>
  </si>
  <si>
    <t>PROMOÇÃO VÁLIDA DE 05 A 31/05/2022</t>
  </si>
  <si>
    <t>ARRUMAR DESCRIÇÃO</t>
  </si>
  <si>
    <t>NOME SHAMPOO ERRADO</t>
  </si>
  <si>
    <t>DESCRIÇÃO ERRADA</t>
  </si>
  <si>
    <t>DESCRIÇÃO TROCADA COM O OUTRO</t>
  </si>
  <si>
    <t>LOGO ERRADA</t>
  </si>
  <si>
    <t>FALTA LOGO KITEKATE</t>
  </si>
  <si>
    <t>PRED EXTRATO DE TOMATE VD 24X190G</t>
  </si>
  <si>
    <t>PECCIN WAF TRENT MASS BCO COOKI 8X16X30G</t>
  </si>
  <si>
    <t>PECCIN WAF TRENTO CHOCO 8X16X32G</t>
  </si>
  <si>
    <t>PECCIN WAF TRENTO CHOCO BRANCO 8X16X32G</t>
  </si>
  <si>
    <t>PECCIN WAF TRENTO DARK 8X16X32G</t>
  </si>
  <si>
    <t>PECCIN WAF TRENTO MASSIMO CHOCO 8X16X30G</t>
  </si>
  <si>
    <t>H BARRA CHOCO MILKSHAKE 4X16X87G</t>
  </si>
  <si>
    <t>H BARRA ESPEC DRK CRANBERRY 12X14X20G</t>
  </si>
  <si>
    <t>H BARRA ESPEC DRK CRANBERRY 4X12X85G</t>
  </si>
  <si>
    <t>H BARRA ESPEC DRK TRAD 12X14X20G</t>
  </si>
  <si>
    <t>IF CREME DENTAL 144X90G</t>
  </si>
  <si>
    <t>IF CREME DENTAL ULTRA MINT 72X90G</t>
  </si>
  <si>
    <t>FLORA KOLENE CREM/TRAT CACH 1KG</t>
  </si>
  <si>
    <t>FLORA KOLENE CREME/TRAT 1KG</t>
  </si>
  <si>
    <t>SAB ALMA FLORES HERBAL 4X12X130G</t>
  </si>
  <si>
    <t>SAB ALMA FLORES JASMIM 4X12X130G</t>
  </si>
  <si>
    <t>SAB SENADOR CLASSICO 6X12X130G</t>
  </si>
  <si>
    <t>SAB SENADOR PLATINUM 6X12X130G</t>
  </si>
  <si>
    <t>SAB SENADOR SPORT 6X12X130G</t>
  </si>
  <si>
    <t>STRAPLAST GARFO P/REFEI BRANCO 20X50UN</t>
  </si>
  <si>
    <t>STRAPLAST GARFO P/SOBREM PRETO 20X50UN</t>
  </si>
  <si>
    <t>B BOLADO SEDA P/TABACO POP SLIM DP50UN</t>
  </si>
  <si>
    <t>B BOLADO SEDA P/TABACO BROW LARGE DP50UN</t>
  </si>
  <si>
    <t>B BOLADO SEDA P/TABAC BRW LAR+TIP DP24UN</t>
  </si>
  <si>
    <t>B BOLADO DICHAVADOR POLICARB 4CM DP16UN</t>
  </si>
  <si>
    <t>B BOLADO SEDA P/TABACO CT BROW LARG 10UN</t>
  </si>
  <si>
    <t>RC KITEKAT AD MIX DE CARNE 10X900G</t>
  </si>
  <si>
    <t>RC KITEKAT ADU MIX DE CARNE 6X2,7KG</t>
  </si>
  <si>
    <t>RC PED ADU CARNE &amp; VEG 1X20KG</t>
  </si>
  <si>
    <t>RC PED FILHOTE RP 6X2,7KG</t>
  </si>
  <si>
    <t>FLORA FRANCIS SAB BAR CLASS BRAN 90G</t>
  </si>
  <si>
    <t>FLORA DES ROLLON FRANC MEN AZUL 12X50ML</t>
  </si>
  <si>
    <t>FLORA DES ROLLON FRANC MEN VERD 12X50ML</t>
  </si>
  <si>
    <t>FLORA SAB LIQ REFIL FRANC BRAN 12X250ML</t>
  </si>
  <si>
    <t>FLORA SAB LIQ REFIL FRANC VERD 12X250ML</t>
  </si>
  <si>
    <t>FLORA DES AER FRANC HYDRAT BRAN 12X150ML</t>
  </si>
  <si>
    <t>FLORA DES AER FRANC HYDRAT VERD 12X150ML</t>
  </si>
  <si>
    <t>FLORA DES AER FRANC MEN VERD 12X150ML</t>
  </si>
  <si>
    <t>FLORA DES AER FRANCIS MEN BRAN 12X150ML</t>
  </si>
  <si>
    <t>FLORA FRANC DES AER CLASS BRAN 12X150ML</t>
  </si>
  <si>
    <t>FLORA FRANC DES AER CLASS ROSA 12X150ML</t>
  </si>
  <si>
    <t>FLORA FRANC DES AER CLASS VERME 12X150ML</t>
  </si>
  <si>
    <t>FLORA KOLENE KIT CACHOS SH+COND</t>
  </si>
  <si>
    <t>FLORA KOLENE KIT ORIG SHAMP+CONDIC</t>
  </si>
  <si>
    <t>FLORA KOLENE KIT F/C SHAMP+CONDIC</t>
  </si>
  <si>
    <t>FLORA NEUTROX KIT SH+COND MAR PISC</t>
  </si>
  <si>
    <t>FLORA NEUTROX KIT SH+COND CLASSICO</t>
  </si>
  <si>
    <t>FLORA NEUTROX KIT SH+COND 24MULTIB</t>
  </si>
  <si>
    <t>FLORA NEUTROX KIT SH+COND XTREME</t>
  </si>
  <si>
    <t>FLORA NEUTROX KIT SH+COND AQUA</t>
  </si>
  <si>
    <t>FLORA OX CREME P/PENT NUTR12X250ML</t>
  </si>
  <si>
    <t>FLORA MASCARA DE TRAT OX NUTR 12X300G</t>
  </si>
  <si>
    <t>FLORA SHAMP OX NUTRICAO 12X400ML</t>
  </si>
  <si>
    <t>FLORA SHAMP OX REPARACAO 12X400ML</t>
  </si>
  <si>
    <t>FLORA SHAMP OX HIALURONICO 12X400ML</t>
  </si>
  <si>
    <t>FLORA SHAMP OX LISO 12X400ML</t>
  </si>
  <si>
    <t>FLORA CONDIC OX LISO 12X400ML</t>
  </si>
  <si>
    <t>FLORA CONDIC OX HIALURONICO 12X400ML</t>
  </si>
  <si>
    <t>FLORA CONDIC OX REPARACAO 12X400ML</t>
  </si>
  <si>
    <t>FLORA CONDIC OX NUTRICAO 12X400ML</t>
  </si>
  <si>
    <t>PROMOÇÃO VIGENTE DE 16/05/2022 A 22/05/2022</t>
  </si>
  <si>
    <t>BEBIDA</t>
  </si>
  <si>
    <r>
      <t>COLOCAR AO FINAL DE CADA PAGINA DO ENCARTE "</t>
    </r>
    <r>
      <rPr>
        <sz val="12"/>
        <color rgb="FFFF0000"/>
        <rFont val="Calibri"/>
        <family val="2"/>
        <scheme val="minor"/>
      </rPr>
      <t>OBS; Procure um de nossos representantes ou visite nosso App para ficar por dentro das políticas de desconto.</t>
    </r>
    <r>
      <rPr>
        <sz val="12"/>
        <rFont val="Calibri"/>
        <family val="2"/>
        <scheme val="minor"/>
      </rPr>
      <t>"</t>
    </r>
  </si>
  <si>
    <t>A PARTIR DE 3 CXS</t>
  </si>
  <si>
    <t>A PARTIR DE 15 CXS</t>
  </si>
  <si>
    <t>A PARTIR DE 40 CXS</t>
  </si>
  <si>
    <t>A PARTIR DE 80 CXS</t>
  </si>
  <si>
    <t>FALTA LOGO DA COCO SHOW</t>
  </si>
  <si>
    <t>FALTA LOGO CABEÇA DE TOURO</t>
  </si>
  <si>
    <t>PROMOÇÃO VÁLIDA DE 20 A 31/05/2022</t>
  </si>
  <si>
    <t>FLORA FRANCIS SAB BAR CLASS VERM 90G</t>
  </si>
  <si>
    <t>FLORA CABELO NEUTROX</t>
  </si>
  <si>
    <t>FLORA CABELO KOLENE</t>
  </si>
  <si>
    <t>FLORA PELE FRANCIS</t>
  </si>
  <si>
    <t>FLORA CABELO OX</t>
  </si>
  <si>
    <t>B CHOCO BISCUIT TUBE 8X15X30G</t>
  </si>
  <si>
    <t>B PAO DE MEL BAUD 8X14X30G</t>
  </si>
  <si>
    <t>FLES AROMA BAUNILHA 4X12X30ML</t>
  </si>
  <si>
    <t>FLES CHOCOLATE PO SOLU 32% 24X200G</t>
  </si>
  <si>
    <t>FLES CREME CROCAN OVOMALTINE  PT 12X260G</t>
  </si>
  <si>
    <t>FLES GRANOLA JORDANS BERRY FRUITS 4X400G</t>
  </si>
  <si>
    <t>FLES GRANOLA JORDANS FRUITS NUTS 4X400G</t>
  </si>
  <si>
    <t>FLES GRANOLA JORDANS NUTS 4X400G</t>
  </si>
  <si>
    <t>FLES GRANOLA JORDANS RED FRUITS 4X400G</t>
  </si>
  <si>
    <t>FLES GRANOLA JORDANS TROPICAL 4X400G</t>
  </si>
  <si>
    <t>FLES OVOMALTINE FLOCOS CROC 12X190G</t>
  </si>
  <si>
    <t>FLES OVOMALTINE FLOCOS CROC 12X300G</t>
  </si>
  <si>
    <t>FLES OVOMALTINE PO FLOC CROC SH 12X750G</t>
  </si>
  <si>
    <t>FLES OVOMALTINE ROCKS 32X110G</t>
  </si>
  <si>
    <t>FLES OVOMALTINE ROCKS MESCL 32X110G</t>
  </si>
  <si>
    <t>FLES TW CHA CAM MEL E BAU 12X10SCH</t>
  </si>
  <si>
    <t>FLES TW CHA VERDE C/ HORTELA 12X10SCH</t>
  </si>
  <si>
    <t>MISTURA CREME DE LEITE MOCOCA 27X200G</t>
  </si>
  <si>
    <t>MISTURA LEITE CONDENSADO MOCOCA 27X395G</t>
  </si>
  <si>
    <t>MISTURA LEITE CONDENSADO TRIANGULO 395G</t>
  </si>
  <si>
    <t>FLES OVOMALTINE ROCKS 6X18X40G</t>
  </si>
  <si>
    <t>FLES OVOMALTINE ROCKS MESCL 6X18X40G</t>
  </si>
  <si>
    <t>COCO RALADO C/ACU COCO SHOW 48X50G</t>
  </si>
  <si>
    <t>COPRA OLEO COCO EXT VIRGEM SH 24X100ML</t>
  </si>
  <si>
    <t>COPRA OLEO COCO EXT VIRGEM SH 6X40X15ML</t>
  </si>
  <si>
    <t>LEITE COCO PET COCO SHOW 6X1L</t>
  </si>
  <si>
    <t>OLEO COCO EXT VIR SH COCO SHOW 6X40X15ML</t>
  </si>
  <si>
    <t>OLEO DE COCO EXT VIRG POT 12X500ML</t>
  </si>
  <si>
    <t>OLEO DE COCO EXT VIRG POT COPRA 12X200ML</t>
  </si>
  <si>
    <t>JADE ESCOVA DENT AVENTUR C/PROT 24X1UN</t>
  </si>
  <si>
    <t>JADE ESCOVA DENT INF MAGIC 24X1UN</t>
  </si>
  <si>
    <t>JADE ESCOVA DENT INF SUPERM VENT 24X1UN</t>
  </si>
  <si>
    <t>CNA HIGIENIZAD DE MAOS 70 COPER 12X400ML</t>
  </si>
  <si>
    <t>RC PED SH ADULTO CARNE 7+ 2X18X100G</t>
  </si>
  <si>
    <t>RC WHISKAS SH CAST CARNE 2X20X85G</t>
  </si>
  <si>
    <t>RC WHISKAS SH SENIOR CARN JELLY 2X20X85G</t>
  </si>
  <si>
    <t>RC WHISKAS SH FILHOT CARN JELLY 2X20X85G</t>
  </si>
  <si>
    <t>RC WHISKAS SH SENIOR CARNE 2X20X85G</t>
  </si>
  <si>
    <t>RC WHISKAS SH ADU CARNE JELLY 2X20X85G</t>
  </si>
  <si>
    <t>RC WHISKAS SH SENIOR PEIXE 2X20X85G</t>
  </si>
  <si>
    <t>RC WHISKAS SH ADU PEIXE JELLY 2X20X85G</t>
  </si>
  <si>
    <t>RC OPT GATO SH FILHOTE FGO 20X20X85G</t>
  </si>
  <si>
    <t>RC OPT GATO SH AD FGO 2X20X85G</t>
  </si>
  <si>
    <t>RC OPT GATO SH AD MD PESO FGO 2X20X85G</t>
  </si>
  <si>
    <t>RC OPT CAO SH AD RC PEQ MI FGO 2X18X100G</t>
  </si>
  <si>
    <t>RC OPT CAO SH AD FGO 2X18X100G</t>
  </si>
  <si>
    <t>c/ 2 cx de doriana</t>
  </si>
  <si>
    <t>c/ 5 cxs de doriana</t>
  </si>
  <si>
    <t>PROMOÇÃO VIGENTE DE 30/05/2022 A 05/06/2022</t>
  </si>
  <si>
    <t>PAGUE 10 LEVE 13</t>
  </si>
  <si>
    <t>LUAL PO P/SORVETE MORANGO 12X150G</t>
  </si>
  <si>
    <t>LUAL PO P/SORVETE CHOCOLATE 12X150G</t>
  </si>
  <si>
    <t>LUAL PO P/SORVETE CREME 12X150G</t>
  </si>
  <si>
    <t>PROMOÇÃO VIGENTE DE 06/06/2022 A 12/06/2022</t>
  </si>
  <si>
    <t>RC PED RODEO FGO 20X70G</t>
  </si>
  <si>
    <t>FOTO ERRADA</t>
  </si>
  <si>
    <t>MULTIPLO</t>
  </si>
  <si>
    <t>TBM 672G</t>
  </si>
  <si>
    <t>VEM SÓ 10 NA UND</t>
  </si>
  <si>
    <t>PROMOÇÃO VIGENTE DE 08/06/2022 A 30/06/2022</t>
  </si>
  <si>
    <t>RAÇÃO PEDIGREE JUNIOR  FILHOTE RAÇAS MÉDIAS E GRANDES 20KG</t>
  </si>
  <si>
    <t>RAÇÃO PEDIGREE ADULTO CARNE &amp; VEGETAIS 20KG</t>
  </si>
  <si>
    <t>SACHÊ</t>
  </si>
  <si>
    <t>RAÇÃO PEDIGREE ADULTO CARNE, FRANGO E CEREAIS 20KG</t>
  </si>
  <si>
    <t>RAÇÃO PEDIGRE ADULTO CARNE, FRANGO E CEREAIS 10KG</t>
  </si>
  <si>
    <t>RAÇÃO PEDIGREE JUNIOR VIP FILHOTE RAÇAS MÉDIAS E GRANDES 10KG</t>
  </si>
  <si>
    <t>A PARTIR DE 10 CAIXAS DE SACHÊS PEDIGREE/WHISKAS/CEZAR/SHEBA</t>
  </si>
  <si>
    <t>A PARTIR DE 1 UNIDADE DE SACHÊ OPTIMUM</t>
  </si>
  <si>
    <t>PETISCOS</t>
  </si>
  <si>
    <t>DENTASTIX, DREMEIES, RODEO, TEMPTATIONS E BISCROCK</t>
  </si>
  <si>
    <t>50% DESC</t>
  </si>
  <si>
    <t>RAÇÃO WHISKAS ADULTO CARNE 15KG</t>
  </si>
  <si>
    <t>RAÇÃO PEDIGREE ADULTO CARNE NUTRIÇÃO ESSENCIAL 15KG</t>
  </si>
  <si>
    <t>PROMOÇÃO VIGENTE DE 08/06/2022 A 11/06/2022</t>
  </si>
  <si>
    <t>PROMOÇÃO</t>
  </si>
  <si>
    <t>PROMOÇÃO VIGENTE DE 13/06/2022 A 19/06/2022</t>
  </si>
  <si>
    <t>PROMOÇÃO DIA "F"</t>
  </si>
  <si>
    <t>LINGUIÇA TOSCANA SUINA TCHE 5KG</t>
  </si>
  <si>
    <t>SALSICHA CONGELADA LARANJAL 3KG</t>
  </si>
  <si>
    <t>LINGUIÇA CALABRESA BELLUNO 2KG</t>
  </si>
  <si>
    <t>COXINHA DA ASA INDIVIDUAL PIONEIRO 18KG</t>
  </si>
  <si>
    <t>LÍNGUA BOVINA ESTRELA +-15KG</t>
  </si>
  <si>
    <t>PEITO INDIVIDUAL INATURA FRIATO 20KG</t>
  </si>
  <si>
    <t>PERNIL SUINO COM OSSO FRIELLA +-13KG</t>
  </si>
  <si>
    <t>APRESUNTADO AFIAMBRADO ESTRELA +-2,5KG</t>
  </si>
  <si>
    <t>LINGUIÇA PARA CHURRASCO MIMOSA 5KG</t>
  </si>
  <si>
    <t>Kg</t>
  </si>
  <si>
    <t>PROMOÇÃO VIGENTE DE 27/06/2022 A 03/07/2022</t>
  </si>
  <si>
    <t>COMPRE 4 AERO GANHE 1 ESPON</t>
  </si>
  <si>
    <t>COMPRE 6 VASS GANHE 1 ESCOVA</t>
  </si>
  <si>
    <t>COMPRE 4 VASS GANHE 1 PAST</t>
  </si>
  <si>
    <t>COMPRE 10 E GANHE 3</t>
  </si>
  <si>
    <t>okk</t>
  </si>
  <si>
    <t>okl</t>
  </si>
  <si>
    <t>descrição e preço errado</t>
  </si>
  <si>
    <t>ATÉ 30/06</t>
  </si>
  <si>
    <t>POLENG CREAM CHEESE TRAD BISN 4X1.5KG</t>
  </si>
  <si>
    <t>POLENG REQUEIJ CREM TRAD BISN 4X1,5KG</t>
  </si>
  <si>
    <t>POLPA DE CUPUACU FEITO EM CASA 500G</t>
  </si>
  <si>
    <t>POLPA DE CAJU FEITO EM CASA 500G</t>
  </si>
  <si>
    <t>MASSA LV CAPELETTI CARNE 10X1KG</t>
  </si>
  <si>
    <t>MASSA LV CAPELETTI FGO 10X1KG</t>
  </si>
  <si>
    <t>MASSA LV RAVIOLI CARNE 10X1KG</t>
  </si>
  <si>
    <t>MASSA LV CAPELETTI FGO15X400G</t>
  </si>
  <si>
    <t>MASSA LV CAPELETTI QJO15X400G</t>
  </si>
  <si>
    <t>MASSA LV CAPELETTI CARNE 15X400G</t>
  </si>
  <si>
    <t>MASSA LV RAVIOLI CARNE 15X400G</t>
  </si>
  <si>
    <t>MASSA LV FAGOTTINI QJO 15X350G</t>
  </si>
  <si>
    <t>MASSA LV MASSA LASANHA 8X1KG</t>
  </si>
  <si>
    <t>MASSA LV MASSA PASTEL CUMBUCA 24X500G</t>
  </si>
  <si>
    <t>MASSA LV MASSA PASTEL ROLO 12X1KG</t>
  </si>
  <si>
    <t>MASSA LV MASSA PASTEL ROLO 16X400G</t>
  </si>
  <si>
    <t>MASSA LV MASSA PIZZA BROTINHO16X300G</t>
  </si>
  <si>
    <t>MASSA LV MASSA PIZZA FRIGIDEIRA 250G</t>
  </si>
  <si>
    <t>MASSA LV MASSA PRON TALHARIM 12X500G</t>
  </si>
  <si>
    <t>MASSA LV MASSA SPAGHETTI 12X500G</t>
  </si>
  <si>
    <t>MASSA LV PIZZA FRIG INTEG12X250G</t>
  </si>
  <si>
    <t>MASSA LV PIZZA MUSSARELA 12X400G</t>
  </si>
  <si>
    <t>MASSA PASTEL DISCAO MASSA LV 500GR</t>
  </si>
  <si>
    <t>MASSA PIZZA BABY MASSA LV 350GR</t>
  </si>
  <si>
    <t>MASSSA LV MASSA TALHARIM INTEG 12X500G</t>
  </si>
  <si>
    <t>ALH MOLHO DE TOMATE TRAD SH 24X340G</t>
  </si>
  <si>
    <t>B PAO BISNAGUINHA BAUD 9X260G</t>
  </si>
  <si>
    <t>P BATATA SENSACOES FGO GRELHADO 45GR</t>
  </si>
  <si>
    <t>P CHEETOS ONDA 48X45G C/PC</t>
  </si>
  <si>
    <t>P CHEETOS ONDA 48X45G</t>
  </si>
  <si>
    <t>P DORITOS QJO NACHO 55G</t>
  </si>
  <si>
    <t>PIND ACUCAR MASCAVO 10X500G</t>
  </si>
  <si>
    <t>PIND FARINHA MANDIOCA AMAR MED 10X1KG</t>
  </si>
  <si>
    <t>PIND FAROFA MAND BACON 12X250G</t>
  </si>
  <si>
    <t>PIND FAROFA MAND CALABRESA 12X250G</t>
  </si>
  <si>
    <t>PIND FAROFA MAND CHURRASCO 12X250G</t>
  </si>
  <si>
    <t>PIND FAROFA MAND TRAD 12X500G</t>
  </si>
  <si>
    <t>PIND MASSA PRONT TAPIOCA 20X500G</t>
  </si>
  <si>
    <t>PIND MASSA TAPIOCA COCO 20X500G</t>
  </si>
  <si>
    <t>PIND MILHO P/PIPOCA GOLD 10X500G</t>
  </si>
  <si>
    <t>BARBIERI BISC SEQUILHOS DE COCO 12X350G</t>
  </si>
  <si>
    <t>BARBIERI BISC SEQUILHOS DE LEITE 12X350G</t>
  </si>
  <si>
    <t>BARBIERI BISC SEQUILHOS DE COCO 20X200G</t>
  </si>
  <si>
    <t>BARBIERI BISC SEQUIILHOS TRAD 20X200G</t>
  </si>
  <si>
    <t>BARBIERI BISC SEQUILHOS DE LEITE 20X200G</t>
  </si>
  <si>
    <t>POLI GEL SAN ACTY REF MISTO 37G</t>
  </si>
  <si>
    <t>BET AEROSSOL NOVIÇA LAVANDA 12X400ML</t>
  </si>
  <si>
    <t>BET VASSOURA JEITOSA MULTI C/CABO 15X1UN</t>
  </si>
  <si>
    <t>BET VASSOURA NOVIÇA ORIGIN C/CABO 15X1UN</t>
  </si>
  <si>
    <t>RIC CHICLE BUZZY CHAVES 20X100UN</t>
  </si>
  <si>
    <t>RIC CHICLE FREEGELLS GUM HORTELA 12X15UN</t>
  </si>
  <si>
    <t>RIC CHICLE FREEGELLS GUM MGO 12X15UN</t>
  </si>
  <si>
    <t>RIC DROPS FREEGELLS MGO 36X12X27,9G</t>
  </si>
  <si>
    <t>RIC DROPS FREEGELLS PLAY EUC 36X12X27,9G</t>
  </si>
  <si>
    <t>PECCIN WAF TRENTO MASSIMO DRK 8X16X30G</t>
  </si>
  <si>
    <t>PECCIN WAF TRENTO MASSIMO DUO 8X16X30G</t>
  </si>
  <si>
    <t>PECCIN WAF TRENTO BITES 8X12X40G</t>
  </si>
  <si>
    <t>PECCIN WAF TRENTO BITES DUO 8X12X40G</t>
  </si>
  <si>
    <t>PECCIN WAF TRENTO DUO CHOC/BRAN 8X16X32G</t>
  </si>
  <si>
    <t>PECCIN WAF TRENTO SPEC AV BRANC 8X12X26G</t>
  </si>
  <si>
    <t>PECC WAF TRENT SPEC CHOC/AVELA 8X12X26G</t>
  </si>
  <si>
    <t>PNS BATER ALC 9V 6LF22XAB/1B24 24CT C/1U</t>
  </si>
  <si>
    <t>PNS PILH ALC AA LR6XAB/2B192 96CT C/2UN</t>
  </si>
  <si>
    <t>PNS PILH ALC AAA LR03-2BT480 24X10X2UN</t>
  </si>
  <si>
    <t>PNS PILHAS ALC "C" LR14XAB/2B 12CT C/2UN</t>
  </si>
  <si>
    <t>PNS PILHAS ALC AA LR6-2BT480 24X10X2UN</t>
  </si>
  <si>
    <t>PNS PILHAS ALC AA LR6XAB/4B192 48X4UN</t>
  </si>
  <si>
    <t>P AGUA DE COCO KEROCOCO 12X330ML</t>
  </si>
  <si>
    <t>GDC SARDINHA TOMATE 50X125GR</t>
  </si>
  <si>
    <t>LING CALAB FININHA DEFUMAD SEARA 6X2,5KG</t>
  </si>
  <si>
    <t>FLORA FRANCIS SAB BAR CLASS BRAN PAC 90G</t>
  </si>
  <si>
    <t>FLORA FRANCIS SAB BAR CLASS VERM PAC 90G</t>
  </si>
  <si>
    <t>FLORA FRANCIS SAB BAR ROSA  L12P11 85G</t>
  </si>
  <si>
    <t>FLORA FRANCIS SAB BAR SUA LIL L12P11 85G</t>
  </si>
  <si>
    <t>PROMOÇÃO VIGENTE DE 04/07/2022 A 10/07/2022</t>
  </si>
  <si>
    <t>descrição</t>
  </si>
  <si>
    <t>FOTO ERRAD</t>
  </si>
  <si>
    <t>preço</t>
  </si>
  <si>
    <t>07 a 09</t>
  </si>
  <si>
    <t>PULM PAO INT 7 GRAO NUT 13X450G</t>
  </si>
  <si>
    <t>PULM BISNAGUITO INT ZER LACT 12X300G</t>
  </si>
  <si>
    <t>PULM PAO GRAO E CASTANHA NUT 13X450G</t>
  </si>
  <si>
    <t>PULM BISNAGUITO TRAD ZER LACT 12X300G</t>
  </si>
  <si>
    <t>BISCOITO RECH SUCRILHOS CHOCOLATE 105G</t>
  </si>
  <si>
    <t>COOKIES SUCRILHOS CHOC/LEITE 80G</t>
  </si>
  <si>
    <t>COOKIES SUCRILHOS CHOC/LEITE 60G</t>
  </si>
  <si>
    <t>BISCOITO DOCE SUCRILHOS LEITE 119G</t>
  </si>
  <si>
    <t>BISCOITO DOCE SUCRILHOS CHOCOLATE 119G</t>
  </si>
  <si>
    <t>BISCOITO RECH SUCRILHOS MORANGO 105G</t>
  </si>
  <si>
    <t>BISCOITO RECH SUCRILHOS BRIGADEIRO 105G</t>
  </si>
  <si>
    <t>COOKIE CHOCOLATE KRISPIS 60G</t>
  </si>
  <si>
    <t>BISCOITO DOCE CHOCOLATE KRISPIS 119G</t>
  </si>
  <si>
    <t>H HERSHEY+  MORANGO/CHOCO BRANCO 48X102G</t>
  </si>
  <si>
    <t>BISCOITO RECH BOM DE BOLA CHOC 30X110G</t>
  </si>
  <si>
    <t>BISCOITO RECH BOM DE BOLA MGO 30X110G</t>
  </si>
  <si>
    <t>ROSQUINHA RADCAU PARATI 12X335</t>
  </si>
  <si>
    <t>ROSQUINHA COCO PARATI 12X335G</t>
  </si>
  <si>
    <t>ROSQUINHA LEITE PARATI 12X335G</t>
  </si>
  <si>
    <t>ROSQUINHA BRIGADEIRO PARATI 12X300G</t>
  </si>
  <si>
    <t>ROSQUINHA NATA PARATI 12X300G</t>
  </si>
  <si>
    <t>ROSQUINHA CAFE PARATI 12X300G</t>
  </si>
  <si>
    <t>ROSQUINHA CHOC/LEITE PARATI 12X300G</t>
  </si>
  <si>
    <t>SEARA MARG DORIANA 6X1KG</t>
  </si>
  <si>
    <t>FORA DE LINHA</t>
  </si>
  <si>
    <t>NUNCA CHEGOU</t>
  </si>
  <si>
    <t>QUALI POUCH OLEO DE COCO EXT VIR 200ML</t>
  </si>
  <si>
    <t>QUALI OLEO DE COCO EXT VIR 12X200ML</t>
  </si>
  <si>
    <t>QUALI OLEO DE COCO EXT VIR ORG 12X200ML</t>
  </si>
  <si>
    <t>QUALI OLEO DE COCO EXT VIR 12X500ML</t>
  </si>
  <si>
    <t>QUALI OLEO DE COCO EXT VIR ORG 12X500ML</t>
  </si>
  <si>
    <t>JADE GEL DENTAR HELLO KITTY 6X12X50G</t>
  </si>
  <si>
    <t>JADE GEL DENTAR SUPERFRIENDS 6X12X50G</t>
  </si>
  <si>
    <t>JADE GEL DENTAR LN 6X12X50G</t>
  </si>
  <si>
    <t>JADE ESCOVA DENT LN MACIA C/PROT 24X1UN</t>
  </si>
  <si>
    <t>JADE ESCOVA DENT LN MACIA C/VENT 24X2UN</t>
  </si>
  <si>
    <t>JADE ESCOVA DENT HELL K 3D ANGEL 12X1UN</t>
  </si>
  <si>
    <t>SEM PREÇO E FORA DE LINHA</t>
  </si>
  <si>
    <t>RC PED SH RP CARNE/MOL L12P10 2X12X100G</t>
  </si>
  <si>
    <t>RC WHISKAS SALMAO AMOST GRATIS 50X40G</t>
  </si>
  <si>
    <t>AMOSTRA GRATIS</t>
  </si>
  <si>
    <t>NÃO VENDEMOS MAIS</t>
  </si>
  <si>
    <t>ESTAVA EM NEGOCIAÇÃO MAIS NÃO FOI CONCRETIZADO A COMPRA</t>
  </si>
  <si>
    <t xml:space="preserve">TEM NO ESTOQUE </t>
  </si>
  <si>
    <t>TEM NO ESTOQUE MAIS ESTA BLOQUEADO DEVE SER ALGUM PROBLEMA ENTROU EM 2021</t>
  </si>
  <si>
    <t>TEM NO ESTOQUE MAIS ESTA BLOQUEADO DEVE SER ALGUM PROBLEMA ENTROU EM 2022</t>
  </si>
  <si>
    <t>MANTEIGA DE COCO TRAD COCO SHOW 12X200ML</t>
  </si>
  <si>
    <t>FLES MELHORADOR PAO CERTO 6X32X10GR</t>
  </si>
  <si>
    <t>GDC SARDINHA NAT C/ ERVAS 50X125GR</t>
  </si>
  <si>
    <t>CAP CREAM CRACKER TRAD CAPRICCHE 20X350G</t>
  </si>
  <si>
    <t>CAP MAIZENA LEITE CAPRICCHE 20X312G</t>
  </si>
  <si>
    <t>CAP MAMMA MIA ORIG CAPRICCHE 20X350G</t>
  </si>
  <si>
    <t>CAP RECHEADO BLACK FUTURINHOS 30X130G</t>
  </si>
  <si>
    <t>CAP RECHEADO CHOCO FUTURINHOS 30X130G</t>
  </si>
  <si>
    <t>CAP RECHEADO BLAK FUTURINHOS 30X40G</t>
  </si>
  <si>
    <t>CAP RECHEADO BRIGADEIRO FUTURI 30X130G</t>
  </si>
  <si>
    <t>CAP RECHEADO CHOCO FUTURINHOS 30X80G</t>
  </si>
  <si>
    <t>ALH EXTRATO DE TOMATE TRAD SH 24X340G</t>
  </si>
  <si>
    <t>LEITE DE COCO PET FREDAO 6X2L</t>
  </si>
  <si>
    <t>HEMMER KETCHUP SH 190X7G</t>
  </si>
  <si>
    <t>HEMMER KETCHUP TRAD 12X750G</t>
  </si>
  <si>
    <t>HEMMER KETCHUP TRAD 18X340G</t>
  </si>
  <si>
    <t>HEMMER KETCHUP ZERO ACUCAR 15X310G</t>
  </si>
  <si>
    <t>HEMMER MAIONESE CASEIRA 12X500G</t>
  </si>
  <si>
    <t>HEMMER MAIONESE SH 190X7G</t>
  </si>
  <si>
    <t>HEMMER MAIONESE TRAD 12X670G</t>
  </si>
  <si>
    <t>HEMMER MAIONESE TRAD 25X290G</t>
  </si>
  <si>
    <t>HEMMER MOLHO BARBECUE 15X330G</t>
  </si>
  <si>
    <t>HEMMER MOSTARDA AMARELA SH 190X7G</t>
  </si>
  <si>
    <t>ACUCAR DE COCO SH COPRA 30X100G</t>
  </si>
  <si>
    <t>CHOCOLATE EM CALDA COPRA 12X260G</t>
  </si>
  <si>
    <t>COCO AMINOS COPRA 24X150ML</t>
  </si>
  <si>
    <t>LEITE DE COCO SH COPRA 24X200ML</t>
  </si>
  <si>
    <t>NECTAR DE COCO COPRA 12X200ML</t>
  </si>
  <si>
    <t>OLEO COCO EXT VIRGEM SH 24X100ML</t>
  </si>
  <si>
    <t>OLEO COCO EXT VIRGEM SH 6X40X15ML</t>
  </si>
  <si>
    <t>OLEO COCO S/SAB POUCH 24X100ML</t>
  </si>
  <si>
    <t>OLEO DE COCO EXT VIRG POT COPRA 12X500ML</t>
  </si>
  <si>
    <t>LEITE DE COCO PET COCO SHOW 24X200ML</t>
  </si>
  <si>
    <t>OLEO COCO S/SAB PT COCO SHOW 12X500ML</t>
  </si>
  <si>
    <t>EVER ABS C/ABAS HIG NO MAX ES 60X8UN</t>
  </si>
  <si>
    <t>EVER ABS C/ABAS NAT GE LV8/PG7 60X8UN</t>
  </si>
  <si>
    <t>EVER ABS NAT MAX NO LV16/PG13 30X16UN</t>
  </si>
  <si>
    <t>EVER ABS NAT POS PART MAX NT C/A 48X10UN</t>
  </si>
  <si>
    <t>EVER ABS PROT DIAR DEFINITY 64X15UN</t>
  </si>
  <si>
    <t>EVER ABS PROTET DIAR DAILY  64X20UN</t>
  </si>
  <si>
    <t>EVER ABS S/ABAS HIG MAX NOTUR 60X8UN</t>
  </si>
  <si>
    <t>EVER ABS S/ABAS NAT GE LV8/PG7 60X8UN</t>
  </si>
  <si>
    <t>MARG DORIANA 12X1KG</t>
  </si>
  <si>
    <t>AP BARB PRESTO GILLETTE CAB MOV 24X12PAK</t>
  </si>
  <si>
    <t>AP BARB PREST GILLETTE PROM 24X14PAK</t>
  </si>
  <si>
    <t>PROMOÇÃO VIGENTE DE 10/07/2022 A 17/07/2022</t>
  </si>
  <si>
    <t>FRIALTO</t>
  </si>
  <si>
    <t>PONEIRO</t>
  </si>
  <si>
    <t>CIACARNE</t>
  </si>
  <si>
    <t>NISSIN</t>
  </si>
  <si>
    <t>PEPSICO</t>
  </si>
  <si>
    <t>PANDURATA</t>
  </si>
  <si>
    <t>12/07 a 16/07</t>
  </si>
  <si>
    <t>N IOG GREGO F VERM NESTLE 12X360G</t>
  </si>
  <si>
    <t>N IOG GREGO TRAD NESTLE 12X360G</t>
  </si>
  <si>
    <t>N IOG LIQ MACA/CANELA NESFIT 12X850G</t>
  </si>
  <si>
    <t>N IOG CHAMYTO 1+1 MGO CER CHOC 130G</t>
  </si>
  <si>
    <t>SALSICHA FGO SEARA 12X500G</t>
  </si>
  <si>
    <t>LING SUINA MINI REZENDE 4X5KG</t>
  </si>
  <si>
    <t>PRESUNTO LEVISSIMO SEARA +- 3,39KG</t>
  </si>
  <si>
    <t>SEARA TEKITOS QJO/OREG 16X300G</t>
  </si>
  <si>
    <t>SEARA TEKITOS DE FRANGO 16X300GR</t>
  </si>
  <si>
    <t>MARG DORIANA C/S 24X250G</t>
  </si>
  <si>
    <t>MARG DORIANA C/S 12X500G</t>
  </si>
  <si>
    <t>MARG PRIMOR 12X1KG</t>
  </si>
  <si>
    <t>MARG DELICIA SUPREME C/S 24X250G</t>
  </si>
  <si>
    <t>MARG DELICIA SUPREME C/S 12X500G</t>
  </si>
  <si>
    <t>MARG DELICIA C/S 12X1KG</t>
  </si>
  <si>
    <t>SEARA PIZZA CALABRESA 12X460GR</t>
  </si>
  <si>
    <t>SEARA PIZZA DE LOMBO C/ CATUPIRY 12X460G</t>
  </si>
  <si>
    <t>SEARA PIZZA QUATRO QUEIJOS 12X460G</t>
  </si>
  <si>
    <t>SEARA PIZZA MUSSARELA 12X440G</t>
  </si>
  <si>
    <t>SEARA PIZZA PORTUGUESA 12X460G</t>
  </si>
  <si>
    <t>SEARA LASANHA BOLON 10X600G</t>
  </si>
  <si>
    <t>SEARA LASANHA 4 QUEIJ 10X600G</t>
  </si>
  <si>
    <t>SEARA LASANHA CALAB 10X600G</t>
  </si>
  <si>
    <t>SEARA LASANHA PRES/QUEIJ 10X600G</t>
  </si>
  <si>
    <t>SEARA LASANHA FGO 10X600G</t>
  </si>
  <si>
    <t>SEARA HAMBURG HOT HIT BAC/CHEDD 18X145G</t>
  </si>
  <si>
    <t>DR SAL ROSA HIMAL MOID SELEC 8X500G</t>
  </si>
  <si>
    <t>P BATATA RUFFLES CEBOLA E SALSA 24X76G</t>
  </si>
  <si>
    <t>P BATATA PALHA NA MESA TRAD 30X110G</t>
  </si>
  <si>
    <t>V TORRADA MULTIG VISCONTI 32X120G</t>
  </si>
  <si>
    <t>M SHAMPOO SARNICIDA MATACURA 200ML</t>
  </si>
  <si>
    <t>M SABONETE SARNICIDA MATACURA 72X80G</t>
  </si>
  <si>
    <t>GEN CASADIN PIPI POD+PIPI N POD 10X520ML</t>
  </si>
  <si>
    <t>GEN COLONIA FEMEAS DEO 12X110ML</t>
  </si>
  <si>
    <t>GEN CONDICIONADOR 12X500ML</t>
  </si>
  <si>
    <t>GEN DEO COLON BABY 110ML</t>
  </si>
  <si>
    <t>GEN DEO COLON FILHOTES 110ML</t>
  </si>
  <si>
    <t>GEN DEO COLON MACHOS 110ML</t>
  </si>
  <si>
    <t>GEN EDUCAD PIPI NAO PODE 12X500ML</t>
  </si>
  <si>
    <t>GEN EDUCADOR PIPI PODE 24X20ML</t>
  </si>
  <si>
    <t>GEN GEL DENTAL HORTELA 12X70G</t>
  </si>
  <si>
    <t>GEN GEL DENTAL MENTA 12X70G</t>
  </si>
  <si>
    <t>GEN GEL DENTAL MGO 12X70G</t>
  </si>
  <si>
    <t>GEN GEL DENTAL TUTT FRUITT 12X70G</t>
  </si>
  <si>
    <t>GEN PET BANHO SECO PLUS 12X500ML</t>
  </si>
  <si>
    <t>GEN SHAMP NEUTR ODOR CAES/GAT 12X500ML</t>
  </si>
  <si>
    <t>GEN SHAMP PELOS CLAROS COCO 12X500ML</t>
  </si>
  <si>
    <t>GEN SHAMP PELOS ESCUROS 12X500ML</t>
  </si>
  <si>
    <t>GEN SHAMPOO ANTIPULGAS 12X500ML</t>
  </si>
  <si>
    <t>GEN SHAMPOO TOD PELOS FRUTAL 12X500ML</t>
  </si>
  <si>
    <t>GEN TAPETE PIPI STOP 60X50 12X7UN</t>
  </si>
  <si>
    <t>DESO SPRAY SENADOR CLASSIC 12X90ML</t>
  </si>
  <si>
    <t>SAB ALMA FLORES INTENSE 4X12X130G</t>
  </si>
  <si>
    <t>SAB ALMA FLORES ROSE 4X12X130G</t>
  </si>
  <si>
    <t>SAB SENADOR GOLD 6X12X130G</t>
  </si>
  <si>
    <t>ORBI DESENGRIPANTE WHITE LUB 12X300ML</t>
  </si>
  <si>
    <t>B BOLADO DICHAVADOR POLICARB 4CM 32X8UN</t>
  </si>
  <si>
    <t>B BOLADO SEDA P/TABACO CT POP SLIM 12UN</t>
  </si>
  <si>
    <t>B BOLADO SEDA P/TABACO CT BROW LARG 12UN</t>
  </si>
  <si>
    <t>COPOBRAS PRATO RASO 21CM BRANCO 25X10UN</t>
  </si>
  <si>
    <t>RC WHISKAS ADU CARNE 1X15KG</t>
  </si>
  <si>
    <t>PROMOÇÃO VIGENTE DE 18/07/2022 A 24/07/2022</t>
  </si>
  <si>
    <t>18 a 21/07</t>
  </si>
  <si>
    <t>PRED DOCE GOIABADA BLOCO 36X300G</t>
  </si>
  <si>
    <t>PRED DOCE GOIABADA POLI 24X500G</t>
  </si>
  <si>
    <t>PRED DOCE GOIABADA SH 4X30X40G</t>
  </si>
  <si>
    <t>PRED DOCE MARROM GLACE LATA 12X600G</t>
  </si>
  <si>
    <t>PRED MOLHO TOMATE HOT DOG SH 32X300G</t>
  </si>
  <si>
    <t>PRED MOLHO TOMATE PIZZA SH 24X300G</t>
  </si>
  <si>
    <t>LUAL CHOCOLATE GRANULADO 24X130G</t>
  </si>
  <si>
    <t>LUAL GELATINA ABACAXI 36X20G</t>
  </si>
  <si>
    <t>LUAL GELATINA LIMAO 36X20G</t>
  </si>
  <si>
    <t>LUAL GELATINA MORANGO 36X20G</t>
  </si>
  <si>
    <t>LUAL GELATINA UVA 36X20G</t>
  </si>
  <si>
    <t>LUAL PACOCA ROLHA EMBALADA 6X50X15G</t>
  </si>
  <si>
    <t>LUAL PO P/SORVETE COCO 12X150G</t>
  </si>
  <si>
    <t>PRED DOCE GOIABADA BLOCO 16X1,01KG</t>
  </si>
  <si>
    <t>PRED DUETO MILHO/ERVILHA LATA 6X1,7KG</t>
  </si>
  <si>
    <t>STRAPLAST COLHER P/REFEI FORTE 10X50UN</t>
  </si>
  <si>
    <t>PROMOÇÃO VIGENTE DE 25/07/2022 A 31/07/2022</t>
  </si>
  <si>
    <t>A CADA 8 UNIDADES COPRADAS DO 113988 GANHA 1 UNIDADE DO 113991</t>
  </si>
  <si>
    <t xml:space="preserve">A CADA 12 UNIDADES COMPRADAS GANHA 2 UNIDADES DO MESMO  </t>
  </si>
  <si>
    <t>A CADA 8 UNIDADES VENDIDAS GANHA 1 UNIDADE DO 113172</t>
  </si>
  <si>
    <t>A PARTIR DE 5 CXS</t>
  </si>
  <si>
    <t>A PARTIR DE 10 CXS</t>
  </si>
  <si>
    <t>A PARTIR DE 30 CXS</t>
  </si>
  <si>
    <t>A PARTIR DE 60 CXS</t>
  </si>
  <si>
    <t>A PARTIR DE 100 CXS</t>
  </si>
  <si>
    <t>50cx</t>
  </si>
  <si>
    <t>100cx</t>
  </si>
  <si>
    <t>150cx</t>
  </si>
  <si>
    <t>26/07 a 05/08</t>
  </si>
  <si>
    <t>PROMOÇÃO VÁLIDA SOMENTE DIA 28/07</t>
  </si>
  <si>
    <t>ATÉ DIA 31/07</t>
  </si>
  <si>
    <t>POLENG CREME RICOTA LIGHT 18X150G</t>
  </si>
  <si>
    <t>POLENG MIST QJO/GORD VEG CHEDD 8X2,27KG</t>
  </si>
  <si>
    <t>POLENG MOLH QJO CHEDDAR BISN 4X1,5KG</t>
  </si>
  <si>
    <t>POLENG POLEGHUINHO POCKET TRAD 6X16X34G</t>
  </si>
  <si>
    <t>GAL AZEITE OLIV EXT VIRG PORT 500ML</t>
  </si>
  <si>
    <t>GAL AZEITE OLI TIPO UNIC PORT VD 500ML</t>
  </si>
  <si>
    <t>GAL AZEITE OLI EXT VIR RESER POR 500ML</t>
  </si>
  <si>
    <t>GAL AZEITE OLI TIPO UNIC DAD 500ML</t>
  </si>
  <si>
    <t>GAL VINAGRE BALSAM MODENA VD 250ML</t>
  </si>
  <si>
    <t>GAL VINAGRE VINHO BRANCO VD 250ML</t>
  </si>
  <si>
    <t>ODER SELETA LEGUMES 24X200G</t>
  </si>
  <si>
    <t>ODER MILHO VERDE 24X200G</t>
  </si>
  <si>
    <t>ODER ERVILHA 24X200G</t>
  </si>
  <si>
    <t>ODER DUETO ERVILHA E MILHO 24X200G</t>
  </si>
  <si>
    <t>ODER ALMONDEGAS AO MOLHO 24X420G</t>
  </si>
  <si>
    <t>P BATATA RUFFLES QJO 24X76G</t>
  </si>
  <si>
    <t>P BACONZITOS 55G</t>
  </si>
  <si>
    <t>TOD BISCOITO MARIA 20X360G</t>
  </si>
  <si>
    <t>CHARQUE BOVINO PONT AGUL VILHETO 60X500G</t>
  </si>
  <si>
    <t>CHARQUE BOVINO TRASEIRO VILHETO 60X500G</t>
  </si>
  <si>
    <t>GEN TAPETE PIPI STOP 4X30UN</t>
  </si>
  <si>
    <t>ULTRA COLHER REFEICAO BRANCA 20X50UN</t>
  </si>
  <si>
    <t>ULTRA GARFO REFEICAO CRISTAL 20X50UN</t>
  </si>
  <si>
    <t>ULTRA COPO 180ML PP BRANCO EST 25X100UN</t>
  </si>
  <si>
    <t>ULTRA COPO 200ML PP TRANSP EST 25X100UN</t>
  </si>
  <si>
    <t>ULTRA COPO 250ML PP TRANSP EST 20X100UN</t>
  </si>
  <si>
    <t>ULTRA COPO 50ML PS BRANCO 50X100UN</t>
  </si>
  <si>
    <t>ULTRA COPO 300ML PP TRANSP EST 20X100UN</t>
  </si>
  <si>
    <t>ULTRA FILME PVC 28CM X 30M</t>
  </si>
  <si>
    <t>ULTRA FILME PVC 28CM X15M</t>
  </si>
  <si>
    <t>ULTRA FILME PVC 30CM X 1000M</t>
  </si>
  <si>
    <t>ULTRA PRATO RASO 21CM 50X10UN</t>
  </si>
  <si>
    <t>ULTRA PRATO RASO 18CM 50X10UN</t>
  </si>
  <si>
    <t>ULTRA PRATO RASO 15CM 100X10UN</t>
  </si>
  <si>
    <t>ULTRA PRATO FUNDO 18CM 50X10UN</t>
  </si>
  <si>
    <t>ULTRA PRATO FUNDO 15CM 100X10UN</t>
  </si>
  <si>
    <t>PNS BATER ZINC AU PR-13BR/300 5X10X6UN</t>
  </si>
  <si>
    <t>PNS PILHA COMUM AA UM-3SH936 18TB 52PIL</t>
  </si>
  <si>
    <t>PNS PILHA COMUM GD UM-SH300 15BD 20PIL</t>
  </si>
  <si>
    <t>SUCO MACA SLIM YAKULT 27X200ML</t>
  </si>
  <si>
    <t>PRED MOLHO TOMATE TRAD SH 32X300G</t>
  </si>
  <si>
    <t>P TORCIDA CAMARAO C/PIMENTA 24X45G</t>
  </si>
  <si>
    <t>YPE SABONETE FLOR BAUN AMENDOAS 72X85G</t>
  </si>
  <si>
    <t>YPE SABONETE FLOR LARANJ DAMASCO 72X85G</t>
  </si>
  <si>
    <t>YPE SABONETE FLOR GARDENIA ARGAN 72X85G</t>
  </si>
  <si>
    <t>YPE SABONETE  FLOR MACA FRAMB 72X85G</t>
  </si>
  <si>
    <t>YPE SABON FLOR AGUA DE COCO ALEC 72X85G</t>
  </si>
  <si>
    <t>YPE SABONETE FLOR ROSA BCA AVELA 72X85G</t>
  </si>
  <si>
    <t>YPE SABONETE FLOR FRESIA PESSEGO 72X85G</t>
  </si>
  <si>
    <t>YPE LA DE ACO ASSOLAN 10X14UN</t>
  </si>
  <si>
    <t>SARDINHA 88 OLEO 48X250G</t>
  </si>
  <si>
    <t>CARRE CONG SUINO FRIELLA+-19KG</t>
  </si>
  <si>
    <t>PERNIL SUINO C/O FRIELLA +-13KG</t>
  </si>
  <si>
    <t>GALINHA VERMELHA NOROESTE 18KG</t>
  </si>
  <si>
    <t>LINGUA BOV ESTRELA +-15KG</t>
  </si>
  <si>
    <t>BEM BR MAIS BATATA PLT 7X2KG</t>
  </si>
  <si>
    <t>CARNE MOIDA QUALITY BEEF 15KG</t>
  </si>
  <si>
    <t>COXA S/COXA BAND PIONEIRO 20X500G</t>
  </si>
  <si>
    <t>FILE DE PEITO BAND PIONEIRO 20X500G</t>
  </si>
  <si>
    <t>LING C/ QEIJO MIMOSA 18X600G</t>
  </si>
  <si>
    <t>B BOLINHO CHOCO/BAUN BAUDDUCO 9X16X40G</t>
  </si>
  <si>
    <t>B BOLINHO DUPLO CHOCO BAUDUCCO 9X16X40G</t>
  </si>
  <si>
    <t>B BOLINHO MGO BAUDUCCO 9X16X40G</t>
  </si>
  <si>
    <t>B BOLINHO LARANJA BAUDUCO 8X14X30G</t>
  </si>
  <si>
    <t>BET CAIXA ACOPLADA SANILUX OCEANO 24X1UN</t>
  </si>
  <si>
    <t>BET CORDA VARAL REVEST ESFRE 10M 60X1UN</t>
  </si>
  <si>
    <t>BET DESENTUPIDOR NOVIÇA TURBO 12X1UN</t>
  </si>
  <si>
    <t>BET ESCOVA BETTABANHO RELAX 24X1UN</t>
  </si>
  <si>
    <t>BET ESPON BETTABANHO C/3 24X3UN</t>
  </si>
  <si>
    <t>BET ESPON ESFRE MULTIUSO L12 P10 44X12UN</t>
  </si>
  <si>
    <t>BET ESPON ESFRE MULTIUSO L4 P3 60X4UN</t>
  </si>
  <si>
    <t>BET PASTILHA ADES SANI 30G OCEANO 24X3UN</t>
  </si>
  <si>
    <t>BET PASTILHA ADES SANI 30G PINHO 24X3UN</t>
  </si>
  <si>
    <t>BET PASTILHA ADES SANIL 30G LAVAN 24X3UN</t>
  </si>
  <si>
    <t>BET SACO LIXO ESFRE REFORC RL60L 12X25UN</t>
  </si>
  <si>
    <t>BET VASSOURA NOVIÇ VARY1000C/CABO 12X1UN</t>
  </si>
  <si>
    <t>PROMOÇÃO VIGENTE DE 01/08/2022 A 07/08/2022</t>
  </si>
  <si>
    <t>FLES FERMENTO BIO INST 4X68X10G</t>
  </si>
  <si>
    <t>FLES FERMENTO BIO INST 4X16X125G</t>
  </si>
  <si>
    <t>FLES FERMENTO QUIMICO 48LTX250GR</t>
  </si>
  <si>
    <t>GDC ATUM SOL NAT BAIXO T SODIO 24X170G</t>
  </si>
  <si>
    <t>SOIN LIMP PERF CONC JASMIM SEC 12X120ML</t>
  </si>
  <si>
    <t>SOIN LIMP PERF CONC LAVANDA SEC 12X120ML</t>
  </si>
  <si>
    <t>SOIN LIMP PERF CONC LIRIO FINLA 12X120ML</t>
  </si>
  <si>
    <t>SOIN LIMP PERF CONC LOTUS TAILA 12X120ML</t>
  </si>
  <si>
    <t>SOIN LIMP PERF CONC ORQUID SEC 12X120ML</t>
  </si>
  <si>
    <t>SOIN AERO ODOR AMB LAVAN PROVEN 12X360ML</t>
  </si>
  <si>
    <t>SOIN AERO ODORI AMB CEREJ KYOTO 12X360ML</t>
  </si>
  <si>
    <t>SOIN DIF ARM LAV 2X100ML+LIMP PERF 120ML</t>
  </si>
  <si>
    <t>BLACK FRIDAY 25/11/2022</t>
  </si>
  <si>
    <t>BACON FATIADO SEARA 2,5KG</t>
  </si>
  <si>
    <t>RABO SUINO SALGADO ESTRELA +-15KG</t>
  </si>
  <si>
    <t>SALSICHA SEARA 05KG</t>
  </si>
  <si>
    <t>MARGARINA DELICIA COM SAL 1KG</t>
  </si>
  <si>
    <t>MARGARINA DELICIA COM SAL 500G</t>
  </si>
  <si>
    <t>MARGARINA DELICIA COM SAL 250G</t>
  </si>
  <si>
    <t>MARGARINA PRIMOR 1KG</t>
  </si>
  <si>
    <t>MARGARINA PRIMOR COM SAL 500G</t>
  </si>
  <si>
    <t>MARGARINA PRIMOR COM 250G</t>
  </si>
  <si>
    <t>MARGARINA PRIMOR BALDE 15KG</t>
  </si>
  <si>
    <t>LINGUIÇA CALABRESA CURADA SEARA 2,5KG</t>
  </si>
  <si>
    <t>LINGUIÇA SUINA SEARA 5KG</t>
  </si>
  <si>
    <t>LINGUIÇA DE FRANGO SEARA 5KG</t>
  </si>
  <si>
    <t>SEARA TEKITOS QUEIJO/OREGANO 300G</t>
  </si>
  <si>
    <t>SEARA TEKITOS DE FRANGO 300GR</t>
  </si>
  <si>
    <t>LINGUIÇA PERNIL SEARA 700G</t>
  </si>
  <si>
    <t>SALSICHA FRANGO SEARA 500G</t>
  </si>
  <si>
    <t>LINGUIÇA CUIABANA GOURMET 500G</t>
  </si>
  <si>
    <t>SALSICHA HOT DOG SEARA 500G</t>
  </si>
  <si>
    <t>LINGUIÇA CHURRASCO REZENDE 5KG</t>
  </si>
  <si>
    <t>LINGUIÇA APIMENTADA GOURMET 450G</t>
  </si>
  <si>
    <t>EMPANADO CHIKEN SHUPREME SEARA 2,5KG</t>
  </si>
  <si>
    <t>EMPANADO 100% VEGETAL SEARA 300G</t>
  </si>
  <si>
    <t>CUBOS DE FRANGO 100% VEGETAL SEARA 200G</t>
  </si>
  <si>
    <t>CARNE MOIDA 100% VEGETAL SEARA 200G</t>
  </si>
  <si>
    <t>FILE DE FRANGO 100% VEGETAL SEARA 200G</t>
  </si>
  <si>
    <t>TIRAS DE CARNE 100% VEGETAL SEARA 200G</t>
  </si>
  <si>
    <t>ISCA PEIXE 100% VEGETAL SEARA 300G</t>
  </si>
  <si>
    <t>CORAÇÃO  BOVINO FRIBOI +-20KG</t>
  </si>
  <si>
    <t>PERNIL SUINO COM PELE CONG COOPAVEL +-21KG</t>
  </si>
  <si>
    <t>LINGUIÇA SUINA CHURRASCO SAUDALI 5KG</t>
  </si>
  <si>
    <t>PEITO INDIVIDUAL NATURAL REAL 18KG</t>
  </si>
  <si>
    <t>FILE DE PEITO INDIVIDUAL RICO 20KG</t>
  </si>
  <si>
    <t>BATATA PALITO BEM BRASIL 2KG</t>
  </si>
  <si>
    <t>QUEIJO MUSSARELA DOMILAC +-3KG</t>
  </si>
  <si>
    <t>PRODUTO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</si>
</sst>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7" formatCode="&quot;R$&quot;\ #,##0.00;\-&quot;R$&quot;\ #,##0.00"/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_-&quot;R$&quot;* #,##0.00_-;\-&quot;R$&quot;* #,##0.00_-;_-&quot;R$&quot;* &quot;-&quot;??_-;_-@_-"/>
    <numFmt numFmtId="165" formatCode="###,###,##0.00"/>
    <numFmt numFmtId="166" formatCode="###,###,##0.000"/>
    <numFmt numFmtId="167" formatCode="&quot;R$&quot;\ #,##0.00"/>
    <numFmt numFmtId="168" formatCode="0.0000"/>
  </numFmts>
  <fonts count="5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sz val="1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indexed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sz val="12"/>
      <color rgb="FF000000"/>
      <name val="Calibri "/>
    </font>
    <font>
      <sz val="12"/>
      <color rgb="FF00000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Arial"/>
      <family val="2"/>
    </font>
    <font>
      <u/>
      <sz val="12"/>
      <color theme="1"/>
      <name val="Calibri"/>
      <family val="2"/>
      <scheme val="minor"/>
    </font>
    <font>
      <sz val="12"/>
      <color theme="1"/>
      <name val="Calibri "/>
    </font>
    <font>
      <u/>
      <sz val="12"/>
      <color theme="1"/>
      <name val="Calibri "/>
    </font>
    <font>
      <b/>
      <sz val="12"/>
      <color theme="1"/>
      <name val="Calibri "/>
    </font>
    <font>
      <sz val="12"/>
      <name val="Calibri "/>
    </font>
    <font>
      <b/>
      <sz val="12"/>
      <name val="Calibri "/>
    </font>
    <font>
      <sz val="12"/>
      <name val="Calibri"/>
      <family val="2"/>
    </font>
    <font>
      <sz val="12"/>
      <color theme="1"/>
      <name val="Calibri"/>
      <family val="2"/>
    </font>
    <font>
      <b/>
      <sz val="12"/>
      <color theme="0"/>
      <name val="Calibri"/>
      <family val="2"/>
      <scheme val="minor"/>
    </font>
    <font>
      <b/>
      <sz val="12"/>
      <color rgb="FF000000"/>
      <name val="Arial"/>
      <family val="2"/>
    </font>
    <font>
      <b/>
      <sz val="12"/>
      <color rgb="FF000000"/>
      <name val="Calibri"/>
      <family val="2"/>
    </font>
    <font>
      <b/>
      <sz val="12"/>
      <color rgb="FFFFFFFF"/>
      <name val="Calibri"/>
      <family val="2"/>
    </font>
    <font>
      <sz val="10"/>
      <name val="Arial"/>
      <family val="2"/>
    </font>
    <font>
      <sz val="12"/>
      <name val="Arial"/>
      <family val="2"/>
    </font>
    <font>
      <sz val="12"/>
      <color rgb="FF000000"/>
      <name val="Calibri"/>
      <family val="2"/>
    </font>
    <font>
      <u/>
      <sz val="12"/>
      <color theme="1"/>
      <name val="Calibri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sz val="12"/>
      <color rgb="FFFF0000"/>
      <name val="Arial"/>
      <family val="2"/>
    </font>
    <font>
      <sz val="12"/>
      <color rgb="FFFF0000"/>
      <name val="Calibri "/>
    </font>
    <font>
      <sz val="11"/>
      <color rgb="FF000000"/>
      <name val="Arial"/>
      <family val="2"/>
    </font>
    <font>
      <b/>
      <sz val="12"/>
      <color rgb="FF000000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MonS"/>
    </font>
    <font>
      <sz val="12"/>
      <color theme="1"/>
      <name val="MonS"/>
    </font>
    <font>
      <b/>
      <sz val="14"/>
      <color theme="1"/>
      <name val="MonS"/>
    </font>
    <font>
      <sz val="12"/>
      <name val="MonS"/>
    </font>
    <font>
      <b/>
      <sz val="11"/>
      <color rgb="FF000000"/>
      <name val="Calibri"/>
      <family val="2"/>
    </font>
    <font>
      <b/>
      <sz val="14"/>
      <color theme="1"/>
      <name val="Montserrat Medium"/>
    </font>
    <font>
      <sz val="14"/>
      <color theme="1"/>
      <name val="Montserrat Medium"/>
    </font>
    <font>
      <sz val="11"/>
      <color rgb="FF000000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/>
        <bgColor rgb="FF000000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5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3" fillId="0" borderId="0">
      <alignment horizontal="left" vertical="top"/>
    </xf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35">
    <xf numFmtId="0" fontId="0" fillId="0" borderId="0" xfId="0"/>
    <xf numFmtId="0" fontId="3" fillId="2" borderId="0" xfId="0" applyFont="1" applyFill="1" applyAlignment="1">
      <alignment wrapText="1"/>
    </xf>
    <xf numFmtId="0" fontId="3" fillId="0" borderId="0" xfId="0" applyFont="1"/>
    <xf numFmtId="0" fontId="3" fillId="0" borderId="0" xfId="0" applyFont="1" applyAlignment="1">
      <alignment wrapText="1"/>
    </xf>
    <xf numFmtId="0" fontId="2" fillId="0" borderId="1" xfId="0" applyFont="1" applyBorder="1"/>
    <xf numFmtId="164" fontId="2" fillId="0" borderId="1" xfId="1" applyFont="1" applyFill="1" applyBorder="1"/>
    <xf numFmtId="10" fontId="2" fillId="0" borderId="1" xfId="2" applyNumberFormat="1" applyFont="1" applyFill="1" applyBorder="1"/>
    <xf numFmtId="0" fontId="2" fillId="0" borderId="0" xfId="0" applyFont="1"/>
    <xf numFmtId="164" fontId="2" fillId="0" borderId="3" xfId="1" applyFont="1" applyFill="1" applyBorder="1"/>
    <xf numFmtId="0" fontId="2" fillId="0" borderId="2" xfId="0" applyFont="1" applyBorder="1" applyAlignment="1">
      <alignment vertical="center"/>
    </xf>
    <xf numFmtId="0" fontId="2" fillId="0" borderId="3" xfId="0" applyFont="1" applyBorder="1"/>
    <xf numFmtId="0" fontId="6" fillId="3" borderId="1" xfId="0" applyFont="1" applyFill="1" applyBorder="1"/>
    <xf numFmtId="0" fontId="2" fillId="0" borderId="1" xfId="0" applyFont="1" applyBorder="1" applyAlignment="1">
      <alignment horizontal="right"/>
    </xf>
    <xf numFmtId="10" fontId="2" fillId="0" borderId="3" xfId="2" applyNumberFormat="1" applyFont="1" applyFill="1" applyBorder="1"/>
    <xf numFmtId="0" fontId="7" fillId="0" borderId="1" xfId="0" applyFont="1" applyBorder="1" applyAlignment="1">
      <alignment horizontal="right" vertical="top"/>
    </xf>
    <xf numFmtId="7" fontId="8" fillId="0" borderId="1" xfId="1" applyNumberFormat="1" applyFont="1" applyBorder="1" applyAlignment="1">
      <alignment vertical="top"/>
    </xf>
    <xf numFmtId="0" fontId="6" fillId="3" borderId="9" xfId="0" applyFont="1" applyFill="1" applyBorder="1"/>
    <xf numFmtId="0" fontId="6" fillId="3" borderId="10" xfId="0" applyFont="1" applyFill="1" applyBorder="1"/>
    <xf numFmtId="3" fontId="0" fillId="0" borderId="1" xfId="0" applyNumberFormat="1" applyBorder="1"/>
    <xf numFmtId="0" fontId="0" fillId="0" borderId="1" xfId="0" applyBorder="1"/>
    <xf numFmtId="164" fontId="0" fillId="0" borderId="1" xfId="1" applyFont="1" applyBorder="1"/>
    <xf numFmtId="164" fontId="9" fillId="0" borderId="0" xfId="0" applyNumberFormat="1" applyFont="1"/>
    <xf numFmtId="9" fontId="0" fillId="0" borderId="0" xfId="0" applyNumberFormat="1"/>
    <xf numFmtId="164" fontId="6" fillId="0" borderId="3" xfId="1" applyFont="1" applyFill="1" applyBorder="1"/>
    <xf numFmtId="164" fontId="6" fillId="0" borderId="3" xfId="2" applyNumberFormat="1" applyFont="1" applyFill="1" applyBorder="1"/>
    <xf numFmtId="0" fontId="6" fillId="0" borderId="1" xfId="0" applyFont="1" applyBorder="1"/>
    <xf numFmtId="9" fontId="2" fillId="0" borderId="0" xfId="0" applyNumberFormat="1" applyFont="1"/>
    <xf numFmtId="164" fontId="2" fillId="0" borderId="1" xfId="1" applyFont="1" applyBorder="1"/>
    <xf numFmtId="4" fontId="2" fillId="0" borderId="1" xfId="0" applyNumberFormat="1" applyFont="1" applyBorder="1"/>
    <xf numFmtId="2" fontId="2" fillId="0" borderId="1" xfId="0" applyNumberFormat="1" applyFont="1" applyBorder="1"/>
    <xf numFmtId="3" fontId="2" fillId="0" borderId="1" xfId="0" applyNumberFormat="1" applyFont="1" applyBorder="1"/>
    <xf numFmtId="164" fontId="6" fillId="0" borderId="0" xfId="0" applyNumberFormat="1" applyFont="1"/>
    <xf numFmtId="0" fontId="10" fillId="0" borderId="1" xfId="0" applyFont="1" applyBorder="1"/>
    <xf numFmtId="0" fontId="6" fillId="2" borderId="1" xfId="0" applyFont="1" applyFill="1" applyBorder="1" applyAlignment="1">
      <alignment horizontal="center"/>
    </xf>
    <xf numFmtId="0" fontId="6" fillId="0" borderId="3" xfId="0" applyFont="1" applyBorder="1"/>
    <xf numFmtId="10" fontId="6" fillId="0" borderId="3" xfId="0" applyNumberFormat="1" applyFont="1" applyBorder="1"/>
    <xf numFmtId="164" fontId="2" fillId="0" borderId="1" xfId="1" applyFont="1" applyFill="1" applyBorder="1" applyAlignment="1">
      <alignment horizontal="center"/>
    </xf>
    <xf numFmtId="44" fontId="0" fillId="0" borderId="0" xfId="0" applyNumberFormat="1"/>
    <xf numFmtId="164" fontId="0" fillId="0" borderId="0" xfId="0" applyNumberFormat="1"/>
    <xf numFmtId="9" fontId="0" fillId="0" borderId="0" xfId="2" applyFont="1"/>
    <xf numFmtId="2" fontId="6" fillId="0" borderId="1" xfId="0" applyNumberFormat="1" applyFont="1" applyBorder="1"/>
    <xf numFmtId="2" fontId="6" fillId="0" borderId="3" xfId="0" applyNumberFormat="1" applyFont="1" applyBorder="1"/>
    <xf numFmtId="0" fontId="12" fillId="0" borderId="0" xfId="0" applyFont="1" applyAlignment="1">
      <alignment horizontal="right" vertical="top"/>
    </xf>
    <xf numFmtId="9" fontId="2" fillId="0" borderId="3" xfId="2" applyFont="1" applyFill="1" applyBorder="1"/>
    <xf numFmtId="0" fontId="14" fillId="0" borderId="1" xfId="4" applyFont="1" applyBorder="1" applyAlignment="1">
      <alignment horizontal="center" vertical="top"/>
    </xf>
    <xf numFmtId="0" fontId="2" fillId="0" borderId="9" xfId="0" applyFont="1" applyBorder="1"/>
    <xf numFmtId="0" fontId="15" fillId="0" borderId="1" xfId="0" applyFont="1" applyBorder="1" applyAlignment="1">
      <alignment horizontal="right" vertical="top"/>
    </xf>
    <xf numFmtId="0" fontId="6" fillId="6" borderId="1" xfId="0" applyFont="1" applyFill="1" applyBorder="1"/>
    <xf numFmtId="0" fontId="9" fillId="0" borderId="0" xfId="0" applyFont="1"/>
    <xf numFmtId="0" fontId="2" fillId="0" borderId="0" xfId="0" applyFont="1" applyAlignment="1">
      <alignment vertical="center"/>
    </xf>
    <xf numFmtId="10" fontId="2" fillId="0" borderId="1" xfId="2" applyNumberFormat="1" applyFont="1" applyBorder="1"/>
    <xf numFmtId="0" fontId="15" fillId="8" borderId="1" xfId="0" applyFont="1" applyFill="1" applyBorder="1" applyAlignment="1">
      <alignment horizontal="right" vertical="top"/>
    </xf>
    <xf numFmtId="0" fontId="2" fillId="8" borderId="1" xfId="0" applyFont="1" applyFill="1" applyBorder="1"/>
    <xf numFmtId="164" fontId="2" fillId="8" borderId="1" xfId="1" applyFont="1" applyFill="1" applyBorder="1"/>
    <xf numFmtId="164" fontId="2" fillId="8" borderId="3" xfId="1" applyFont="1" applyFill="1" applyBorder="1"/>
    <xf numFmtId="10" fontId="2" fillId="8" borderId="3" xfId="2" applyNumberFormat="1" applyFont="1" applyFill="1" applyBorder="1"/>
    <xf numFmtId="0" fontId="15" fillId="9" borderId="1" xfId="0" applyFont="1" applyFill="1" applyBorder="1" applyAlignment="1">
      <alignment horizontal="right" vertical="top"/>
    </xf>
    <xf numFmtId="0" fontId="2" fillId="9" borderId="1" xfId="0" applyFont="1" applyFill="1" applyBorder="1"/>
    <xf numFmtId="164" fontId="2" fillId="9" borderId="1" xfId="1" applyFont="1" applyFill="1" applyBorder="1"/>
    <xf numFmtId="164" fontId="2" fillId="9" borderId="3" xfId="1" applyFont="1" applyFill="1" applyBorder="1"/>
    <xf numFmtId="10" fontId="2" fillId="9" borderId="3" xfId="2" applyNumberFormat="1" applyFont="1" applyFill="1" applyBorder="1"/>
    <xf numFmtId="0" fontId="15" fillId="10" borderId="1" xfId="0" applyFont="1" applyFill="1" applyBorder="1" applyAlignment="1">
      <alignment horizontal="right" vertical="top"/>
    </xf>
    <xf numFmtId="0" fontId="2" fillId="10" borderId="1" xfId="0" applyFont="1" applyFill="1" applyBorder="1"/>
    <xf numFmtId="164" fontId="2" fillId="10" borderId="1" xfId="1" applyFont="1" applyFill="1" applyBorder="1"/>
    <xf numFmtId="164" fontId="2" fillId="10" borderId="3" xfId="1" applyFont="1" applyFill="1" applyBorder="1"/>
    <xf numFmtId="10" fontId="2" fillId="10" borderId="3" xfId="2" applyNumberFormat="1" applyFont="1" applyFill="1" applyBorder="1"/>
    <xf numFmtId="0" fontId="15" fillId="11" borderId="1" xfId="0" applyFont="1" applyFill="1" applyBorder="1" applyAlignment="1">
      <alignment horizontal="right" vertical="top"/>
    </xf>
    <xf numFmtId="0" fontId="2" fillId="11" borderId="1" xfId="0" applyFont="1" applyFill="1" applyBorder="1"/>
    <xf numFmtId="164" fontId="2" fillId="11" borderId="1" xfId="1" applyFont="1" applyFill="1" applyBorder="1"/>
    <xf numFmtId="164" fontId="2" fillId="11" borderId="3" xfId="1" applyFont="1" applyFill="1" applyBorder="1"/>
    <xf numFmtId="10" fontId="2" fillId="11" borderId="3" xfId="2" applyNumberFormat="1" applyFont="1" applyFill="1" applyBorder="1"/>
    <xf numFmtId="0" fontId="9" fillId="0" borderId="12" xfId="0" applyFont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9" fillId="0" borderId="14" xfId="0" applyFont="1" applyBorder="1"/>
    <xf numFmtId="0" fontId="9" fillId="0" borderId="15" xfId="0" applyFont="1" applyBorder="1"/>
    <xf numFmtId="164" fontId="9" fillId="0" borderId="16" xfId="1" applyFont="1" applyBorder="1"/>
    <xf numFmtId="164" fontId="9" fillId="0" borderId="15" xfId="1" applyFont="1" applyBorder="1"/>
    <xf numFmtId="0" fontId="9" fillId="0" borderId="15" xfId="0" applyFont="1" applyBorder="1" applyAlignment="1">
      <alignment horizontal="right"/>
    </xf>
    <xf numFmtId="44" fontId="17" fillId="0" borderId="16" xfId="0" applyNumberFormat="1" applyFont="1" applyBorder="1"/>
    <xf numFmtId="0" fontId="9" fillId="0" borderId="17" xfId="0" applyFont="1" applyBorder="1"/>
    <xf numFmtId="44" fontId="18" fillId="0" borderId="18" xfId="0" applyNumberFormat="1" applyFont="1" applyBorder="1"/>
    <xf numFmtId="0" fontId="9" fillId="0" borderId="11" xfId="0" applyFont="1" applyBorder="1" applyAlignment="1">
      <alignment horizontal="center"/>
    </xf>
    <xf numFmtId="0" fontId="14" fillId="2" borderId="1" xfId="4" applyFont="1" applyFill="1" applyBorder="1" applyAlignment="1">
      <alignment horizontal="center" vertical="top"/>
    </xf>
    <xf numFmtId="164" fontId="10" fillId="0" borderId="3" xfId="1" applyFont="1" applyFill="1" applyBorder="1"/>
    <xf numFmtId="164" fontId="2" fillId="0" borderId="0" xfId="1" applyFont="1" applyFill="1" applyBorder="1"/>
    <xf numFmtId="10" fontId="2" fillId="0" borderId="0" xfId="2" applyNumberFormat="1" applyFont="1" applyFill="1" applyBorder="1"/>
    <xf numFmtId="0" fontId="0" fillId="0" borderId="1" xfId="0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9" fillId="0" borderId="1" xfId="0" applyFont="1" applyBorder="1"/>
    <xf numFmtId="0" fontId="9" fillId="0" borderId="4" xfId="0" applyFont="1" applyBorder="1"/>
    <xf numFmtId="44" fontId="0" fillId="0" borderId="0" xfId="3" applyFont="1" applyBorder="1" applyAlignment="1">
      <alignment vertical="center"/>
    </xf>
    <xf numFmtId="44" fontId="0" fillId="0" borderId="0" xfId="3" applyFont="1" applyBorder="1" applyAlignment="1">
      <alignment horizontal="left" vertical="center"/>
    </xf>
    <xf numFmtId="44" fontId="20" fillId="0" borderId="0" xfId="3" applyFont="1" applyBorder="1" applyAlignment="1">
      <alignment vertical="center"/>
    </xf>
    <xf numFmtId="0" fontId="19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 vertical="center"/>
    </xf>
    <xf numFmtId="0" fontId="19" fillId="4" borderId="0" xfId="0" applyFont="1" applyFill="1"/>
    <xf numFmtId="0" fontId="0" fillId="2" borderId="0" xfId="0" applyFill="1"/>
    <xf numFmtId="0" fontId="2" fillId="2" borderId="1" xfId="0" applyFont="1" applyFill="1" applyBorder="1"/>
    <xf numFmtId="0" fontId="6" fillId="2" borderId="1" xfId="0" applyFont="1" applyFill="1" applyBorder="1"/>
    <xf numFmtId="164" fontId="2" fillId="2" borderId="1" xfId="1" applyFont="1" applyFill="1" applyBorder="1"/>
    <xf numFmtId="44" fontId="20" fillId="2" borderId="0" xfId="3" applyFont="1" applyFill="1" applyBorder="1" applyAlignment="1">
      <alignment vertical="center"/>
    </xf>
    <xf numFmtId="10" fontId="2" fillId="2" borderId="3" xfId="2" applyNumberFormat="1" applyFont="1" applyFill="1" applyBorder="1"/>
    <xf numFmtId="0" fontId="6" fillId="3" borderId="3" xfId="0" applyFont="1" applyFill="1" applyBorder="1"/>
    <xf numFmtId="0" fontId="2" fillId="0" borderId="19" xfId="0" applyFont="1" applyBorder="1"/>
    <xf numFmtId="164" fontId="2" fillId="0" borderId="19" xfId="1" applyFont="1" applyFill="1" applyBorder="1"/>
    <xf numFmtId="10" fontId="2" fillId="0" borderId="9" xfId="2" applyNumberFormat="1" applyFont="1" applyFill="1" applyBorder="1"/>
    <xf numFmtId="164" fontId="2" fillId="0" borderId="9" xfId="1" applyFont="1" applyFill="1" applyBorder="1"/>
    <xf numFmtId="44" fontId="0" fillId="0" borderId="1" xfId="3" applyFont="1" applyBorder="1" applyAlignment="1">
      <alignment vertical="center"/>
    </xf>
    <xf numFmtId="164" fontId="7" fillId="0" borderId="1" xfId="1" applyFont="1" applyFill="1" applyBorder="1"/>
    <xf numFmtId="0" fontId="7" fillId="0" borderId="1" xfId="0" applyFont="1" applyBorder="1" applyAlignment="1">
      <alignment horizontal="center" vertical="top"/>
    </xf>
    <xf numFmtId="0" fontId="6" fillId="4" borderId="1" xfId="0" applyFont="1" applyFill="1" applyBorder="1"/>
    <xf numFmtId="44" fontId="2" fillId="0" borderId="1" xfId="3" applyFont="1" applyBorder="1" applyAlignment="1">
      <alignment vertical="center"/>
    </xf>
    <xf numFmtId="0" fontId="7" fillId="2" borderId="1" xfId="0" applyFont="1" applyFill="1" applyBorder="1" applyAlignment="1">
      <alignment horizontal="center" vertical="top"/>
    </xf>
    <xf numFmtId="44" fontId="2" fillId="2" borderId="1" xfId="3" applyFont="1" applyFill="1" applyBorder="1" applyAlignment="1">
      <alignment vertical="center"/>
    </xf>
    <xf numFmtId="10" fontId="2" fillId="2" borderId="1" xfId="2" applyNumberFormat="1" applyFont="1" applyFill="1" applyBorder="1"/>
    <xf numFmtId="164" fontId="9" fillId="0" borderId="1" xfId="1" applyFont="1" applyBorder="1"/>
    <xf numFmtId="0" fontId="9" fillId="2" borderId="1" xfId="0" applyFont="1" applyFill="1" applyBorder="1"/>
    <xf numFmtId="164" fontId="9" fillId="2" borderId="1" xfId="1" applyFont="1" applyFill="1" applyBorder="1"/>
    <xf numFmtId="0" fontId="0" fillId="0" borderId="10" xfId="0" applyBorder="1"/>
    <xf numFmtId="164" fontId="7" fillId="0" borderId="0" xfId="1" applyFont="1" applyFill="1" applyBorder="1"/>
    <xf numFmtId="44" fontId="20" fillId="0" borderId="1" xfId="3" applyFont="1" applyBorder="1" applyAlignment="1">
      <alignment vertical="center"/>
    </xf>
    <xf numFmtId="0" fontId="19" fillId="4" borderId="1" xfId="0" applyFont="1" applyFill="1" applyBorder="1"/>
    <xf numFmtId="0" fontId="22" fillId="7" borderId="4" xfId="0" applyFont="1" applyFill="1" applyBorder="1" applyAlignment="1">
      <alignment horizontal="center"/>
    </xf>
    <xf numFmtId="0" fontId="22" fillId="7" borderId="6" xfId="0" applyFont="1" applyFill="1" applyBorder="1" applyAlignment="1">
      <alignment horizontal="center"/>
    </xf>
    <xf numFmtId="44" fontId="9" fillId="0" borderId="1" xfId="3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13" borderId="1" xfId="0" applyFont="1" applyFill="1" applyBorder="1" applyAlignment="1">
      <alignment horizontal="left"/>
    </xf>
    <xf numFmtId="44" fontId="2" fillId="0" borderId="0" xfId="3" applyFont="1" applyBorder="1" applyAlignment="1">
      <alignment vertical="center"/>
    </xf>
    <xf numFmtId="0" fontId="2" fillId="0" borderId="0" xfId="0" applyFont="1" applyAlignment="1">
      <alignment horizontal="left"/>
    </xf>
    <xf numFmtId="44" fontId="2" fillId="0" borderId="1" xfId="3" applyFont="1" applyBorder="1" applyAlignment="1">
      <alignment horizontal="center"/>
    </xf>
    <xf numFmtId="0" fontId="0" fillId="0" borderId="19" xfId="0" applyBorder="1" applyAlignment="1">
      <alignment horizontal="center"/>
    </xf>
    <xf numFmtId="0" fontId="23" fillId="2" borderId="1" xfId="0" applyFont="1" applyFill="1" applyBorder="1"/>
    <xf numFmtId="0" fontId="2" fillId="0" borderId="1" xfId="0" applyFont="1" applyBorder="1" applyAlignment="1">
      <alignment horizontal="center"/>
    </xf>
    <xf numFmtId="164" fontId="6" fillId="0" borderId="1" xfId="1" applyFont="1" applyBorder="1" applyAlignment="1">
      <alignment horizontal="center"/>
    </xf>
    <xf numFmtId="0" fontId="6" fillId="0" borderId="0" xfId="0" applyFont="1" applyAlignment="1">
      <alignment horizontal="center"/>
    </xf>
    <xf numFmtId="44" fontId="23" fillId="0" borderId="1" xfId="3" applyFont="1" applyBorder="1" applyAlignment="1">
      <alignment vertical="center"/>
    </xf>
    <xf numFmtId="164" fontId="6" fillId="0" borderId="0" xfId="1" applyFont="1" applyBorder="1" applyAlignment="1">
      <alignment horizontal="center"/>
    </xf>
    <xf numFmtId="44" fontId="2" fillId="0" borderId="0" xfId="3" applyFont="1" applyBorder="1" applyAlignment="1">
      <alignment horizontal="center"/>
    </xf>
    <xf numFmtId="44" fontId="20" fillId="0" borderId="0" xfId="8" applyFont="1" applyBorder="1" applyAlignment="1">
      <alignment vertical="center"/>
    </xf>
    <xf numFmtId="44" fontId="0" fillId="0" borderId="0" xfId="8" applyFont="1" applyBorder="1"/>
    <xf numFmtId="0" fontId="0" fillId="13" borderId="0" xfId="0" applyFill="1"/>
    <xf numFmtId="2" fontId="0" fillId="0" borderId="0" xfId="0" applyNumberFormat="1"/>
    <xf numFmtId="0" fontId="12" fillId="0" borderId="1" xfId="0" applyFont="1" applyBorder="1" applyAlignment="1">
      <alignment horizontal="center" vertical="top"/>
    </xf>
    <xf numFmtId="0" fontId="12" fillId="0" borderId="1" xfId="0" applyFont="1" applyBorder="1" applyAlignment="1">
      <alignment horizontal="left" vertical="top"/>
    </xf>
    <xf numFmtId="165" fontId="24" fillId="0" borderId="1" xfId="0" applyNumberFormat="1" applyFont="1" applyBorder="1" applyAlignment="1">
      <alignment horizontal="center" vertical="top"/>
    </xf>
    <xf numFmtId="166" fontId="24" fillId="0" borderId="1" xfId="0" applyNumberFormat="1" applyFont="1" applyBorder="1" applyAlignment="1">
      <alignment horizontal="center" vertical="top"/>
    </xf>
    <xf numFmtId="0" fontId="12" fillId="0" borderId="1" xfId="0" applyFont="1" applyBorder="1"/>
    <xf numFmtId="164" fontId="12" fillId="0" borderId="1" xfId="1" applyFont="1" applyFill="1" applyBorder="1"/>
    <xf numFmtId="10" fontId="12" fillId="0" borderId="1" xfId="2" applyNumberFormat="1" applyFont="1" applyFill="1" applyBorder="1"/>
    <xf numFmtId="165" fontId="12" fillId="0" borderId="1" xfId="0" applyNumberFormat="1" applyFont="1" applyBorder="1" applyAlignment="1">
      <alignment horizontal="center" vertical="top"/>
    </xf>
    <xf numFmtId="0" fontId="23" fillId="2" borderId="9" xfId="0" applyFont="1" applyFill="1" applyBorder="1"/>
    <xf numFmtId="0" fontId="6" fillId="0" borderId="5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2" fillId="0" borderId="4" xfId="0" applyFont="1" applyBorder="1"/>
    <xf numFmtId="44" fontId="2" fillId="0" borderId="5" xfId="3" applyFont="1" applyBorder="1" applyAlignment="1">
      <alignment vertical="center"/>
    </xf>
    <xf numFmtId="0" fontId="2" fillId="0" borderId="1" xfId="0" applyFont="1" applyBorder="1" applyAlignment="1">
      <alignment vertical="center"/>
    </xf>
    <xf numFmtId="44" fontId="2" fillId="0" borderId="1" xfId="7" applyFont="1" applyFill="1" applyBorder="1"/>
    <xf numFmtId="2" fontId="2" fillId="0" borderId="0" xfId="0" applyNumberFormat="1" applyFont="1"/>
    <xf numFmtId="44" fontId="2" fillId="0" borderId="0" xfId="8" applyFont="1" applyBorder="1" applyAlignment="1">
      <alignment vertical="center"/>
    </xf>
    <xf numFmtId="0" fontId="7" fillId="0" borderId="1" xfId="0" applyFont="1" applyBorder="1" applyAlignment="1">
      <alignment horizontal="left" vertical="top"/>
    </xf>
    <xf numFmtId="165" fontId="7" fillId="0" borderId="1" xfId="0" applyNumberFormat="1" applyFont="1" applyBorder="1" applyAlignment="1">
      <alignment horizontal="center" vertical="top"/>
    </xf>
    <xf numFmtId="166" fontId="7" fillId="0" borderId="1" xfId="0" applyNumberFormat="1" applyFont="1" applyBorder="1" applyAlignment="1">
      <alignment horizontal="center" vertical="top"/>
    </xf>
    <xf numFmtId="0" fontId="7" fillId="0" borderId="1" xfId="0" applyFont="1" applyBorder="1"/>
    <xf numFmtId="10" fontId="7" fillId="0" borderId="1" xfId="2" applyNumberFormat="1" applyFont="1" applyFill="1" applyBorder="1"/>
    <xf numFmtId="0" fontId="2" fillId="0" borderId="5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164" fontId="0" fillId="0" borderId="1" xfId="1" applyFont="1" applyFill="1" applyBorder="1"/>
    <xf numFmtId="10" fontId="0" fillId="0" borderId="1" xfId="2" applyNumberFormat="1" applyFont="1" applyFill="1" applyBorder="1"/>
    <xf numFmtId="0" fontId="0" fillId="15" borderId="0" xfId="0" applyFill="1" applyAlignment="1">
      <alignment horizontal="center" vertical="center"/>
    </xf>
    <xf numFmtId="0" fontId="0" fillId="8" borderId="0" xfId="0" applyFill="1"/>
    <xf numFmtId="0" fontId="2" fillId="0" borderId="8" xfId="0" applyFont="1" applyBorder="1"/>
    <xf numFmtId="0" fontId="2" fillId="0" borderId="8" xfId="0" applyFont="1" applyBorder="1" applyAlignment="1">
      <alignment horizontal="center"/>
    </xf>
    <xf numFmtId="164" fontId="2" fillId="0" borderId="8" xfId="1" applyFont="1" applyFill="1" applyBorder="1"/>
    <xf numFmtId="44" fontId="2" fillId="0" borderId="8" xfId="3" applyFont="1" applyBorder="1" applyAlignment="1">
      <alignment vertical="center"/>
    </xf>
    <xf numFmtId="10" fontId="2" fillId="0" borderId="8" xfId="2" applyNumberFormat="1" applyFont="1" applyFill="1" applyBorder="1"/>
    <xf numFmtId="44" fontId="2" fillId="0" borderId="1" xfId="3" applyFont="1" applyFill="1" applyBorder="1" applyAlignment="1">
      <alignment vertical="center"/>
    </xf>
    <xf numFmtId="44" fontId="2" fillId="0" borderId="19" xfId="3" applyFont="1" applyFill="1" applyBorder="1" applyAlignment="1">
      <alignment vertical="center"/>
    </xf>
    <xf numFmtId="10" fontId="2" fillId="0" borderId="19" xfId="2" applyNumberFormat="1" applyFont="1" applyFill="1" applyBorder="1"/>
    <xf numFmtId="0" fontId="2" fillId="0" borderId="1" xfId="0" applyFont="1" applyBorder="1" applyAlignment="1">
      <alignment horizontal="center" vertical="center"/>
    </xf>
    <xf numFmtId="44" fontId="2" fillId="0" borderId="19" xfId="3" applyFont="1" applyBorder="1" applyAlignment="1">
      <alignment vertical="center"/>
    </xf>
    <xf numFmtId="0" fontId="25" fillId="0" borderId="1" xfId="0" applyFont="1" applyBorder="1"/>
    <xf numFmtId="44" fontId="2" fillId="0" borderId="1" xfId="3" applyFont="1" applyFill="1" applyBorder="1" applyAlignment="1">
      <alignment horizontal="center"/>
    </xf>
    <xf numFmtId="0" fontId="26" fillId="0" borderId="1" xfId="0" applyFont="1" applyBorder="1"/>
    <xf numFmtId="0" fontId="26" fillId="0" borderId="1" xfId="0" applyFont="1" applyBorder="1" applyAlignment="1">
      <alignment horizontal="center"/>
    </xf>
    <xf numFmtId="164" fontId="26" fillId="0" borderId="1" xfId="1" applyFont="1" applyFill="1" applyBorder="1"/>
    <xf numFmtId="44" fontId="26" fillId="0" borderId="1" xfId="3" applyFont="1" applyFill="1" applyBorder="1" applyAlignment="1">
      <alignment vertical="center"/>
    </xf>
    <xf numFmtId="10" fontId="26" fillId="0" borderId="1" xfId="2" applyNumberFormat="1" applyFont="1" applyFill="1" applyBorder="1"/>
    <xf numFmtId="0" fontId="27" fillId="0" borderId="1" xfId="0" applyFont="1" applyBorder="1"/>
    <xf numFmtId="44" fontId="26" fillId="0" borderId="1" xfId="3" applyFont="1" applyFill="1" applyBorder="1" applyAlignment="1">
      <alignment horizontal="center" vertical="center"/>
    </xf>
    <xf numFmtId="44" fontId="27" fillId="0" borderId="1" xfId="3" applyFont="1" applyFill="1" applyBorder="1" applyAlignment="1">
      <alignment horizontal="center" vertical="center"/>
    </xf>
    <xf numFmtId="0" fontId="26" fillId="0" borderId="1" xfId="0" applyFont="1" applyBorder="1" applyAlignment="1">
      <alignment vertical="center"/>
    </xf>
    <xf numFmtId="0" fontId="26" fillId="0" borderId="5" xfId="0" applyFont="1" applyBorder="1" applyAlignment="1">
      <alignment horizontal="center"/>
    </xf>
    <xf numFmtId="0" fontId="26" fillId="0" borderId="19" xfId="0" applyFont="1" applyBorder="1"/>
    <xf numFmtId="164" fontId="26" fillId="0" borderId="19" xfId="1" applyFont="1" applyFill="1" applyBorder="1"/>
    <xf numFmtId="10" fontId="26" fillId="0" borderId="19" xfId="2" applyNumberFormat="1" applyFont="1" applyFill="1" applyBorder="1"/>
    <xf numFmtId="0" fontId="26" fillId="0" borderId="4" xfId="0" applyFont="1" applyBorder="1"/>
    <xf numFmtId="0" fontId="28" fillId="0" borderId="5" xfId="0" applyFont="1" applyBorder="1" applyAlignment="1">
      <alignment horizontal="center"/>
    </xf>
    <xf numFmtId="44" fontId="26" fillId="0" borderId="5" xfId="3" applyFont="1" applyBorder="1" applyAlignment="1">
      <alignment vertical="center"/>
    </xf>
    <xf numFmtId="0" fontId="28" fillId="0" borderId="6" xfId="0" applyFont="1" applyBorder="1" applyAlignment="1">
      <alignment horizontal="center"/>
    </xf>
    <xf numFmtId="0" fontId="28" fillId="3" borderId="1" xfId="0" applyFont="1" applyFill="1" applyBorder="1"/>
    <xf numFmtId="0" fontId="28" fillId="6" borderId="1" xfId="0" applyFont="1" applyFill="1" applyBorder="1"/>
    <xf numFmtId="0" fontId="26" fillId="0" borderId="19" xfId="0" applyFont="1" applyBorder="1" applyAlignment="1">
      <alignment horizontal="center"/>
    </xf>
    <xf numFmtId="44" fontId="26" fillId="0" borderId="19" xfId="3" applyFont="1" applyBorder="1" applyAlignment="1">
      <alignment vertical="center"/>
    </xf>
    <xf numFmtId="0" fontId="26" fillId="0" borderId="0" xfId="0" applyFont="1"/>
    <xf numFmtId="44" fontId="26" fillId="0" borderId="0" xfId="8" applyFont="1" applyBorder="1" applyAlignment="1">
      <alignment vertical="center"/>
    </xf>
    <xf numFmtId="0" fontId="28" fillId="0" borderId="1" xfId="0" applyFont="1" applyBorder="1" applyAlignment="1">
      <alignment horizontal="center"/>
    </xf>
    <xf numFmtId="0" fontId="14" fillId="0" borderId="1" xfId="0" applyFont="1" applyBorder="1" applyAlignment="1">
      <alignment horizontal="center" vertical="top"/>
    </xf>
    <xf numFmtId="0" fontId="26" fillId="0" borderId="1" xfId="0" applyFont="1" applyBorder="1" applyAlignment="1">
      <alignment horizontal="left"/>
    </xf>
    <xf numFmtId="44" fontId="26" fillId="0" borderId="1" xfId="3" applyFont="1" applyBorder="1" applyAlignment="1">
      <alignment vertical="center"/>
    </xf>
    <xf numFmtId="0" fontId="29" fillId="0" borderId="1" xfId="0" applyFont="1" applyBorder="1" applyAlignment="1">
      <alignment horizontal="center" vertical="top"/>
    </xf>
    <xf numFmtId="0" fontId="29" fillId="0" borderId="1" xfId="0" applyFont="1" applyBorder="1" applyAlignment="1">
      <alignment horizontal="left" vertical="top"/>
    </xf>
    <xf numFmtId="165" fontId="29" fillId="0" borderId="1" xfId="0" applyNumberFormat="1" applyFont="1" applyBorder="1" applyAlignment="1">
      <alignment horizontal="center" vertical="top"/>
    </xf>
    <xf numFmtId="166" fontId="29" fillId="0" borderId="1" xfId="0" applyNumberFormat="1" applyFont="1" applyBorder="1" applyAlignment="1">
      <alignment horizontal="center" vertical="top"/>
    </xf>
    <xf numFmtId="0" fontId="26" fillId="0" borderId="0" xfId="0" applyFont="1" applyAlignment="1">
      <alignment horizontal="left"/>
    </xf>
    <xf numFmtId="164" fontId="26" fillId="0" borderId="0" xfId="1" applyFont="1" applyFill="1" applyBorder="1"/>
    <xf numFmtId="44" fontId="26" fillId="0" borderId="0" xfId="3" applyFont="1" applyBorder="1" applyAlignment="1">
      <alignment vertical="center"/>
    </xf>
    <xf numFmtId="10" fontId="26" fillId="0" borderId="0" xfId="2" applyNumberFormat="1" applyFont="1" applyFill="1" applyBorder="1"/>
    <xf numFmtId="0" fontId="30" fillId="2" borderId="1" xfId="0" applyFont="1" applyFill="1" applyBorder="1"/>
    <xf numFmtId="0" fontId="29" fillId="0" borderId="1" xfId="0" applyFont="1" applyBorder="1"/>
    <xf numFmtId="164" fontId="29" fillId="0" borderId="1" xfId="1" applyFont="1" applyFill="1" applyBorder="1"/>
    <xf numFmtId="10" fontId="29" fillId="0" borderId="1" xfId="2" applyNumberFormat="1" applyFont="1" applyFill="1" applyBorder="1"/>
    <xf numFmtId="164" fontId="28" fillId="0" borderId="1" xfId="1" applyFont="1" applyBorder="1" applyAlignment="1">
      <alignment horizontal="center"/>
    </xf>
    <xf numFmtId="0" fontId="26" fillId="8" borderId="0" xfId="0" applyFont="1" applyFill="1"/>
    <xf numFmtId="44" fontId="26" fillId="0" borderId="0" xfId="3" applyFont="1" applyFill="1" applyBorder="1" applyAlignment="1">
      <alignment vertical="center"/>
    </xf>
    <xf numFmtId="0" fontId="26" fillId="7" borderId="1" xfId="0" applyFont="1" applyFill="1" applyBorder="1"/>
    <xf numFmtId="0" fontId="26" fillId="7" borderId="5" xfId="0" applyFont="1" applyFill="1" applyBorder="1" applyAlignment="1">
      <alignment horizontal="center"/>
    </xf>
    <xf numFmtId="164" fontId="26" fillId="7" borderId="1" xfId="1" applyFont="1" applyFill="1" applyBorder="1"/>
    <xf numFmtId="44" fontId="26" fillId="7" borderId="1" xfId="3" applyFont="1" applyFill="1" applyBorder="1" applyAlignment="1">
      <alignment vertical="center"/>
    </xf>
    <xf numFmtId="10" fontId="26" fillId="7" borderId="1" xfId="2" applyNumberFormat="1" applyFont="1" applyFill="1" applyBorder="1"/>
    <xf numFmtId="0" fontId="31" fillId="0" borderId="1" xfId="0" applyFont="1" applyBorder="1" applyAlignment="1">
      <alignment horizontal="right" vertical="top"/>
    </xf>
    <xf numFmtId="167" fontId="2" fillId="0" borderId="1" xfId="2" applyNumberFormat="1" applyFont="1" applyFill="1" applyBorder="1" applyAlignment="1">
      <alignment horizontal="center" vertical="top"/>
    </xf>
    <xf numFmtId="0" fontId="32" fillId="0" borderId="1" xfId="0" applyFont="1" applyBorder="1" applyAlignment="1">
      <alignment horizontal="right"/>
    </xf>
    <xf numFmtId="44" fontId="32" fillId="0" borderId="1" xfId="3" applyFont="1" applyBorder="1" applyAlignment="1">
      <alignment horizontal="center"/>
    </xf>
    <xf numFmtId="44" fontId="32" fillId="0" borderId="4" xfId="3" applyFont="1" applyBorder="1" applyAlignment="1">
      <alignment horizontal="center"/>
    </xf>
    <xf numFmtId="0" fontId="32" fillId="13" borderId="1" xfId="0" applyFont="1" applyFill="1" applyBorder="1" applyAlignment="1">
      <alignment horizontal="right"/>
    </xf>
    <xf numFmtId="0" fontId="32" fillId="0" borderId="1" xfId="0" applyFont="1" applyBorder="1" applyAlignment="1">
      <alignment horizontal="right" vertical="top"/>
    </xf>
    <xf numFmtId="167" fontId="32" fillId="0" borderId="1" xfId="2" applyNumberFormat="1" applyFont="1" applyBorder="1" applyAlignment="1">
      <alignment horizontal="center"/>
    </xf>
    <xf numFmtId="44" fontId="31" fillId="13" borderId="1" xfId="3" applyFont="1" applyFill="1" applyBorder="1" applyAlignment="1">
      <alignment horizontal="center"/>
    </xf>
    <xf numFmtId="44" fontId="34" fillId="14" borderId="1" xfId="7" applyFont="1" applyFill="1" applyBorder="1"/>
    <xf numFmtId="10" fontId="35" fillId="16" borderId="1" xfId="0" applyNumberFormat="1" applyFont="1" applyFill="1" applyBorder="1"/>
    <xf numFmtId="0" fontId="32" fillId="13" borderId="1" xfId="0" applyFont="1" applyFill="1" applyBorder="1"/>
    <xf numFmtId="0" fontId="32" fillId="0" borderId="1" xfId="0" applyFont="1" applyBorder="1"/>
    <xf numFmtId="44" fontId="32" fillId="0" borderId="1" xfId="7" applyFont="1" applyFill="1" applyBorder="1"/>
    <xf numFmtId="10" fontId="32" fillId="0" borderId="1" xfId="0" applyNumberFormat="1" applyFont="1" applyBorder="1"/>
    <xf numFmtId="44" fontId="34" fillId="14" borderId="3" xfId="7" applyFont="1" applyFill="1" applyBorder="1"/>
    <xf numFmtId="0" fontId="32" fillId="0" borderId="0" xfId="0" applyFont="1"/>
    <xf numFmtId="10" fontId="32" fillId="0" borderId="0" xfId="0" applyNumberFormat="1" applyFont="1"/>
    <xf numFmtId="167" fontId="6" fillId="0" borderId="1" xfId="2" applyNumberFormat="1" applyFont="1" applyFill="1" applyBorder="1" applyAlignment="1">
      <alignment horizontal="center" vertical="top"/>
    </xf>
    <xf numFmtId="10" fontId="28" fillId="0" borderId="1" xfId="2" applyNumberFormat="1" applyFont="1" applyFill="1" applyBorder="1"/>
    <xf numFmtId="0" fontId="6" fillId="0" borderId="0" xfId="0" applyFont="1"/>
    <xf numFmtId="2" fontId="32" fillId="0" borderId="1" xfId="0" applyNumberFormat="1" applyFont="1" applyBorder="1"/>
    <xf numFmtId="0" fontId="38" fillId="13" borderId="1" xfId="0" applyFont="1" applyFill="1" applyBorder="1" applyAlignment="1">
      <alignment horizontal="left" vertical="top"/>
    </xf>
    <xf numFmtId="0" fontId="38" fillId="0" borderId="1" xfId="0" applyFont="1" applyBorder="1" applyAlignment="1">
      <alignment horizontal="left"/>
    </xf>
    <xf numFmtId="0" fontId="37" fillId="0" borderId="0" xfId="0" applyFont="1" applyAlignment="1">
      <alignment horizontal="center"/>
    </xf>
    <xf numFmtId="0" fontId="38" fillId="0" borderId="0" xfId="0" applyFont="1" applyAlignment="1">
      <alignment horizontal="center"/>
    </xf>
    <xf numFmtId="0" fontId="38" fillId="0" borderId="1" xfId="0" applyFont="1" applyBorder="1" applyAlignment="1">
      <alignment horizontal="center"/>
    </xf>
    <xf numFmtId="44" fontId="32" fillId="0" borderId="1" xfId="10" applyFont="1" applyBorder="1" applyAlignment="1">
      <alignment horizontal="center" vertical="center"/>
    </xf>
    <xf numFmtId="44" fontId="32" fillId="13" borderId="1" xfId="10" applyFont="1" applyFill="1" applyBorder="1" applyAlignment="1">
      <alignment horizontal="center" vertical="center"/>
    </xf>
    <xf numFmtId="44" fontId="32" fillId="13" borderId="4" xfId="10" applyFont="1" applyFill="1" applyBorder="1" applyAlignment="1">
      <alignment horizontal="center" vertical="center"/>
    </xf>
    <xf numFmtId="0" fontId="32" fillId="2" borderId="1" xfId="0" applyFont="1" applyFill="1" applyBorder="1" applyAlignment="1">
      <alignment horizontal="right"/>
    </xf>
    <xf numFmtId="44" fontId="31" fillId="13" borderId="1" xfId="10" applyFont="1" applyFill="1" applyBorder="1" applyAlignment="1">
      <alignment horizontal="center" vertical="center"/>
    </xf>
    <xf numFmtId="44" fontId="31" fillId="2" borderId="1" xfId="10" applyFont="1" applyFill="1" applyBorder="1" applyAlignment="1">
      <alignment horizontal="center" vertical="center"/>
    </xf>
    <xf numFmtId="0" fontId="32" fillId="13" borderId="1" xfId="0" applyFont="1" applyFill="1" applyBorder="1" applyAlignment="1">
      <alignment horizontal="right" vertical="top"/>
    </xf>
    <xf numFmtId="44" fontId="2" fillId="0" borderId="0" xfId="0" applyNumberFormat="1" applyFont="1"/>
    <xf numFmtId="44" fontId="32" fillId="13" borderId="1" xfId="13" applyFont="1" applyFill="1" applyBorder="1" applyAlignment="1">
      <alignment horizontal="center" vertical="center"/>
    </xf>
    <xf numFmtId="44" fontId="32" fillId="13" borderId="4" xfId="13" applyFont="1" applyFill="1" applyBorder="1" applyAlignment="1">
      <alignment horizontal="center" vertical="center"/>
    </xf>
    <xf numFmtId="0" fontId="26" fillId="0" borderId="1" xfId="0" applyFont="1" applyBorder="1" applyAlignment="1">
      <alignment horizontal="right"/>
    </xf>
    <xf numFmtId="44" fontId="26" fillId="0" borderId="1" xfId="3" applyFont="1" applyBorder="1" applyAlignment="1">
      <alignment horizontal="center"/>
    </xf>
    <xf numFmtId="0" fontId="32" fillId="13" borderId="1" xfId="0" applyFont="1" applyFill="1" applyBorder="1" applyAlignment="1">
      <alignment horizontal="left" vertical="center"/>
    </xf>
    <xf numFmtId="44" fontId="2" fillId="13" borderId="1" xfId="3" applyFont="1" applyFill="1" applyBorder="1" applyAlignment="1">
      <alignment horizontal="center" vertical="center"/>
    </xf>
    <xf numFmtId="44" fontId="7" fillId="13" borderId="1" xfId="3" applyFont="1" applyFill="1" applyBorder="1" applyAlignment="1">
      <alignment horizontal="center" vertical="center"/>
    </xf>
    <xf numFmtId="44" fontId="2" fillId="0" borderId="1" xfId="3" applyFont="1" applyBorder="1" applyAlignment="1">
      <alignment horizontal="center" vertical="center"/>
    </xf>
    <xf numFmtId="0" fontId="39" fillId="0" borderId="1" xfId="0" applyFont="1" applyBorder="1"/>
    <xf numFmtId="0" fontId="39" fillId="0" borderId="24" xfId="0" applyFont="1" applyBorder="1"/>
    <xf numFmtId="10" fontId="2" fillId="0" borderId="0" xfId="0" applyNumberFormat="1" applyFont="1"/>
    <xf numFmtId="2" fontId="32" fillId="0" borderId="0" xfId="0" applyNumberFormat="1" applyFont="1"/>
    <xf numFmtId="44" fontId="34" fillId="18" borderId="1" xfId="7" applyFont="1" applyFill="1" applyBorder="1"/>
    <xf numFmtId="10" fontId="35" fillId="18" borderId="1" xfId="0" applyNumberFormat="1" applyFont="1" applyFill="1" applyBorder="1"/>
    <xf numFmtId="0" fontId="28" fillId="7" borderId="1" xfId="0" applyFont="1" applyFill="1" applyBorder="1"/>
    <xf numFmtId="0" fontId="28" fillId="0" borderId="10" xfId="0" applyFont="1" applyBorder="1" applyAlignment="1">
      <alignment horizontal="center"/>
    </xf>
    <xf numFmtId="0" fontId="28" fillId="0" borderId="19" xfId="0" applyFont="1" applyBorder="1" applyAlignment="1">
      <alignment horizontal="center"/>
    </xf>
    <xf numFmtId="0" fontId="28" fillId="7" borderId="13" xfId="0" applyFont="1" applyFill="1" applyBorder="1"/>
    <xf numFmtId="0" fontId="28" fillId="7" borderId="25" xfId="0" applyFont="1" applyFill="1" applyBorder="1"/>
    <xf numFmtId="0" fontId="28" fillId="7" borderId="14" xfId="0" applyFont="1" applyFill="1" applyBorder="1"/>
    <xf numFmtId="0" fontId="26" fillId="0" borderId="15" xfId="0" applyFont="1" applyBorder="1" applyAlignment="1">
      <alignment horizontal="center"/>
    </xf>
    <xf numFmtId="10" fontId="26" fillId="0" borderId="16" xfId="2" applyNumberFormat="1" applyFont="1" applyFill="1" applyBorder="1"/>
    <xf numFmtId="0" fontId="26" fillId="0" borderId="13" xfId="0" applyFont="1" applyBorder="1" applyAlignment="1">
      <alignment horizontal="center"/>
    </xf>
    <xf numFmtId="0" fontId="26" fillId="0" borderId="25" xfId="0" applyFont="1" applyBorder="1"/>
    <xf numFmtId="0" fontId="26" fillId="0" borderId="25" xfId="0" applyFont="1" applyBorder="1" applyAlignment="1">
      <alignment horizontal="center"/>
    </xf>
    <xf numFmtId="164" fontId="26" fillId="0" borderId="25" xfId="1" applyFont="1" applyFill="1" applyBorder="1"/>
    <xf numFmtId="0" fontId="28" fillId="0" borderId="25" xfId="0" applyFont="1" applyBorder="1" applyAlignment="1">
      <alignment horizontal="center"/>
    </xf>
    <xf numFmtId="10" fontId="26" fillId="0" borderId="14" xfId="2" applyNumberFormat="1" applyFont="1" applyFill="1" applyBorder="1"/>
    <xf numFmtId="0" fontId="26" fillId="0" borderId="17" xfId="0" applyFont="1" applyBorder="1" applyAlignment="1">
      <alignment horizontal="center"/>
    </xf>
    <xf numFmtId="0" fontId="26" fillId="0" borderId="24" xfId="0" applyFont="1" applyBorder="1"/>
    <xf numFmtId="0" fontId="26" fillId="0" borderId="24" xfId="0" applyFont="1" applyBorder="1" applyAlignment="1">
      <alignment horizontal="center"/>
    </xf>
    <xf numFmtId="164" fontId="26" fillId="0" borderId="24" xfId="1" applyFont="1" applyFill="1" applyBorder="1"/>
    <xf numFmtId="0" fontId="28" fillId="0" borderId="24" xfId="0" applyFont="1" applyBorder="1" applyAlignment="1">
      <alignment horizontal="center"/>
    </xf>
    <xf numFmtId="10" fontId="26" fillId="0" borderId="18" xfId="2" applyNumberFormat="1" applyFont="1" applyFill="1" applyBorder="1"/>
    <xf numFmtId="0" fontId="26" fillId="0" borderId="3" xfId="0" applyFont="1" applyBorder="1" applyAlignment="1">
      <alignment horizontal="center"/>
    </xf>
    <xf numFmtId="0" fontId="26" fillId="0" borderId="3" xfId="0" applyFont="1" applyBorder="1"/>
    <xf numFmtId="164" fontId="26" fillId="0" borderId="3" xfId="1" applyFont="1" applyFill="1" applyBorder="1"/>
    <xf numFmtId="0" fontId="28" fillId="0" borderId="3" xfId="0" applyFont="1" applyBorder="1" applyAlignment="1">
      <alignment horizontal="center"/>
    </xf>
    <xf numFmtId="10" fontId="26" fillId="0" borderId="3" xfId="2" applyNumberFormat="1" applyFont="1" applyFill="1" applyBorder="1"/>
    <xf numFmtId="2" fontId="9" fillId="0" borderId="1" xfId="15" applyNumberFormat="1" applyFont="1" applyBorder="1" applyAlignment="1">
      <alignment horizontal="center"/>
    </xf>
    <xf numFmtId="0" fontId="9" fillId="0" borderId="1" xfId="15" applyFont="1" applyBorder="1" applyAlignment="1">
      <alignment horizontal="center"/>
    </xf>
    <xf numFmtId="0" fontId="2" fillId="0" borderId="1" xfId="15" applyFont="1" applyBorder="1" applyAlignment="1">
      <alignment horizontal="center"/>
    </xf>
    <xf numFmtId="0" fontId="15" fillId="0" borderId="1" xfId="15" applyFont="1" applyBorder="1" applyAlignment="1">
      <alignment horizontal="center" vertical="top"/>
    </xf>
    <xf numFmtId="0" fontId="32" fillId="0" borderId="1" xfId="0" applyFont="1" applyBorder="1" applyAlignment="1">
      <alignment horizontal="center"/>
    </xf>
    <xf numFmtId="164" fontId="32" fillId="0" borderId="1" xfId="1" applyFont="1" applyFill="1" applyBorder="1"/>
    <xf numFmtId="10" fontId="32" fillId="0" borderId="1" xfId="2" applyNumberFormat="1" applyFont="1" applyFill="1" applyBorder="1"/>
    <xf numFmtId="0" fontId="32" fillId="0" borderId="1" xfId="0" applyFont="1" applyBorder="1" applyAlignment="1">
      <alignment horizontal="left" vertical="center"/>
    </xf>
    <xf numFmtId="44" fontId="32" fillId="0" borderId="1" xfId="3" applyFont="1" applyFill="1" applyBorder="1" applyAlignment="1">
      <alignment horizontal="center" vertical="center"/>
    </xf>
    <xf numFmtId="0" fontId="40" fillId="0" borderId="1" xfId="0" applyFont="1" applyBorder="1" applyAlignment="1">
      <alignment horizontal="left" vertical="center"/>
    </xf>
    <xf numFmtId="44" fontId="40" fillId="0" borderId="1" xfId="3" applyFont="1" applyFill="1" applyBorder="1" applyAlignment="1">
      <alignment horizontal="center" vertical="center"/>
    </xf>
    <xf numFmtId="44" fontId="2" fillId="0" borderId="1" xfId="3" applyFont="1" applyFill="1" applyBorder="1" applyAlignment="1">
      <alignment horizontal="center" vertical="center"/>
    </xf>
    <xf numFmtId="44" fontId="25" fillId="0" borderId="1" xfId="17" applyFont="1" applyFill="1" applyBorder="1" applyAlignment="1">
      <alignment horizontal="center" vertical="center"/>
    </xf>
    <xf numFmtId="44" fontId="2" fillId="0" borderId="1" xfId="17" applyFont="1" applyFill="1" applyBorder="1" applyAlignment="1">
      <alignment horizontal="center" vertical="center"/>
    </xf>
    <xf numFmtId="0" fontId="41" fillId="0" borderId="31" xfId="0" applyFont="1" applyBorder="1" applyAlignment="1">
      <alignment horizontal="center" vertical="center"/>
    </xf>
    <xf numFmtId="0" fontId="42" fillId="19" borderId="31" xfId="0" applyFont="1" applyFill="1" applyBorder="1" applyAlignment="1">
      <alignment horizontal="center" vertical="center"/>
    </xf>
    <xf numFmtId="44" fontId="42" fillId="0" borderId="1" xfId="3" applyFont="1" applyFill="1" applyBorder="1" applyAlignment="1">
      <alignment horizontal="center" vertical="center"/>
    </xf>
    <xf numFmtId="44" fontId="42" fillId="0" borderId="1" xfId="3" applyFont="1" applyFill="1" applyBorder="1" applyAlignment="1">
      <alignment horizontal="center" vertical="center" wrapText="1"/>
    </xf>
    <xf numFmtId="8" fontId="42" fillId="0" borderId="1" xfId="3" applyNumberFormat="1" applyFont="1" applyFill="1" applyBorder="1" applyAlignment="1">
      <alignment horizontal="center" vertical="center"/>
    </xf>
    <xf numFmtId="0" fontId="41" fillId="20" borderId="31" xfId="0" applyFont="1" applyFill="1" applyBorder="1" applyAlignment="1">
      <alignment horizontal="center" vertical="center"/>
    </xf>
    <xf numFmtId="0" fontId="41" fillId="20" borderId="32" xfId="0" applyFont="1" applyFill="1" applyBorder="1" applyAlignment="1">
      <alignment horizontal="center" vertical="center"/>
    </xf>
    <xf numFmtId="0" fontId="41" fillId="20" borderId="2" xfId="0" applyFont="1" applyFill="1" applyBorder="1" applyAlignment="1">
      <alignment horizontal="center" vertical="center"/>
    </xf>
    <xf numFmtId="0" fontId="41" fillId="0" borderId="32" xfId="0" applyFont="1" applyBorder="1" applyAlignment="1">
      <alignment horizontal="center" vertical="center"/>
    </xf>
    <xf numFmtId="0" fontId="41" fillId="19" borderId="31" xfId="0" applyFont="1" applyFill="1" applyBorder="1" applyAlignment="1">
      <alignment horizontal="center" vertical="center"/>
    </xf>
    <xf numFmtId="164" fontId="42" fillId="0" borderId="1" xfId="1" applyFont="1" applyFill="1" applyBorder="1" applyAlignment="1">
      <alignment horizontal="center" vertical="center"/>
    </xf>
    <xf numFmtId="0" fontId="41" fillId="0" borderId="6" xfId="0" applyFont="1" applyBorder="1" applyAlignment="1">
      <alignment horizontal="center" vertical="center"/>
    </xf>
    <xf numFmtId="0" fontId="41" fillId="0" borderId="2" xfId="0" applyFont="1" applyBorder="1" applyAlignment="1">
      <alignment horizontal="center" vertical="center"/>
    </xf>
    <xf numFmtId="0" fontId="43" fillId="0" borderId="2" xfId="0" applyFont="1" applyBorder="1" applyAlignment="1">
      <alignment horizontal="center" vertical="center"/>
    </xf>
    <xf numFmtId="0" fontId="44" fillId="0" borderId="1" xfId="0" applyFont="1" applyBorder="1"/>
    <xf numFmtId="10" fontId="26" fillId="0" borderId="4" xfId="2" applyNumberFormat="1" applyFont="1" applyFill="1" applyBorder="1"/>
    <xf numFmtId="10" fontId="2" fillId="0" borderId="16" xfId="2" applyNumberFormat="1" applyFont="1" applyFill="1" applyBorder="1"/>
    <xf numFmtId="0" fontId="7" fillId="0" borderId="0" xfId="0" applyFont="1" applyAlignment="1">
      <alignment horizontal="center" vertical="top"/>
    </xf>
    <xf numFmtId="165" fontId="7" fillId="0" borderId="0" xfId="0" applyNumberFormat="1" applyFont="1" applyAlignment="1">
      <alignment horizontal="center" vertical="top"/>
    </xf>
    <xf numFmtId="0" fontId="20" fillId="13" borderId="1" xfId="0" applyFont="1" applyFill="1" applyBorder="1" applyAlignment="1">
      <alignment horizontal="center" vertical="center"/>
    </xf>
    <xf numFmtId="44" fontId="45" fillId="13" borderId="1" xfId="3" applyFont="1" applyFill="1" applyBorder="1" applyAlignment="1">
      <alignment horizontal="center" vertical="center"/>
    </xf>
    <xf numFmtId="44" fontId="20" fillId="13" borderId="1" xfId="3" applyFont="1" applyFill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44" fontId="45" fillId="0" borderId="1" xfId="3" applyFont="1" applyFill="1" applyBorder="1" applyAlignment="1">
      <alignment horizontal="center" vertical="center"/>
    </xf>
    <xf numFmtId="44" fontId="20" fillId="0" borderId="1" xfId="3" applyFont="1" applyFill="1" applyBorder="1" applyAlignment="1">
      <alignment horizontal="center" vertical="center"/>
    </xf>
    <xf numFmtId="44" fontId="0" fillId="0" borderId="0" xfId="3" applyFont="1"/>
    <xf numFmtId="0" fontId="26" fillId="2" borderId="1" xfId="0" applyFont="1" applyFill="1" applyBorder="1"/>
    <xf numFmtId="0" fontId="26" fillId="2" borderId="1" xfId="0" applyFont="1" applyFill="1" applyBorder="1" applyAlignment="1">
      <alignment horizontal="center"/>
    </xf>
    <xf numFmtId="164" fontId="26" fillId="2" borderId="1" xfId="1" applyFont="1" applyFill="1" applyBorder="1"/>
    <xf numFmtId="44" fontId="45" fillId="2" borderId="1" xfId="3" applyFont="1" applyFill="1" applyBorder="1" applyAlignment="1">
      <alignment horizontal="center" vertical="center"/>
    </xf>
    <xf numFmtId="10" fontId="26" fillId="2" borderId="1" xfId="2" applyNumberFormat="1" applyFont="1" applyFill="1" applyBorder="1"/>
    <xf numFmtId="0" fontId="20" fillId="14" borderId="1" xfId="0" applyFont="1" applyFill="1" applyBorder="1" applyAlignment="1">
      <alignment horizontal="center" vertical="center"/>
    </xf>
    <xf numFmtId="0" fontId="24" fillId="13" borderId="1" xfId="0" applyFont="1" applyFill="1" applyBorder="1" applyAlignment="1">
      <alignment horizontal="center" vertical="center"/>
    </xf>
    <xf numFmtId="0" fontId="31" fillId="0" borderId="1" xfId="0" applyFont="1" applyBorder="1"/>
    <xf numFmtId="0" fontId="31" fillId="0" borderId="1" xfId="0" applyFont="1" applyBorder="1" applyAlignment="1">
      <alignment horizontal="center"/>
    </xf>
    <xf numFmtId="164" fontId="31" fillId="0" borderId="1" xfId="1" applyFont="1" applyFill="1" applyBorder="1"/>
    <xf numFmtId="44" fontId="38" fillId="0" borderId="1" xfId="3" applyFont="1" applyFill="1" applyBorder="1" applyAlignment="1">
      <alignment horizontal="center" vertical="center"/>
    </xf>
    <xf numFmtId="10" fontId="31" fillId="0" borderId="1" xfId="2" applyNumberFormat="1" applyFont="1" applyFill="1" applyBorder="1"/>
    <xf numFmtId="0" fontId="24" fillId="20" borderId="1" xfId="0" applyFont="1" applyFill="1" applyBorder="1" applyAlignment="1">
      <alignment horizontal="center" vertical="center"/>
    </xf>
    <xf numFmtId="0" fontId="24" fillId="0" borderId="1" xfId="0" applyFont="1" applyBorder="1" applyAlignment="1">
      <alignment horizontal="center" vertical="center"/>
    </xf>
    <xf numFmtId="44" fontId="24" fillId="0" borderId="1" xfId="3" applyFont="1" applyFill="1" applyBorder="1" applyAlignment="1">
      <alignment horizontal="center" vertical="center"/>
    </xf>
    <xf numFmtId="164" fontId="1" fillId="0" borderId="1" xfId="1" applyFont="1" applyBorder="1" applyAlignment="1">
      <alignment horizontal="center"/>
    </xf>
    <xf numFmtId="0" fontId="41" fillId="2" borderId="2" xfId="0" applyFont="1" applyFill="1" applyBorder="1" applyAlignment="1">
      <alignment horizontal="center" vertical="center"/>
    </xf>
    <xf numFmtId="0" fontId="31" fillId="2" borderId="1" xfId="0" applyFont="1" applyFill="1" applyBorder="1"/>
    <xf numFmtId="0" fontId="31" fillId="2" borderId="1" xfId="0" applyFont="1" applyFill="1" applyBorder="1" applyAlignment="1">
      <alignment horizontal="center"/>
    </xf>
    <xf numFmtId="164" fontId="31" fillId="2" borderId="1" xfId="1" applyFont="1" applyFill="1" applyBorder="1"/>
    <xf numFmtId="44" fontId="24" fillId="2" borderId="1" xfId="3" applyFont="1" applyFill="1" applyBorder="1" applyAlignment="1">
      <alignment horizontal="center" vertical="center"/>
    </xf>
    <xf numFmtId="10" fontId="31" fillId="2" borderId="1" xfId="2" applyNumberFormat="1" applyFont="1" applyFill="1" applyBorder="1"/>
    <xf numFmtId="10" fontId="2" fillId="2" borderId="0" xfId="0" applyNumberFormat="1" applyFont="1" applyFill="1"/>
    <xf numFmtId="0" fontId="2" fillId="0" borderId="3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2" fillId="20" borderId="2" xfId="0" applyFont="1" applyFill="1" applyBorder="1" applyAlignment="1">
      <alignment horizontal="center" vertical="center"/>
    </xf>
    <xf numFmtId="0" fontId="2" fillId="8" borderId="0" xfId="0" applyFont="1" applyFill="1"/>
    <xf numFmtId="0" fontId="2" fillId="13" borderId="1" xfId="0" applyFont="1" applyFill="1" applyBorder="1" applyAlignment="1">
      <alignment horizontal="right"/>
    </xf>
    <xf numFmtId="44" fontId="2" fillId="13" borderId="1" xfId="1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44" fontId="15" fillId="0" borderId="1" xfId="3" applyFont="1" applyFill="1" applyBorder="1" applyAlignment="1">
      <alignment horizontal="center" vertical="center"/>
    </xf>
    <xf numFmtId="0" fontId="6" fillId="7" borderId="1" xfId="0" applyFont="1" applyFill="1" applyBorder="1"/>
    <xf numFmtId="44" fontId="46" fillId="18" borderId="1" xfId="7" applyFont="1" applyFill="1" applyBorder="1"/>
    <xf numFmtId="10" fontId="46" fillId="18" borderId="1" xfId="0" applyNumberFormat="1" applyFont="1" applyFill="1" applyBorder="1"/>
    <xf numFmtId="0" fontId="6" fillId="0" borderId="1" xfId="0" applyFont="1" applyBorder="1" applyAlignment="1">
      <alignment horizontal="center"/>
    </xf>
    <xf numFmtId="10" fontId="2" fillId="0" borderId="1" xfId="0" applyNumberFormat="1" applyFont="1" applyBorder="1"/>
    <xf numFmtId="8" fontId="15" fillId="0" borderId="1" xfId="3" applyNumberFormat="1" applyFont="1" applyFill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19" borderId="3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/>
    </xf>
    <xf numFmtId="10" fontId="2" fillId="0" borderId="4" xfId="2" applyNumberFormat="1" applyFont="1" applyFill="1" applyBorder="1"/>
    <xf numFmtId="0" fontId="2" fillId="13" borderId="1" xfId="0" applyFont="1" applyFill="1" applyBorder="1" applyAlignment="1">
      <alignment horizontal="center" vertical="center"/>
    </xf>
    <xf numFmtId="44" fontId="7" fillId="0" borderId="1" xfId="3" applyFont="1" applyFill="1" applyBorder="1" applyAlignment="1">
      <alignment horizontal="center" vertical="center"/>
    </xf>
    <xf numFmtId="44" fontId="15" fillId="13" borderId="1" xfId="3" applyFont="1" applyFill="1" applyBorder="1" applyAlignment="1">
      <alignment horizontal="center" vertical="center"/>
    </xf>
    <xf numFmtId="0" fontId="6" fillId="0" borderId="1" xfId="15" applyFont="1" applyBorder="1" applyAlignment="1">
      <alignment horizontal="center"/>
    </xf>
    <xf numFmtId="164" fontId="2" fillId="0" borderId="1" xfId="1" applyFont="1" applyBorder="1" applyAlignment="1">
      <alignment horizontal="center"/>
    </xf>
    <xf numFmtId="0" fontId="2" fillId="2" borderId="0" xfId="0" applyFont="1" applyFill="1" applyAlignment="1">
      <alignment wrapText="1"/>
    </xf>
    <xf numFmtId="0" fontId="2" fillId="0" borderId="0" xfId="0" applyFont="1" applyAlignment="1">
      <alignment wrapText="1"/>
    </xf>
    <xf numFmtId="0" fontId="2" fillId="7" borderId="1" xfId="0" applyFont="1" applyFill="1" applyBorder="1" applyAlignment="1">
      <alignment horizontal="center" vertical="center"/>
    </xf>
    <xf numFmtId="0" fontId="7" fillId="7" borderId="1" xfId="0" applyFont="1" applyFill="1" applyBorder="1"/>
    <xf numFmtId="0" fontId="7" fillId="7" borderId="1" xfId="0" applyFont="1" applyFill="1" applyBorder="1" applyAlignment="1">
      <alignment horizontal="center"/>
    </xf>
    <xf numFmtId="164" fontId="7" fillId="7" borderId="1" xfId="1" applyFont="1" applyFill="1" applyBorder="1"/>
    <xf numFmtId="44" fontId="2" fillId="7" borderId="1" xfId="3" applyFont="1" applyFill="1" applyBorder="1" applyAlignment="1">
      <alignment horizontal="center" vertical="center"/>
    </xf>
    <xf numFmtId="10" fontId="7" fillId="7" borderId="1" xfId="2" applyNumberFormat="1" applyFont="1" applyFill="1" applyBorder="1"/>
    <xf numFmtId="10" fontId="2" fillId="7" borderId="0" xfId="0" applyNumberFormat="1" applyFont="1" applyFill="1"/>
    <xf numFmtId="0" fontId="7" fillId="0" borderId="1" xfId="0" applyFont="1" applyBorder="1" applyAlignment="1" applyProtection="1">
      <alignment horizontal="center" vertical="top"/>
      <protection locked="0"/>
    </xf>
    <xf numFmtId="44" fontId="41" fillId="0" borderId="1" xfId="3" applyFont="1" applyFill="1" applyBorder="1" applyAlignment="1">
      <alignment horizontal="center" vertical="center" wrapText="1"/>
    </xf>
    <xf numFmtId="44" fontId="41" fillId="0" borderId="1" xfId="3" applyFont="1" applyFill="1" applyBorder="1" applyAlignment="1">
      <alignment horizontal="center" vertical="center"/>
    </xf>
    <xf numFmtId="0" fontId="41" fillId="0" borderId="1" xfId="0" applyFont="1" applyBorder="1" applyAlignment="1">
      <alignment horizontal="center" vertical="center"/>
    </xf>
    <xf numFmtId="0" fontId="32" fillId="0" borderId="1" xfId="0" applyFont="1" applyBorder="1" applyAlignment="1">
      <alignment horizontal="center" vertical="center"/>
    </xf>
    <xf numFmtId="44" fontId="46" fillId="18" borderId="6" xfId="7" applyFont="1" applyFill="1" applyBorder="1"/>
    <xf numFmtId="2" fontId="2" fillId="0" borderId="6" xfId="0" applyNumberFormat="1" applyFont="1" applyBorder="1"/>
    <xf numFmtId="0" fontId="2" fillId="19" borderId="1" xfId="0" applyFont="1" applyFill="1" applyBorder="1" applyAlignment="1">
      <alignment horizontal="center" vertical="center"/>
    </xf>
    <xf numFmtId="44" fontId="2" fillId="0" borderId="1" xfId="10" applyFont="1" applyFill="1" applyBorder="1" applyAlignment="1">
      <alignment horizontal="center" vertical="center"/>
    </xf>
    <xf numFmtId="0" fontId="41" fillId="13" borderId="1" xfId="0" applyFont="1" applyFill="1" applyBorder="1" applyAlignment="1">
      <alignment horizontal="center" vertical="center"/>
    </xf>
    <xf numFmtId="44" fontId="41" fillId="13" borderId="1" xfId="3" applyFont="1" applyFill="1" applyBorder="1" applyAlignment="1">
      <alignment horizontal="center" vertical="center"/>
    </xf>
    <xf numFmtId="44" fontId="41" fillId="13" borderId="1" xfId="3" applyFont="1" applyFill="1" applyBorder="1" applyAlignment="1">
      <alignment horizontal="center" vertical="center" wrapText="1"/>
    </xf>
    <xf numFmtId="0" fontId="6" fillId="6" borderId="3" xfId="0" applyFont="1" applyFill="1" applyBorder="1"/>
    <xf numFmtId="0" fontId="41" fillId="0" borderId="19" xfId="0" applyFont="1" applyBorder="1" applyAlignment="1">
      <alignment horizontal="center" vertical="center"/>
    </xf>
    <xf numFmtId="44" fontId="41" fillId="0" borderId="19" xfId="3" applyFont="1" applyFill="1" applyBorder="1" applyAlignment="1">
      <alignment horizontal="center" vertical="center"/>
    </xf>
    <xf numFmtId="0" fontId="47" fillId="0" borderId="1" xfId="0" applyFont="1" applyBorder="1" applyAlignment="1">
      <alignment horizontal="center" vertical="top"/>
    </xf>
    <xf numFmtId="44" fontId="47" fillId="0" borderId="1" xfId="0" applyNumberFormat="1" applyFont="1" applyBorder="1" applyAlignment="1">
      <alignment horizontal="right" vertical="top"/>
    </xf>
    <xf numFmtId="0" fontId="41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/>
    </xf>
    <xf numFmtId="44" fontId="41" fillId="0" borderId="3" xfId="3" applyFont="1" applyFill="1" applyBorder="1" applyAlignment="1">
      <alignment horizontal="center" vertical="center"/>
    </xf>
    <xf numFmtId="0" fontId="49" fillId="0" borderId="1" xfId="0" applyFont="1" applyBorder="1" applyAlignment="1">
      <alignment horizontal="center" vertical="center"/>
    </xf>
    <xf numFmtId="44" fontId="50" fillId="0" borderId="1" xfId="3" applyFont="1" applyFill="1" applyBorder="1" applyAlignment="1">
      <alignment horizontal="center" vertical="center"/>
    </xf>
    <xf numFmtId="9" fontId="50" fillId="0" borderId="1" xfId="3" applyNumberFormat="1" applyFont="1" applyFill="1" applyBorder="1" applyAlignment="1">
      <alignment horizontal="center" vertical="center"/>
    </xf>
    <xf numFmtId="10" fontId="2" fillId="0" borderId="0" xfId="0" applyNumberFormat="1" applyFont="1" applyAlignment="1">
      <alignment vertical="center"/>
    </xf>
    <xf numFmtId="2" fontId="2" fillId="0" borderId="0" xfId="0" applyNumberFormat="1" applyFont="1" applyAlignment="1">
      <alignment vertical="center"/>
    </xf>
    <xf numFmtId="0" fontId="0" fillId="0" borderId="0" xfId="0" applyAlignment="1">
      <alignment vertical="center"/>
    </xf>
    <xf numFmtId="0" fontId="48" fillId="2" borderId="1" xfId="0" applyFont="1" applyFill="1" applyBorder="1" applyAlignment="1">
      <alignment vertical="center"/>
    </xf>
    <xf numFmtId="0" fontId="49" fillId="0" borderId="1" xfId="0" applyFont="1" applyBorder="1" applyAlignment="1">
      <alignment vertical="center"/>
    </xf>
    <xf numFmtId="164" fontId="49" fillId="0" borderId="1" xfId="1" applyFont="1" applyFill="1" applyBorder="1" applyAlignment="1">
      <alignment vertical="center"/>
    </xf>
    <xf numFmtId="10" fontId="49" fillId="0" borderId="1" xfId="2" applyNumberFormat="1" applyFont="1" applyFill="1" applyBorder="1" applyAlignment="1">
      <alignment vertical="center"/>
    </xf>
    <xf numFmtId="0" fontId="51" fillId="0" borderId="1" xfId="0" applyFont="1" applyBorder="1" applyAlignment="1">
      <alignment horizontal="center" vertical="center"/>
    </xf>
    <xf numFmtId="0" fontId="48" fillId="2" borderId="1" xfId="0" applyFont="1" applyFill="1" applyBorder="1" applyAlignment="1">
      <alignment horizontal="center" vertical="center"/>
    </xf>
    <xf numFmtId="0" fontId="38" fillId="0" borderId="1" xfId="0" applyFont="1" applyBorder="1" applyAlignment="1">
      <alignment horizontal="center" vertical="center"/>
    </xf>
    <xf numFmtId="44" fontId="38" fillId="13" borderId="1" xfId="3" applyFont="1" applyFill="1" applyBorder="1" applyAlignment="1">
      <alignment horizontal="center" vertical="center"/>
    </xf>
    <xf numFmtId="0" fontId="38" fillId="13" borderId="1" xfId="0" applyFont="1" applyFill="1" applyBorder="1" applyAlignment="1">
      <alignment horizontal="center" vertical="center"/>
    </xf>
    <xf numFmtId="44" fontId="38" fillId="13" borderId="1" xfId="3" applyFont="1" applyFill="1" applyBorder="1" applyAlignment="1">
      <alignment horizontal="center" vertical="center" wrapText="1"/>
    </xf>
    <xf numFmtId="0" fontId="38" fillId="13" borderId="3" xfId="0" applyFont="1" applyFill="1" applyBorder="1" applyAlignment="1">
      <alignment horizontal="center" vertical="center"/>
    </xf>
    <xf numFmtId="44" fontId="38" fillId="13" borderId="3" xfId="3" applyFont="1" applyFill="1" applyBorder="1" applyAlignment="1">
      <alignment horizontal="center" vertical="center"/>
    </xf>
    <xf numFmtId="0" fontId="41" fillId="13" borderId="3" xfId="0" applyFont="1" applyFill="1" applyBorder="1" applyAlignment="1">
      <alignment horizontal="center" vertical="center"/>
    </xf>
    <xf numFmtId="0" fontId="20" fillId="0" borderId="31" xfId="0" applyFont="1" applyBorder="1" applyAlignment="1">
      <alignment horizontal="center" vertical="center"/>
    </xf>
    <xf numFmtId="0" fontId="41" fillId="0" borderId="1" xfId="0" applyFont="1" applyBorder="1"/>
    <xf numFmtId="0" fontId="41" fillId="0" borderId="1" xfId="0" applyFont="1" applyBorder="1" applyAlignment="1">
      <alignment horizontal="center"/>
    </xf>
    <xf numFmtId="164" fontId="41" fillId="0" borderId="1" xfId="1" applyFont="1" applyFill="1" applyBorder="1"/>
    <xf numFmtId="44" fontId="19" fillId="21" borderId="1" xfId="3" applyFont="1" applyFill="1" applyBorder="1" applyAlignment="1">
      <alignment horizontal="center" vertical="center"/>
    </xf>
    <xf numFmtId="10" fontId="41" fillId="0" borderId="1" xfId="2" applyNumberFormat="1" applyFont="1" applyFill="1" applyBorder="1"/>
    <xf numFmtId="0" fontId="38" fillId="13" borderId="22" xfId="0" applyFont="1" applyFill="1" applyBorder="1" applyAlignment="1">
      <alignment horizontal="center" vertical="center"/>
    </xf>
    <xf numFmtId="44" fontId="19" fillId="0" borderId="1" xfId="3" applyFont="1" applyFill="1" applyBorder="1" applyAlignment="1">
      <alignment horizontal="center" vertical="center"/>
    </xf>
    <xf numFmtId="0" fontId="41" fillId="0" borderId="13" xfId="0" applyFont="1" applyBorder="1" applyAlignment="1">
      <alignment horizontal="center" vertical="center"/>
    </xf>
    <xf numFmtId="0" fontId="41" fillId="0" borderId="15" xfId="0" applyFont="1" applyBorder="1" applyAlignment="1">
      <alignment horizontal="center" vertical="center"/>
    </xf>
    <xf numFmtId="0" fontId="41" fillId="0" borderId="33" xfId="0" applyFont="1" applyBorder="1" applyAlignment="1">
      <alignment horizontal="center" vertical="center"/>
    </xf>
    <xf numFmtId="0" fontId="41" fillId="0" borderId="34" xfId="0" applyFont="1" applyBorder="1" applyAlignment="1">
      <alignment horizontal="center" vertical="center"/>
    </xf>
    <xf numFmtId="0" fontId="41" fillId="0" borderId="17" xfId="0" applyFont="1" applyBorder="1" applyAlignment="1">
      <alignment horizontal="center" vertical="center"/>
    </xf>
    <xf numFmtId="44" fontId="41" fillId="0" borderId="25" xfId="3" applyFont="1" applyFill="1" applyBorder="1" applyAlignment="1">
      <alignment horizontal="center" vertical="center"/>
    </xf>
    <xf numFmtId="44" fontId="41" fillId="0" borderId="24" xfId="3" applyFont="1" applyFill="1" applyBorder="1" applyAlignment="1">
      <alignment horizontal="center" vertical="center"/>
    </xf>
    <xf numFmtId="0" fontId="41" fillId="0" borderId="35" xfId="0" applyFont="1" applyBorder="1" applyAlignment="1">
      <alignment horizontal="center" vertical="center"/>
    </xf>
    <xf numFmtId="44" fontId="41" fillId="0" borderId="36" xfId="3" applyFont="1" applyFill="1" applyBorder="1" applyAlignment="1">
      <alignment horizontal="center" vertical="center"/>
    </xf>
    <xf numFmtId="0" fontId="41" fillId="2" borderId="13" xfId="0" applyFont="1" applyFill="1" applyBorder="1" applyAlignment="1">
      <alignment horizontal="center" vertical="center"/>
    </xf>
    <xf numFmtId="0" fontId="41" fillId="2" borderId="15" xfId="0" applyFont="1" applyFill="1" applyBorder="1" applyAlignment="1">
      <alignment horizontal="center" vertical="center"/>
    </xf>
    <xf numFmtId="0" fontId="41" fillId="2" borderId="17" xfId="0" applyFont="1" applyFill="1" applyBorder="1" applyAlignment="1">
      <alignment horizontal="center" vertical="center"/>
    </xf>
    <xf numFmtId="0" fontId="41" fillId="2" borderId="35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44" fontId="41" fillId="13" borderId="19" xfId="3" applyFont="1" applyFill="1" applyBorder="1" applyAlignment="1">
      <alignment horizontal="center" vertical="center"/>
    </xf>
    <xf numFmtId="0" fontId="41" fillId="13" borderId="19" xfId="0" applyFont="1" applyFill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7" fillId="0" borderId="19" xfId="0" applyFont="1" applyBorder="1"/>
    <xf numFmtId="0" fontId="7" fillId="0" borderId="19" xfId="0" applyFont="1" applyBorder="1" applyAlignment="1">
      <alignment horizontal="center"/>
    </xf>
    <xf numFmtId="164" fontId="7" fillId="0" borderId="19" xfId="1" applyFont="1" applyFill="1" applyBorder="1"/>
    <xf numFmtId="44" fontId="7" fillId="0" borderId="19" xfId="3" applyFont="1" applyFill="1" applyBorder="1" applyAlignment="1">
      <alignment horizontal="center" vertical="center"/>
    </xf>
    <xf numFmtId="10" fontId="7" fillId="0" borderId="19" xfId="2" applyNumberFormat="1" applyFont="1" applyFill="1" applyBorder="1"/>
    <xf numFmtId="0" fontId="38" fillId="13" borderId="19" xfId="0" applyFont="1" applyFill="1" applyBorder="1" applyAlignment="1">
      <alignment horizontal="center" vertical="center"/>
    </xf>
    <xf numFmtId="0" fontId="38" fillId="8" borderId="19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/>
    </xf>
    <xf numFmtId="44" fontId="41" fillId="8" borderId="19" xfId="3" applyFont="1" applyFill="1" applyBorder="1" applyAlignment="1">
      <alignment horizontal="center" vertical="center"/>
    </xf>
    <xf numFmtId="10" fontId="2" fillId="8" borderId="1" xfId="2" applyNumberFormat="1" applyFont="1" applyFill="1" applyBorder="1"/>
    <xf numFmtId="10" fontId="2" fillId="8" borderId="1" xfId="0" applyNumberFormat="1" applyFont="1" applyFill="1" applyBorder="1"/>
    <xf numFmtId="44" fontId="41" fillId="0" borderId="1" xfId="21" applyFont="1" applyFill="1" applyBorder="1" applyAlignment="1">
      <alignment horizontal="center" vertical="center"/>
    </xf>
    <xf numFmtId="44" fontId="41" fillId="13" borderId="1" xfId="21" applyFont="1" applyFill="1" applyBorder="1" applyAlignment="1">
      <alignment horizontal="center" vertical="center"/>
    </xf>
    <xf numFmtId="10" fontId="2" fillId="0" borderId="3" xfId="0" applyNumberFormat="1" applyFont="1" applyBorder="1"/>
    <xf numFmtId="10" fontId="2" fillId="0" borderId="19" xfId="0" applyNumberFormat="1" applyFont="1" applyBorder="1"/>
    <xf numFmtId="44" fontId="41" fillId="13" borderId="0" xfId="3" applyFont="1" applyFill="1" applyBorder="1" applyAlignment="1">
      <alignment horizontal="center" vertical="center"/>
    </xf>
    <xf numFmtId="44" fontId="41" fillId="0" borderId="19" xfId="21" applyFont="1" applyFill="1" applyBorder="1" applyAlignment="1">
      <alignment horizontal="center" vertical="center"/>
    </xf>
    <xf numFmtId="44" fontId="41" fillId="13" borderId="19" xfId="21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top"/>
    </xf>
    <xf numFmtId="44" fontId="13" fillId="0" borderId="1" xfId="0" applyNumberFormat="1" applyFont="1" applyBorder="1" applyAlignment="1">
      <alignment horizontal="center" vertical="top"/>
    </xf>
    <xf numFmtId="44" fontId="52" fillId="0" borderId="1" xfId="0" applyNumberFormat="1" applyFont="1" applyBorder="1" applyAlignment="1">
      <alignment horizontal="center" vertical="top"/>
    </xf>
    <xf numFmtId="0" fontId="2" fillId="0" borderId="0" xfId="0" applyFont="1" applyAlignment="1">
      <alignment horizontal="center" vertical="center" wrapText="1"/>
    </xf>
    <xf numFmtId="0" fontId="53" fillId="6" borderId="1" xfId="0" applyFont="1" applyFill="1" applyBorder="1"/>
    <xf numFmtId="0" fontId="54" fillId="13" borderId="19" xfId="0" applyFont="1" applyFill="1" applyBorder="1" applyAlignment="1">
      <alignment horizontal="center" vertical="center"/>
    </xf>
    <xf numFmtId="0" fontId="54" fillId="0" borderId="1" xfId="0" applyFont="1" applyBorder="1"/>
    <xf numFmtId="0" fontId="54" fillId="0" borderId="1" xfId="0" applyFont="1" applyBorder="1" applyAlignment="1">
      <alignment horizontal="center"/>
    </xf>
    <xf numFmtId="164" fontId="54" fillId="0" borderId="1" xfId="1" applyFont="1" applyFill="1" applyBorder="1"/>
    <xf numFmtId="44" fontId="54" fillId="13" borderId="1" xfId="21" applyFont="1" applyFill="1" applyBorder="1" applyAlignment="1">
      <alignment horizontal="center" vertical="center"/>
    </xf>
    <xf numFmtId="10" fontId="54" fillId="0" borderId="1" xfId="2" applyNumberFormat="1" applyFont="1" applyFill="1" applyBorder="1"/>
    <xf numFmtId="0" fontId="53" fillId="15" borderId="1" xfId="0" applyFont="1" applyFill="1" applyBorder="1"/>
    <xf numFmtId="0" fontId="53" fillId="15" borderId="1" xfId="0" applyFont="1" applyFill="1" applyBorder="1" applyAlignment="1">
      <alignment horizontal="center"/>
    </xf>
    <xf numFmtId="44" fontId="53" fillId="13" borderId="1" xfId="21" applyFont="1" applyFill="1" applyBorder="1" applyAlignment="1">
      <alignment horizontal="center" vertical="center"/>
    </xf>
    <xf numFmtId="0" fontId="54" fillId="0" borderId="1" xfId="0" applyFont="1" applyBorder="1" applyAlignment="1">
      <alignment horizontal="left" vertical="center"/>
    </xf>
    <xf numFmtId="0" fontId="41" fillId="12" borderId="1" xfId="0" applyFont="1" applyFill="1" applyBorder="1" applyAlignment="1">
      <alignment horizontal="center" vertical="center"/>
    </xf>
    <xf numFmtId="0" fontId="7" fillId="12" borderId="1" xfId="0" applyFont="1" applyFill="1" applyBorder="1"/>
    <xf numFmtId="0" fontId="7" fillId="12" borderId="1" xfId="0" applyFont="1" applyFill="1" applyBorder="1" applyAlignment="1">
      <alignment horizontal="center"/>
    </xf>
    <xf numFmtId="164" fontId="7" fillId="12" borderId="1" xfId="1" applyFont="1" applyFill="1" applyBorder="1"/>
    <xf numFmtId="44" fontId="41" fillId="12" borderId="1" xfId="3" applyFont="1" applyFill="1" applyBorder="1" applyAlignment="1">
      <alignment horizontal="center" vertical="center"/>
    </xf>
    <xf numFmtId="0" fontId="41" fillId="22" borderId="1" xfId="0" applyFont="1" applyFill="1" applyBorder="1" applyAlignment="1">
      <alignment horizontal="center" vertical="center"/>
    </xf>
    <xf numFmtId="0" fontId="7" fillId="22" borderId="1" xfId="0" applyFont="1" applyFill="1" applyBorder="1"/>
    <xf numFmtId="0" fontId="7" fillId="22" borderId="1" xfId="0" applyFont="1" applyFill="1" applyBorder="1" applyAlignment="1">
      <alignment horizontal="center"/>
    </xf>
    <xf numFmtId="164" fontId="7" fillId="22" borderId="1" xfId="1" applyFont="1" applyFill="1" applyBorder="1"/>
    <xf numFmtId="44" fontId="41" fillId="22" borderId="1" xfId="3" applyFont="1" applyFill="1" applyBorder="1" applyAlignment="1">
      <alignment horizontal="center" vertical="center"/>
    </xf>
    <xf numFmtId="164" fontId="2" fillId="0" borderId="1" xfId="1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/>
    </xf>
    <xf numFmtId="0" fontId="55" fillId="13" borderId="1" xfId="0" applyFont="1" applyFill="1" applyBorder="1" applyAlignment="1">
      <alignment horizontal="center" vertical="center"/>
    </xf>
    <xf numFmtId="44" fontId="55" fillId="20" borderId="1" xfId="3" applyFont="1" applyFill="1" applyBorder="1" applyAlignment="1">
      <alignment horizontal="center" vertical="center"/>
    </xf>
    <xf numFmtId="0" fontId="6" fillId="23" borderId="1" xfId="0" applyFont="1" applyFill="1" applyBorder="1"/>
    <xf numFmtId="10" fontId="2" fillId="23" borderId="1" xfId="2" applyNumberFormat="1" applyFont="1" applyFill="1" applyBorder="1"/>
    <xf numFmtId="0" fontId="6" fillId="23" borderId="3" xfId="0" applyFont="1" applyFill="1" applyBorder="1"/>
    <xf numFmtId="10" fontId="2" fillId="23" borderId="19" xfId="2" applyNumberFormat="1" applyFont="1" applyFill="1" applyBorder="1"/>
    <xf numFmtId="10" fontId="7" fillId="23" borderId="1" xfId="2" applyNumberFormat="1" applyFont="1" applyFill="1" applyBorder="1"/>
    <xf numFmtId="10" fontId="7" fillId="23" borderId="19" xfId="2" applyNumberFormat="1" applyFont="1" applyFill="1" applyBorder="1"/>
    <xf numFmtId="10" fontId="46" fillId="24" borderId="1" xfId="0" applyNumberFormat="1" applyFont="1" applyFill="1" applyBorder="1"/>
    <xf numFmtId="0" fontId="53" fillId="23" borderId="1" xfId="0" applyFont="1" applyFill="1" applyBorder="1"/>
    <xf numFmtId="10" fontId="54" fillId="23" borderId="1" xfId="2" applyNumberFormat="1" applyFont="1" applyFill="1" applyBorder="1"/>
    <xf numFmtId="0" fontId="2" fillId="23" borderId="0" xfId="0" applyFont="1" applyFill="1"/>
    <xf numFmtId="0" fontId="0" fillId="23" borderId="0" xfId="0" applyFill="1"/>
    <xf numFmtId="0" fontId="0" fillId="0" borderId="0" xfId="0" applyNumberFormat="1"/>
    <xf numFmtId="0" fontId="2" fillId="0" borderId="0" xfId="0" applyNumberFormat="1" applyFont="1"/>
    <xf numFmtId="0" fontId="2" fillId="0" borderId="1" xfId="0" applyNumberFormat="1" applyFont="1" applyBorder="1"/>
    <xf numFmtId="0" fontId="2" fillId="0" borderId="19" xfId="0" applyNumberFormat="1" applyFont="1" applyBorder="1"/>
    <xf numFmtId="0" fontId="2" fillId="0" borderId="3" xfId="0" applyNumberFormat="1" applyFont="1" applyBorder="1"/>
    <xf numFmtId="0" fontId="46" fillId="18" borderId="6" xfId="7" applyNumberFormat="1" applyFont="1" applyFill="1" applyBorder="1"/>
    <xf numFmtId="0" fontId="2" fillId="0" borderId="6" xfId="0" applyNumberFormat="1" applyFont="1" applyBorder="1"/>
    <xf numFmtId="168" fontId="2" fillId="0" borderId="1" xfId="0" applyNumberFormat="1" applyFont="1" applyBorder="1"/>
    <xf numFmtId="0" fontId="2" fillId="2" borderId="0" xfId="0" applyFont="1" applyFill="1" applyAlignment="1">
      <alignment vertical="center"/>
    </xf>
    <xf numFmtId="0" fontId="41" fillId="2" borderId="1" xfId="0" applyFont="1" applyFill="1" applyBorder="1" applyAlignment="1">
      <alignment horizontal="center" vertical="center"/>
    </xf>
    <xf numFmtId="164" fontId="2" fillId="2" borderId="1" xfId="1" applyFont="1" applyFill="1" applyBorder="1" applyAlignment="1">
      <alignment horizontal="center" vertical="center"/>
    </xf>
    <xf numFmtId="168" fontId="2" fillId="2" borderId="1" xfId="0" applyNumberFormat="1" applyFont="1" applyFill="1" applyBorder="1"/>
    <xf numFmtId="0" fontId="2" fillId="2" borderId="0" xfId="0" applyFont="1" applyFill="1"/>
    <xf numFmtId="2" fontId="2" fillId="2" borderId="0" xfId="0" applyNumberFormat="1" applyFont="1" applyFill="1"/>
    <xf numFmtId="0" fontId="6" fillId="15" borderId="1" xfId="0" applyFont="1" applyFill="1" applyBorder="1" applyAlignment="1">
      <alignment horizontal="center"/>
    </xf>
    <xf numFmtId="0" fontId="55" fillId="2" borderId="1" xfId="0" applyFont="1" applyFill="1" applyBorder="1" applyAlignment="1">
      <alignment horizontal="center" vertical="center"/>
    </xf>
    <xf numFmtId="44" fontId="55" fillId="14" borderId="1" xfId="3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44" fontId="0" fillId="2" borderId="1" xfId="3" applyFont="1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55" fillId="2" borderId="19" xfId="0" applyFont="1" applyFill="1" applyBorder="1" applyAlignment="1">
      <alignment horizontal="center" vertical="center"/>
    </xf>
    <xf numFmtId="164" fontId="2" fillId="2" borderId="1" xfId="1" applyFont="1" applyFill="1" applyBorder="1" applyAlignment="1">
      <alignment horizontal="center"/>
    </xf>
    <xf numFmtId="0" fontId="38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/>
    </xf>
    <xf numFmtId="164" fontId="6" fillId="4" borderId="4" xfId="1" applyFont="1" applyFill="1" applyBorder="1" applyAlignment="1">
      <alignment horizontal="center"/>
    </xf>
    <xf numFmtId="164" fontId="6" fillId="4" borderId="5" xfId="1" applyFont="1" applyFill="1" applyBorder="1" applyAlignment="1">
      <alignment horizontal="center"/>
    </xf>
    <xf numFmtId="164" fontId="6" fillId="4" borderId="6" xfId="1" applyFont="1" applyFill="1" applyBorder="1" applyAlignment="1">
      <alignment horizontal="center"/>
    </xf>
    <xf numFmtId="164" fontId="6" fillId="4" borderId="7" xfId="1" applyFont="1" applyFill="1" applyBorder="1" applyAlignment="1">
      <alignment horizontal="center"/>
    </xf>
    <xf numFmtId="164" fontId="6" fillId="4" borderId="8" xfId="1" applyFont="1" applyFill="1" applyBorder="1" applyAlignment="1">
      <alignment horizontal="center"/>
    </xf>
    <xf numFmtId="0" fontId="11" fillId="5" borderId="4" xfId="0" applyFont="1" applyFill="1" applyBorder="1" applyAlignment="1">
      <alignment horizontal="center" vertical="center"/>
    </xf>
    <xf numFmtId="0" fontId="11" fillId="5" borderId="5" xfId="0" applyFont="1" applyFill="1" applyBorder="1" applyAlignment="1">
      <alignment horizontal="center" vertical="center"/>
    </xf>
    <xf numFmtId="0" fontId="11" fillId="5" borderId="6" xfId="0" applyFont="1" applyFill="1" applyBorder="1" applyAlignment="1">
      <alignment horizontal="center" vertical="center"/>
    </xf>
    <xf numFmtId="164" fontId="6" fillId="6" borderId="7" xfId="1" applyFont="1" applyFill="1" applyBorder="1" applyAlignment="1">
      <alignment horizontal="center"/>
    </xf>
    <xf numFmtId="164" fontId="6" fillId="6" borderId="8" xfId="1" applyFont="1" applyFill="1" applyBorder="1" applyAlignment="1">
      <alignment horizontal="center"/>
    </xf>
    <xf numFmtId="164" fontId="6" fillId="6" borderId="4" xfId="1" applyFont="1" applyFill="1" applyBorder="1" applyAlignment="1">
      <alignment horizontal="center"/>
    </xf>
    <xf numFmtId="164" fontId="6" fillId="6" borderId="6" xfId="1" applyFont="1" applyFill="1" applyBorder="1" applyAlignment="1">
      <alignment horizontal="center"/>
    </xf>
    <xf numFmtId="9" fontId="6" fillId="6" borderId="7" xfId="2" applyFont="1" applyFill="1" applyBorder="1" applyAlignment="1">
      <alignment horizontal="center"/>
    </xf>
    <xf numFmtId="9" fontId="6" fillId="6" borderId="8" xfId="2" applyFont="1" applyFill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9" fillId="0" borderId="10" xfId="0" applyFont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16" fillId="7" borderId="7" xfId="0" applyFont="1" applyFill="1" applyBorder="1" applyAlignment="1">
      <alignment horizontal="center"/>
    </xf>
    <xf numFmtId="0" fontId="16" fillId="7" borderId="8" xfId="0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10" fontId="22" fillId="7" borderId="4" xfId="2" applyNumberFormat="1" applyFont="1" applyFill="1" applyBorder="1" applyAlignment="1">
      <alignment horizontal="center"/>
    </xf>
    <xf numFmtId="10" fontId="22" fillId="7" borderId="6" xfId="2" applyNumberFormat="1" applyFont="1" applyFill="1" applyBorder="1" applyAlignment="1">
      <alignment horizontal="center"/>
    </xf>
    <xf numFmtId="0" fontId="22" fillId="7" borderId="4" xfId="0" applyFont="1" applyFill="1" applyBorder="1" applyAlignment="1">
      <alignment horizontal="center"/>
    </xf>
    <xf numFmtId="0" fontId="22" fillId="7" borderId="6" xfId="0" applyFont="1" applyFill="1" applyBorder="1" applyAlignment="1">
      <alignment horizontal="center"/>
    </xf>
    <xf numFmtId="44" fontId="22" fillId="7" borderId="4" xfId="3" applyFont="1" applyFill="1" applyBorder="1" applyAlignment="1">
      <alignment horizontal="center"/>
    </xf>
    <xf numFmtId="44" fontId="22" fillId="7" borderId="6" xfId="3" applyFont="1" applyFill="1" applyBorder="1" applyAlignment="1">
      <alignment horizontal="center"/>
    </xf>
    <xf numFmtId="44" fontId="23" fillId="14" borderId="7" xfId="7" applyFont="1" applyFill="1" applyBorder="1" applyAlignment="1">
      <alignment horizontal="center"/>
    </xf>
    <xf numFmtId="44" fontId="23" fillId="14" borderId="6" xfId="7" applyFont="1" applyFill="1" applyBorder="1" applyAlignment="1">
      <alignment horizontal="center"/>
    </xf>
    <xf numFmtId="0" fontId="23" fillId="14" borderId="4" xfId="0" applyFont="1" applyFill="1" applyBorder="1" applyAlignment="1">
      <alignment horizontal="center"/>
    </xf>
    <xf numFmtId="0" fontId="23" fillId="14" borderId="6" xfId="0" applyFont="1" applyFill="1" applyBorder="1" applyAlignment="1">
      <alignment horizontal="center"/>
    </xf>
    <xf numFmtId="0" fontId="23" fillId="2" borderId="4" xfId="0" applyFont="1" applyFill="1" applyBorder="1" applyAlignment="1">
      <alignment horizontal="center"/>
    </xf>
    <xf numFmtId="0" fontId="23" fillId="2" borderId="6" xfId="0" applyFont="1" applyFill="1" applyBorder="1" applyAlignment="1">
      <alignment horizontal="center"/>
    </xf>
    <xf numFmtId="0" fontId="6" fillId="2" borderId="4" xfId="0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0" fontId="6" fillId="2" borderId="6" xfId="0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/>
    </xf>
    <xf numFmtId="0" fontId="6" fillId="2" borderId="8" xfId="0" applyFont="1" applyFill="1" applyBorder="1" applyAlignment="1">
      <alignment horizontal="center"/>
    </xf>
    <xf numFmtId="10" fontId="23" fillId="2" borderId="20" xfId="2" applyNumberFormat="1" applyFont="1" applyFill="1" applyBorder="1" applyAlignment="1">
      <alignment horizontal="center"/>
    </xf>
    <xf numFmtId="10" fontId="23" fillId="2" borderId="6" xfId="2" applyNumberFormat="1" applyFont="1" applyFill="1" applyBorder="1" applyAlignment="1">
      <alignment horizontal="center"/>
    </xf>
    <xf numFmtId="0" fontId="28" fillId="2" borderId="4" xfId="0" applyFont="1" applyFill="1" applyBorder="1" applyAlignment="1">
      <alignment horizontal="center"/>
    </xf>
    <xf numFmtId="0" fontId="28" fillId="2" borderId="5" xfId="0" applyFont="1" applyFill="1" applyBorder="1" applyAlignment="1">
      <alignment horizontal="center"/>
    </xf>
    <xf numFmtId="0" fontId="28" fillId="2" borderId="6" xfId="0" applyFont="1" applyFill="1" applyBorder="1" applyAlignment="1">
      <alignment horizontal="center"/>
    </xf>
    <xf numFmtId="0" fontId="28" fillId="2" borderId="7" xfId="0" applyFont="1" applyFill="1" applyBorder="1" applyAlignment="1">
      <alignment horizontal="center"/>
    </xf>
    <xf numFmtId="0" fontId="28" fillId="2" borderId="8" xfId="0" applyFont="1" applyFill="1" applyBorder="1" applyAlignment="1">
      <alignment horizontal="center"/>
    </xf>
    <xf numFmtId="0" fontId="28" fillId="2" borderId="1" xfId="0" applyFont="1" applyFill="1" applyBorder="1" applyAlignment="1">
      <alignment horizontal="center"/>
    </xf>
    <xf numFmtId="0" fontId="26" fillId="7" borderId="20" xfId="0" applyFont="1" applyFill="1" applyBorder="1" applyAlignment="1">
      <alignment horizontal="center" vertical="center"/>
    </xf>
    <xf numFmtId="0" fontId="26" fillId="7" borderId="21" xfId="0" applyFont="1" applyFill="1" applyBorder="1" applyAlignment="1">
      <alignment horizontal="center" vertical="center"/>
    </xf>
    <xf numFmtId="0" fontId="26" fillId="7" borderId="22" xfId="0" applyFont="1" applyFill="1" applyBorder="1" applyAlignment="1">
      <alignment horizontal="center" vertical="center"/>
    </xf>
    <xf numFmtId="0" fontId="26" fillId="7" borderId="7" xfId="0" applyFont="1" applyFill="1" applyBorder="1" applyAlignment="1">
      <alignment horizontal="center" vertical="center"/>
    </xf>
    <xf numFmtId="0" fontId="26" fillId="7" borderId="8" xfId="0" applyFont="1" applyFill="1" applyBorder="1" applyAlignment="1">
      <alignment horizontal="center" vertical="center"/>
    </xf>
    <xf numFmtId="0" fontId="26" fillId="7" borderId="23" xfId="0" applyFont="1" applyFill="1" applyBorder="1" applyAlignment="1">
      <alignment horizontal="center" vertical="center"/>
    </xf>
    <xf numFmtId="0" fontId="36" fillId="17" borderId="4" xfId="0" applyFont="1" applyFill="1" applyBorder="1" applyAlignment="1">
      <alignment horizontal="center"/>
    </xf>
    <xf numFmtId="0" fontId="36" fillId="17" borderId="6" xfId="0" applyFont="1" applyFill="1" applyBorder="1" applyAlignment="1">
      <alignment horizontal="center"/>
    </xf>
    <xf numFmtId="44" fontId="36" fillId="17" borderId="7" xfId="7" applyFont="1" applyFill="1" applyBorder="1" applyAlignment="1">
      <alignment horizontal="center"/>
    </xf>
    <xf numFmtId="44" fontId="36" fillId="17" borderId="6" xfId="7" applyFont="1" applyFill="1" applyBorder="1" applyAlignment="1">
      <alignment horizontal="center"/>
    </xf>
    <xf numFmtId="10" fontId="33" fillId="12" borderId="20" xfId="2" applyNumberFormat="1" applyFont="1" applyFill="1" applyBorder="1" applyAlignment="1">
      <alignment horizontal="center"/>
    </xf>
    <xf numFmtId="10" fontId="33" fillId="12" borderId="6" xfId="2" applyNumberFormat="1" applyFont="1" applyFill="1" applyBorder="1" applyAlignment="1">
      <alignment horizontal="center"/>
    </xf>
    <xf numFmtId="0" fontId="33" fillId="12" borderId="4" xfId="0" applyFont="1" applyFill="1" applyBorder="1" applyAlignment="1">
      <alignment horizontal="center"/>
    </xf>
    <xf numFmtId="0" fontId="33" fillId="12" borderId="6" xfId="0" applyFont="1" applyFill="1" applyBorder="1" applyAlignment="1">
      <alignment horizontal="center"/>
    </xf>
    <xf numFmtId="0" fontId="28" fillId="0" borderId="4" xfId="0" applyFont="1" applyBorder="1" applyAlignment="1">
      <alignment horizontal="center"/>
    </xf>
    <xf numFmtId="0" fontId="28" fillId="0" borderId="5" xfId="0" applyFont="1" applyBorder="1" applyAlignment="1">
      <alignment horizontal="center"/>
    </xf>
    <xf numFmtId="0" fontId="28" fillId="0" borderId="6" xfId="0" applyFont="1" applyBorder="1" applyAlignment="1">
      <alignment horizontal="center"/>
    </xf>
    <xf numFmtId="0" fontId="28" fillId="2" borderId="3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6" fillId="7" borderId="1" xfId="0" applyFont="1" applyFill="1" applyBorder="1" applyAlignment="1">
      <alignment horizontal="center"/>
    </xf>
    <xf numFmtId="0" fontId="28" fillId="2" borderId="29" xfId="0" applyFont="1" applyFill="1" applyBorder="1" applyAlignment="1">
      <alignment horizontal="center"/>
    </xf>
    <xf numFmtId="0" fontId="28" fillId="2" borderId="30" xfId="0" applyFont="1" applyFill="1" applyBorder="1" applyAlignment="1">
      <alignment horizontal="center"/>
    </xf>
    <xf numFmtId="0" fontId="28" fillId="2" borderId="26" xfId="0" applyFont="1" applyFill="1" applyBorder="1" applyAlignment="1">
      <alignment horizontal="center"/>
    </xf>
    <xf numFmtId="0" fontId="28" fillId="2" borderId="27" xfId="0" applyFont="1" applyFill="1" applyBorder="1" applyAlignment="1">
      <alignment horizontal="center"/>
    </xf>
    <xf numFmtId="0" fontId="28" fillId="2" borderId="28" xfId="0" applyFont="1" applyFill="1" applyBorder="1" applyAlignment="1">
      <alignment horizontal="center"/>
    </xf>
    <xf numFmtId="0" fontId="28" fillId="3" borderId="4" xfId="0" applyFont="1" applyFill="1" applyBorder="1" applyAlignment="1">
      <alignment horizontal="center"/>
    </xf>
    <xf numFmtId="0" fontId="28" fillId="3" borderId="5" xfId="0" applyFont="1" applyFill="1" applyBorder="1" applyAlignment="1">
      <alignment horizontal="center"/>
    </xf>
    <xf numFmtId="0" fontId="28" fillId="3" borderId="6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6" fillId="3" borderId="6" xfId="0" applyFont="1" applyFill="1" applyBorder="1" applyAlignment="1">
      <alignment horizontal="center"/>
    </xf>
    <xf numFmtId="0" fontId="6" fillId="7" borderId="6" xfId="0" applyFont="1" applyFill="1" applyBorder="1" applyAlignment="1">
      <alignment horizontal="center"/>
    </xf>
    <xf numFmtId="0" fontId="48" fillId="2" borderId="1" xfId="0" applyFont="1" applyFill="1" applyBorder="1" applyAlignment="1">
      <alignment horizontal="center" vertical="center"/>
    </xf>
    <xf numFmtId="44" fontId="41" fillId="2" borderId="10" xfId="3" applyFont="1" applyFill="1" applyBorder="1" applyAlignment="1">
      <alignment horizontal="center" vertical="center"/>
    </xf>
    <xf numFmtId="44" fontId="41" fillId="2" borderId="0" xfId="3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/>
    </xf>
    <xf numFmtId="22" fontId="6" fillId="2" borderId="3" xfId="0" applyNumberFormat="1" applyFont="1" applyFill="1" applyBorder="1" applyAlignment="1">
      <alignment horizontal="center"/>
    </xf>
    <xf numFmtId="16" fontId="6" fillId="2" borderId="3" xfId="0" applyNumberFormat="1" applyFont="1" applyFill="1" applyBorder="1" applyAlignment="1">
      <alignment horizontal="center"/>
    </xf>
    <xf numFmtId="16" fontId="53" fillId="2" borderId="3" xfId="0" applyNumberFormat="1" applyFont="1" applyFill="1" applyBorder="1" applyAlignment="1">
      <alignment horizontal="center"/>
    </xf>
    <xf numFmtId="0" fontId="53" fillId="2" borderId="3" xfId="0" applyFont="1" applyFill="1" applyBorder="1" applyAlignment="1">
      <alignment horizontal="center"/>
    </xf>
  </cellXfs>
  <cellStyles count="25">
    <cellStyle name="Moeda" xfId="1" builtinId="4"/>
    <cellStyle name="Moeda 2" xfId="3" xr:uid="{1A2BD3F3-8609-4AA8-8826-7A6D95BAD4B8}"/>
    <cellStyle name="Moeda 2 2" xfId="8" xr:uid="{0BB3A2C6-57AE-48ED-A3DF-49C50FA7EC53}"/>
    <cellStyle name="Moeda 2 3" xfId="6" xr:uid="{3FF62F96-BECF-4ADA-BE56-4C67C79BF52D}"/>
    <cellStyle name="Moeda 2 4" xfId="10" xr:uid="{CF767E00-A8B1-48D2-A99C-D20CAA8A1F1D}"/>
    <cellStyle name="Moeda 2 5" xfId="13" xr:uid="{0ED977DC-875E-450E-84F5-A547E7C61AB0}"/>
    <cellStyle name="Moeda 2 6" xfId="17" xr:uid="{85D6E085-4511-46D6-8F43-EA5BFE263C2A}"/>
    <cellStyle name="Moeda 2 7" xfId="21" xr:uid="{7AD91766-81F7-4045-8078-7AC60503772D}"/>
    <cellStyle name="Moeda 3" xfId="7" xr:uid="{BB382058-2884-41E9-8AB3-7FD0DFC6B5A3}"/>
    <cellStyle name="Moeda 3 2" xfId="11" xr:uid="{EA8C14BB-BBCC-46EF-A715-82489B389F69}"/>
    <cellStyle name="Moeda 3 3" xfId="14" xr:uid="{83E5F46A-1B03-4420-8C88-EC38096042E5}"/>
    <cellStyle name="Moeda 3 4" xfId="18" xr:uid="{B4FF806D-70A8-43CE-9F0E-2C0F3B0FE4C6}"/>
    <cellStyle name="Moeda 3 5" xfId="22" xr:uid="{93F31265-CAC4-40D9-9EA9-5ED603EA75A9}"/>
    <cellStyle name="Moeda 4" xfId="5" xr:uid="{EA90E2EC-6B31-4598-A3D7-E8627B38CBD0}"/>
    <cellStyle name="Moeda 4 2" xfId="19" xr:uid="{2A320FC7-EBCD-4B56-B40D-1DA987052A62}"/>
    <cellStyle name="Moeda 4 3" xfId="23" xr:uid="{6857143E-2BC7-402B-B326-32EEEFC90347}"/>
    <cellStyle name="Moeda 5" xfId="9" xr:uid="{7C90414C-CFD6-4956-A5E1-EADD03FC5A03}"/>
    <cellStyle name="Moeda 6" xfId="12" xr:uid="{C9797588-45B7-4479-B1B5-3D1616210CF0}"/>
    <cellStyle name="Moeda 7" xfId="16" xr:uid="{FB9CD148-CB84-42F0-A682-82F0C7C7EBAC}"/>
    <cellStyle name="Moeda 8" xfId="20" xr:uid="{E4F9F4C5-B1F1-415D-A776-7CB6DB03FD4B}"/>
    <cellStyle name="Moeda 9" xfId="24" xr:uid="{78969CB9-8BA9-45CE-98CF-0091513CFD8A}"/>
    <cellStyle name="Normal" xfId="0" builtinId="0"/>
    <cellStyle name="Normal 2" xfId="4" xr:uid="{EFE8D7BE-3F20-41EC-8398-4AFF06BC6FDC}"/>
    <cellStyle name="Normal 2 2" xfId="15" xr:uid="{5457D243-2975-4733-94BD-FD71EA3FE461}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externalLink" Target="externalLinks/externalLink1.xml"/><Relationship Id="rId47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externalLink" Target="externalLinks/externalLink2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OMERCIAL01/Desktop/BACKUP%20CLEMILSON/PROMO&#199;&#213;ES/BAS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RIOBOM152/Downloads/PROMO&#199;&#195;O%203%20(5)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</sheetNames>
    <sheetDataSet>
      <sheetData sheetId="0">
        <row r="1">
          <cell r="A1">
            <v>113599</v>
          </cell>
          <cell r="B1" t="str">
            <v>ADELBRAS FITA CREPE 18MMX50M SLEEV 710</v>
          </cell>
          <cell r="C1" t="str">
            <v>CX48X1UN</v>
          </cell>
          <cell r="E1" t="str">
            <v>UN</v>
          </cell>
          <cell r="G1">
            <v>48</v>
          </cell>
          <cell r="H1">
            <v>3.5</v>
          </cell>
          <cell r="J1">
            <v>485</v>
          </cell>
        </row>
        <row r="2">
          <cell r="A2">
            <v>113600</v>
          </cell>
          <cell r="B2" t="str">
            <v>ADELBRAS FITA CREPE 48X50 SLEEV 710</v>
          </cell>
          <cell r="C2" t="str">
            <v>CX16X1UN</v>
          </cell>
          <cell r="E2" t="str">
            <v>UN</v>
          </cell>
          <cell r="G2">
            <v>16</v>
          </cell>
          <cell r="H2">
            <v>9.3699999999999992</v>
          </cell>
          <cell r="J2">
            <v>19</v>
          </cell>
        </row>
        <row r="3">
          <cell r="A3">
            <v>113598</v>
          </cell>
          <cell r="B3" t="str">
            <v>ADELBRAS FITA DUREX 12MM40M POLISIL</v>
          </cell>
          <cell r="C3" t="str">
            <v>CX240UN</v>
          </cell>
          <cell r="E3" t="str">
            <v>UN</v>
          </cell>
          <cell r="G3">
            <v>240</v>
          </cell>
          <cell r="H3">
            <v>0.86</v>
          </cell>
          <cell r="J3">
            <v>2430</v>
          </cell>
        </row>
        <row r="4">
          <cell r="A4">
            <v>113597</v>
          </cell>
          <cell r="B4" t="str">
            <v>ADELBRAS FITA DUREX 12X30 QUALITAPE</v>
          </cell>
          <cell r="C4" t="str">
            <v>CX240UN</v>
          </cell>
          <cell r="E4" t="str">
            <v>UN</v>
          </cell>
          <cell r="G4">
            <v>240</v>
          </cell>
          <cell r="H4">
            <v>0.87</v>
          </cell>
          <cell r="J4">
            <v>2600</v>
          </cell>
        </row>
        <row r="5">
          <cell r="A5">
            <v>113171</v>
          </cell>
          <cell r="B5" t="str">
            <v>ALH EXTRATO DE TOMATE TRAD SH 24X340G</v>
          </cell>
          <cell r="C5" t="str">
            <v>24X340G</v>
          </cell>
          <cell r="E5" t="str">
            <v>UN</v>
          </cell>
          <cell r="G5">
            <v>24</v>
          </cell>
          <cell r="H5">
            <v>3.33</v>
          </cell>
          <cell r="J5">
            <v>68</v>
          </cell>
        </row>
        <row r="6">
          <cell r="A6">
            <v>113155</v>
          </cell>
          <cell r="B6" t="str">
            <v>ALH KETCHUP TRAD 12X400G</v>
          </cell>
          <cell r="C6" t="str">
            <v>CX12X400G</v>
          </cell>
          <cell r="E6" t="str">
            <v>UN</v>
          </cell>
          <cell r="G6">
            <v>12</v>
          </cell>
          <cell r="H6">
            <v>5.51</v>
          </cell>
          <cell r="J6">
            <v>27</v>
          </cell>
        </row>
        <row r="7">
          <cell r="A7">
            <v>114897</v>
          </cell>
          <cell r="B7" t="str">
            <v>ALUMIL LIMPA ALUMINIO LIMAO 24X500ML</v>
          </cell>
          <cell r="C7" t="str">
            <v>CX24X500ML</v>
          </cell>
          <cell r="E7" t="str">
            <v>UN</v>
          </cell>
          <cell r="G7">
            <v>24</v>
          </cell>
          <cell r="H7">
            <v>2.5499999999999998</v>
          </cell>
          <cell r="J7">
            <v>1735</v>
          </cell>
        </row>
        <row r="8">
          <cell r="A8">
            <v>114901</v>
          </cell>
          <cell r="B8" t="str">
            <v>ALUMIL LIMPA ALUMINIO UVA 24X500ML</v>
          </cell>
          <cell r="C8" t="str">
            <v>CX24X500ML</v>
          </cell>
          <cell r="E8" t="str">
            <v>UN</v>
          </cell>
          <cell r="G8">
            <v>24</v>
          </cell>
          <cell r="H8">
            <v>2.5499999999999998</v>
          </cell>
          <cell r="J8">
            <v>1686</v>
          </cell>
        </row>
        <row r="9">
          <cell r="A9">
            <v>114882</v>
          </cell>
          <cell r="B9" t="str">
            <v>ALUMIL PASTA DE BRILHO 12X500G</v>
          </cell>
          <cell r="C9" t="str">
            <v>CX12X500G</v>
          </cell>
          <cell r="E9" t="str">
            <v>UN</v>
          </cell>
          <cell r="G9">
            <v>12</v>
          </cell>
          <cell r="H9">
            <v>6.9</v>
          </cell>
          <cell r="J9">
            <v>1167</v>
          </cell>
        </row>
        <row r="10">
          <cell r="A10">
            <v>114881</v>
          </cell>
          <cell r="B10" t="str">
            <v>ALUMIL PASTA DE COCO 12X500G</v>
          </cell>
          <cell r="C10" t="str">
            <v>CX12X500G</v>
          </cell>
          <cell r="E10" t="str">
            <v>UN</v>
          </cell>
          <cell r="G10">
            <v>12</v>
          </cell>
          <cell r="H10">
            <v>6.9</v>
          </cell>
          <cell r="J10">
            <v>441</v>
          </cell>
        </row>
        <row r="11">
          <cell r="A11">
            <v>114894</v>
          </cell>
          <cell r="B11" t="str">
            <v>ALUMIL PASTA DE LIMAO 12X500G</v>
          </cell>
          <cell r="C11" t="str">
            <v>CX12X500G</v>
          </cell>
          <cell r="E11" t="str">
            <v>UN</v>
          </cell>
          <cell r="G11">
            <v>12</v>
          </cell>
          <cell r="H11">
            <v>6.9</v>
          </cell>
          <cell r="J11">
            <v>876</v>
          </cell>
        </row>
        <row r="12">
          <cell r="A12">
            <v>115333</v>
          </cell>
          <cell r="B12" t="str">
            <v>AMAZ GRANOLA PREMIUM 7GRAOS COCONUT 250G</v>
          </cell>
          <cell r="C12" t="str">
            <v>CX12X250G</v>
          </cell>
          <cell r="E12" t="str">
            <v>UN</v>
          </cell>
          <cell r="G12">
            <v>12</v>
          </cell>
          <cell r="J12">
            <v>24</v>
          </cell>
        </row>
        <row r="13">
          <cell r="A13">
            <v>113966</v>
          </cell>
          <cell r="B13" t="str">
            <v>AMIDOTEC FECULA MANDIOCA 20X1KG</v>
          </cell>
          <cell r="C13" t="str">
            <v>CX20X1KG</v>
          </cell>
          <cell r="E13" t="str">
            <v>UN</v>
          </cell>
          <cell r="G13">
            <v>20</v>
          </cell>
          <cell r="H13">
            <v>6.99</v>
          </cell>
          <cell r="J13">
            <v>2334</v>
          </cell>
        </row>
        <row r="14">
          <cell r="A14">
            <v>113550</v>
          </cell>
          <cell r="B14" t="str">
            <v>AP BARB PRESTO GILLETTE 24UN</v>
          </cell>
          <cell r="C14" t="str">
            <v>CX24X12PAK</v>
          </cell>
          <cell r="E14" t="str">
            <v>CT</v>
          </cell>
          <cell r="G14">
            <v>24</v>
          </cell>
          <cell r="H14">
            <v>44.4</v>
          </cell>
          <cell r="J14">
            <v>13</v>
          </cell>
        </row>
        <row r="15">
          <cell r="A15">
            <v>109027</v>
          </cell>
          <cell r="B15" t="str">
            <v>APRES AFIAMBRADO ESTRELA 6X+-2,5KG</v>
          </cell>
          <cell r="C15" t="str">
            <v>CX6X+-2,5KG</v>
          </cell>
          <cell r="E15" t="str">
            <v>KG</v>
          </cell>
          <cell r="G15">
            <v>15</v>
          </cell>
          <cell r="H15">
            <v>7.89</v>
          </cell>
          <cell r="J15">
            <v>2377.288</v>
          </cell>
        </row>
        <row r="16">
          <cell r="A16">
            <v>114691</v>
          </cell>
          <cell r="B16" t="str">
            <v>APRES FAT SEARA 22X180G</v>
          </cell>
          <cell r="C16" t="str">
            <v>CX22X180G</v>
          </cell>
          <cell r="E16" t="str">
            <v>UN</v>
          </cell>
          <cell r="G16">
            <v>22</v>
          </cell>
          <cell r="H16">
            <v>4.88</v>
          </cell>
          <cell r="J16">
            <v>1</v>
          </cell>
        </row>
        <row r="17">
          <cell r="A17">
            <v>109552</v>
          </cell>
          <cell r="B17" t="str">
            <v>APRES LACHE FGO EST ESTRELA +-2,4KG</v>
          </cell>
          <cell r="C17" t="str">
            <v>CX+-14,4KG</v>
          </cell>
          <cell r="E17" t="str">
            <v>KG</v>
          </cell>
          <cell r="G17">
            <v>14.4</v>
          </cell>
          <cell r="H17">
            <v>8.82</v>
          </cell>
          <cell r="J17">
            <v>14.82</v>
          </cell>
        </row>
        <row r="18">
          <cell r="A18">
            <v>102443</v>
          </cell>
          <cell r="B18" t="str">
            <v>APRES LANCHE BRUST DE FGO LEBON 2X3,5KG</v>
          </cell>
          <cell r="C18" t="str">
            <v>CX 2X3,5KG</v>
          </cell>
          <cell r="E18" t="str">
            <v>KG</v>
          </cell>
          <cell r="G18">
            <v>7</v>
          </cell>
          <cell r="H18">
            <v>7.55</v>
          </cell>
          <cell r="J18">
            <v>11.5</v>
          </cell>
        </row>
        <row r="19">
          <cell r="A19">
            <v>112766</v>
          </cell>
          <cell r="B19" t="str">
            <v>ARROZ INTEG TP1 REALEN 10X1KG</v>
          </cell>
          <cell r="C19" t="str">
            <v>FD10X1KG</v>
          </cell>
          <cell r="E19" t="str">
            <v>PC</v>
          </cell>
          <cell r="G19">
            <v>10</v>
          </cell>
          <cell r="H19">
            <v>4.8499999999999996</v>
          </cell>
          <cell r="J19">
            <v>1000</v>
          </cell>
        </row>
        <row r="20">
          <cell r="A20">
            <v>113289</v>
          </cell>
          <cell r="B20" t="str">
            <v>ARROZ PARBO TP1 REALENGO 30X1KG</v>
          </cell>
          <cell r="C20" t="str">
            <v>FD30X1KG</v>
          </cell>
          <cell r="E20" t="str">
            <v>UN</v>
          </cell>
          <cell r="G20">
            <v>30</v>
          </cell>
          <cell r="H20">
            <v>4.72</v>
          </cell>
          <cell r="J20">
            <v>467</v>
          </cell>
        </row>
        <row r="21">
          <cell r="A21">
            <v>1678</v>
          </cell>
          <cell r="B21" t="str">
            <v>ASA BAND FRIATO 12KG</v>
          </cell>
          <cell r="C21" t="str">
            <v>12X1KG</v>
          </cell>
          <cell r="E21" t="str">
            <v>BD</v>
          </cell>
          <cell r="G21">
            <v>12</v>
          </cell>
          <cell r="H21">
            <v>16.45</v>
          </cell>
          <cell r="J21">
            <v>1</v>
          </cell>
        </row>
        <row r="22">
          <cell r="A22">
            <v>114402</v>
          </cell>
          <cell r="B22" t="str">
            <v>ASA BAND PIONEIRO 20X500G</v>
          </cell>
          <cell r="C22" t="str">
            <v>CX20X500G</v>
          </cell>
          <cell r="E22" t="str">
            <v>UN</v>
          </cell>
          <cell r="G22">
            <v>20</v>
          </cell>
          <cell r="H22">
            <v>8.44</v>
          </cell>
          <cell r="J22">
            <v>519</v>
          </cell>
        </row>
        <row r="23">
          <cell r="A23">
            <v>1615</v>
          </cell>
          <cell r="B23" t="str">
            <v>ASA CONG IND FRIATO 20KG</v>
          </cell>
          <cell r="C23" t="str">
            <v>CX20KG</v>
          </cell>
          <cell r="E23" t="str">
            <v>KG</v>
          </cell>
          <cell r="G23">
            <v>20</v>
          </cell>
          <cell r="H23">
            <v>14.93</v>
          </cell>
          <cell r="J23">
            <v>100</v>
          </cell>
        </row>
        <row r="24">
          <cell r="A24">
            <v>109544</v>
          </cell>
          <cell r="B24" t="str">
            <v>ATUM RALADO 88 NAT 24X140G</v>
          </cell>
          <cell r="C24" t="str">
            <v>CX24X140G</v>
          </cell>
          <cell r="E24" t="str">
            <v>UN</v>
          </cell>
          <cell r="G24">
            <v>24</v>
          </cell>
          <cell r="H24">
            <v>4.49</v>
          </cell>
          <cell r="J24">
            <v>311</v>
          </cell>
        </row>
        <row r="25">
          <cell r="A25">
            <v>109545</v>
          </cell>
          <cell r="B25" t="str">
            <v>ATUM RALADO 88 OLEO 24X140G</v>
          </cell>
          <cell r="C25" t="str">
            <v>CX24X140G</v>
          </cell>
          <cell r="E25" t="str">
            <v>UN</v>
          </cell>
          <cell r="G25">
            <v>24</v>
          </cell>
          <cell r="H25">
            <v>4.8099999999999996</v>
          </cell>
          <cell r="J25">
            <v>327</v>
          </cell>
        </row>
        <row r="26">
          <cell r="A26">
            <v>109546</v>
          </cell>
          <cell r="B26" t="str">
            <v>ATUM SOLIDO 88 OLEO 24X140G</v>
          </cell>
          <cell r="C26" t="str">
            <v>CX24X140G</v>
          </cell>
          <cell r="E26" t="str">
            <v>UN</v>
          </cell>
          <cell r="G26">
            <v>24</v>
          </cell>
          <cell r="H26">
            <v>6.95</v>
          </cell>
          <cell r="J26">
            <v>538</v>
          </cell>
        </row>
        <row r="27">
          <cell r="A27">
            <v>114891</v>
          </cell>
          <cell r="B27" t="str">
            <v>AZULIM AMACIANTE TUFF ALGODAO 6X2L</v>
          </cell>
          <cell r="C27" t="str">
            <v>CX6X2L</v>
          </cell>
          <cell r="E27" t="str">
            <v>UN</v>
          </cell>
          <cell r="G27">
            <v>6</v>
          </cell>
          <cell r="H27">
            <v>6.18</v>
          </cell>
          <cell r="J27">
            <v>351</v>
          </cell>
        </row>
        <row r="28">
          <cell r="A28">
            <v>114877</v>
          </cell>
          <cell r="B28" t="str">
            <v>AZULIM AMACIANTE TUFF ALOE VERA 6X2L</v>
          </cell>
          <cell r="C28" t="str">
            <v>CX6X2L</v>
          </cell>
          <cell r="E28" t="str">
            <v>UN</v>
          </cell>
          <cell r="G28">
            <v>6</v>
          </cell>
          <cell r="H28">
            <v>6.18</v>
          </cell>
          <cell r="J28">
            <v>410</v>
          </cell>
        </row>
        <row r="29">
          <cell r="A29">
            <v>114887</v>
          </cell>
          <cell r="B29" t="str">
            <v>AZULIM AMACIANTE TUFF AZ CELESTE 6X2L</v>
          </cell>
          <cell r="C29" t="str">
            <v>CX6X2L</v>
          </cell>
          <cell r="E29" t="str">
            <v>UN</v>
          </cell>
          <cell r="G29">
            <v>6</v>
          </cell>
          <cell r="H29">
            <v>5.79</v>
          </cell>
          <cell r="J29">
            <v>321</v>
          </cell>
        </row>
        <row r="30">
          <cell r="A30">
            <v>114875</v>
          </cell>
          <cell r="B30" t="str">
            <v>AZULIM AMACIANTE TUFF AZUL 12X500ML</v>
          </cell>
          <cell r="C30" t="str">
            <v>CX12X500ML</v>
          </cell>
          <cell r="E30" t="str">
            <v>UN</v>
          </cell>
          <cell r="G30">
            <v>12</v>
          </cell>
          <cell r="H30">
            <v>2.86</v>
          </cell>
          <cell r="J30">
            <v>805</v>
          </cell>
        </row>
        <row r="31">
          <cell r="A31">
            <v>114878</v>
          </cell>
          <cell r="B31" t="str">
            <v>AZULIM AMACIANTE TUFF AZUL 6X2L</v>
          </cell>
          <cell r="C31" t="str">
            <v>CX6X2L</v>
          </cell>
          <cell r="E31" t="str">
            <v>UN</v>
          </cell>
          <cell r="G31">
            <v>6</v>
          </cell>
          <cell r="H31">
            <v>6.18</v>
          </cell>
          <cell r="J31">
            <v>267</v>
          </cell>
        </row>
        <row r="32">
          <cell r="A32">
            <v>114876</v>
          </cell>
          <cell r="B32" t="str">
            <v>AZULIM AMACIANTE TUFF BABY 12X500ML</v>
          </cell>
          <cell r="C32" t="str">
            <v>CX12X500ML</v>
          </cell>
          <cell r="E32" t="str">
            <v>UN</v>
          </cell>
          <cell r="G32">
            <v>12</v>
          </cell>
          <cell r="H32">
            <v>2.95</v>
          </cell>
          <cell r="J32">
            <v>531</v>
          </cell>
        </row>
        <row r="33">
          <cell r="A33">
            <v>114879</v>
          </cell>
          <cell r="B33" t="str">
            <v>AZULIM AMACIANTE TUFF CARINHO 6X2L</v>
          </cell>
          <cell r="C33" t="str">
            <v>CX6X2L</v>
          </cell>
          <cell r="E33" t="str">
            <v>UN</v>
          </cell>
          <cell r="G33">
            <v>6</v>
          </cell>
          <cell r="H33">
            <v>6.18</v>
          </cell>
          <cell r="J33">
            <v>328</v>
          </cell>
        </row>
        <row r="34">
          <cell r="A34">
            <v>114888</v>
          </cell>
          <cell r="B34" t="str">
            <v>AZULIM AMACIANTE TUFF PELUCIA 6X2L</v>
          </cell>
          <cell r="C34" t="str">
            <v>CX6X2L</v>
          </cell>
          <cell r="E34" t="str">
            <v>UN</v>
          </cell>
          <cell r="G34">
            <v>6</v>
          </cell>
          <cell r="H34">
            <v>6.18</v>
          </cell>
          <cell r="J34">
            <v>112</v>
          </cell>
        </row>
        <row r="35">
          <cell r="A35">
            <v>112158</v>
          </cell>
          <cell r="B35" t="str">
            <v>AZULIM CERA ACRILICA START 4X5L</v>
          </cell>
          <cell r="C35" t="str">
            <v>CX4X5L</v>
          </cell>
          <cell r="E35" t="str">
            <v>UN</v>
          </cell>
          <cell r="G35">
            <v>4</v>
          </cell>
          <cell r="H35">
            <v>112.13</v>
          </cell>
          <cell r="J35">
            <v>20</v>
          </cell>
        </row>
        <row r="36">
          <cell r="A36">
            <v>114661</v>
          </cell>
          <cell r="B36" t="str">
            <v>AZULIM DESINF ABSOLUTE 12X500ML</v>
          </cell>
          <cell r="C36" t="str">
            <v>CX12X500ML</v>
          </cell>
          <cell r="E36" t="str">
            <v>UN</v>
          </cell>
          <cell r="G36">
            <v>12</v>
          </cell>
          <cell r="H36">
            <v>2.77</v>
          </cell>
          <cell r="J36">
            <v>1300</v>
          </cell>
        </row>
        <row r="37">
          <cell r="A37">
            <v>112159</v>
          </cell>
          <cell r="B37" t="str">
            <v>AZULIM DESINF ABSOLUTTE 12X1L</v>
          </cell>
          <cell r="C37" t="str">
            <v>CX12X1L</v>
          </cell>
          <cell r="E37" t="str">
            <v>UN</v>
          </cell>
          <cell r="G37">
            <v>12</v>
          </cell>
          <cell r="H37">
            <v>4.7</v>
          </cell>
          <cell r="J37">
            <v>3190</v>
          </cell>
        </row>
        <row r="38">
          <cell r="A38">
            <v>114660</v>
          </cell>
          <cell r="B38" t="str">
            <v>AZULIM DESINF ALECRIM 12X1L</v>
          </cell>
          <cell r="C38" t="str">
            <v>CX12X1L</v>
          </cell>
          <cell r="E38" t="str">
            <v>UN</v>
          </cell>
          <cell r="G38">
            <v>12</v>
          </cell>
          <cell r="H38">
            <v>4.7</v>
          </cell>
          <cell r="J38">
            <v>1752</v>
          </cell>
        </row>
        <row r="39">
          <cell r="A39">
            <v>112160</v>
          </cell>
          <cell r="B39" t="str">
            <v>AZULIM DESINF ERVA DOCE 12X1L</v>
          </cell>
          <cell r="C39" t="str">
            <v>CX12X1L</v>
          </cell>
          <cell r="E39" t="str">
            <v>UN</v>
          </cell>
          <cell r="G39">
            <v>12</v>
          </cell>
          <cell r="H39">
            <v>4.7</v>
          </cell>
          <cell r="J39">
            <v>3025</v>
          </cell>
        </row>
        <row r="40">
          <cell r="A40">
            <v>114662</v>
          </cell>
          <cell r="B40" t="str">
            <v>AZULIM DESINF ERVA DOCE 12X500ML</v>
          </cell>
          <cell r="C40" t="str">
            <v>CX12X500ML</v>
          </cell>
          <cell r="E40" t="str">
            <v>UN</v>
          </cell>
          <cell r="G40">
            <v>12</v>
          </cell>
          <cell r="H40">
            <v>2.77</v>
          </cell>
          <cell r="J40">
            <v>652</v>
          </cell>
        </row>
        <row r="41">
          <cell r="A41">
            <v>114659</v>
          </cell>
          <cell r="B41" t="str">
            <v>AZULIM DESINF EUCALIPTO 12X1L</v>
          </cell>
          <cell r="C41" t="str">
            <v>CX12X1L</v>
          </cell>
          <cell r="E41" t="str">
            <v>UN</v>
          </cell>
          <cell r="G41">
            <v>12</v>
          </cell>
          <cell r="H41">
            <v>4.7</v>
          </cell>
          <cell r="J41">
            <v>1317</v>
          </cell>
        </row>
        <row r="42">
          <cell r="A42">
            <v>112161</v>
          </cell>
          <cell r="B42" t="str">
            <v>AZULIM DESINF FLORATA 12X1L</v>
          </cell>
          <cell r="C42" t="str">
            <v>CX12X1L</v>
          </cell>
          <cell r="E42" t="str">
            <v>UN</v>
          </cell>
          <cell r="G42">
            <v>12</v>
          </cell>
          <cell r="H42">
            <v>4.7</v>
          </cell>
          <cell r="J42">
            <v>4036</v>
          </cell>
        </row>
        <row r="43">
          <cell r="A43">
            <v>114664</v>
          </cell>
          <cell r="B43" t="str">
            <v>AZULIM DESINF FLORATA 12X500ML</v>
          </cell>
          <cell r="C43" t="str">
            <v>CX12X500ML</v>
          </cell>
          <cell r="E43" t="str">
            <v>UN</v>
          </cell>
          <cell r="G43">
            <v>12</v>
          </cell>
          <cell r="H43">
            <v>2.77</v>
          </cell>
          <cell r="J43">
            <v>1397</v>
          </cell>
        </row>
        <row r="44">
          <cell r="A44">
            <v>112162</v>
          </cell>
          <cell r="B44" t="str">
            <v>AZULIM DESINF LAVANDA 12X1L</v>
          </cell>
          <cell r="C44" t="str">
            <v>CX12X1L</v>
          </cell>
          <cell r="E44" t="str">
            <v>UN</v>
          </cell>
          <cell r="G44">
            <v>12</v>
          </cell>
          <cell r="H44">
            <v>4.7</v>
          </cell>
          <cell r="J44">
            <v>5203</v>
          </cell>
        </row>
        <row r="45">
          <cell r="A45">
            <v>114665</v>
          </cell>
          <cell r="B45" t="str">
            <v>AZULIM DESINF LAVICS 12X500ML</v>
          </cell>
          <cell r="C45" t="str">
            <v>CX12X500ML</v>
          </cell>
          <cell r="E45" t="str">
            <v>UN</v>
          </cell>
          <cell r="G45">
            <v>12</v>
          </cell>
          <cell r="H45">
            <v>2.77</v>
          </cell>
          <cell r="J45">
            <v>1144</v>
          </cell>
        </row>
        <row r="46">
          <cell r="A46">
            <v>112163</v>
          </cell>
          <cell r="B46" t="str">
            <v>AZULIM DESINF MARINER 12X1L</v>
          </cell>
          <cell r="C46" t="str">
            <v>CX12X1L</v>
          </cell>
          <cell r="E46" t="str">
            <v>UN</v>
          </cell>
          <cell r="G46">
            <v>12</v>
          </cell>
          <cell r="H46">
            <v>4.7</v>
          </cell>
          <cell r="J46">
            <v>5321</v>
          </cell>
        </row>
        <row r="47">
          <cell r="A47">
            <v>114663</v>
          </cell>
          <cell r="B47" t="str">
            <v>AZULIM DESINF MARINER 12X500ML</v>
          </cell>
          <cell r="C47" t="str">
            <v>CX12X500ML</v>
          </cell>
          <cell r="E47" t="str">
            <v>UN</v>
          </cell>
          <cell r="G47">
            <v>12</v>
          </cell>
          <cell r="H47">
            <v>2.77</v>
          </cell>
          <cell r="J47">
            <v>910</v>
          </cell>
        </row>
        <row r="48">
          <cell r="A48">
            <v>112164</v>
          </cell>
          <cell r="B48" t="str">
            <v>AZULIM DESINF NEON 12X1L</v>
          </cell>
          <cell r="C48" t="str">
            <v>CX12X1L</v>
          </cell>
          <cell r="E48" t="str">
            <v>UN</v>
          </cell>
          <cell r="G48">
            <v>12</v>
          </cell>
          <cell r="H48">
            <v>4.7</v>
          </cell>
          <cell r="J48">
            <v>2521</v>
          </cell>
        </row>
        <row r="49">
          <cell r="A49">
            <v>112165</v>
          </cell>
          <cell r="B49" t="str">
            <v>AZULIM DESINF VIOLETTE 12X1L</v>
          </cell>
          <cell r="C49" t="str">
            <v>CX12X1L</v>
          </cell>
          <cell r="E49" t="str">
            <v>UN</v>
          </cell>
          <cell r="G49">
            <v>12</v>
          </cell>
          <cell r="H49">
            <v>4.7</v>
          </cell>
          <cell r="J49">
            <v>2517</v>
          </cell>
        </row>
        <row r="50">
          <cell r="A50">
            <v>114667</v>
          </cell>
          <cell r="B50" t="str">
            <v>AZULIM DESINF VIOLETTE 12X500ML</v>
          </cell>
          <cell r="C50" t="str">
            <v>CX12X500ML</v>
          </cell>
          <cell r="E50" t="str">
            <v>UN</v>
          </cell>
          <cell r="G50">
            <v>12</v>
          </cell>
          <cell r="H50">
            <v>2.77</v>
          </cell>
          <cell r="J50">
            <v>545</v>
          </cell>
        </row>
        <row r="51">
          <cell r="A51">
            <v>112166</v>
          </cell>
          <cell r="B51" t="str">
            <v>AZULIM DESINF WAVE 12X1L</v>
          </cell>
          <cell r="C51" t="str">
            <v>CX12X1L</v>
          </cell>
          <cell r="E51" t="str">
            <v>UN</v>
          </cell>
          <cell r="G51">
            <v>12</v>
          </cell>
          <cell r="H51">
            <v>4.7</v>
          </cell>
          <cell r="J51">
            <v>9752</v>
          </cell>
        </row>
        <row r="52">
          <cell r="A52">
            <v>114666</v>
          </cell>
          <cell r="B52" t="str">
            <v>AZULIM DESINF WAVE 12X500ML</v>
          </cell>
          <cell r="C52" t="str">
            <v>CX12X500ML</v>
          </cell>
          <cell r="E52" t="str">
            <v>UN</v>
          </cell>
          <cell r="G52">
            <v>12</v>
          </cell>
          <cell r="H52">
            <v>2.77</v>
          </cell>
          <cell r="J52">
            <v>1184</v>
          </cell>
        </row>
        <row r="53">
          <cell r="A53">
            <v>114873</v>
          </cell>
          <cell r="B53" t="str">
            <v>AZULIM DETERGENTE CLEAR 24X500ML</v>
          </cell>
          <cell r="C53" t="str">
            <v>CX24X500ML</v>
          </cell>
          <cell r="E53" t="str">
            <v>UN</v>
          </cell>
          <cell r="G53">
            <v>24</v>
          </cell>
          <cell r="H53">
            <v>2.0699999999999998</v>
          </cell>
          <cell r="J53">
            <v>3510</v>
          </cell>
        </row>
        <row r="54">
          <cell r="A54">
            <v>114874</v>
          </cell>
          <cell r="B54" t="str">
            <v>AZULIM DETERGENTE COCO 24X500ML</v>
          </cell>
          <cell r="C54" t="str">
            <v>CX24X500ML</v>
          </cell>
          <cell r="E54" t="str">
            <v>UN</v>
          </cell>
          <cell r="G54">
            <v>24</v>
          </cell>
          <cell r="H54">
            <v>2.0699999999999998</v>
          </cell>
          <cell r="J54">
            <v>3348</v>
          </cell>
        </row>
        <row r="55">
          <cell r="A55">
            <v>114872</v>
          </cell>
          <cell r="B55" t="str">
            <v>AZULIM DETERGENTE LIMAO 24X500ML</v>
          </cell>
          <cell r="C55" t="str">
            <v>CX24X500ML</v>
          </cell>
          <cell r="E55" t="str">
            <v>UN</v>
          </cell>
          <cell r="G55">
            <v>24</v>
          </cell>
          <cell r="H55">
            <v>2.0699999999999998</v>
          </cell>
          <cell r="J55">
            <v>4181</v>
          </cell>
        </row>
        <row r="56">
          <cell r="A56">
            <v>114871</v>
          </cell>
          <cell r="B56" t="str">
            <v>AZULIM DETERGENTE MACA 24X500ML</v>
          </cell>
          <cell r="C56" t="str">
            <v>CX24X500ML</v>
          </cell>
          <cell r="E56" t="str">
            <v>UN</v>
          </cell>
          <cell r="G56">
            <v>24</v>
          </cell>
          <cell r="H56">
            <v>2.0699999999999998</v>
          </cell>
          <cell r="J56">
            <v>4703</v>
          </cell>
        </row>
        <row r="57">
          <cell r="A57">
            <v>114870</v>
          </cell>
          <cell r="B57" t="str">
            <v>AZULIM DETERGENTE NEUTRO 24X500ML</v>
          </cell>
          <cell r="C57" t="str">
            <v>CX24X500ML</v>
          </cell>
          <cell r="E57" t="str">
            <v>UN</v>
          </cell>
          <cell r="G57">
            <v>24</v>
          </cell>
          <cell r="H57">
            <v>2.0699999999999998</v>
          </cell>
          <cell r="J57">
            <v>4974</v>
          </cell>
        </row>
        <row r="58">
          <cell r="A58">
            <v>114896</v>
          </cell>
          <cell r="B58" t="str">
            <v>AZULIM FOGOGEL ACENDEDOR CRISTAL 12X460G</v>
          </cell>
          <cell r="C58" t="str">
            <v>CX12X460G</v>
          </cell>
          <cell r="E58" t="str">
            <v>UN</v>
          </cell>
          <cell r="G58">
            <v>12</v>
          </cell>
          <cell r="H58">
            <v>8.09</v>
          </cell>
          <cell r="J58">
            <v>360</v>
          </cell>
        </row>
        <row r="59">
          <cell r="A59">
            <v>114893</v>
          </cell>
          <cell r="B59" t="str">
            <v>AZULIM FOGOGEL ACENDEDOR RED 12X500G</v>
          </cell>
          <cell r="C59" t="str">
            <v>CX12X500G</v>
          </cell>
          <cell r="E59" t="str">
            <v>UN</v>
          </cell>
          <cell r="G59">
            <v>12</v>
          </cell>
          <cell r="H59">
            <v>8.09</v>
          </cell>
          <cell r="J59">
            <v>330</v>
          </cell>
        </row>
        <row r="60">
          <cell r="A60">
            <v>114889</v>
          </cell>
          <cell r="B60" t="str">
            <v>AZULIM LIMP MULTIUSO BACT 12X500ML</v>
          </cell>
          <cell r="C60" t="str">
            <v>CX12X500ML</v>
          </cell>
          <cell r="E60" t="str">
            <v>UN</v>
          </cell>
          <cell r="G60">
            <v>12</v>
          </cell>
          <cell r="H60">
            <v>3.13</v>
          </cell>
          <cell r="J60">
            <v>225</v>
          </cell>
        </row>
        <row r="61">
          <cell r="A61">
            <v>114886</v>
          </cell>
          <cell r="B61" t="str">
            <v>AZULIM LIMP MULTIUSO FLORATA 12X500ML</v>
          </cell>
          <cell r="C61" t="str">
            <v>CX12X500ML</v>
          </cell>
          <cell r="E61" t="str">
            <v>UN</v>
          </cell>
          <cell r="G61">
            <v>12</v>
          </cell>
          <cell r="H61">
            <v>3.22</v>
          </cell>
          <cell r="J61">
            <v>549</v>
          </cell>
        </row>
        <row r="62">
          <cell r="A62">
            <v>114884</v>
          </cell>
          <cell r="B62" t="str">
            <v>AZULIM LIMP MULTIUSO LIMAO 12X500ML</v>
          </cell>
          <cell r="C62" t="str">
            <v>CX12X500ML</v>
          </cell>
          <cell r="E62" t="str">
            <v>UN</v>
          </cell>
          <cell r="G62">
            <v>12</v>
          </cell>
          <cell r="H62">
            <v>3.22</v>
          </cell>
          <cell r="J62">
            <v>451</v>
          </cell>
        </row>
        <row r="63">
          <cell r="A63">
            <v>114903</v>
          </cell>
          <cell r="B63" t="str">
            <v>AZULIM LIMP MULTIUSO ORIG 12X500ML</v>
          </cell>
          <cell r="C63" t="str">
            <v>CX12X500ML</v>
          </cell>
          <cell r="E63" t="str">
            <v>UN</v>
          </cell>
          <cell r="G63">
            <v>12</v>
          </cell>
          <cell r="H63">
            <v>3.13</v>
          </cell>
          <cell r="J63">
            <v>523</v>
          </cell>
        </row>
        <row r="64">
          <cell r="A64">
            <v>114890</v>
          </cell>
          <cell r="B64" t="str">
            <v>AZULIM LIMP MULTUSO C/ALCOOL 12X500ML</v>
          </cell>
          <cell r="C64" t="str">
            <v>CX12X500ML</v>
          </cell>
          <cell r="E64" t="str">
            <v>UN</v>
          </cell>
          <cell r="G64">
            <v>12</v>
          </cell>
          <cell r="H64">
            <v>3.13</v>
          </cell>
          <cell r="J64">
            <v>227</v>
          </cell>
        </row>
        <row r="65">
          <cell r="A65">
            <v>112157</v>
          </cell>
          <cell r="B65" t="str">
            <v>AZULIM LIMPA CERAM AZULEJ LAVANDA 12X1L</v>
          </cell>
          <cell r="C65" t="str">
            <v>CX12X1L</v>
          </cell>
          <cell r="E65" t="str">
            <v>UN</v>
          </cell>
          <cell r="G65">
            <v>12</v>
          </cell>
          <cell r="H65">
            <v>5.71</v>
          </cell>
          <cell r="J65">
            <v>6318</v>
          </cell>
        </row>
        <row r="66">
          <cell r="A66">
            <v>114883</v>
          </cell>
          <cell r="B66" t="str">
            <v>AZULIM LIMPA VIDROS SPRAY 6X500ML</v>
          </cell>
          <cell r="C66" t="str">
            <v>CX6X500ML</v>
          </cell>
          <cell r="E66" t="str">
            <v>UN</v>
          </cell>
          <cell r="G66">
            <v>6</v>
          </cell>
          <cell r="H66">
            <v>9.86</v>
          </cell>
          <cell r="J66">
            <v>338</v>
          </cell>
        </row>
        <row r="67">
          <cell r="A67">
            <v>114885</v>
          </cell>
          <cell r="B67" t="str">
            <v>AZULIM LIMPA VIDROS 12X500ML</v>
          </cell>
          <cell r="C67" t="str">
            <v>CX12X500ML</v>
          </cell>
          <cell r="E67" t="str">
            <v>UN</v>
          </cell>
          <cell r="G67">
            <v>12</v>
          </cell>
          <cell r="H67">
            <v>3.73</v>
          </cell>
          <cell r="J67">
            <v>1328</v>
          </cell>
        </row>
        <row r="68">
          <cell r="A68">
            <v>114895</v>
          </cell>
          <cell r="B68" t="str">
            <v>AZULIM NAFTALINA 30X30G</v>
          </cell>
          <cell r="C68" t="str">
            <v>CX30X30G</v>
          </cell>
          <cell r="E68" t="str">
            <v>UN</v>
          </cell>
          <cell r="G68">
            <v>30</v>
          </cell>
          <cell r="H68">
            <v>4.09</v>
          </cell>
          <cell r="J68">
            <v>2277</v>
          </cell>
        </row>
        <row r="69">
          <cell r="A69">
            <v>114908</v>
          </cell>
          <cell r="B69" t="str">
            <v>AZULIM PEDRA SANIT EUCALIP 48X25G</v>
          </cell>
          <cell r="C69" t="str">
            <v>CX48X25G</v>
          </cell>
          <cell r="E69" t="str">
            <v>UN</v>
          </cell>
          <cell r="G69">
            <v>48</v>
          </cell>
          <cell r="H69">
            <v>1.86</v>
          </cell>
          <cell r="J69">
            <v>2392</v>
          </cell>
        </row>
        <row r="70">
          <cell r="A70">
            <v>114909</v>
          </cell>
          <cell r="B70" t="str">
            <v>AZULIM PEDRA SANIT FLORAL 48X25G</v>
          </cell>
          <cell r="C70" t="str">
            <v>CX48X25</v>
          </cell>
          <cell r="E70" t="str">
            <v>UN</v>
          </cell>
          <cell r="G70">
            <v>48</v>
          </cell>
          <cell r="H70">
            <v>1.86</v>
          </cell>
          <cell r="J70">
            <v>4596</v>
          </cell>
        </row>
        <row r="71">
          <cell r="A71">
            <v>114910</v>
          </cell>
          <cell r="B71" t="str">
            <v>AZULIM PEDRA SANIT JASMIN 48X25G</v>
          </cell>
          <cell r="C71" t="str">
            <v>CX48X25G</v>
          </cell>
          <cell r="E71" t="str">
            <v>UN</v>
          </cell>
          <cell r="G71">
            <v>48</v>
          </cell>
          <cell r="H71">
            <v>1.86</v>
          </cell>
          <cell r="J71">
            <v>5900</v>
          </cell>
        </row>
        <row r="72">
          <cell r="A72">
            <v>114911</v>
          </cell>
          <cell r="B72" t="str">
            <v>AZULIM PEDRA SANIT LAVAND 48X25G</v>
          </cell>
          <cell r="C72" t="str">
            <v>CX48X25G</v>
          </cell>
          <cell r="E72" t="str">
            <v>UN</v>
          </cell>
          <cell r="G72">
            <v>48</v>
          </cell>
          <cell r="H72">
            <v>1.86</v>
          </cell>
          <cell r="J72">
            <v>7132</v>
          </cell>
        </row>
        <row r="73">
          <cell r="A73">
            <v>112778</v>
          </cell>
          <cell r="B73" t="str">
            <v>AZULIM SELADOR MASTER START 4X5L</v>
          </cell>
          <cell r="C73" t="str">
            <v>CX4X5L</v>
          </cell>
          <cell r="E73" t="str">
            <v>UN</v>
          </cell>
          <cell r="G73">
            <v>4</v>
          </cell>
          <cell r="H73">
            <v>705.47</v>
          </cell>
          <cell r="J73">
            <v>29</v>
          </cell>
        </row>
        <row r="74">
          <cell r="A74">
            <v>112075</v>
          </cell>
          <cell r="B74" t="str">
            <v>B BATATA PRINGLES CHURR 18X120G</v>
          </cell>
          <cell r="C74" t="str">
            <v>CX18X120G</v>
          </cell>
          <cell r="E74" t="str">
            <v>UN</v>
          </cell>
          <cell r="G74">
            <v>18</v>
          </cell>
          <cell r="H74">
            <v>9.11</v>
          </cell>
          <cell r="J74">
            <v>7584</v>
          </cell>
        </row>
        <row r="75">
          <cell r="A75">
            <v>109319</v>
          </cell>
          <cell r="B75" t="str">
            <v>B BATATA PRINGLES CREME CEBOLA 18X120G</v>
          </cell>
          <cell r="C75" t="str">
            <v>CX18X120G</v>
          </cell>
          <cell r="E75" t="str">
            <v>UN</v>
          </cell>
          <cell r="G75">
            <v>18</v>
          </cell>
          <cell r="H75">
            <v>9.67</v>
          </cell>
          <cell r="J75">
            <v>11173</v>
          </cell>
        </row>
        <row r="76">
          <cell r="A76">
            <v>109320</v>
          </cell>
          <cell r="B76" t="str">
            <v>B BATATA PRINGLES ORIG 18X114G</v>
          </cell>
          <cell r="C76" t="str">
            <v>CX18X114G</v>
          </cell>
          <cell r="E76" t="str">
            <v>UN</v>
          </cell>
          <cell r="G76">
            <v>18</v>
          </cell>
          <cell r="H76">
            <v>9.69</v>
          </cell>
          <cell r="J76">
            <v>19314</v>
          </cell>
        </row>
        <row r="77">
          <cell r="A77">
            <v>109321</v>
          </cell>
          <cell r="B77" t="str">
            <v>B BATATA PRINGLES QJO 18X120G</v>
          </cell>
          <cell r="C77" t="str">
            <v>CX18X120G</v>
          </cell>
          <cell r="E77" t="str">
            <v>UN</v>
          </cell>
          <cell r="G77">
            <v>18</v>
          </cell>
          <cell r="H77">
            <v>9.67</v>
          </cell>
          <cell r="J77">
            <v>132</v>
          </cell>
        </row>
        <row r="78">
          <cell r="A78">
            <v>1337</v>
          </cell>
          <cell r="B78" t="str">
            <v>B BISC AMANT CHOC BAUD 24X335GR</v>
          </cell>
          <cell r="C78" t="str">
            <v>CX 24X335GR</v>
          </cell>
          <cell r="E78" t="str">
            <v>PC</v>
          </cell>
          <cell r="G78">
            <v>24</v>
          </cell>
          <cell r="H78">
            <v>7.26</v>
          </cell>
          <cell r="J78">
            <v>200</v>
          </cell>
        </row>
        <row r="79">
          <cell r="A79">
            <v>105538</v>
          </cell>
          <cell r="B79" t="str">
            <v>B BISC CER MACA E UVA BAUD 50X141G</v>
          </cell>
          <cell r="C79" t="str">
            <v>CX 50X141G</v>
          </cell>
          <cell r="E79" t="str">
            <v>UN</v>
          </cell>
          <cell r="G79">
            <v>50</v>
          </cell>
          <cell r="H79">
            <v>3.97</v>
          </cell>
          <cell r="J79">
            <v>5828</v>
          </cell>
        </row>
        <row r="80">
          <cell r="A80">
            <v>103026</v>
          </cell>
          <cell r="B80" t="str">
            <v>B BISC CEREALE CACAU BAUDUCO 50X170G</v>
          </cell>
          <cell r="C80" t="str">
            <v>CX 50UN</v>
          </cell>
          <cell r="E80" t="str">
            <v>UN</v>
          </cell>
          <cell r="G80">
            <v>50</v>
          </cell>
          <cell r="H80">
            <v>3.82</v>
          </cell>
          <cell r="J80">
            <v>6002</v>
          </cell>
        </row>
        <row r="81">
          <cell r="A81">
            <v>104250</v>
          </cell>
          <cell r="B81" t="str">
            <v>B BISC CEREALE CASTANHA BAUD 50X170G</v>
          </cell>
          <cell r="C81" t="str">
            <v>CX 50X170G</v>
          </cell>
          <cell r="E81" t="str">
            <v>UN</v>
          </cell>
          <cell r="G81">
            <v>50</v>
          </cell>
          <cell r="H81">
            <v>4.1500000000000004</v>
          </cell>
          <cell r="J81">
            <v>7513</v>
          </cell>
        </row>
        <row r="82">
          <cell r="A82">
            <v>1355</v>
          </cell>
          <cell r="B82" t="str">
            <v>B BISC CHAMP AC CRIST BAUD 30X150GR</v>
          </cell>
          <cell r="C82" t="str">
            <v>CX 30X150GR</v>
          </cell>
          <cell r="E82" t="str">
            <v>UN</v>
          </cell>
          <cell r="G82">
            <v>30</v>
          </cell>
          <cell r="H82">
            <v>8.49</v>
          </cell>
          <cell r="J82">
            <v>1894</v>
          </cell>
        </row>
        <row r="83">
          <cell r="A83">
            <v>114632</v>
          </cell>
          <cell r="B83" t="str">
            <v>B BISC LEITE GOTAS CHOC B 24X335G</v>
          </cell>
          <cell r="C83" t="str">
            <v>CX24X335G</v>
          </cell>
          <cell r="E83" t="str">
            <v>UN</v>
          </cell>
          <cell r="G83">
            <v>24</v>
          </cell>
          <cell r="H83">
            <v>8.65</v>
          </cell>
          <cell r="J83">
            <v>31</v>
          </cell>
        </row>
        <row r="84">
          <cell r="A84">
            <v>106049</v>
          </cell>
          <cell r="B84" t="str">
            <v>B BISC RECHEADO MGO BAUD 30X65G</v>
          </cell>
          <cell r="C84" t="str">
            <v>CX30X65G</v>
          </cell>
          <cell r="E84" t="str">
            <v>UN</v>
          </cell>
          <cell r="G84">
            <v>30</v>
          </cell>
          <cell r="H84">
            <v>1.43</v>
          </cell>
          <cell r="J84">
            <v>8</v>
          </cell>
        </row>
        <row r="85">
          <cell r="A85">
            <v>114336</v>
          </cell>
          <cell r="B85" t="str">
            <v>B BOLINHO CHOCO/BAUN BAUDDUCO 9X16X40G</v>
          </cell>
          <cell r="C85" t="str">
            <v>CX9X16X40G</v>
          </cell>
          <cell r="E85" t="str">
            <v>DI</v>
          </cell>
          <cell r="G85">
            <v>9</v>
          </cell>
          <cell r="H85">
            <v>18.89</v>
          </cell>
          <cell r="J85">
            <v>22924</v>
          </cell>
        </row>
        <row r="86">
          <cell r="A86">
            <v>105985</v>
          </cell>
          <cell r="B86" t="str">
            <v>B BOLINHO DUO CHOCO BAUD 6X15X27G</v>
          </cell>
          <cell r="C86" t="str">
            <v>CX6X15X27G</v>
          </cell>
          <cell r="E86" t="str">
            <v>DI</v>
          </cell>
          <cell r="G86">
            <v>6</v>
          </cell>
          <cell r="H86">
            <v>18.27</v>
          </cell>
          <cell r="J86">
            <v>240</v>
          </cell>
        </row>
        <row r="87">
          <cell r="A87">
            <v>114337</v>
          </cell>
          <cell r="B87" t="str">
            <v>B BOLINHO DUPLO CHOCO BAUDUCCO 9X16X40G</v>
          </cell>
          <cell r="C87" t="str">
            <v>CX9X16X40G</v>
          </cell>
          <cell r="E87" t="str">
            <v>DI</v>
          </cell>
          <cell r="G87">
            <v>9</v>
          </cell>
          <cell r="H87">
            <v>18.89</v>
          </cell>
          <cell r="J87">
            <v>23380</v>
          </cell>
        </row>
        <row r="88">
          <cell r="A88">
            <v>114338</v>
          </cell>
          <cell r="B88" t="str">
            <v>B BOLINHO MGO BAUDUCCO 9X16X40G</v>
          </cell>
          <cell r="C88" t="str">
            <v>CX9X16X40G</v>
          </cell>
          <cell r="E88" t="str">
            <v>DI</v>
          </cell>
          <cell r="G88">
            <v>9</v>
          </cell>
          <cell r="H88">
            <v>18.89</v>
          </cell>
          <cell r="J88">
            <v>16103</v>
          </cell>
        </row>
        <row r="89">
          <cell r="A89">
            <v>107048</v>
          </cell>
          <cell r="B89" t="str">
            <v>B BOLINHO ROLL CHOC BAUD 6X15X34G</v>
          </cell>
          <cell r="C89" t="str">
            <v>CX6X15X34G</v>
          </cell>
          <cell r="E89" t="str">
            <v>DI</v>
          </cell>
          <cell r="G89">
            <v>6</v>
          </cell>
          <cell r="H89">
            <v>21.89</v>
          </cell>
          <cell r="J89">
            <v>420</v>
          </cell>
        </row>
        <row r="90">
          <cell r="A90">
            <v>115098</v>
          </cell>
          <cell r="B90" t="str">
            <v>B BOLO CHOCOLATE BAUD 20X280G</v>
          </cell>
          <cell r="C90" t="str">
            <v>CX20X280G</v>
          </cell>
          <cell r="E90" t="str">
            <v>UN</v>
          </cell>
          <cell r="G90">
            <v>20</v>
          </cell>
          <cell r="H90">
            <v>8.75</v>
          </cell>
          <cell r="J90">
            <v>405</v>
          </cell>
        </row>
        <row r="91">
          <cell r="A91">
            <v>109165</v>
          </cell>
          <cell r="B91" t="str">
            <v>B CHOCO BISCUIT AO LEITE BAUD 18X80G</v>
          </cell>
          <cell r="C91" t="str">
            <v>CX18X80G</v>
          </cell>
          <cell r="E91" t="str">
            <v>UN</v>
          </cell>
          <cell r="G91">
            <v>18</v>
          </cell>
          <cell r="H91">
            <v>6.55</v>
          </cell>
          <cell r="J91">
            <v>10</v>
          </cell>
        </row>
        <row r="92">
          <cell r="A92">
            <v>115087</v>
          </cell>
          <cell r="B92" t="str">
            <v>B CHOCO BISCUIT AO LEITE BAUD 24X80G</v>
          </cell>
          <cell r="C92" t="str">
            <v>CX24X80G</v>
          </cell>
          <cell r="E92" t="str">
            <v>UN</v>
          </cell>
          <cell r="G92">
            <v>24</v>
          </cell>
          <cell r="H92">
            <v>6.35</v>
          </cell>
          <cell r="J92">
            <v>7472</v>
          </cell>
        </row>
        <row r="93">
          <cell r="A93">
            <v>115323</v>
          </cell>
          <cell r="B93" t="str">
            <v>B CHOCO BISCUIT AO LEITE 18X170G</v>
          </cell>
          <cell r="C93" t="str">
            <v>CX18X170G</v>
          </cell>
          <cell r="E93" t="str">
            <v>UN</v>
          </cell>
          <cell r="G93">
            <v>18</v>
          </cell>
          <cell r="J93">
            <v>36</v>
          </cell>
        </row>
        <row r="94">
          <cell r="A94">
            <v>109702</v>
          </cell>
          <cell r="B94" t="str">
            <v>B CHOCO BISCUIT LEITE BAUD 6X18X36G</v>
          </cell>
          <cell r="C94" t="str">
            <v>CX6X18X36G</v>
          </cell>
          <cell r="E94" t="str">
            <v>DI</v>
          </cell>
          <cell r="G94">
            <v>6</v>
          </cell>
          <cell r="H94">
            <v>55.19</v>
          </cell>
          <cell r="J94">
            <v>75</v>
          </cell>
        </row>
        <row r="95">
          <cell r="A95">
            <v>109166</v>
          </cell>
          <cell r="B95" t="str">
            <v>B CHOCO BISCUIT M AMARGO BAUD 18X80G</v>
          </cell>
          <cell r="C95" t="str">
            <v>CX18X80G</v>
          </cell>
          <cell r="E95" t="str">
            <v>UN</v>
          </cell>
          <cell r="G95">
            <v>18</v>
          </cell>
          <cell r="H95">
            <v>6.55</v>
          </cell>
          <cell r="J95">
            <v>17</v>
          </cell>
        </row>
        <row r="96">
          <cell r="A96">
            <v>115088</v>
          </cell>
          <cell r="B96" t="str">
            <v>B CHOCO BISCUIT M AMARGO BAUD 24X80G</v>
          </cell>
          <cell r="C96" t="str">
            <v>CX24X80G</v>
          </cell>
          <cell r="E96" t="str">
            <v>UN</v>
          </cell>
          <cell r="G96">
            <v>24</v>
          </cell>
          <cell r="H96">
            <v>6.35</v>
          </cell>
          <cell r="J96">
            <v>2968</v>
          </cell>
        </row>
        <row r="97">
          <cell r="A97">
            <v>112771</v>
          </cell>
          <cell r="B97" t="str">
            <v>B CHOCO BISCUIT TUBE 8X15X30G</v>
          </cell>
          <cell r="C97" t="str">
            <v>CX8X15X30G</v>
          </cell>
          <cell r="E97" t="str">
            <v>DI</v>
          </cell>
          <cell r="G97">
            <v>8</v>
          </cell>
          <cell r="H97">
            <v>38.26</v>
          </cell>
          <cell r="J97">
            <v>1</v>
          </cell>
        </row>
        <row r="98">
          <cell r="A98">
            <v>112262</v>
          </cell>
          <cell r="B98" t="str">
            <v>B CHOCOTTONE BAUD 18X400G</v>
          </cell>
          <cell r="C98" t="str">
            <v>CX18X400G</v>
          </cell>
          <cell r="E98" t="str">
            <v>UN</v>
          </cell>
          <cell r="G98">
            <v>18</v>
          </cell>
          <cell r="H98">
            <v>13.72</v>
          </cell>
          <cell r="J98">
            <v>65</v>
          </cell>
        </row>
        <row r="99">
          <cell r="A99">
            <v>112263</v>
          </cell>
          <cell r="B99" t="str">
            <v>B CHOCOTTONE BAUD12X908G</v>
          </cell>
          <cell r="C99" t="str">
            <v>CX12X908G</v>
          </cell>
          <cell r="E99" t="str">
            <v>UN</v>
          </cell>
          <cell r="G99">
            <v>12</v>
          </cell>
          <cell r="H99">
            <v>28.03</v>
          </cell>
          <cell r="J99">
            <v>9</v>
          </cell>
        </row>
        <row r="100">
          <cell r="A100">
            <v>112277</v>
          </cell>
          <cell r="B100" t="str">
            <v>B CHOCOTTONE LATA 6X750G</v>
          </cell>
          <cell r="C100" t="str">
            <v>CX6X750G</v>
          </cell>
          <cell r="E100" t="str">
            <v>UN</v>
          </cell>
          <cell r="G100">
            <v>6</v>
          </cell>
          <cell r="H100">
            <v>27.77</v>
          </cell>
          <cell r="J100">
            <v>2</v>
          </cell>
        </row>
        <row r="101">
          <cell r="A101">
            <v>115109</v>
          </cell>
          <cell r="B101" t="str">
            <v>B COOKIES AVEIA/PASSAS BAUD 42X80G</v>
          </cell>
          <cell r="C101" t="str">
            <v>CX42X80G</v>
          </cell>
          <cell r="E101" t="str">
            <v>UN</v>
          </cell>
          <cell r="G101">
            <v>42</v>
          </cell>
          <cell r="H101">
            <v>4.75</v>
          </cell>
          <cell r="J101">
            <v>299</v>
          </cell>
        </row>
        <row r="102">
          <cell r="A102">
            <v>115110</v>
          </cell>
          <cell r="B102" t="str">
            <v>B COOKIES CACAU/AVELA BAUD 42X80G</v>
          </cell>
          <cell r="C102" t="str">
            <v>CX42X80G</v>
          </cell>
          <cell r="E102" t="str">
            <v>UN</v>
          </cell>
          <cell r="G102">
            <v>42</v>
          </cell>
          <cell r="H102">
            <v>4.75</v>
          </cell>
          <cell r="J102">
            <v>317</v>
          </cell>
        </row>
        <row r="103">
          <cell r="A103">
            <v>106030</v>
          </cell>
          <cell r="B103" t="str">
            <v>B COOKIES CHOCO BAUD 40X100G</v>
          </cell>
          <cell r="C103" t="str">
            <v>CX40X100G</v>
          </cell>
          <cell r="E103" t="str">
            <v>UN</v>
          </cell>
          <cell r="G103">
            <v>40</v>
          </cell>
          <cell r="H103">
            <v>4.6500000000000004</v>
          </cell>
          <cell r="J103">
            <v>9347</v>
          </cell>
        </row>
        <row r="104">
          <cell r="A104">
            <v>106032</v>
          </cell>
          <cell r="B104" t="str">
            <v>B COOKIES CHOCO BAUD 6X12X60G</v>
          </cell>
          <cell r="C104" t="str">
            <v>CX6X12X60G</v>
          </cell>
          <cell r="E104" t="str">
            <v>DI</v>
          </cell>
          <cell r="G104">
            <v>6</v>
          </cell>
          <cell r="H104">
            <v>30.11</v>
          </cell>
          <cell r="J104">
            <v>1125</v>
          </cell>
        </row>
        <row r="105">
          <cell r="A105">
            <v>106031</v>
          </cell>
          <cell r="B105" t="str">
            <v>B COOKIES MAXI BAUD 40X96G</v>
          </cell>
          <cell r="C105" t="str">
            <v>CX40X96G</v>
          </cell>
          <cell r="E105" t="str">
            <v>UN</v>
          </cell>
          <cell r="G105">
            <v>40</v>
          </cell>
          <cell r="H105">
            <v>4.8499999999999996</v>
          </cell>
          <cell r="J105">
            <v>5588</v>
          </cell>
        </row>
        <row r="106">
          <cell r="A106">
            <v>114728</v>
          </cell>
          <cell r="B106" t="str">
            <v>B COOKIES MAXI BRANCO BAUD 42X96G</v>
          </cell>
          <cell r="C106" t="str">
            <v>CX42X96G</v>
          </cell>
          <cell r="E106" t="str">
            <v>UN</v>
          </cell>
          <cell r="G106">
            <v>42</v>
          </cell>
          <cell r="H106">
            <v>5.0999999999999996</v>
          </cell>
          <cell r="J106">
            <v>1369</v>
          </cell>
        </row>
        <row r="107">
          <cell r="A107">
            <v>106029</v>
          </cell>
          <cell r="B107" t="str">
            <v>B COOKIES ORIG BAUD 40X100G</v>
          </cell>
          <cell r="C107" t="str">
            <v>CX40X100G</v>
          </cell>
          <cell r="E107" t="str">
            <v>UN</v>
          </cell>
          <cell r="G107">
            <v>40</v>
          </cell>
          <cell r="H107">
            <v>4.97</v>
          </cell>
          <cell r="J107">
            <v>9044</v>
          </cell>
        </row>
        <row r="108">
          <cell r="A108">
            <v>108034</v>
          </cell>
          <cell r="B108" t="str">
            <v>B COOKIES ORIG BAUDUCO 6X12X60G</v>
          </cell>
          <cell r="C108" t="str">
            <v>CX6X12X60G</v>
          </cell>
          <cell r="E108" t="str">
            <v>DI</v>
          </cell>
          <cell r="G108">
            <v>6</v>
          </cell>
          <cell r="H108">
            <v>29.67</v>
          </cell>
          <cell r="J108">
            <v>1256</v>
          </cell>
        </row>
        <row r="109">
          <cell r="A109">
            <v>1376</v>
          </cell>
          <cell r="B109" t="str">
            <v>B MAX CHOCOLATE BAUD DP 6X20X25GR</v>
          </cell>
          <cell r="C109" t="str">
            <v>CX 6X20X25GR</v>
          </cell>
          <cell r="E109" t="str">
            <v>DI</v>
          </cell>
          <cell r="G109">
            <v>6</v>
          </cell>
          <cell r="H109">
            <v>18.72</v>
          </cell>
          <cell r="J109">
            <v>657</v>
          </cell>
        </row>
        <row r="110">
          <cell r="A110">
            <v>1397</v>
          </cell>
          <cell r="B110" t="str">
            <v>B MAXI GOIABINHA DP 6X20X30GR</v>
          </cell>
          <cell r="C110" t="str">
            <v>CX 6X20X30GR</v>
          </cell>
          <cell r="E110" t="str">
            <v>DI</v>
          </cell>
          <cell r="G110">
            <v>6</v>
          </cell>
          <cell r="H110">
            <v>19.97</v>
          </cell>
          <cell r="J110">
            <v>773</v>
          </cell>
        </row>
        <row r="111">
          <cell r="A111">
            <v>114914</v>
          </cell>
          <cell r="B111" t="str">
            <v>B PAO DE FORMA TRAD BAUD 10X390G</v>
          </cell>
          <cell r="C111" t="str">
            <v>CX10X390G</v>
          </cell>
          <cell r="E111" t="str">
            <v>UN</v>
          </cell>
          <cell r="G111">
            <v>10</v>
          </cell>
          <cell r="H111">
            <v>7.59</v>
          </cell>
          <cell r="J111">
            <v>22299</v>
          </cell>
        </row>
        <row r="112">
          <cell r="A112">
            <v>114148</v>
          </cell>
          <cell r="B112" t="str">
            <v>B PAO DE MEL BAUD 8X14X30G</v>
          </cell>
          <cell r="C112" t="str">
            <v>CX8X14X30G</v>
          </cell>
          <cell r="E112" t="str">
            <v>DI</v>
          </cell>
          <cell r="G112">
            <v>8</v>
          </cell>
          <cell r="H112">
            <v>19.79</v>
          </cell>
          <cell r="J112">
            <v>130</v>
          </cell>
        </row>
        <row r="113">
          <cell r="A113">
            <v>109486</v>
          </cell>
          <cell r="B113" t="str">
            <v>B PAO DE MEL ESPECIAL 24X240G</v>
          </cell>
          <cell r="C113" t="str">
            <v>CX24X240G</v>
          </cell>
          <cell r="E113" t="str">
            <v>UN</v>
          </cell>
          <cell r="G113">
            <v>24</v>
          </cell>
          <cell r="H113">
            <v>8.31</v>
          </cell>
          <cell r="J113">
            <v>103</v>
          </cell>
        </row>
        <row r="114">
          <cell r="A114">
            <v>114725</v>
          </cell>
          <cell r="B114" t="str">
            <v>B RECHEADINHO CHOCO BAUD 45X104G</v>
          </cell>
          <cell r="C114" t="str">
            <v>CX45X104G</v>
          </cell>
          <cell r="E114" t="str">
            <v>UN</v>
          </cell>
          <cell r="G114">
            <v>45</v>
          </cell>
          <cell r="H114">
            <v>2.99</v>
          </cell>
          <cell r="J114">
            <v>3774</v>
          </cell>
        </row>
        <row r="115">
          <cell r="A115">
            <v>105437</v>
          </cell>
          <cell r="B115" t="str">
            <v>B RECHEADINHO CHOCO BAUD 49X104G</v>
          </cell>
          <cell r="C115" t="str">
            <v>CX 49X104G</v>
          </cell>
          <cell r="E115" t="str">
            <v>UN</v>
          </cell>
          <cell r="G115">
            <v>49</v>
          </cell>
          <cell r="H115">
            <v>2.99</v>
          </cell>
          <cell r="J115">
            <v>15</v>
          </cell>
        </row>
        <row r="116">
          <cell r="A116">
            <v>114726</v>
          </cell>
          <cell r="B116" t="str">
            <v>B RECHEADINHO GOIABA BAUD 45X112G</v>
          </cell>
          <cell r="C116" t="str">
            <v>CX45X112G</v>
          </cell>
          <cell r="E116" t="str">
            <v>UN</v>
          </cell>
          <cell r="G116">
            <v>45</v>
          </cell>
          <cell r="H116">
            <v>2.99</v>
          </cell>
          <cell r="J116">
            <v>2599</v>
          </cell>
        </row>
        <row r="117">
          <cell r="A117">
            <v>114147</v>
          </cell>
          <cell r="B117" t="str">
            <v>B RECHEADO GUL BAUN BAUD 56X140G</v>
          </cell>
          <cell r="C117" t="str">
            <v>CX56X140G</v>
          </cell>
          <cell r="E117" t="str">
            <v>UN</v>
          </cell>
          <cell r="G117">
            <v>56</v>
          </cell>
          <cell r="H117">
            <v>2.35</v>
          </cell>
          <cell r="J117">
            <v>2668</v>
          </cell>
        </row>
        <row r="118">
          <cell r="A118">
            <v>114146</v>
          </cell>
          <cell r="B118" t="str">
            <v>B RECHEADO GUL DUPLO CHOCO BAUD 56X140G</v>
          </cell>
          <cell r="C118" t="str">
            <v>CX56X140G</v>
          </cell>
          <cell r="E118" t="str">
            <v>UN</v>
          </cell>
          <cell r="G118">
            <v>56</v>
          </cell>
          <cell r="H118">
            <v>2.35</v>
          </cell>
          <cell r="J118">
            <v>2361</v>
          </cell>
        </row>
        <row r="119">
          <cell r="A119">
            <v>1344</v>
          </cell>
          <cell r="B119" t="str">
            <v>B RECHEADO GUL MGO BAUD 56X140GR</v>
          </cell>
          <cell r="C119" t="str">
            <v>CX 56X140GR</v>
          </cell>
          <cell r="E119" t="str">
            <v>UN</v>
          </cell>
          <cell r="G119">
            <v>56</v>
          </cell>
          <cell r="H119">
            <v>2.38</v>
          </cell>
          <cell r="J119">
            <v>843</v>
          </cell>
        </row>
        <row r="120">
          <cell r="A120">
            <v>109656</v>
          </cell>
          <cell r="B120" t="str">
            <v>B TORRADA CEREALE INT MULT 24X128G</v>
          </cell>
          <cell r="C120" t="str">
            <v>24X128G</v>
          </cell>
          <cell r="E120" t="str">
            <v>UN</v>
          </cell>
          <cell r="G120">
            <v>24</v>
          </cell>
          <cell r="H120">
            <v>4.3899999999999997</v>
          </cell>
          <cell r="J120">
            <v>286</v>
          </cell>
        </row>
        <row r="121">
          <cell r="A121">
            <v>109644</v>
          </cell>
          <cell r="B121" t="str">
            <v>B TORRADA CEREALE INTEG 24X128G</v>
          </cell>
          <cell r="C121" t="str">
            <v>CX24X128G</v>
          </cell>
          <cell r="E121" t="str">
            <v>UN</v>
          </cell>
          <cell r="G121">
            <v>24</v>
          </cell>
          <cell r="H121">
            <v>4.68</v>
          </cell>
          <cell r="J121">
            <v>329</v>
          </cell>
        </row>
        <row r="122">
          <cell r="A122">
            <v>109145</v>
          </cell>
          <cell r="B122" t="str">
            <v>B TORRADA INTEGRAL BAUD 36X142G</v>
          </cell>
          <cell r="C122" t="str">
            <v>CX36X142G</v>
          </cell>
          <cell r="E122" t="str">
            <v>UN</v>
          </cell>
          <cell r="G122">
            <v>36</v>
          </cell>
          <cell r="H122">
            <v>4.88</v>
          </cell>
          <cell r="J122">
            <v>25676</v>
          </cell>
        </row>
        <row r="123">
          <cell r="A123">
            <v>109177</v>
          </cell>
          <cell r="B123" t="str">
            <v>B TORRADA MULTIGRAOS BAUD 36X142G</v>
          </cell>
          <cell r="C123" t="str">
            <v>CX36X142G</v>
          </cell>
          <cell r="E123" t="str">
            <v>UN</v>
          </cell>
          <cell r="G123">
            <v>36</v>
          </cell>
          <cell r="H123">
            <v>4.88</v>
          </cell>
          <cell r="J123">
            <v>8966</v>
          </cell>
        </row>
        <row r="124">
          <cell r="A124">
            <v>109144</v>
          </cell>
          <cell r="B124" t="str">
            <v>B TORRADA TRAD BAUD 36X142G</v>
          </cell>
          <cell r="C124" t="str">
            <v>CX36X142G</v>
          </cell>
          <cell r="E124" t="str">
            <v>UN</v>
          </cell>
          <cell r="G124">
            <v>36</v>
          </cell>
          <cell r="H124">
            <v>4.58</v>
          </cell>
          <cell r="J124">
            <v>18487</v>
          </cell>
        </row>
        <row r="125">
          <cell r="A125">
            <v>108063</v>
          </cell>
          <cell r="B125" t="str">
            <v>B WAFER BRIGADEIRO BAUD 30X78G</v>
          </cell>
          <cell r="C125" t="str">
            <v>CX30X78G</v>
          </cell>
          <cell r="E125" t="str">
            <v>UN</v>
          </cell>
          <cell r="G125">
            <v>30</v>
          </cell>
          <cell r="H125">
            <v>1.69</v>
          </cell>
          <cell r="J125">
            <v>119067</v>
          </cell>
        </row>
        <row r="126">
          <cell r="A126">
            <v>108061</v>
          </cell>
          <cell r="B126" t="str">
            <v>B WAFER CHOCO BAUD 30X78G</v>
          </cell>
          <cell r="C126" t="str">
            <v>CX30X78G</v>
          </cell>
          <cell r="E126" t="str">
            <v>UN</v>
          </cell>
          <cell r="G126">
            <v>30</v>
          </cell>
          <cell r="H126">
            <v>1.69</v>
          </cell>
          <cell r="J126">
            <v>155021</v>
          </cell>
        </row>
        <row r="127">
          <cell r="A127">
            <v>108064</v>
          </cell>
          <cell r="B127" t="str">
            <v>B WAFER LIMAO BAUD 30X78G</v>
          </cell>
          <cell r="C127" t="str">
            <v>CX30X78G</v>
          </cell>
          <cell r="E127" t="str">
            <v>UN</v>
          </cell>
          <cell r="G127">
            <v>30</v>
          </cell>
          <cell r="H127">
            <v>1.69</v>
          </cell>
          <cell r="J127">
            <v>70171</v>
          </cell>
        </row>
        <row r="128">
          <cell r="A128">
            <v>108062</v>
          </cell>
          <cell r="B128" t="str">
            <v>B WAFER MGO BAUD 30X78G</v>
          </cell>
          <cell r="C128" t="str">
            <v>CX30X78G</v>
          </cell>
          <cell r="E128" t="str">
            <v>UN</v>
          </cell>
          <cell r="G128">
            <v>30</v>
          </cell>
          <cell r="H128">
            <v>1.69</v>
          </cell>
          <cell r="J128">
            <v>134700</v>
          </cell>
        </row>
        <row r="129">
          <cell r="A129">
            <v>109490</v>
          </cell>
          <cell r="B129" t="str">
            <v>BACO BOV CONG FRIBOI +-16KG</v>
          </cell>
          <cell r="C129" t="str">
            <v>CX+-16KG</v>
          </cell>
          <cell r="E129" t="str">
            <v>KG</v>
          </cell>
          <cell r="G129">
            <v>16</v>
          </cell>
          <cell r="H129">
            <v>3.29</v>
          </cell>
          <cell r="J129">
            <v>163.47</v>
          </cell>
        </row>
        <row r="130">
          <cell r="A130">
            <v>114482</v>
          </cell>
          <cell r="B130" t="str">
            <v>BACON CUBOS SEARA GOURMET 24X140G</v>
          </cell>
          <cell r="C130" t="str">
            <v>CX24X140G</v>
          </cell>
          <cell r="E130" t="str">
            <v>UN</v>
          </cell>
          <cell r="G130">
            <v>24</v>
          </cell>
          <cell r="H130">
            <v>8.9700000000000006</v>
          </cell>
          <cell r="J130">
            <v>12</v>
          </cell>
        </row>
        <row r="131">
          <cell r="A131">
            <v>115097</v>
          </cell>
          <cell r="B131" t="str">
            <v>BACON EXTRA PALETA DEF CIACARNE +-3KG</v>
          </cell>
          <cell r="C131" t="str">
            <v>CX+-20KG</v>
          </cell>
          <cell r="E131" t="str">
            <v>KG</v>
          </cell>
          <cell r="G131">
            <v>20</v>
          </cell>
          <cell r="H131">
            <v>20.66</v>
          </cell>
          <cell r="J131">
            <v>788.30700000000002</v>
          </cell>
        </row>
        <row r="132">
          <cell r="A132">
            <v>114448</v>
          </cell>
          <cell r="B132" t="str">
            <v>BACON FATIADO SEARA 2,5KG</v>
          </cell>
          <cell r="C132" t="str">
            <v>CX6X2,5KG</v>
          </cell>
          <cell r="E132" t="str">
            <v>KG</v>
          </cell>
          <cell r="G132">
            <v>15</v>
          </cell>
          <cell r="H132">
            <v>52.86</v>
          </cell>
          <cell r="J132">
            <v>732.5</v>
          </cell>
        </row>
        <row r="133">
          <cell r="A133">
            <v>113797</v>
          </cell>
          <cell r="B133" t="str">
            <v>BACON FATIAS S GOURMET 20X250G</v>
          </cell>
          <cell r="C133" t="str">
            <v>CX20X250G</v>
          </cell>
          <cell r="E133" t="str">
            <v>UN</v>
          </cell>
          <cell r="G133">
            <v>20</v>
          </cell>
          <cell r="H133">
            <v>15.17</v>
          </cell>
          <cell r="J133">
            <v>110</v>
          </cell>
        </row>
        <row r="134">
          <cell r="A134">
            <v>113963</v>
          </cell>
          <cell r="B134" t="str">
            <v>BACON MANTA DEFUM CIACARNE +-3,2KG</v>
          </cell>
          <cell r="C134" t="str">
            <v>CX+-22KG</v>
          </cell>
          <cell r="E134" t="str">
            <v>KG</v>
          </cell>
          <cell r="G134">
            <v>22</v>
          </cell>
          <cell r="H134">
            <v>21.13</v>
          </cell>
          <cell r="J134">
            <v>0.94499999999999995</v>
          </cell>
        </row>
        <row r="135">
          <cell r="A135">
            <v>115184</v>
          </cell>
          <cell r="B135" t="str">
            <v>BACON MANTA ESPEC PALETA  BONFRIG +-15KG</v>
          </cell>
          <cell r="C135" t="str">
            <v>CX+-15KG</v>
          </cell>
          <cell r="E135" t="str">
            <v>KG</v>
          </cell>
          <cell r="G135">
            <v>15</v>
          </cell>
          <cell r="H135">
            <v>20.39</v>
          </cell>
          <cell r="J135">
            <v>569.53</v>
          </cell>
        </row>
        <row r="136">
          <cell r="A136">
            <v>115339</v>
          </cell>
          <cell r="B136" t="str">
            <v>BARRA NUTS 100% INT  C/2UN 30G</v>
          </cell>
          <cell r="C136" t="str">
            <v>CX12UN</v>
          </cell>
          <cell r="E136" t="str">
            <v>UN</v>
          </cell>
          <cell r="G136">
            <v>12</v>
          </cell>
          <cell r="J136">
            <v>96</v>
          </cell>
        </row>
        <row r="137">
          <cell r="A137">
            <v>115340</v>
          </cell>
          <cell r="B137" t="str">
            <v>BARRA NUTS 7GRAOS C/2UN 30G AMENDOIN/CAC</v>
          </cell>
          <cell r="C137" t="str">
            <v>CX12UN</v>
          </cell>
          <cell r="E137" t="str">
            <v>UN</v>
          </cell>
          <cell r="G137">
            <v>12</v>
          </cell>
          <cell r="J137">
            <v>96</v>
          </cell>
        </row>
        <row r="138">
          <cell r="A138">
            <v>115346</v>
          </cell>
          <cell r="B138" t="str">
            <v>BARRA NUTS 7GRAOS C/2UN 30G ORIG</v>
          </cell>
          <cell r="C138" t="str">
            <v>CX12UN</v>
          </cell>
          <cell r="E138" t="str">
            <v>UN</v>
          </cell>
          <cell r="G138">
            <v>12</v>
          </cell>
          <cell r="J138">
            <v>60</v>
          </cell>
        </row>
        <row r="139">
          <cell r="A139">
            <v>115345</v>
          </cell>
          <cell r="B139" t="str">
            <v>BARRA 7GRAOS BANANA/AVEIA/MEL 30X15G</v>
          </cell>
          <cell r="C139" t="str">
            <v>CX30X15G</v>
          </cell>
          <cell r="E139" t="str">
            <v>CX</v>
          </cell>
          <cell r="G139">
            <v>1</v>
          </cell>
          <cell r="J139">
            <v>15</v>
          </cell>
        </row>
        <row r="140">
          <cell r="A140">
            <v>115341</v>
          </cell>
          <cell r="B140" t="str">
            <v>BARRA 7GRAOS C/3UN 45G CACAU</v>
          </cell>
          <cell r="C140" t="str">
            <v>CX12UN</v>
          </cell>
          <cell r="E140" t="str">
            <v>UN</v>
          </cell>
          <cell r="G140">
            <v>12</v>
          </cell>
          <cell r="J140">
            <v>60</v>
          </cell>
        </row>
        <row r="141">
          <cell r="A141">
            <v>115343</v>
          </cell>
          <cell r="B141" t="str">
            <v>BARRA 7GRAOS C/3UN 45G CASTNHA/AVEL/CACA</v>
          </cell>
          <cell r="C141" t="str">
            <v>CX12UN</v>
          </cell>
          <cell r="E141" t="str">
            <v>UN</v>
          </cell>
          <cell r="G141">
            <v>12</v>
          </cell>
          <cell r="J141">
            <v>120</v>
          </cell>
        </row>
        <row r="142">
          <cell r="A142">
            <v>115342</v>
          </cell>
          <cell r="B142" t="str">
            <v>BARRA 7GRAOS C/3UN 45G MGO/CACAU</v>
          </cell>
          <cell r="C142" t="str">
            <v>CX12UN</v>
          </cell>
          <cell r="E142" t="str">
            <v>UN</v>
          </cell>
          <cell r="G142">
            <v>12</v>
          </cell>
          <cell r="J142">
            <v>60</v>
          </cell>
        </row>
        <row r="143">
          <cell r="A143">
            <v>115344</v>
          </cell>
          <cell r="B143" t="str">
            <v>BARRA 7GRAOS MGO/CACAU 30X15G</v>
          </cell>
          <cell r="C143" t="str">
            <v>CX30X15G</v>
          </cell>
          <cell r="E143" t="str">
            <v>CX</v>
          </cell>
          <cell r="G143">
            <v>1</v>
          </cell>
          <cell r="J143">
            <v>15</v>
          </cell>
        </row>
        <row r="144">
          <cell r="A144">
            <v>109577</v>
          </cell>
          <cell r="B144" t="str">
            <v>BARRIGA SUINA TEMP CONG CX 10KG</v>
          </cell>
          <cell r="C144" t="str">
            <v>CX 10KG</v>
          </cell>
          <cell r="E144" t="str">
            <v>KG</v>
          </cell>
          <cell r="G144">
            <v>10</v>
          </cell>
          <cell r="H144">
            <v>16</v>
          </cell>
          <cell r="J144">
            <v>9.6000000000000002E-2</v>
          </cell>
        </row>
        <row r="145">
          <cell r="A145">
            <v>114144</v>
          </cell>
          <cell r="B145" t="str">
            <v>BATATA FORMATO T MONICA 24X400G</v>
          </cell>
          <cell r="C145" t="str">
            <v>CX24X400G</v>
          </cell>
          <cell r="E145" t="str">
            <v>UN</v>
          </cell>
          <cell r="G145">
            <v>24</v>
          </cell>
          <cell r="H145">
            <v>9.52</v>
          </cell>
          <cell r="J145">
            <v>380</v>
          </cell>
        </row>
        <row r="146">
          <cell r="A146">
            <v>113640</v>
          </cell>
          <cell r="B146" t="str">
            <v>BATATA PLT PF CG REZENDE 25X400G</v>
          </cell>
          <cell r="C146" t="str">
            <v>CX25X400G</v>
          </cell>
          <cell r="E146" t="str">
            <v>UN</v>
          </cell>
          <cell r="G146">
            <v>25</v>
          </cell>
          <cell r="H146">
            <v>7.79</v>
          </cell>
          <cell r="J146">
            <v>201</v>
          </cell>
        </row>
        <row r="147">
          <cell r="A147">
            <v>113711</v>
          </cell>
          <cell r="B147" t="str">
            <v>BAYGON ACAO TOTAL 360ML</v>
          </cell>
          <cell r="C147" t="str">
            <v>CX12X360ML</v>
          </cell>
          <cell r="E147" t="str">
            <v>UN</v>
          </cell>
          <cell r="G147">
            <v>12</v>
          </cell>
          <cell r="H147">
            <v>9.92</v>
          </cell>
          <cell r="J147">
            <v>2357</v>
          </cell>
        </row>
        <row r="148">
          <cell r="A148">
            <v>113710</v>
          </cell>
          <cell r="B148" t="str">
            <v>BAYGON AERO MULTI 285ML</v>
          </cell>
          <cell r="C148" t="str">
            <v>CX12X285ML</v>
          </cell>
          <cell r="E148" t="str">
            <v>UN</v>
          </cell>
          <cell r="G148">
            <v>12</v>
          </cell>
          <cell r="H148">
            <v>9.92</v>
          </cell>
          <cell r="J148">
            <v>1573</v>
          </cell>
        </row>
        <row r="149">
          <cell r="A149">
            <v>113049</v>
          </cell>
          <cell r="B149" t="str">
            <v>BEM BR ANEIS CEBOLA EMP PRE FRITAS 450G</v>
          </cell>
          <cell r="C149" t="str">
            <v>CX14X450G</v>
          </cell>
          <cell r="E149" t="str">
            <v>PC</v>
          </cell>
          <cell r="G149">
            <v>14</v>
          </cell>
          <cell r="H149">
            <v>11.08</v>
          </cell>
          <cell r="J149">
            <v>808</v>
          </cell>
        </row>
        <row r="150">
          <cell r="A150">
            <v>109507</v>
          </cell>
          <cell r="B150" t="str">
            <v>BEM BR BATATA CASEIRO C/CASCA 1,05KG</v>
          </cell>
          <cell r="C150" t="str">
            <v>CX14X1,05KG</v>
          </cell>
          <cell r="E150" t="str">
            <v>PC</v>
          </cell>
          <cell r="G150">
            <v>14</v>
          </cell>
          <cell r="H150">
            <v>11.3</v>
          </cell>
          <cell r="J150">
            <v>756</v>
          </cell>
        </row>
        <row r="151">
          <cell r="A151">
            <v>113525</v>
          </cell>
          <cell r="B151" t="str">
            <v>BEM BR BATATA PLT CRINKLE 12X1,05KG</v>
          </cell>
          <cell r="C151" t="str">
            <v>CX 12X1,05KG</v>
          </cell>
          <cell r="E151" t="str">
            <v>PC</v>
          </cell>
          <cell r="G151">
            <v>12</v>
          </cell>
          <cell r="H151">
            <v>14.45</v>
          </cell>
          <cell r="J151">
            <v>1098</v>
          </cell>
        </row>
        <row r="152">
          <cell r="A152">
            <v>105819</v>
          </cell>
          <cell r="B152" t="str">
            <v>BEM BR BATATA PLT CRINKLE 6X2KG</v>
          </cell>
          <cell r="C152" t="str">
            <v>CX6X2KG</v>
          </cell>
          <cell r="E152" t="str">
            <v>PC</v>
          </cell>
          <cell r="G152">
            <v>6</v>
          </cell>
          <cell r="H152">
            <v>26.29</v>
          </cell>
          <cell r="J152">
            <v>497</v>
          </cell>
        </row>
        <row r="153">
          <cell r="A153">
            <v>309</v>
          </cell>
          <cell r="B153" t="str">
            <v>BEM BR BATATA PLT ESP  20X0,700GR</v>
          </cell>
          <cell r="C153" t="str">
            <v>CX/20PC</v>
          </cell>
          <cell r="E153" t="str">
            <v>PC</v>
          </cell>
          <cell r="G153">
            <v>20</v>
          </cell>
          <cell r="H153">
            <v>9.7799999999999994</v>
          </cell>
          <cell r="J153">
            <v>1096</v>
          </cell>
        </row>
        <row r="154">
          <cell r="A154">
            <v>112148</v>
          </cell>
          <cell r="B154" t="str">
            <v>BEM BR BATATA PLT F FOOD 6X2KG</v>
          </cell>
          <cell r="C154" t="str">
            <v>CX/07PCT</v>
          </cell>
          <cell r="E154" t="str">
            <v>PC</v>
          </cell>
          <cell r="G154">
            <v>6</v>
          </cell>
          <cell r="H154">
            <v>25.99</v>
          </cell>
          <cell r="J154">
            <v>1336</v>
          </cell>
        </row>
        <row r="155">
          <cell r="A155">
            <v>375</v>
          </cell>
          <cell r="B155" t="str">
            <v>BEM BR BATATA PLT F FOOD 7X2KG</v>
          </cell>
          <cell r="C155" t="str">
            <v>CX/07PCT</v>
          </cell>
          <cell r="E155" t="str">
            <v>PC</v>
          </cell>
          <cell r="G155">
            <v>7</v>
          </cell>
          <cell r="H155">
            <v>24.89</v>
          </cell>
          <cell r="J155">
            <v>195</v>
          </cell>
        </row>
        <row r="156">
          <cell r="A156">
            <v>109277</v>
          </cell>
          <cell r="B156" t="str">
            <v>BEM BR BATATA PLT FININHA 20X700G</v>
          </cell>
          <cell r="C156" t="str">
            <v>CX20X700G</v>
          </cell>
          <cell r="E156" t="str">
            <v>UN</v>
          </cell>
          <cell r="G156">
            <v>20</v>
          </cell>
          <cell r="H156">
            <v>9.36</v>
          </cell>
          <cell r="J156">
            <v>601</v>
          </cell>
        </row>
        <row r="157">
          <cell r="A157">
            <v>103215</v>
          </cell>
          <cell r="B157" t="str">
            <v>BEM BR BATATA PLT TRAD 6X2,5KG</v>
          </cell>
          <cell r="C157" t="str">
            <v>CX 6PCT</v>
          </cell>
          <cell r="E157" t="str">
            <v>PC</v>
          </cell>
          <cell r="G157">
            <v>6</v>
          </cell>
          <cell r="H157">
            <v>28.44</v>
          </cell>
          <cell r="J157">
            <v>254</v>
          </cell>
        </row>
        <row r="158">
          <cell r="A158">
            <v>105597</v>
          </cell>
          <cell r="B158" t="str">
            <v>BEM BR BATATA PLT UAI 7X2KG</v>
          </cell>
          <cell r="C158" t="str">
            <v>CX 7X2KG</v>
          </cell>
          <cell r="E158" t="str">
            <v>PC</v>
          </cell>
          <cell r="G158">
            <v>7</v>
          </cell>
          <cell r="H158">
            <v>21.13</v>
          </cell>
          <cell r="J158">
            <v>100</v>
          </cell>
        </row>
        <row r="159">
          <cell r="A159">
            <v>109978</v>
          </cell>
          <cell r="B159" t="str">
            <v>BEM BR BATATA TRAD 14X1,05KG</v>
          </cell>
          <cell r="C159" t="str">
            <v>CX14,7KG</v>
          </cell>
          <cell r="E159" t="str">
            <v>PC</v>
          </cell>
          <cell r="G159">
            <v>14</v>
          </cell>
          <cell r="H159">
            <v>13.52</v>
          </cell>
          <cell r="J159">
            <v>513</v>
          </cell>
        </row>
        <row r="160">
          <cell r="A160">
            <v>307</v>
          </cell>
          <cell r="B160" t="str">
            <v>BEM BR MAIS BATATA PLT  14X1KG</v>
          </cell>
          <cell r="C160" t="str">
            <v>CX/14PC</v>
          </cell>
          <cell r="E160" t="str">
            <v>PC</v>
          </cell>
          <cell r="G160">
            <v>14</v>
          </cell>
          <cell r="H160">
            <v>11.78</v>
          </cell>
          <cell r="J160">
            <v>893</v>
          </cell>
        </row>
        <row r="161">
          <cell r="A161">
            <v>122552</v>
          </cell>
          <cell r="B161" t="str">
            <v>BEM BR MAIS BATATA PLT  36X400G</v>
          </cell>
          <cell r="C161" t="str">
            <v>CX 36X400G</v>
          </cell>
          <cell r="E161" t="str">
            <v>PC</v>
          </cell>
          <cell r="G161">
            <v>36</v>
          </cell>
          <cell r="H161">
            <v>5.0999999999999996</v>
          </cell>
          <cell r="J161">
            <v>11296</v>
          </cell>
        </row>
        <row r="162">
          <cell r="A162">
            <v>304</v>
          </cell>
          <cell r="B162" t="str">
            <v>BEM BR MAIS BATATA PLT 6X2,5KG</v>
          </cell>
          <cell r="C162" t="str">
            <v>CX/6PCT</v>
          </cell>
          <cell r="E162" t="str">
            <v>PC</v>
          </cell>
          <cell r="G162">
            <v>6</v>
          </cell>
          <cell r="H162">
            <v>27.15</v>
          </cell>
          <cell r="J162">
            <v>31</v>
          </cell>
        </row>
        <row r="163">
          <cell r="A163">
            <v>377</v>
          </cell>
          <cell r="B163" t="str">
            <v>BEM BR MAIS BATATA PLT 7X2KG</v>
          </cell>
          <cell r="C163" t="str">
            <v>CX/07PCT</v>
          </cell>
          <cell r="E163" t="str">
            <v>PC</v>
          </cell>
          <cell r="G163">
            <v>7</v>
          </cell>
          <cell r="H163">
            <v>22.51</v>
          </cell>
          <cell r="J163">
            <v>30087</v>
          </cell>
        </row>
        <row r="164">
          <cell r="A164">
            <v>114272</v>
          </cell>
          <cell r="B164" t="str">
            <v>BEM BR POLENTA PLT 10X1,05KG</v>
          </cell>
          <cell r="C164" t="str">
            <v>10X1,05KG</v>
          </cell>
          <cell r="E164" t="str">
            <v>UN</v>
          </cell>
          <cell r="G164">
            <v>10</v>
          </cell>
          <cell r="H164">
            <v>11.15</v>
          </cell>
          <cell r="J164">
            <v>497</v>
          </cell>
        </row>
        <row r="165">
          <cell r="A165">
            <v>114487</v>
          </cell>
          <cell r="B165" t="str">
            <v>BIFE BOURGUINGNON SEARA GOURMET 6X500G</v>
          </cell>
          <cell r="C165" t="str">
            <v>CX6X500G</v>
          </cell>
          <cell r="E165" t="str">
            <v>UN</v>
          </cell>
          <cell r="G165">
            <v>6</v>
          </cell>
          <cell r="H165">
            <v>47.75</v>
          </cell>
          <cell r="J165">
            <v>32</v>
          </cell>
        </row>
        <row r="166">
          <cell r="A166">
            <v>115347</v>
          </cell>
          <cell r="B166" t="str">
            <v>BISC 7GRAOS CASTANHA DO PARA 12X120G</v>
          </cell>
          <cell r="C166" t="str">
            <v>CX12X120G</v>
          </cell>
          <cell r="E166" t="str">
            <v>UN</v>
          </cell>
          <cell r="G166">
            <v>12</v>
          </cell>
          <cell r="J166">
            <v>84</v>
          </cell>
        </row>
        <row r="167">
          <cell r="A167">
            <v>115348</v>
          </cell>
          <cell r="B167" t="str">
            <v>BISC 7GRAOS MGO/CACAU 12X120G</v>
          </cell>
          <cell r="C167" t="str">
            <v>CX12X120G</v>
          </cell>
          <cell r="E167" t="str">
            <v>UN</v>
          </cell>
          <cell r="G167">
            <v>12</v>
          </cell>
          <cell r="J167">
            <v>84</v>
          </cell>
        </row>
        <row r="168">
          <cell r="A168">
            <v>114917</v>
          </cell>
          <cell r="B168" t="str">
            <v>BLOQ ODOR SANIT LAVANDA 12X60ML</v>
          </cell>
          <cell r="C168" t="str">
            <v>CX12X60ML</v>
          </cell>
          <cell r="E168" t="str">
            <v>UN</v>
          </cell>
          <cell r="G168">
            <v>12</v>
          </cell>
          <cell r="H168">
            <v>16.670000000000002</v>
          </cell>
          <cell r="J168">
            <v>24</v>
          </cell>
        </row>
        <row r="169">
          <cell r="A169">
            <v>112443</v>
          </cell>
          <cell r="B169" t="str">
            <v>BOBINA PLAST TRANS F EST 400X34X45CM</v>
          </cell>
          <cell r="C169" t="str">
            <v>FD400X34X45</v>
          </cell>
          <cell r="E169" t="str">
            <v>UN</v>
          </cell>
          <cell r="G169">
            <v>6</v>
          </cell>
          <cell r="H169">
            <v>17.41</v>
          </cell>
          <cell r="J169">
            <v>2</v>
          </cell>
        </row>
        <row r="170">
          <cell r="A170">
            <v>109439</v>
          </cell>
          <cell r="B170" t="str">
            <v>BR PAO DE QJO ESP FOOD 6X2KG</v>
          </cell>
          <cell r="C170" t="str">
            <v>CX6X2KG</v>
          </cell>
          <cell r="E170" t="str">
            <v>PC</v>
          </cell>
          <cell r="G170">
            <v>6</v>
          </cell>
          <cell r="H170">
            <v>48.43</v>
          </cell>
          <cell r="J170">
            <v>736</v>
          </cell>
        </row>
        <row r="171">
          <cell r="A171">
            <v>109650</v>
          </cell>
          <cell r="B171" t="str">
            <v>BR PAO DE QJO ESP LANCHE 12X1KG</v>
          </cell>
          <cell r="C171" t="str">
            <v>CX12X1KG</v>
          </cell>
          <cell r="E171" t="str">
            <v>UN</v>
          </cell>
          <cell r="G171">
            <v>12</v>
          </cell>
          <cell r="H171">
            <v>25.97</v>
          </cell>
          <cell r="J171">
            <v>466</v>
          </cell>
        </row>
        <row r="172">
          <cell r="A172">
            <v>109440</v>
          </cell>
          <cell r="B172" t="str">
            <v>BR PAO DE QJO ESP PANIF 6X2KG</v>
          </cell>
          <cell r="C172" t="str">
            <v>CX6X2KG</v>
          </cell>
          <cell r="E172" t="str">
            <v>PC</v>
          </cell>
          <cell r="G172">
            <v>6</v>
          </cell>
          <cell r="H172">
            <v>47.66</v>
          </cell>
          <cell r="J172">
            <v>163</v>
          </cell>
        </row>
        <row r="173">
          <cell r="A173">
            <v>109437</v>
          </cell>
          <cell r="B173" t="str">
            <v>BR PAO DE QJO ESP TRAD 12X1KG</v>
          </cell>
          <cell r="C173" t="str">
            <v>CX12XKG</v>
          </cell>
          <cell r="E173" t="str">
            <v>PC</v>
          </cell>
          <cell r="G173">
            <v>12</v>
          </cell>
          <cell r="H173">
            <v>23.46</v>
          </cell>
          <cell r="J173">
            <v>3342</v>
          </cell>
        </row>
        <row r="174">
          <cell r="A174">
            <v>109438</v>
          </cell>
          <cell r="B174" t="str">
            <v>BR PAO DE QJO ESP TRAD 40X300G</v>
          </cell>
          <cell r="C174" t="str">
            <v>CX40X300G</v>
          </cell>
          <cell r="E174" t="str">
            <v>PC</v>
          </cell>
          <cell r="G174">
            <v>40</v>
          </cell>
          <cell r="H174">
            <v>9.81</v>
          </cell>
          <cell r="J174">
            <v>5561</v>
          </cell>
        </row>
        <row r="175">
          <cell r="A175">
            <v>109648</v>
          </cell>
          <cell r="B175" t="str">
            <v>BR PAO DE QJO PREMIUM LANCHE 12X1KG</v>
          </cell>
          <cell r="C175" t="str">
            <v>CX12X1KG</v>
          </cell>
          <cell r="E175" t="str">
            <v>UN</v>
          </cell>
          <cell r="G175">
            <v>12</v>
          </cell>
          <cell r="H175">
            <v>29.34</v>
          </cell>
          <cell r="J175">
            <v>515</v>
          </cell>
        </row>
        <row r="176">
          <cell r="A176">
            <v>109647</v>
          </cell>
          <cell r="B176" t="str">
            <v>BR PAO DE QJO PREMIUM TRAD 12X1KG</v>
          </cell>
          <cell r="C176" t="str">
            <v>CX12X1KG</v>
          </cell>
          <cell r="E176" t="str">
            <v>UN</v>
          </cell>
          <cell r="G176">
            <v>12</v>
          </cell>
          <cell r="H176">
            <v>29.34</v>
          </cell>
          <cell r="J176">
            <v>358</v>
          </cell>
        </row>
        <row r="177">
          <cell r="A177">
            <v>109649</v>
          </cell>
          <cell r="B177" t="str">
            <v>BR PAO DE QJO PREMIUM TRAD 40X300G</v>
          </cell>
          <cell r="C177" t="str">
            <v>CX40X300G</v>
          </cell>
          <cell r="E177" t="str">
            <v>UN</v>
          </cell>
          <cell r="G177">
            <v>40</v>
          </cell>
          <cell r="H177">
            <v>9.8800000000000008</v>
          </cell>
          <cell r="J177">
            <v>1323</v>
          </cell>
        </row>
        <row r="178">
          <cell r="A178">
            <v>112600</v>
          </cell>
          <cell r="B178" t="str">
            <v>BUCHO BOV FRIBOI+-25KG</v>
          </cell>
          <cell r="C178" t="str">
            <v>CX+-25KG</v>
          </cell>
          <cell r="E178" t="str">
            <v>KG</v>
          </cell>
          <cell r="G178">
            <v>25</v>
          </cell>
          <cell r="H178">
            <v>24.07</v>
          </cell>
          <cell r="J178">
            <v>15.54</v>
          </cell>
        </row>
        <row r="179">
          <cell r="A179">
            <v>114493</v>
          </cell>
          <cell r="B179" t="str">
            <v>BURRITO DE COSTELA SEARA 18X100G</v>
          </cell>
          <cell r="C179" t="str">
            <v>CX18X100G</v>
          </cell>
          <cell r="E179" t="str">
            <v>UN</v>
          </cell>
          <cell r="G179">
            <v>18</v>
          </cell>
          <cell r="H179">
            <v>5.18</v>
          </cell>
          <cell r="J179">
            <v>118</v>
          </cell>
        </row>
        <row r="180">
          <cell r="A180">
            <v>114494</v>
          </cell>
          <cell r="B180" t="str">
            <v>BURRITO FGO C/REQ SEARA 18X100G</v>
          </cell>
          <cell r="C180" t="str">
            <v>CX18X100G</v>
          </cell>
          <cell r="E180" t="str">
            <v>UN</v>
          </cell>
          <cell r="G180">
            <v>18</v>
          </cell>
          <cell r="H180">
            <v>5.18</v>
          </cell>
          <cell r="J180">
            <v>120</v>
          </cell>
        </row>
        <row r="181">
          <cell r="A181">
            <v>114497</v>
          </cell>
          <cell r="B181" t="str">
            <v>BURRITO PIZZA SEARA 18X100G</v>
          </cell>
          <cell r="C181" t="str">
            <v>CX18X100G</v>
          </cell>
          <cell r="E181" t="str">
            <v>UN</v>
          </cell>
          <cell r="G181">
            <v>18</v>
          </cell>
          <cell r="H181">
            <v>5.18</v>
          </cell>
          <cell r="J181">
            <v>174</v>
          </cell>
        </row>
        <row r="182">
          <cell r="A182">
            <v>105873</v>
          </cell>
          <cell r="B182" t="str">
            <v>CAP BISC RECHADO MGO FUTURINHOS 30X80G</v>
          </cell>
          <cell r="C182" t="str">
            <v>CX30X80G</v>
          </cell>
          <cell r="E182" t="str">
            <v>CX</v>
          </cell>
          <cell r="G182">
            <v>1</v>
          </cell>
          <cell r="H182">
            <v>53.07</v>
          </cell>
          <cell r="J182">
            <v>51</v>
          </cell>
        </row>
        <row r="183">
          <cell r="A183">
            <v>105876</v>
          </cell>
          <cell r="B183" t="str">
            <v>CAP BISC RECHEADO MGO FUTURINHOS 30X130G</v>
          </cell>
          <cell r="C183" t="str">
            <v>CX30X130G</v>
          </cell>
          <cell r="E183" t="str">
            <v>UN</v>
          </cell>
          <cell r="G183">
            <v>30</v>
          </cell>
          <cell r="H183">
            <v>2.5</v>
          </cell>
          <cell r="J183">
            <v>750</v>
          </cell>
        </row>
        <row r="184">
          <cell r="A184">
            <v>113274</v>
          </cell>
          <cell r="B184" t="str">
            <v>CAP CRACKER SHOW 20X350G</v>
          </cell>
          <cell r="C184" t="str">
            <v>CX20X350G</v>
          </cell>
          <cell r="E184" t="str">
            <v>UN</v>
          </cell>
          <cell r="G184">
            <v>20</v>
          </cell>
          <cell r="H184">
            <v>4.49</v>
          </cell>
          <cell r="J184">
            <v>2</v>
          </cell>
        </row>
        <row r="185">
          <cell r="A185">
            <v>114279</v>
          </cell>
          <cell r="B185" t="str">
            <v>CAP CREAM CRACKER INT 20X365G</v>
          </cell>
          <cell r="C185" t="str">
            <v>CX20X365G</v>
          </cell>
          <cell r="E185" t="str">
            <v>UN</v>
          </cell>
          <cell r="G185">
            <v>20</v>
          </cell>
          <cell r="H185">
            <v>4.99</v>
          </cell>
          <cell r="J185">
            <v>51</v>
          </cell>
        </row>
        <row r="186">
          <cell r="A186">
            <v>113104</v>
          </cell>
          <cell r="B186" t="str">
            <v>CAP MAMMA MIA INT CAPRICCHE 20X350G</v>
          </cell>
          <cell r="C186" t="str">
            <v>CX20X350G</v>
          </cell>
          <cell r="E186" t="str">
            <v>UN</v>
          </cell>
          <cell r="G186">
            <v>20</v>
          </cell>
          <cell r="H186">
            <v>6.73</v>
          </cell>
          <cell r="J186">
            <v>383</v>
          </cell>
        </row>
        <row r="187">
          <cell r="A187">
            <v>105399</v>
          </cell>
          <cell r="B187" t="str">
            <v>CAP RECHEA BRIGADEIRO FUTURINHOS 30X40G</v>
          </cell>
          <cell r="C187" t="str">
            <v>CX 30UN</v>
          </cell>
          <cell r="E187" t="str">
            <v>CX</v>
          </cell>
          <cell r="G187">
            <v>1</v>
          </cell>
          <cell r="H187">
            <v>29.8</v>
          </cell>
          <cell r="J187">
            <v>33</v>
          </cell>
        </row>
        <row r="188">
          <cell r="A188">
            <v>105879</v>
          </cell>
          <cell r="B188" t="str">
            <v>CAP RECHEADO BLACK FUTURINHOS 30X130G</v>
          </cell>
          <cell r="C188" t="str">
            <v>CX30X130G</v>
          </cell>
          <cell r="E188" t="str">
            <v>UN</v>
          </cell>
          <cell r="G188">
            <v>30</v>
          </cell>
          <cell r="H188">
            <v>2.5</v>
          </cell>
          <cell r="J188">
            <v>7560</v>
          </cell>
        </row>
        <row r="189">
          <cell r="A189">
            <v>105877</v>
          </cell>
          <cell r="B189" t="str">
            <v>CAP RECHEADO BRIGADEIRO FUTURI 30X130G</v>
          </cell>
          <cell r="C189" t="str">
            <v>30X130G</v>
          </cell>
          <cell r="E189" t="str">
            <v>UN</v>
          </cell>
          <cell r="G189">
            <v>30</v>
          </cell>
          <cell r="H189">
            <v>2.56</v>
          </cell>
          <cell r="J189">
            <v>90</v>
          </cell>
        </row>
        <row r="190">
          <cell r="A190">
            <v>105875</v>
          </cell>
          <cell r="B190" t="str">
            <v>CAP RECHEADO CHOCO FUTURINHOS 30X130G</v>
          </cell>
          <cell r="C190" t="str">
            <v>CX30X130G</v>
          </cell>
          <cell r="E190" t="str">
            <v>UN</v>
          </cell>
          <cell r="G190">
            <v>30</v>
          </cell>
          <cell r="H190">
            <v>2.56</v>
          </cell>
          <cell r="J190">
            <v>630</v>
          </cell>
        </row>
        <row r="191">
          <cell r="A191">
            <v>105482</v>
          </cell>
          <cell r="B191" t="str">
            <v>CAP RECHEADO FLOCOS FUTURINHOS 30X40G</v>
          </cell>
          <cell r="C191" t="str">
            <v>CX 30X40G</v>
          </cell>
          <cell r="E191" t="str">
            <v>CX</v>
          </cell>
          <cell r="G191">
            <v>1</v>
          </cell>
          <cell r="H191">
            <v>29.81</v>
          </cell>
          <cell r="J191">
            <v>72</v>
          </cell>
        </row>
        <row r="192">
          <cell r="A192">
            <v>113537</v>
          </cell>
          <cell r="B192" t="str">
            <v>CAP WAFER ABACAXI FUTURINHOS 30X80G</v>
          </cell>
          <cell r="C192" t="str">
            <v>CX30X80G</v>
          </cell>
          <cell r="E192" t="str">
            <v>UN</v>
          </cell>
          <cell r="G192">
            <v>30</v>
          </cell>
          <cell r="H192">
            <v>1.9</v>
          </cell>
          <cell r="J192">
            <v>760</v>
          </cell>
        </row>
        <row r="193">
          <cell r="A193">
            <v>113540</v>
          </cell>
          <cell r="B193" t="str">
            <v>CAP WAFER BRIGAD FUTURINHOS 30X80G</v>
          </cell>
          <cell r="C193" t="str">
            <v>CX30X80G</v>
          </cell>
          <cell r="E193" t="str">
            <v>UN</v>
          </cell>
          <cell r="G193">
            <v>30</v>
          </cell>
          <cell r="H193">
            <v>1.97</v>
          </cell>
          <cell r="J193">
            <v>153</v>
          </cell>
        </row>
        <row r="194">
          <cell r="A194">
            <v>113539</v>
          </cell>
          <cell r="B194" t="str">
            <v>CAP WAFER LIMAO FUTURINHOS 30X80G</v>
          </cell>
          <cell r="C194" t="str">
            <v>CX30X80G</v>
          </cell>
          <cell r="E194" t="str">
            <v>UN</v>
          </cell>
          <cell r="G194">
            <v>30</v>
          </cell>
          <cell r="H194">
            <v>1.6</v>
          </cell>
          <cell r="J194">
            <v>3</v>
          </cell>
        </row>
        <row r="195">
          <cell r="A195">
            <v>109706</v>
          </cell>
          <cell r="B195" t="str">
            <v>CARCACA SUINA PERDIGAO+-40KG</v>
          </cell>
          <cell r="C195" t="str">
            <v>PC+-40KG</v>
          </cell>
          <cell r="E195" t="str">
            <v>KG</v>
          </cell>
          <cell r="G195">
            <v>40</v>
          </cell>
          <cell r="H195">
            <v>13.91</v>
          </cell>
          <cell r="J195">
            <v>1.1100000000000001</v>
          </cell>
        </row>
        <row r="196">
          <cell r="A196">
            <v>114231</v>
          </cell>
          <cell r="B196" t="str">
            <v>CARNE BOV ACEM CONG FRIBOI +-20KG</v>
          </cell>
          <cell r="C196" t="str">
            <v>CX+-20KG</v>
          </cell>
          <cell r="E196" t="str">
            <v>KG</v>
          </cell>
          <cell r="G196">
            <v>20</v>
          </cell>
          <cell r="H196">
            <v>29.52</v>
          </cell>
          <cell r="J196">
            <v>436.74700000000001</v>
          </cell>
        </row>
        <row r="197">
          <cell r="A197">
            <v>114729</v>
          </cell>
          <cell r="B197" t="str">
            <v>CARNE BOV ACEM CONG MAFRIPAR +-23KG</v>
          </cell>
          <cell r="C197" t="str">
            <v>CX+-23KG</v>
          </cell>
          <cell r="E197" t="str">
            <v>KG</v>
          </cell>
          <cell r="G197">
            <v>23</v>
          </cell>
          <cell r="H197">
            <v>28.32</v>
          </cell>
          <cell r="J197">
            <v>1400.6120000000001</v>
          </cell>
        </row>
        <row r="198">
          <cell r="A198">
            <v>104261</v>
          </cell>
          <cell r="B198" t="str">
            <v>CARNE BOV ALCAT C/ MAMIHA  MAFRIP +-20KG</v>
          </cell>
          <cell r="C198" t="str">
            <v>CX+-20KG</v>
          </cell>
          <cell r="E198" t="str">
            <v>KG</v>
          </cell>
          <cell r="G198">
            <v>20</v>
          </cell>
          <cell r="H198">
            <v>39.619999999999997</v>
          </cell>
          <cell r="J198">
            <v>193.852</v>
          </cell>
        </row>
        <row r="199">
          <cell r="A199">
            <v>109263</v>
          </cell>
          <cell r="B199" t="str">
            <v>CARNE BOV ALCATRA C/ MAMINH FRIB +-20KG</v>
          </cell>
          <cell r="C199" t="str">
            <v>CX+-20KG</v>
          </cell>
          <cell r="E199" t="str">
            <v>KG</v>
          </cell>
          <cell r="G199">
            <v>20</v>
          </cell>
          <cell r="H199">
            <v>40.15</v>
          </cell>
          <cell r="J199">
            <v>26.92</v>
          </cell>
        </row>
        <row r="200">
          <cell r="A200">
            <v>114957</v>
          </cell>
          <cell r="B200" t="str">
            <v>CARNE BOV CAPA DE FILE CONG +-25KG</v>
          </cell>
          <cell r="C200" t="str">
            <v>CX+-25KG</v>
          </cell>
          <cell r="E200" t="str">
            <v>KG</v>
          </cell>
          <cell r="G200">
            <v>25</v>
          </cell>
          <cell r="H200">
            <v>29.99</v>
          </cell>
          <cell r="J200">
            <v>81.602999999999994</v>
          </cell>
        </row>
        <row r="201">
          <cell r="A201">
            <v>102267</v>
          </cell>
          <cell r="B201" t="str">
            <v>CARNE BOV CONG BIFE DO VAZIO FRIBOI</v>
          </cell>
          <cell r="C201" t="str">
            <v>CX+-30KG</v>
          </cell>
          <cell r="E201" t="str">
            <v>KG</v>
          </cell>
          <cell r="G201">
            <v>30</v>
          </cell>
          <cell r="H201">
            <v>32.409999999999997</v>
          </cell>
          <cell r="J201">
            <v>7.0000000000000001E-3</v>
          </cell>
        </row>
        <row r="202">
          <cell r="A202">
            <v>115113</v>
          </cell>
          <cell r="B202" t="str">
            <v>CARNE BOV CONG BIFE DO VAZIO +-22KG</v>
          </cell>
          <cell r="C202" t="str">
            <v>CX+-22KG</v>
          </cell>
          <cell r="E202" t="str">
            <v>KG</v>
          </cell>
          <cell r="G202">
            <v>22</v>
          </cell>
          <cell r="H202">
            <v>30.9</v>
          </cell>
          <cell r="J202">
            <v>1496.346</v>
          </cell>
        </row>
        <row r="203">
          <cell r="A203">
            <v>1688</v>
          </cell>
          <cell r="B203" t="str">
            <v>CARNE BOV CONG BISTECA COMCARNE +-28KG</v>
          </cell>
          <cell r="C203" t="str">
            <v>C/+-28KG</v>
          </cell>
          <cell r="E203" t="str">
            <v>KG</v>
          </cell>
          <cell r="G203">
            <v>28</v>
          </cell>
          <cell r="H203">
            <v>13.01</v>
          </cell>
          <cell r="J203">
            <v>5.0000000000000001E-3</v>
          </cell>
        </row>
        <row r="204">
          <cell r="A204">
            <v>114922</v>
          </cell>
          <cell r="B204" t="str">
            <v>CARNE BOV CONG CAPA CONTR FIL S/O +-25KG</v>
          </cell>
          <cell r="C204" t="str">
            <v>CX+-25KG</v>
          </cell>
          <cell r="E204" t="str">
            <v>KG</v>
          </cell>
          <cell r="G204">
            <v>25</v>
          </cell>
          <cell r="H204">
            <v>27.68</v>
          </cell>
          <cell r="J204">
            <v>51.8</v>
          </cell>
        </row>
        <row r="205">
          <cell r="A205">
            <v>114734</v>
          </cell>
          <cell r="B205" t="str">
            <v>CARNE BOV CONG CONTR FILE BANANIN +-1,3K</v>
          </cell>
          <cell r="C205" t="str">
            <v>CX+-27KG</v>
          </cell>
          <cell r="E205" t="str">
            <v>KG</v>
          </cell>
          <cell r="G205">
            <v>27</v>
          </cell>
          <cell r="H205">
            <v>31.93</v>
          </cell>
          <cell r="J205">
            <v>713.99400000000003</v>
          </cell>
        </row>
        <row r="206">
          <cell r="A206">
            <v>114733</v>
          </cell>
          <cell r="B206" t="str">
            <v>CARNE BOV CONG CORDAO FILE MIGNON +-25KG</v>
          </cell>
          <cell r="C206" t="str">
            <v>CX+-25KG</v>
          </cell>
          <cell r="E206" t="str">
            <v>KG</v>
          </cell>
          <cell r="G206">
            <v>25</v>
          </cell>
          <cell r="H206">
            <v>28.32</v>
          </cell>
          <cell r="J206">
            <v>220.06399999999999</v>
          </cell>
        </row>
        <row r="207">
          <cell r="A207">
            <v>115310</v>
          </cell>
          <cell r="B207" t="str">
            <v>CARNE BOV CONG COSTELA EM TIRAS +-20KG</v>
          </cell>
          <cell r="C207" t="str">
            <v>CX+-20KG</v>
          </cell>
          <cell r="E207" t="str">
            <v>KG</v>
          </cell>
          <cell r="G207">
            <v>15</v>
          </cell>
          <cell r="H207">
            <v>21.24</v>
          </cell>
          <cell r="J207">
            <v>198.09</v>
          </cell>
        </row>
        <row r="208">
          <cell r="A208">
            <v>115309</v>
          </cell>
          <cell r="B208" t="str">
            <v>CARNE BOV CONG COSTELA TRAS +- 20KG</v>
          </cell>
          <cell r="C208" t="str">
            <v>CX+-20G</v>
          </cell>
          <cell r="E208" t="str">
            <v>KG</v>
          </cell>
          <cell r="G208">
            <v>20</v>
          </cell>
          <cell r="H208">
            <v>21.24</v>
          </cell>
          <cell r="J208">
            <v>210.33</v>
          </cell>
        </row>
        <row r="209">
          <cell r="A209">
            <v>102263</v>
          </cell>
          <cell r="B209" t="str">
            <v>CARNE BOV CONG COXAO DURO FRIBOI +-25KG</v>
          </cell>
          <cell r="C209" t="str">
            <v>CX+-25KG</v>
          </cell>
          <cell r="E209" t="str">
            <v>KG</v>
          </cell>
          <cell r="G209">
            <v>25</v>
          </cell>
          <cell r="H209">
            <v>35.65</v>
          </cell>
          <cell r="J209">
            <v>737.80899999999997</v>
          </cell>
        </row>
        <row r="210">
          <cell r="A210">
            <v>9068</v>
          </cell>
          <cell r="B210" t="str">
            <v>CARNE BOV CONG COXAO DURO MAFRIPAR+-20KG</v>
          </cell>
          <cell r="C210" t="str">
            <v>CX +-20KG</v>
          </cell>
          <cell r="E210" t="str">
            <v>KG</v>
          </cell>
          <cell r="G210">
            <v>20</v>
          </cell>
          <cell r="H210">
            <v>32.25</v>
          </cell>
          <cell r="J210">
            <v>1944.5060000000001</v>
          </cell>
        </row>
        <row r="211">
          <cell r="A211">
            <v>109625</v>
          </cell>
          <cell r="B211" t="str">
            <v>CARNE BOV CONG COXAO MOLE FRIBOI+-22KG</v>
          </cell>
          <cell r="C211" t="str">
            <v>CX +-22KG</v>
          </cell>
          <cell r="E211" t="str">
            <v>KG</v>
          </cell>
          <cell r="G211">
            <v>22</v>
          </cell>
          <cell r="H211">
            <v>37.630000000000003</v>
          </cell>
          <cell r="J211">
            <v>57.43</v>
          </cell>
        </row>
        <row r="212">
          <cell r="A212">
            <v>101292</v>
          </cell>
          <cell r="B212" t="str">
            <v>CARNE BOV CONG COXAO MOLE MAFRIPA+- 20KG</v>
          </cell>
          <cell r="C212" t="str">
            <v>2</v>
          </cell>
          <cell r="E212" t="str">
            <v>KG</v>
          </cell>
          <cell r="G212">
            <v>20</v>
          </cell>
          <cell r="H212">
            <v>36.200000000000003</v>
          </cell>
          <cell r="J212">
            <v>1931.9359999999999</v>
          </cell>
        </row>
        <row r="213">
          <cell r="A213">
            <v>102398</v>
          </cell>
          <cell r="B213" t="str">
            <v>CARNE BOV CONG DIAFRAGMA FRIBOI+-25KG</v>
          </cell>
          <cell r="C213" t="str">
            <v>CX +-25KG</v>
          </cell>
          <cell r="E213" t="str">
            <v>KG</v>
          </cell>
          <cell r="G213">
            <v>25</v>
          </cell>
          <cell r="H213">
            <v>23.72</v>
          </cell>
          <cell r="J213">
            <v>688.92200000000003</v>
          </cell>
        </row>
        <row r="214">
          <cell r="A214">
            <v>102265</v>
          </cell>
          <cell r="B214" t="str">
            <v>CARNE BOV CONG PATINHO FRIBOI +-30KG</v>
          </cell>
          <cell r="C214" t="str">
            <v>CX+-30KG</v>
          </cell>
          <cell r="E214" t="str">
            <v>KG</v>
          </cell>
          <cell r="G214">
            <v>30</v>
          </cell>
          <cell r="H214">
            <v>37.33</v>
          </cell>
          <cell r="J214">
            <v>17.021000000000001</v>
          </cell>
        </row>
        <row r="215">
          <cell r="A215">
            <v>115311</v>
          </cell>
          <cell r="B215" t="str">
            <v>CARNE BOV CONG PATINHO MAFRIPAR +-23KG</v>
          </cell>
          <cell r="C215" t="str">
            <v>CX +-23KG</v>
          </cell>
          <cell r="E215" t="str">
            <v>KG</v>
          </cell>
          <cell r="G215">
            <v>23</v>
          </cell>
          <cell r="H215">
            <v>36.69</v>
          </cell>
          <cell r="J215">
            <v>206.226</v>
          </cell>
        </row>
        <row r="216">
          <cell r="A216">
            <v>113709</v>
          </cell>
          <cell r="B216" t="str">
            <v>CARNE BOV CONTRA FILE MAFRIPAR +- 12KG</v>
          </cell>
          <cell r="C216" t="str">
            <v>CX +-12KG</v>
          </cell>
          <cell r="E216" t="str">
            <v>KG</v>
          </cell>
          <cell r="G216">
            <v>12</v>
          </cell>
          <cell r="H216">
            <v>46.35</v>
          </cell>
          <cell r="J216">
            <v>12.19</v>
          </cell>
        </row>
        <row r="217">
          <cell r="A217">
            <v>102448</v>
          </cell>
          <cell r="B217" t="str">
            <v>CARNE BOV COSTELA TRAS BOV FRIBOI+-25KG</v>
          </cell>
          <cell r="C217" t="str">
            <v>CX+-25KG</v>
          </cell>
          <cell r="E217" t="str">
            <v>KG</v>
          </cell>
          <cell r="G217">
            <v>25</v>
          </cell>
          <cell r="H217">
            <v>25.67</v>
          </cell>
          <cell r="J217">
            <v>20.073</v>
          </cell>
        </row>
        <row r="218">
          <cell r="A218">
            <v>114731</v>
          </cell>
          <cell r="B218" t="str">
            <v>CARNE BOV FILE MGNON S/COR CONG  +-25KG</v>
          </cell>
          <cell r="C218" t="str">
            <v>CX+-25KG</v>
          </cell>
          <cell r="E218" t="str">
            <v>KG</v>
          </cell>
          <cell r="G218">
            <v>25</v>
          </cell>
          <cell r="H218">
            <v>70.81</v>
          </cell>
          <cell r="J218">
            <v>187.75899999999999</v>
          </cell>
        </row>
        <row r="219">
          <cell r="A219">
            <v>114956</v>
          </cell>
          <cell r="B219" t="str">
            <v>CARNE BOV FRALDINHA CONG +- 25KG</v>
          </cell>
          <cell r="C219" t="str">
            <v>CX +-25KG</v>
          </cell>
          <cell r="E219" t="str">
            <v>KG</v>
          </cell>
          <cell r="G219">
            <v>25</v>
          </cell>
          <cell r="H219">
            <v>35.65</v>
          </cell>
          <cell r="J219">
            <v>981.11500000000001</v>
          </cell>
        </row>
        <row r="220">
          <cell r="A220">
            <v>114730</v>
          </cell>
          <cell r="B220" t="str">
            <v>CARNE BOV FRALDINHA DIAF COG S/O +-27KG</v>
          </cell>
          <cell r="C220" t="str">
            <v>CX+-27KG</v>
          </cell>
          <cell r="E220" t="str">
            <v>KG</v>
          </cell>
          <cell r="G220">
            <v>27</v>
          </cell>
          <cell r="H220">
            <v>23.82</v>
          </cell>
          <cell r="J220">
            <v>7.1999999999999995E-2</v>
          </cell>
        </row>
        <row r="221">
          <cell r="A221">
            <v>114955</v>
          </cell>
          <cell r="B221" t="str">
            <v>CARNE BOV LAGARTO CONG +-25KG</v>
          </cell>
          <cell r="C221" t="str">
            <v>CX+-25KG</v>
          </cell>
          <cell r="E221" t="str">
            <v>KG</v>
          </cell>
          <cell r="G221">
            <v>25</v>
          </cell>
          <cell r="H221">
            <v>34.119999999999997</v>
          </cell>
          <cell r="J221">
            <v>75.122</v>
          </cell>
        </row>
        <row r="222">
          <cell r="A222">
            <v>114732</v>
          </cell>
          <cell r="B222" t="str">
            <v>CARNE BOV MUSCUL DIANT CONG MAFRI +-25KG</v>
          </cell>
          <cell r="C222" t="str">
            <v>CX+-25KG</v>
          </cell>
          <cell r="E222" t="str">
            <v>KG</v>
          </cell>
          <cell r="G222">
            <v>25</v>
          </cell>
          <cell r="H222">
            <v>20.059999999999999</v>
          </cell>
          <cell r="J222">
            <v>241.47</v>
          </cell>
        </row>
        <row r="223">
          <cell r="A223">
            <v>102447</v>
          </cell>
          <cell r="B223" t="str">
            <v>CARNE BOV MUSCULO CONG FRIBOI +-25KG</v>
          </cell>
          <cell r="C223" t="str">
            <v>CX+-25KG</v>
          </cell>
          <cell r="E223" t="str">
            <v>KG</v>
          </cell>
          <cell r="G223">
            <v>25</v>
          </cell>
          <cell r="H223">
            <v>26.33</v>
          </cell>
          <cell r="J223">
            <v>591.72400000000005</v>
          </cell>
        </row>
        <row r="224">
          <cell r="A224">
            <v>114229</v>
          </cell>
          <cell r="B224" t="str">
            <v>CARNE BOV PICANHA MATURATTA +-1,5KG</v>
          </cell>
          <cell r="C224" t="str">
            <v>CX+-23KG</v>
          </cell>
          <cell r="E224" t="str">
            <v>KG</v>
          </cell>
          <cell r="G224">
            <v>23</v>
          </cell>
          <cell r="H224">
            <v>86.26</v>
          </cell>
          <cell r="J224">
            <v>13.314</v>
          </cell>
        </row>
        <row r="225">
          <cell r="A225">
            <v>102451</v>
          </cell>
          <cell r="B225" t="str">
            <v>CARNE BOV RECORT COXAO MOLE FRIBOI+-25KG</v>
          </cell>
          <cell r="C225" t="str">
            <v>CX +-25KG</v>
          </cell>
          <cell r="E225" t="str">
            <v>KG</v>
          </cell>
          <cell r="G225">
            <v>25</v>
          </cell>
          <cell r="H225">
            <v>12.01</v>
          </cell>
          <cell r="J225">
            <v>5.0000000000000001E-3</v>
          </cell>
        </row>
        <row r="226">
          <cell r="A226">
            <v>102450</v>
          </cell>
          <cell r="B226" t="str">
            <v>CARNE BOV RECORT DE ALCATRA FRIBOI+-25KG</v>
          </cell>
          <cell r="C226" t="str">
            <v>CX+-25KG</v>
          </cell>
          <cell r="E226" t="str">
            <v>KG</v>
          </cell>
          <cell r="G226">
            <v>25</v>
          </cell>
          <cell r="H226">
            <v>10.65</v>
          </cell>
          <cell r="J226">
            <v>0.1</v>
          </cell>
        </row>
        <row r="227">
          <cell r="A227">
            <v>102409</v>
          </cell>
          <cell r="B227" t="str">
            <v>CARNE BOV RECORT DIAFRAGMA LOMBINHO FRIB</v>
          </cell>
          <cell r="C227" t="str">
            <v>CX+-25KG</v>
          </cell>
          <cell r="E227" t="str">
            <v>KG</v>
          </cell>
          <cell r="G227">
            <v>25</v>
          </cell>
          <cell r="H227">
            <v>23.72</v>
          </cell>
          <cell r="J227">
            <v>416.577</v>
          </cell>
        </row>
        <row r="228">
          <cell r="A228">
            <v>1675</v>
          </cell>
          <cell r="B228" t="str">
            <v>CARNE CONG DIAFRAGMA COMCARNE +-28KG</v>
          </cell>
          <cell r="C228" t="str">
            <v>C/+-28KG</v>
          </cell>
          <cell r="E228" t="str">
            <v>KG</v>
          </cell>
          <cell r="G228">
            <v>28</v>
          </cell>
          <cell r="H228">
            <v>9.49</v>
          </cell>
          <cell r="J228">
            <v>0.01</v>
          </cell>
        </row>
        <row r="229">
          <cell r="A229">
            <v>1676</v>
          </cell>
          <cell r="B229" t="str">
            <v>CARNE CONG PATINHO COMCARNE +-28KG</v>
          </cell>
          <cell r="C229" t="str">
            <v>C/+-28KG</v>
          </cell>
          <cell r="E229" t="str">
            <v>KG</v>
          </cell>
          <cell r="G229">
            <v>28</v>
          </cell>
          <cell r="H229">
            <v>16.989999999999998</v>
          </cell>
          <cell r="J229">
            <v>1.0999999999999999E-2</v>
          </cell>
        </row>
        <row r="230">
          <cell r="A230">
            <v>9090</v>
          </cell>
          <cell r="B230" t="str">
            <v>CARNE COSTELA TRASEIRA SERRAD FIBRAL</v>
          </cell>
          <cell r="C230" t="str">
            <v>C/+-30KG</v>
          </cell>
          <cell r="E230" t="str">
            <v>KG</v>
          </cell>
          <cell r="G230">
            <v>30</v>
          </cell>
          <cell r="H230">
            <v>9.4499999999999993</v>
          </cell>
          <cell r="J230">
            <v>0.01</v>
          </cell>
        </row>
        <row r="231">
          <cell r="A231">
            <v>109223</v>
          </cell>
          <cell r="B231" t="str">
            <v>CARNE MOIDA QUALITY BEEF 15KG</v>
          </cell>
          <cell r="C231" t="str">
            <v>CX30X500G</v>
          </cell>
          <cell r="E231" t="str">
            <v>KG</v>
          </cell>
          <cell r="G231">
            <v>15</v>
          </cell>
          <cell r="H231">
            <v>16.190000000000001</v>
          </cell>
          <cell r="J231">
            <v>8955</v>
          </cell>
        </row>
        <row r="232">
          <cell r="A232">
            <v>109630</v>
          </cell>
          <cell r="B232" t="str">
            <v>CARNE MOIDA TEMP QUALITY BEEF 9KG</v>
          </cell>
          <cell r="C232" t="str">
            <v>CX 18X500G</v>
          </cell>
          <cell r="E232" t="str">
            <v>KG</v>
          </cell>
          <cell r="G232">
            <v>9</v>
          </cell>
          <cell r="H232">
            <v>16.23</v>
          </cell>
          <cell r="J232">
            <v>4896</v>
          </cell>
        </row>
        <row r="233">
          <cell r="A233">
            <v>114500</v>
          </cell>
          <cell r="B233" t="str">
            <v>CARNE MOIDA 100%VEGETAL SEARA  200G</v>
          </cell>
          <cell r="C233" t="str">
            <v>CX15X200G</v>
          </cell>
          <cell r="E233" t="str">
            <v>UN</v>
          </cell>
          <cell r="G233">
            <v>15</v>
          </cell>
          <cell r="H233">
            <v>14.58</v>
          </cell>
          <cell r="J233">
            <v>73</v>
          </cell>
        </row>
        <row r="234">
          <cell r="A234">
            <v>114924</v>
          </cell>
          <cell r="B234" t="str">
            <v>CARRE CONG SUINO BONFRIGO +-20KG</v>
          </cell>
          <cell r="C234" t="str">
            <v>CX+-20KG</v>
          </cell>
          <cell r="E234" t="str">
            <v>KG</v>
          </cell>
          <cell r="G234">
            <v>20</v>
          </cell>
          <cell r="H234">
            <v>16.16</v>
          </cell>
          <cell r="J234">
            <v>0.22500000000000001</v>
          </cell>
        </row>
        <row r="235">
          <cell r="A235">
            <v>113965</v>
          </cell>
          <cell r="B235" t="str">
            <v>CARRE SUINO CONG CIACARNE +-18KG</v>
          </cell>
          <cell r="C235" t="str">
            <v>CX+-18KG</v>
          </cell>
          <cell r="E235" t="str">
            <v>KG</v>
          </cell>
          <cell r="G235">
            <v>18</v>
          </cell>
          <cell r="H235">
            <v>13.88</v>
          </cell>
          <cell r="J235">
            <v>1.4950000000000001</v>
          </cell>
        </row>
        <row r="236">
          <cell r="A236">
            <v>115089</v>
          </cell>
          <cell r="B236" t="str">
            <v>CARRE SUINO CONG C/O ESTRELA +-20KG</v>
          </cell>
          <cell r="C236" t="str">
            <v>CX+-20KG</v>
          </cell>
          <cell r="E236" t="str">
            <v>KG</v>
          </cell>
          <cell r="G236">
            <v>20</v>
          </cell>
          <cell r="H236">
            <v>16.45</v>
          </cell>
          <cell r="J236">
            <v>11992.534</v>
          </cell>
        </row>
        <row r="237">
          <cell r="A237">
            <v>114340</v>
          </cell>
          <cell r="B237" t="str">
            <v>CARRE SUINO CONG OURO DO SUL +-20KG</v>
          </cell>
          <cell r="C237" t="str">
            <v>CX+-20KG</v>
          </cell>
          <cell r="E237" t="str">
            <v>KG</v>
          </cell>
          <cell r="G237">
            <v>20</v>
          </cell>
          <cell r="H237">
            <v>13.7</v>
          </cell>
          <cell r="J237">
            <v>3.87</v>
          </cell>
        </row>
        <row r="238">
          <cell r="A238">
            <v>154</v>
          </cell>
          <cell r="B238" t="str">
            <v>CARRE SUINO COOPAVEL +-15KG</v>
          </cell>
          <cell r="C238" t="str">
            <v>1X15KG</v>
          </cell>
          <cell r="E238" t="str">
            <v>KG</v>
          </cell>
          <cell r="G238">
            <v>15</v>
          </cell>
          <cell r="H238">
            <v>15</v>
          </cell>
          <cell r="J238">
            <v>10.128</v>
          </cell>
        </row>
        <row r="239">
          <cell r="A239">
            <v>113403</v>
          </cell>
          <cell r="B239" t="str">
            <v>CATCHUP TRAD RUAH 24X370G</v>
          </cell>
          <cell r="C239" t="str">
            <v>CX24X370G</v>
          </cell>
          <cell r="E239" t="str">
            <v>UN</v>
          </cell>
          <cell r="G239">
            <v>24</v>
          </cell>
          <cell r="H239">
            <v>3.04</v>
          </cell>
          <cell r="J239">
            <v>7</v>
          </cell>
        </row>
        <row r="240">
          <cell r="A240">
            <v>113545</v>
          </cell>
          <cell r="B240" t="str">
            <v>CHANTILLY RICCA SEARA 12X1L</v>
          </cell>
          <cell r="C240" t="str">
            <v>CX12X1L</v>
          </cell>
          <cell r="E240" t="str">
            <v>UN</v>
          </cell>
          <cell r="G240">
            <v>12</v>
          </cell>
          <cell r="H240">
            <v>19.09</v>
          </cell>
          <cell r="J240">
            <v>395</v>
          </cell>
        </row>
        <row r="241">
          <cell r="A241">
            <v>114446</v>
          </cell>
          <cell r="B241" t="str">
            <v>CHANTILLY RICCA SEARA 27X200ML</v>
          </cell>
          <cell r="C241" t="str">
            <v>CX27X200ML</v>
          </cell>
          <cell r="E241" t="str">
            <v>UN</v>
          </cell>
          <cell r="G241">
            <v>27</v>
          </cell>
          <cell r="H241">
            <v>5.15</v>
          </cell>
          <cell r="J241">
            <v>3230</v>
          </cell>
        </row>
        <row r="242">
          <cell r="A242">
            <v>114401</v>
          </cell>
          <cell r="B242" t="str">
            <v>CHARQUE BOVINO TRASEIRO VILHETO 60X500G</v>
          </cell>
          <cell r="C242" t="str">
            <v>CX60X500G</v>
          </cell>
          <cell r="E242" t="str">
            <v>UN</v>
          </cell>
          <cell r="G242">
            <v>60</v>
          </cell>
          <cell r="H242">
            <v>16.989999999999998</v>
          </cell>
          <cell r="J242">
            <v>683</v>
          </cell>
        </row>
        <row r="243">
          <cell r="A243">
            <v>114396</v>
          </cell>
          <cell r="B243" t="str">
            <v>CHOCOLATE EM CALDA COPRA 12X260G</v>
          </cell>
          <cell r="C243" t="str">
            <v>CX12X260G</v>
          </cell>
          <cell r="E243" t="str">
            <v>UN</v>
          </cell>
          <cell r="G243">
            <v>12</v>
          </cell>
          <cell r="H243">
            <v>10.52</v>
          </cell>
          <cell r="J243">
            <v>28</v>
          </cell>
        </row>
        <row r="244">
          <cell r="A244">
            <v>113019</v>
          </cell>
          <cell r="B244" t="str">
            <v>CNA ALCOOL AERO 70 COPER 12X360ML</v>
          </cell>
          <cell r="C244" t="str">
            <v>CX12X360ML</v>
          </cell>
          <cell r="E244" t="str">
            <v>UN</v>
          </cell>
          <cell r="G244">
            <v>12</v>
          </cell>
          <cell r="H244">
            <v>12.99</v>
          </cell>
          <cell r="J244">
            <v>45</v>
          </cell>
        </row>
        <row r="245">
          <cell r="A245">
            <v>113020</v>
          </cell>
          <cell r="B245" t="str">
            <v>CNA ALCOOL AERO 70 EUCALI 12X360ML</v>
          </cell>
          <cell r="C245" t="str">
            <v>CX12X360ML</v>
          </cell>
          <cell r="E245" t="str">
            <v>UN</v>
          </cell>
          <cell r="G245">
            <v>12</v>
          </cell>
          <cell r="H245">
            <v>12.99</v>
          </cell>
          <cell r="J245">
            <v>6</v>
          </cell>
        </row>
        <row r="246">
          <cell r="A246">
            <v>113021</v>
          </cell>
          <cell r="B246" t="str">
            <v>CNA ALCOOL AERO 70 LAVANDA COPER 360ML</v>
          </cell>
          <cell r="C246" t="str">
            <v>CX12X360ML</v>
          </cell>
          <cell r="E246" t="str">
            <v>UN</v>
          </cell>
          <cell r="G246">
            <v>12</v>
          </cell>
          <cell r="H246">
            <v>12.99</v>
          </cell>
          <cell r="J246">
            <v>7</v>
          </cell>
        </row>
        <row r="247">
          <cell r="A247">
            <v>113007</v>
          </cell>
          <cell r="B247" t="str">
            <v>CNA ALCOOL ETILIC EUCALI COPER 12X1L</v>
          </cell>
          <cell r="C247" t="str">
            <v>CX12X1L</v>
          </cell>
          <cell r="E247" t="str">
            <v>UN</v>
          </cell>
          <cell r="G247">
            <v>12</v>
          </cell>
          <cell r="H247">
            <v>9.3800000000000008</v>
          </cell>
          <cell r="J247">
            <v>39</v>
          </cell>
        </row>
        <row r="248">
          <cell r="A248">
            <v>113010</v>
          </cell>
          <cell r="B248" t="str">
            <v>CNA ALCOOL ETILIC EUCALI COPER 12X500ML</v>
          </cell>
          <cell r="C248" t="str">
            <v>CX12X500ML</v>
          </cell>
          <cell r="E248" t="str">
            <v>UN</v>
          </cell>
          <cell r="G248">
            <v>12</v>
          </cell>
          <cell r="H248">
            <v>5.49</v>
          </cell>
          <cell r="J248">
            <v>95</v>
          </cell>
        </row>
        <row r="249">
          <cell r="A249">
            <v>113008</v>
          </cell>
          <cell r="B249" t="str">
            <v>CNA ALCOOL ETILIC LAVANDA COPER 12X500ML</v>
          </cell>
          <cell r="C249" t="str">
            <v>CX12X500ML</v>
          </cell>
          <cell r="E249" t="str">
            <v>UN</v>
          </cell>
          <cell r="G249">
            <v>12</v>
          </cell>
          <cell r="H249">
            <v>5.59</v>
          </cell>
          <cell r="J249">
            <v>49</v>
          </cell>
        </row>
        <row r="250">
          <cell r="A250">
            <v>113006</v>
          </cell>
          <cell r="B250" t="str">
            <v>CNA ALCOOL ETILIC 46 TRAD COPER 12X1L</v>
          </cell>
          <cell r="C250" t="str">
            <v>CX12X1L</v>
          </cell>
          <cell r="E250" t="str">
            <v>UN</v>
          </cell>
          <cell r="G250">
            <v>12</v>
          </cell>
          <cell r="H250">
            <v>9.69</v>
          </cell>
          <cell r="J250">
            <v>2</v>
          </cell>
        </row>
        <row r="251">
          <cell r="A251">
            <v>113015</v>
          </cell>
          <cell r="B251" t="str">
            <v>CNA ALCOOL GEL 70 TRAD COPER 12X500ML</v>
          </cell>
          <cell r="C251" t="str">
            <v>CX12X500ML</v>
          </cell>
          <cell r="E251" t="str">
            <v>UN</v>
          </cell>
          <cell r="G251">
            <v>12</v>
          </cell>
          <cell r="H251">
            <v>7.94</v>
          </cell>
          <cell r="J251">
            <v>1487</v>
          </cell>
        </row>
        <row r="252">
          <cell r="A252">
            <v>113005</v>
          </cell>
          <cell r="B252" t="str">
            <v>CNA ALCOOL LAVANDA COPER 12X1L</v>
          </cell>
          <cell r="C252" t="str">
            <v>CX12X1L</v>
          </cell>
          <cell r="E252" t="str">
            <v>UN</v>
          </cell>
          <cell r="G252">
            <v>12</v>
          </cell>
          <cell r="H252">
            <v>9.65</v>
          </cell>
          <cell r="J252">
            <v>15</v>
          </cell>
        </row>
        <row r="253">
          <cell r="A253">
            <v>113017</v>
          </cell>
          <cell r="B253" t="str">
            <v>CNA ALCOOL SOLIDO ACENDED ZULU 24X1UN</v>
          </cell>
          <cell r="C253" t="str">
            <v>CX24X1UN</v>
          </cell>
          <cell r="E253" t="str">
            <v>UN</v>
          </cell>
          <cell r="G253">
            <v>24</v>
          </cell>
          <cell r="H253">
            <v>8.49</v>
          </cell>
          <cell r="J253">
            <v>75</v>
          </cell>
        </row>
        <row r="254">
          <cell r="A254">
            <v>113016</v>
          </cell>
          <cell r="B254" t="str">
            <v>CNA HIGIENIZAD DE MAOS 70 COPER 12X400ML</v>
          </cell>
          <cell r="C254" t="str">
            <v>CX12X400ML</v>
          </cell>
          <cell r="E254" t="str">
            <v>UN</v>
          </cell>
          <cell r="G254">
            <v>12</v>
          </cell>
          <cell r="H254">
            <v>10.69</v>
          </cell>
          <cell r="J254">
            <v>513</v>
          </cell>
        </row>
        <row r="255">
          <cell r="A255">
            <v>114397</v>
          </cell>
          <cell r="B255" t="str">
            <v>COCO AMINOS COPRA 24X150ML</v>
          </cell>
          <cell r="C255" t="str">
            <v>CX24X150ML</v>
          </cell>
          <cell r="E255" t="str">
            <v>UN</v>
          </cell>
          <cell r="G255">
            <v>24</v>
          </cell>
          <cell r="H255">
            <v>5.82</v>
          </cell>
          <cell r="J255">
            <v>88</v>
          </cell>
        </row>
        <row r="256">
          <cell r="A256">
            <v>105959</v>
          </cell>
          <cell r="B256" t="str">
            <v>COCO RALADO C/ACU COCO SHOW 24X100G</v>
          </cell>
          <cell r="C256" t="str">
            <v>CX24X100G</v>
          </cell>
          <cell r="E256" t="str">
            <v>UN</v>
          </cell>
          <cell r="G256">
            <v>24</v>
          </cell>
          <cell r="H256">
            <v>2.94</v>
          </cell>
          <cell r="J256">
            <v>1955</v>
          </cell>
        </row>
        <row r="257">
          <cell r="A257">
            <v>105962</v>
          </cell>
          <cell r="B257" t="str">
            <v>COCO RALADO C/ACU COCO SHOW 48X50G</v>
          </cell>
          <cell r="C257" t="str">
            <v>CX48X50G</v>
          </cell>
          <cell r="E257" t="str">
            <v>UN</v>
          </cell>
          <cell r="G257">
            <v>48</v>
          </cell>
          <cell r="H257">
            <v>1.47</v>
          </cell>
          <cell r="J257">
            <v>6014</v>
          </cell>
        </row>
        <row r="258">
          <cell r="A258">
            <v>105960</v>
          </cell>
          <cell r="B258" t="str">
            <v>COCO RALADO S/ACU COCO SHOW 24X100G</v>
          </cell>
          <cell r="C258" t="str">
            <v>CX24X100G</v>
          </cell>
          <cell r="E258" t="str">
            <v>UN</v>
          </cell>
          <cell r="G258">
            <v>24</v>
          </cell>
          <cell r="H258">
            <v>3.51</v>
          </cell>
          <cell r="J258">
            <v>2432</v>
          </cell>
        </row>
        <row r="259">
          <cell r="A259">
            <v>105961</v>
          </cell>
          <cell r="B259" t="str">
            <v>COCO RALADO S/ACU COCO SHOW 48X50G</v>
          </cell>
          <cell r="C259" t="str">
            <v>CX48X50G</v>
          </cell>
          <cell r="E259" t="str">
            <v>UN</v>
          </cell>
          <cell r="G259">
            <v>48</v>
          </cell>
          <cell r="H259">
            <v>1.7</v>
          </cell>
          <cell r="J259">
            <v>13191</v>
          </cell>
        </row>
        <row r="260">
          <cell r="A260">
            <v>115051</v>
          </cell>
          <cell r="B260" t="str">
            <v>CONDIC HIDRATACAO ABOVE 12X325ML</v>
          </cell>
          <cell r="C260" t="str">
            <v>CX12X325ML</v>
          </cell>
          <cell r="E260" t="str">
            <v>UN</v>
          </cell>
          <cell r="G260">
            <v>12</v>
          </cell>
          <cell r="H260">
            <v>8.32</v>
          </cell>
          <cell r="J260">
            <v>116</v>
          </cell>
        </row>
        <row r="261">
          <cell r="A261">
            <v>115053</v>
          </cell>
          <cell r="B261" t="str">
            <v>CONDIC NUTRICAO ABOVE 12X325ML</v>
          </cell>
          <cell r="C261" t="str">
            <v>CX12X325ML</v>
          </cell>
          <cell r="E261" t="str">
            <v>UN</v>
          </cell>
          <cell r="G261">
            <v>12</v>
          </cell>
          <cell r="H261">
            <v>8.32</v>
          </cell>
          <cell r="J261">
            <v>120</v>
          </cell>
        </row>
        <row r="262">
          <cell r="A262">
            <v>115052</v>
          </cell>
          <cell r="B262" t="str">
            <v>CONDIC RECONSTRUCAO ABOVE 12X325ML</v>
          </cell>
          <cell r="C262" t="str">
            <v>CX12X325ML</v>
          </cell>
          <cell r="E262" t="str">
            <v>UN</v>
          </cell>
          <cell r="G262">
            <v>12</v>
          </cell>
          <cell r="H262">
            <v>8.32</v>
          </cell>
          <cell r="J262">
            <v>118</v>
          </cell>
        </row>
        <row r="263">
          <cell r="A263">
            <v>113288</v>
          </cell>
          <cell r="B263" t="str">
            <v>COOLER TERM SANTOME</v>
          </cell>
          <cell r="C263" t="str">
            <v>CX1UN</v>
          </cell>
          <cell r="E263" t="str">
            <v>UN</v>
          </cell>
          <cell r="G263">
            <v>1</v>
          </cell>
          <cell r="H263">
            <v>55.1</v>
          </cell>
          <cell r="J263">
            <v>18</v>
          </cell>
        </row>
        <row r="264">
          <cell r="A264">
            <v>113773</v>
          </cell>
          <cell r="B264" t="str">
            <v>COPOBRAS PRATO FUNDO 15CM BRANCO 50X10UN</v>
          </cell>
          <cell r="C264" t="str">
            <v>CX50X10UN</v>
          </cell>
          <cell r="E264" t="str">
            <v>UN</v>
          </cell>
          <cell r="G264">
            <v>50</v>
          </cell>
          <cell r="H264">
            <v>1.5</v>
          </cell>
          <cell r="J264">
            <v>1812</v>
          </cell>
        </row>
        <row r="265">
          <cell r="A265">
            <v>113772</v>
          </cell>
          <cell r="B265" t="str">
            <v>COPOBRAS PRATO RASO 15CM BRANCO 50X10UN</v>
          </cell>
          <cell r="C265" t="str">
            <v>CX50X10UN</v>
          </cell>
          <cell r="E265" t="str">
            <v>UN</v>
          </cell>
          <cell r="G265">
            <v>50</v>
          </cell>
          <cell r="H265">
            <v>1.25</v>
          </cell>
          <cell r="J265">
            <v>736</v>
          </cell>
        </row>
        <row r="266">
          <cell r="A266">
            <v>113774</v>
          </cell>
          <cell r="B266" t="str">
            <v>COPOBRAS PRATO RASO 17,5CM BRANC 50X10UN</v>
          </cell>
          <cell r="C266" t="str">
            <v>CX50X10UN</v>
          </cell>
          <cell r="E266" t="str">
            <v>UN</v>
          </cell>
          <cell r="G266">
            <v>50</v>
          </cell>
          <cell r="H266">
            <v>1.8</v>
          </cell>
          <cell r="J266">
            <v>366</v>
          </cell>
        </row>
        <row r="267">
          <cell r="A267">
            <v>114392</v>
          </cell>
          <cell r="B267" t="str">
            <v>COPOBRAS PRATO RASO 21CM BRANCO 25X10UN</v>
          </cell>
          <cell r="C267" t="str">
            <v>CX25X10UN</v>
          </cell>
          <cell r="E267" t="str">
            <v>UN</v>
          </cell>
          <cell r="G267">
            <v>25</v>
          </cell>
          <cell r="H267">
            <v>2.6</v>
          </cell>
          <cell r="J267">
            <v>938</v>
          </cell>
        </row>
        <row r="268">
          <cell r="A268">
            <v>241</v>
          </cell>
          <cell r="B268" t="str">
            <v>CORACAO  BOV FRIBOI+-20KG</v>
          </cell>
          <cell r="C268" t="str">
            <v>CX+-20KG</v>
          </cell>
          <cell r="E268" t="str">
            <v>KG</v>
          </cell>
          <cell r="G268">
            <v>16</v>
          </cell>
          <cell r="H268">
            <v>10.54</v>
          </cell>
          <cell r="J268">
            <v>63275.296000000002</v>
          </cell>
        </row>
        <row r="269">
          <cell r="A269">
            <v>1908</v>
          </cell>
          <cell r="B269" t="str">
            <v>CORACAO ABERTO INTER FRIBOI +- 20KG</v>
          </cell>
          <cell r="C269" t="str">
            <v>CX+-20KG</v>
          </cell>
          <cell r="E269" t="str">
            <v>KG</v>
          </cell>
          <cell r="G269">
            <v>20</v>
          </cell>
          <cell r="H269">
            <v>9.4700000000000006</v>
          </cell>
          <cell r="J269">
            <v>2.59</v>
          </cell>
        </row>
        <row r="270">
          <cell r="A270">
            <v>114408</v>
          </cell>
          <cell r="B270" t="str">
            <v>CORACAO BAND PIONEIRO 20X500G</v>
          </cell>
          <cell r="C270" t="str">
            <v>CX20X500G</v>
          </cell>
          <cell r="E270" t="str">
            <v>UN</v>
          </cell>
          <cell r="G270">
            <v>20</v>
          </cell>
          <cell r="H270">
            <v>14.61</v>
          </cell>
          <cell r="J270">
            <v>348</v>
          </cell>
        </row>
        <row r="271">
          <cell r="A271">
            <v>114866</v>
          </cell>
          <cell r="B271" t="str">
            <v>CORACAO BOV CONG BEEF NOBRE +-25KG</v>
          </cell>
          <cell r="C271" t="str">
            <v>CX+-25KG</v>
          </cell>
          <cell r="E271" t="str">
            <v>KG</v>
          </cell>
          <cell r="G271">
            <v>25</v>
          </cell>
          <cell r="H271">
            <v>9.24</v>
          </cell>
          <cell r="J271">
            <v>11940.164000000001</v>
          </cell>
        </row>
        <row r="272">
          <cell r="A272">
            <v>102421</v>
          </cell>
          <cell r="B272" t="str">
            <v>CORACAO BOV CONG UNIBOI+-25KG</v>
          </cell>
          <cell r="C272" t="str">
            <v>CX+-25KG</v>
          </cell>
          <cell r="E272" t="str">
            <v>KG</v>
          </cell>
          <cell r="G272">
            <v>25</v>
          </cell>
          <cell r="H272">
            <v>3.49</v>
          </cell>
          <cell r="J272">
            <v>0.01</v>
          </cell>
        </row>
        <row r="273">
          <cell r="A273">
            <v>109096</v>
          </cell>
          <cell r="B273" t="str">
            <v>CORACAO BOV ESTRELA +-13KG</v>
          </cell>
          <cell r="C273" t="str">
            <v>CX +-13KG</v>
          </cell>
          <cell r="E273" t="str">
            <v>KG</v>
          </cell>
          <cell r="G273">
            <v>13</v>
          </cell>
          <cell r="H273">
            <v>10.91</v>
          </cell>
          <cell r="J273">
            <v>22501.671999999999</v>
          </cell>
        </row>
        <row r="274">
          <cell r="A274">
            <v>105510</v>
          </cell>
          <cell r="B274" t="str">
            <v>CORACAO BOV FRIALTO +-25KG</v>
          </cell>
          <cell r="C274" t="str">
            <v>CX +-25KG</v>
          </cell>
          <cell r="E274" t="str">
            <v>KG</v>
          </cell>
          <cell r="G274">
            <v>25</v>
          </cell>
          <cell r="H274">
            <v>10.83</v>
          </cell>
          <cell r="J274">
            <v>33702.968000000001</v>
          </cell>
        </row>
        <row r="275">
          <cell r="A275">
            <v>112643</v>
          </cell>
          <cell r="B275" t="str">
            <v>CORACAO BOV NATURAFRIG+-25KG</v>
          </cell>
          <cell r="C275" t="str">
            <v>CX+-25KG</v>
          </cell>
          <cell r="E275" t="str">
            <v>KG</v>
          </cell>
          <cell r="G275">
            <v>25</v>
          </cell>
          <cell r="H275">
            <v>14.79</v>
          </cell>
          <cell r="J275">
            <v>10.76</v>
          </cell>
        </row>
        <row r="276">
          <cell r="A276">
            <v>102403</v>
          </cell>
          <cell r="B276" t="str">
            <v>CORACAO BOV NAVI CARNE +- 25KG</v>
          </cell>
          <cell r="C276" t="str">
            <v>CX +-25KG</v>
          </cell>
          <cell r="E276" t="str">
            <v>KG</v>
          </cell>
          <cell r="G276">
            <v>25</v>
          </cell>
          <cell r="H276">
            <v>3.35</v>
          </cell>
          <cell r="J276">
            <v>0.01</v>
          </cell>
        </row>
        <row r="277">
          <cell r="A277">
            <v>102469</v>
          </cell>
          <cell r="B277" t="str">
            <v>CORACAO BOV PERDIGAO +-25KG</v>
          </cell>
          <cell r="C277" t="str">
            <v>CX +-25KG</v>
          </cell>
          <cell r="E277" t="str">
            <v>KG</v>
          </cell>
          <cell r="G277">
            <v>25</v>
          </cell>
          <cell r="H277">
            <v>4.99</v>
          </cell>
          <cell r="J277">
            <v>0.01</v>
          </cell>
        </row>
        <row r="278">
          <cell r="A278">
            <v>1327</v>
          </cell>
          <cell r="B278" t="str">
            <v>CORACAO CONG FRIBAL+- 26KG</v>
          </cell>
          <cell r="C278" t="str">
            <v>1X+-26KG</v>
          </cell>
          <cell r="E278" t="str">
            <v>KG</v>
          </cell>
          <cell r="G278">
            <v>26</v>
          </cell>
          <cell r="H278">
            <v>3.15</v>
          </cell>
          <cell r="J278">
            <v>0.01</v>
          </cell>
        </row>
        <row r="279">
          <cell r="A279">
            <v>1443</v>
          </cell>
          <cell r="B279" t="str">
            <v>CORACAO FGO BAND FRIATO 1KG</v>
          </cell>
          <cell r="C279" t="str">
            <v>1X12X1KG</v>
          </cell>
          <cell r="E279" t="str">
            <v>BD</v>
          </cell>
          <cell r="G279">
            <v>12</v>
          </cell>
          <cell r="H279">
            <v>25.65</v>
          </cell>
          <cell r="J279">
            <v>1665</v>
          </cell>
        </row>
        <row r="280">
          <cell r="A280">
            <v>113989</v>
          </cell>
          <cell r="B280" t="str">
            <v>CORACAO FGO PCT FRIATO 24X800G</v>
          </cell>
          <cell r="C280" t="str">
            <v>CX24X800G</v>
          </cell>
          <cell r="E280" t="str">
            <v>PC</v>
          </cell>
          <cell r="G280">
            <v>24</v>
          </cell>
          <cell r="H280">
            <v>18.46</v>
          </cell>
          <cell r="J280">
            <v>177</v>
          </cell>
        </row>
        <row r="281">
          <cell r="A281">
            <v>114388</v>
          </cell>
          <cell r="B281" t="str">
            <v>CORD CARRE SHORT PALMEIRA +-20KG</v>
          </cell>
          <cell r="C281" t="str">
            <v>CX+-20KG</v>
          </cell>
          <cell r="E281" t="str">
            <v>KG</v>
          </cell>
          <cell r="G281">
            <v>20</v>
          </cell>
          <cell r="H281">
            <v>80.540000000000006</v>
          </cell>
          <cell r="J281">
            <v>22.08</v>
          </cell>
        </row>
        <row r="282">
          <cell r="A282">
            <v>114391</v>
          </cell>
          <cell r="B282" t="str">
            <v>CORD COSTELA PALMEIRA PC 1.5 KG+- 20KG</v>
          </cell>
          <cell r="C282" t="str">
            <v>CX+-20KG</v>
          </cell>
          <cell r="E282" t="str">
            <v>KG</v>
          </cell>
          <cell r="G282">
            <v>20</v>
          </cell>
          <cell r="H282">
            <v>41.09</v>
          </cell>
          <cell r="J282">
            <v>514.04</v>
          </cell>
        </row>
        <row r="283">
          <cell r="A283">
            <v>109299</v>
          </cell>
          <cell r="B283" t="str">
            <v>CORD COSTELA PALMEIRA PC 2.5KG  +-20KG</v>
          </cell>
          <cell r="C283" t="str">
            <v>CX +-20KG</v>
          </cell>
          <cell r="E283" t="str">
            <v>KG</v>
          </cell>
          <cell r="G283">
            <v>20</v>
          </cell>
          <cell r="H283">
            <v>41.17</v>
          </cell>
          <cell r="J283">
            <v>16.45</v>
          </cell>
        </row>
        <row r="284">
          <cell r="A284">
            <v>109295</v>
          </cell>
          <cell r="B284" t="str">
            <v>CORD PERNIL C/O PALMEIRA +-16KG</v>
          </cell>
          <cell r="C284" t="str">
            <v>CX +-16KG</v>
          </cell>
          <cell r="E284" t="str">
            <v>KG</v>
          </cell>
          <cell r="G284">
            <v>16</v>
          </cell>
          <cell r="H284">
            <v>46.9</v>
          </cell>
          <cell r="J284">
            <v>67.8</v>
          </cell>
        </row>
        <row r="285">
          <cell r="A285">
            <v>112889</v>
          </cell>
          <cell r="B285" t="str">
            <v>COSM ACETONA REM ESMAL 48X90ML</v>
          </cell>
          <cell r="C285" t="str">
            <v>CX48X90ML</v>
          </cell>
          <cell r="E285" t="str">
            <v>UN</v>
          </cell>
          <cell r="G285">
            <v>48</v>
          </cell>
          <cell r="H285">
            <v>2.21</v>
          </cell>
          <cell r="J285">
            <v>1607</v>
          </cell>
        </row>
        <row r="286">
          <cell r="A286">
            <v>112493</v>
          </cell>
          <cell r="B286" t="str">
            <v>COSM AGUA MICELAR 6X120ML</v>
          </cell>
          <cell r="C286" t="str">
            <v>CX6X120ML</v>
          </cell>
          <cell r="E286" t="str">
            <v>UN</v>
          </cell>
          <cell r="G286">
            <v>6</v>
          </cell>
          <cell r="H286">
            <v>9.73</v>
          </cell>
          <cell r="J286">
            <v>19</v>
          </cell>
        </row>
        <row r="287">
          <cell r="A287">
            <v>112476</v>
          </cell>
          <cell r="B287" t="str">
            <v>COSM AGUA OXIG VOL 10 48X90ML</v>
          </cell>
          <cell r="C287" t="str">
            <v>CX48X90ML</v>
          </cell>
          <cell r="E287" t="str">
            <v>UN</v>
          </cell>
          <cell r="G287">
            <v>48</v>
          </cell>
          <cell r="H287">
            <v>1.5</v>
          </cell>
          <cell r="J287">
            <v>2</v>
          </cell>
        </row>
        <row r="288">
          <cell r="A288">
            <v>112478</v>
          </cell>
          <cell r="B288" t="str">
            <v>COSM AGUA OXIG VOL 20 48X90ML</v>
          </cell>
          <cell r="C288" t="str">
            <v>CX48X90ML</v>
          </cell>
          <cell r="E288" t="str">
            <v>UN</v>
          </cell>
          <cell r="G288">
            <v>48</v>
          </cell>
          <cell r="H288">
            <v>1.5</v>
          </cell>
          <cell r="J288">
            <v>6</v>
          </cell>
        </row>
        <row r="289">
          <cell r="A289">
            <v>112480</v>
          </cell>
          <cell r="B289" t="str">
            <v>COSM AGUA OXIG VOL 30 48X90ML</v>
          </cell>
          <cell r="C289" t="str">
            <v>CX48X90ML</v>
          </cell>
          <cell r="E289" t="str">
            <v>UN</v>
          </cell>
          <cell r="G289">
            <v>48</v>
          </cell>
          <cell r="H289">
            <v>1.5</v>
          </cell>
          <cell r="J289">
            <v>3</v>
          </cell>
        </row>
        <row r="290">
          <cell r="A290">
            <v>112482</v>
          </cell>
          <cell r="B290" t="str">
            <v>COSM AGUA OXIG VOL 40 48X90ML</v>
          </cell>
          <cell r="C290" t="str">
            <v>CX48X90ML</v>
          </cell>
          <cell r="E290" t="str">
            <v>UN</v>
          </cell>
          <cell r="G290">
            <v>48</v>
          </cell>
          <cell r="H290">
            <v>1.5</v>
          </cell>
          <cell r="J290">
            <v>425</v>
          </cell>
        </row>
        <row r="291">
          <cell r="A291">
            <v>112510</v>
          </cell>
          <cell r="B291" t="str">
            <v>COSM KIT DOURADINHA CLAREADOR 12X200G</v>
          </cell>
          <cell r="C291" t="str">
            <v>CX12X200G</v>
          </cell>
          <cell r="E291" t="str">
            <v>DI</v>
          </cell>
          <cell r="G291">
            <v>12</v>
          </cell>
          <cell r="H291">
            <v>12.31</v>
          </cell>
          <cell r="J291">
            <v>1</v>
          </cell>
        </row>
        <row r="292">
          <cell r="A292">
            <v>112511</v>
          </cell>
          <cell r="B292" t="str">
            <v>COSM OLEO DE BANANA DILUENT 12X90ML</v>
          </cell>
          <cell r="C292" t="str">
            <v>CX12X90ML</v>
          </cell>
          <cell r="E292" t="str">
            <v>UN</v>
          </cell>
          <cell r="G292">
            <v>12</v>
          </cell>
          <cell r="H292">
            <v>3.46</v>
          </cell>
          <cell r="J292">
            <v>384</v>
          </cell>
        </row>
        <row r="293">
          <cell r="A293">
            <v>112495</v>
          </cell>
          <cell r="B293" t="str">
            <v>COSM OLEO MINERAL AMEDOAS 12X90ML</v>
          </cell>
          <cell r="C293" t="str">
            <v>CX12X90ML</v>
          </cell>
          <cell r="E293" t="str">
            <v>UN</v>
          </cell>
          <cell r="G293">
            <v>12</v>
          </cell>
          <cell r="H293">
            <v>6.41</v>
          </cell>
          <cell r="J293">
            <v>143</v>
          </cell>
        </row>
        <row r="294">
          <cell r="A294">
            <v>112505</v>
          </cell>
          <cell r="B294" t="str">
            <v>COSM PO DESC ALOE VERA 72X20G</v>
          </cell>
          <cell r="C294" t="str">
            <v>CX72X20G</v>
          </cell>
          <cell r="E294" t="str">
            <v>UN</v>
          </cell>
          <cell r="G294">
            <v>72</v>
          </cell>
          <cell r="H294">
            <v>3.47</v>
          </cell>
          <cell r="J294">
            <v>742</v>
          </cell>
        </row>
        <row r="295">
          <cell r="A295">
            <v>112512</v>
          </cell>
          <cell r="B295" t="str">
            <v>COSM PO DESC ARGAN 108X50G</v>
          </cell>
          <cell r="C295" t="str">
            <v>CX108X50G</v>
          </cell>
          <cell r="E295" t="str">
            <v>UN</v>
          </cell>
          <cell r="G295">
            <v>108</v>
          </cell>
          <cell r="H295">
            <v>6.37</v>
          </cell>
          <cell r="J295">
            <v>80</v>
          </cell>
        </row>
        <row r="296">
          <cell r="A296">
            <v>112504</v>
          </cell>
          <cell r="B296" t="str">
            <v>COSM PO DESC ARGAN 72X20G</v>
          </cell>
          <cell r="C296" t="str">
            <v>CX72X20G</v>
          </cell>
          <cell r="E296" t="str">
            <v>UN</v>
          </cell>
          <cell r="G296">
            <v>72</v>
          </cell>
          <cell r="H296">
            <v>3.42</v>
          </cell>
          <cell r="J296">
            <v>12</v>
          </cell>
        </row>
        <row r="297">
          <cell r="A297">
            <v>112502</v>
          </cell>
          <cell r="B297" t="str">
            <v>COSM PO DESC AZUL ALOE VERA 72X10G</v>
          </cell>
          <cell r="C297" t="str">
            <v>CX72X10G</v>
          </cell>
          <cell r="E297" t="str">
            <v>UN</v>
          </cell>
          <cell r="G297">
            <v>72</v>
          </cell>
          <cell r="H297">
            <v>2.96</v>
          </cell>
          <cell r="J297">
            <v>6</v>
          </cell>
        </row>
        <row r="298">
          <cell r="A298">
            <v>112509</v>
          </cell>
          <cell r="B298" t="str">
            <v>COSM PO DESC CAMOMILA 72X10G</v>
          </cell>
          <cell r="C298" t="str">
            <v>CX72X10G</v>
          </cell>
          <cell r="E298" t="str">
            <v>UN</v>
          </cell>
          <cell r="G298">
            <v>72</v>
          </cell>
          <cell r="H298">
            <v>2.96</v>
          </cell>
          <cell r="J298">
            <v>732</v>
          </cell>
        </row>
        <row r="299">
          <cell r="A299">
            <v>112508</v>
          </cell>
          <cell r="B299" t="str">
            <v>COSM PO DESC QUERATINA 72X10G</v>
          </cell>
          <cell r="C299" t="str">
            <v>CX72X10G</v>
          </cell>
          <cell r="E299" t="str">
            <v>UN</v>
          </cell>
          <cell r="G299">
            <v>72</v>
          </cell>
          <cell r="H299">
            <v>2.96</v>
          </cell>
          <cell r="J299">
            <v>721</v>
          </cell>
        </row>
        <row r="300">
          <cell r="A300">
            <v>112506</v>
          </cell>
          <cell r="B300" t="str">
            <v>COSM PO DESC QUERATINA 72X20G</v>
          </cell>
          <cell r="C300" t="str">
            <v>CX72X20G</v>
          </cell>
          <cell r="E300" t="str">
            <v>UN</v>
          </cell>
          <cell r="G300">
            <v>72</v>
          </cell>
          <cell r="H300">
            <v>3.42</v>
          </cell>
          <cell r="J300">
            <v>832</v>
          </cell>
        </row>
        <row r="301">
          <cell r="A301">
            <v>112515</v>
          </cell>
          <cell r="B301" t="str">
            <v>COSM PO DESCOLORANTE ALOE VERA 108X50G</v>
          </cell>
          <cell r="C301" t="str">
            <v>CX108X50G</v>
          </cell>
          <cell r="E301" t="str">
            <v>UN</v>
          </cell>
          <cell r="G301">
            <v>108</v>
          </cell>
          <cell r="H301">
            <v>6.37</v>
          </cell>
          <cell r="J301">
            <v>83</v>
          </cell>
        </row>
        <row r="302">
          <cell r="A302">
            <v>114420</v>
          </cell>
          <cell r="B302" t="str">
            <v>COSTELA CONG SUINA TIRAS COGRAN +-1,30KG</v>
          </cell>
          <cell r="C302" t="str">
            <v>CX +- 20KG</v>
          </cell>
          <cell r="E302" t="str">
            <v>KG</v>
          </cell>
          <cell r="G302">
            <v>20</v>
          </cell>
          <cell r="H302">
            <v>16.670000000000002</v>
          </cell>
          <cell r="J302">
            <v>4086.61</v>
          </cell>
        </row>
        <row r="303">
          <cell r="A303">
            <v>109477</v>
          </cell>
          <cell r="B303" t="str">
            <v>COSTELA DA PONTA SUIN  PERDIG+-14KG</v>
          </cell>
          <cell r="C303" t="str">
            <v>CX+-14KG</v>
          </cell>
          <cell r="E303" t="str">
            <v>KG</v>
          </cell>
          <cell r="G303">
            <v>14</v>
          </cell>
          <cell r="H303">
            <v>12.9</v>
          </cell>
          <cell r="J303">
            <v>8832.5</v>
          </cell>
        </row>
        <row r="304">
          <cell r="A304">
            <v>109053</v>
          </cell>
          <cell r="B304" t="str">
            <v>COSTELA DA PONTA SUINA ESTRELA+-12KG</v>
          </cell>
          <cell r="C304" t="str">
            <v>CX+-12KG</v>
          </cell>
          <cell r="E304" t="str">
            <v>KG</v>
          </cell>
          <cell r="G304">
            <v>12</v>
          </cell>
          <cell r="H304">
            <v>12.99</v>
          </cell>
          <cell r="J304">
            <v>996.54</v>
          </cell>
        </row>
        <row r="305">
          <cell r="A305">
            <v>9056</v>
          </cell>
          <cell r="B305" t="str">
            <v>COSTELA INTEIRA SUINA EXCELENCIA +-15KG</v>
          </cell>
          <cell r="C305" t="str">
            <v>CX +-15KG</v>
          </cell>
          <cell r="E305" t="str">
            <v>KG</v>
          </cell>
          <cell r="G305">
            <v>15</v>
          </cell>
          <cell r="H305">
            <v>10.55</v>
          </cell>
          <cell r="J305">
            <v>0.01</v>
          </cell>
        </row>
        <row r="306">
          <cell r="A306">
            <v>109298</v>
          </cell>
          <cell r="B306" t="str">
            <v>COSTELA SUINA C/O ESTRELA +-19KG</v>
          </cell>
          <cell r="C306" t="str">
            <v>CX +-19KG</v>
          </cell>
          <cell r="E306" t="str">
            <v>KG</v>
          </cell>
          <cell r="G306">
            <v>19</v>
          </cell>
          <cell r="H306">
            <v>13.88</v>
          </cell>
          <cell r="J306">
            <v>16.7</v>
          </cell>
        </row>
        <row r="307">
          <cell r="A307">
            <v>6075</v>
          </cell>
          <cell r="B307" t="str">
            <v>COSTELA SUINA CONG FRIELLA +-20KG</v>
          </cell>
          <cell r="C307" t="str">
            <v>CX+-20KG</v>
          </cell>
          <cell r="E307" t="str">
            <v>KG</v>
          </cell>
          <cell r="G307">
            <v>20</v>
          </cell>
          <cell r="H307">
            <v>10.99</v>
          </cell>
          <cell r="J307">
            <v>0.01</v>
          </cell>
        </row>
        <row r="308">
          <cell r="A308">
            <v>112328</v>
          </cell>
          <cell r="B308" t="str">
            <v>COTT CURATIVO ANTIS LINE BEGE 100X5UN</v>
          </cell>
          <cell r="C308" t="str">
            <v>CX100X5UN</v>
          </cell>
          <cell r="E308" t="str">
            <v>UN</v>
          </cell>
          <cell r="G308">
            <v>100</v>
          </cell>
          <cell r="H308">
            <v>1.58</v>
          </cell>
          <cell r="J308">
            <v>1168</v>
          </cell>
        </row>
        <row r="309">
          <cell r="A309">
            <v>112306</v>
          </cell>
          <cell r="B309" t="str">
            <v>COTT CURATIVO ANTISSEP 60X35UN</v>
          </cell>
          <cell r="C309" t="str">
            <v>CX60X35UN</v>
          </cell>
          <cell r="E309" t="str">
            <v>UN</v>
          </cell>
          <cell r="G309">
            <v>60</v>
          </cell>
          <cell r="H309">
            <v>3.95</v>
          </cell>
          <cell r="J309">
            <v>78</v>
          </cell>
        </row>
        <row r="310">
          <cell r="A310">
            <v>114793</v>
          </cell>
          <cell r="B310" t="str">
            <v>COXA BAND DALIA 20X700G</v>
          </cell>
          <cell r="C310" t="str">
            <v>CX20X700G</v>
          </cell>
          <cell r="E310" t="str">
            <v>UN</v>
          </cell>
          <cell r="G310">
            <v>20</v>
          </cell>
          <cell r="H310">
            <v>8.64</v>
          </cell>
          <cell r="J310">
            <v>1522</v>
          </cell>
        </row>
        <row r="311">
          <cell r="A311">
            <v>102741</v>
          </cell>
          <cell r="B311" t="str">
            <v>COXA BAND PIONEIRO 20X500G</v>
          </cell>
          <cell r="C311" t="str">
            <v>CX20X500G</v>
          </cell>
          <cell r="E311" t="str">
            <v>UN</v>
          </cell>
          <cell r="G311">
            <v>20</v>
          </cell>
          <cell r="H311">
            <v>6.49</v>
          </cell>
          <cell r="J311">
            <v>3996</v>
          </cell>
        </row>
        <row r="312">
          <cell r="A312">
            <v>1487</v>
          </cell>
          <cell r="B312" t="str">
            <v>COXA S/ COXA INDV  MARINGA 18KG</v>
          </cell>
          <cell r="C312" t="str">
            <v>1X18KG</v>
          </cell>
          <cell r="E312" t="str">
            <v>KG</v>
          </cell>
          <cell r="G312">
            <v>18</v>
          </cell>
          <cell r="H312">
            <v>10.79</v>
          </cell>
          <cell r="J312">
            <v>10008</v>
          </cell>
        </row>
        <row r="313">
          <cell r="A313">
            <v>112623</v>
          </cell>
          <cell r="B313" t="str">
            <v>COXA S/COXA BAND AVIVAR 18KG</v>
          </cell>
          <cell r="C313" t="str">
            <v>CX18X1KG</v>
          </cell>
          <cell r="E313" t="str">
            <v>KG</v>
          </cell>
          <cell r="G313">
            <v>18</v>
          </cell>
          <cell r="H313">
            <v>11.3</v>
          </cell>
          <cell r="J313">
            <v>1921</v>
          </cell>
        </row>
        <row r="314">
          <cell r="A314">
            <v>1011</v>
          </cell>
          <cell r="B314" t="str">
            <v>COXA S/COXA BAND FRIATO 12KG</v>
          </cell>
          <cell r="C314" t="str">
            <v>12X1KG</v>
          </cell>
          <cell r="E314" t="str">
            <v>BD</v>
          </cell>
          <cell r="G314">
            <v>12</v>
          </cell>
          <cell r="H314">
            <v>11.18</v>
          </cell>
          <cell r="J314">
            <v>10316</v>
          </cell>
        </row>
        <row r="315">
          <cell r="A315">
            <v>102744</v>
          </cell>
          <cell r="B315" t="str">
            <v>COXA S/COXA BAND PIONEIRO 20X500G</v>
          </cell>
          <cell r="C315" t="str">
            <v>CX20X500G</v>
          </cell>
          <cell r="E315" t="str">
            <v>UN</v>
          </cell>
          <cell r="G315">
            <v>20</v>
          </cell>
          <cell r="H315">
            <v>6.29</v>
          </cell>
          <cell r="J315">
            <v>6631</v>
          </cell>
        </row>
        <row r="316">
          <cell r="A316">
            <v>1460</v>
          </cell>
          <cell r="B316" t="str">
            <v>COXA S/COXA IND FRIATO 20KG</v>
          </cell>
          <cell r="C316" t="str">
            <v>1X20KG</v>
          </cell>
          <cell r="E316" t="str">
            <v>KG</v>
          </cell>
          <cell r="G316">
            <v>20</v>
          </cell>
          <cell r="H316">
            <v>10.29</v>
          </cell>
          <cell r="J316">
            <v>15280</v>
          </cell>
        </row>
        <row r="317">
          <cell r="A317">
            <v>736</v>
          </cell>
          <cell r="B317" t="str">
            <v>COXA S/COXA IND INATURA GUIBON 18KG</v>
          </cell>
          <cell r="C317" t="str">
            <v>CX/18KG</v>
          </cell>
          <cell r="E317" t="str">
            <v>KG</v>
          </cell>
          <cell r="G317">
            <v>18</v>
          </cell>
          <cell r="H317">
            <v>4.8899999999999997</v>
          </cell>
          <cell r="J317">
            <v>2E-3</v>
          </cell>
        </row>
        <row r="318">
          <cell r="A318">
            <v>114212</v>
          </cell>
          <cell r="B318" t="str">
            <v>CREAM CHEESE LIGHT POLENGHI 12X150G</v>
          </cell>
          <cell r="C318" t="str">
            <v>CX12X150G</v>
          </cell>
          <cell r="E318" t="str">
            <v>UN</v>
          </cell>
          <cell r="G318">
            <v>12</v>
          </cell>
          <cell r="H318">
            <v>6.42</v>
          </cell>
          <cell r="J318">
            <v>94</v>
          </cell>
        </row>
        <row r="319">
          <cell r="A319">
            <v>114216</v>
          </cell>
          <cell r="B319" t="str">
            <v>CREAM CHEESE TRAD BISN POLENGHI 4X1.5KG</v>
          </cell>
          <cell r="C319" t="str">
            <v>CX4X1,5KG</v>
          </cell>
          <cell r="E319" t="str">
            <v>UN</v>
          </cell>
          <cell r="G319">
            <v>4</v>
          </cell>
          <cell r="H319">
            <v>47.67</v>
          </cell>
          <cell r="J319">
            <v>17</v>
          </cell>
        </row>
        <row r="320">
          <cell r="A320">
            <v>114211</v>
          </cell>
          <cell r="B320" t="str">
            <v>CREAM CHEESE TRAD POLENGHI 12X150G</v>
          </cell>
          <cell r="C320" t="str">
            <v>CX12X150G</v>
          </cell>
          <cell r="E320" t="str">
            <v>UN</v>
          </cell>
          <cell r="G320">
            <v>12</v>
          </cell>
          <cell r="H320">
            <v>6.42</v>
          </cell>
          <cell r="J320">
            <v>84</v>
          </cell>
        </row>
        <row r="321">
          <cell r="A321">
            <v>114218</v>
          </cell>
          <cell r="B321" t="str">
            <v>CREME RICOTA LIGHT POLENGHI 18X150G</v>
          </cell>
          <cell r="C321" t="str">
            <v>CX18X150G</v>
          </cell>
          <cell r="E321" t="str">
            <v>UN</v>
          </cell>
          <cell r="G321">
            <v>18</v>
          </cell>
          <cell r="H321">
            <v>5.69</v>
          </cell>
          <cell r="J321">
            <v>251</v>
          </cell>
        </row>
        <row r="322">
          <cell r="A322">
            <v>114499</v>
          </cell>
          <cell r="B322" t="str">
            <v>CUBOS FRANGO 100%VEGETAL SEARA 200G</v>
          </cell>
          <cell r="C322" t="str">
            <v>CX15X200G</v>
          </cell>
          <cell r="E322" t="str">
            <v>UN</v>
          </cell>
          <cell r="G322">
            <v>15</v>
          </cell>
          <cell r="H322">
            <v>13.93</v>
          </cell>
          <cell r="J322">
            <v>78</v>
          </cell>
        </row>
        <row r="323">
          <cell r="A323">
            <v>9100</v>
          </cell>
          <cell r="B323" t="str">
            <v>CUPIM "B" BOV CONG BIG BOI +-25KG</v>
          </cell>
          <cell r="C323" t="str">
            <v>CX+-25KG</v>
          </cell>
          <cell r="E323" t="str">
            <v>KG</v>
          </cell>
          <cell r="G323">
            <v>25</v>
          </cell>
          <cell r="H323">
            <v>9.75</v>
          </cell>
          <cell r="J323">
            <v>5.0000000000000001E-3</v>
          </cell>
        </row>
        <row r="324">
          <cell r="A324">
            <v>112599</v>
          </cell>
          <cell r="B324" t="str">
            <v>CUPIM BOV DO CHEF+-25KG</v>
          </cell>
          <cell r="C324" t="str">
            <v>CX+-25KG</v>
          </cell>
          <cell r="E324" t="str">
            <v>KG</v>
          </cell>
          <cell r="G324">
            <v>25</v>
          </cell>
          <cell r="H324">
            <v>49.78</v>
          </cell>
          <cell r="J324">
            <v>1.0999999999999999E-2</v>
          </cell>
        </row>
        <row r="325">
          <cell r="A325">
            <v>115027</v>
          </cell>
          <cell r="B325" t="str">
            <v>DES AERO ANTIBAC CARBON ABOVE 24X150ML</v>
          </cell>
          <cell r="C325" t="str">
            <v>CX24X150L</v>
          </cell>
          <cell r="E325" t="str">
            <v>UN</v>
          </cell>
          <cell r="G325">
            <v>24</v>
          </cell>
          <cell r="H325">
            <v>6.85</v>
          </cell>
          <cell r="J325">
            <v>14</v>
          </cell>
        </row>
        <row r="326">
          <cell r="A326">
            <v>115028</v>
          </cell>
          <cell r="B326" t="str">
            <v>DES AERO ANTIBAC SHIN SILVER ABOVE150ML</v>
          </cell>
          <cell r="C326" t="str">
            <v>CX24X150ML</v>
          </cell>
          <cell r="E326" t="str">
            <v>UN</v>
          </cell>
          <cell r="G326">
            <v>24</v>
          </cell>
          <cell r="H326">
            <v>6.85</v>
          </cell>
          <cell r="J326">
            <v>26</v>
          </cell>
        </row>
        <row r="327">
          <cell r="A327">
            <v>113210</v>
          </cell>
          <cell r="B327" t="str">
            <v>DES AERO CLASS CANDY ABOVE 24X150ML</v>
          </cell>
          <cell r="C327" t="str">
            <v>CX24X150ML</v>
          </cell>
          <cell r="E327" t="str">
            <v>UN</v>
          </cell>
          <cell r="G327">
            <v>24</v>
          </cell>
          <cell r="H327">
            <v>5.49</v>
          </cell>
          <cell r="J327">
            <v>17019</v>
          </cell>
        </row>
        <row r="328">
          <cell r="A328">
            <v>113211</v>
          </cell>
          <cell r="B328" t="str">
            <v>DES AERO CLASS COUNTRY 24X150ML</v>
          </cell>
          <cell r="C328" t="str">
            <v>CX24X150ML</v>
          </cell>
          <cell r="E328" t="str">
            <v>UN</v>
          </cell>
          <cell r="G328">
            <v>24</v>
          </cell>
          <cell r="H328">
            <v>5.49</v>
          </cell>
          <cell r="J328">
            <v>2917</v>
          </cell>
        </row>
        <row r="329">
          <cell r="A329">
            <v>113229</v>
          </cell>
          <cell r="B329" t="str">
            <v>DES AERO CLASS DOLCE VITA ABOVE 24X150ML</v>
          </cell>
          <cell r="C329" t="str">
            <v>CX24X150ML</v>
          </cell>
          <cell r="E329" t="str">
            <v>UN</v>
          </cell>
          <cell r="G329">
            <v>24</v>
          </cell>
          <cell r="H329">
            <v>5.49</v>
          </cell>
          <cell r="J329">
            <v>5011</v>
          </cell>
        </row>
        <row r="330">
          <cell r="A330">
            <v>113218</v>
          </cell>
          <cell r="B330" t="str">
            <v>DES AERO CLASS ENERGY MEN 24X150ML</v>
          </cell>
          <cell r="C330" t="str">
            <v>CX24X150ML</v>
          </cell>
          <cell r="E330" t="str">
            <v>UN</v>
          </cell>
          <cell r="G330">
            <v>24</v>
          </cell>
          <cell r="H330">
            <v>5.49</v>
          </cell>
          <cell r="J330">
            <v>7871</v>
          </cell>
        </row>
        <row r="331">
          <cell r="A331">
            <v>113217</v>
          </cell>
          <cell r="B331" t="str">
            <v>DES AERO CLASS ENERGY WOMEN 24X150ML</v>
          </cell>
          <cell r="C331" t="str">
            <v>CX24X150ML</v>
          </cell>
          <cell r="E331" t="str">
            <v>UN</v>
          </cell>
          <cell r="G331">
            <v>24</v>
          </cell>
          <cell r="H331">
            <v>5.49</v>
          </cell>
          <cell r="J331">
            <v>6416</v>
          </cell>
        </row>
        <row r="332">
          <cell r="A332">
            <v>113212</v>
          </cell>
          <cell r="B332" t="str">
            <v>DES AERO CLASS FRESH ABOVE 24X150ML</v>
          </cell>
          <cell r="C332" t="str">
            <v>CX24X150ML</v>
          </cell>
          <cell r="E332" t="str">
            <v>UN</v>
          </cell>
          <cell r="G332">
            <v>24</v>
          </cell>
          <cell r="H332">
            <v>5.49</v>
          </cell>
          <cell r="J332">
            <v>7065</v>
          </cell>
        </row>
        <row r="333">
          <cell r="A333">
            <v>113213</v>
          </cell>
          <cell r="B333" t="str">
            <v>DES AERO CLASS LADY ABOVE 24X150ML</v>
          </cell>
          <cell r="C333" t="str">
            <v>CX24X150ML</v>
          </cell>
          <cell r="E333" t="str">
            <v>UN</v>
          </cell>
          <cell r="G333">
            <v>24</v>
          </cell>
          <cell r="H333">
            <v>5.49</v>
          </cell>
          <cell r="J333">
            <v>5298</v>
          </cell>
        </row>
        <row r="334">
          <cell r="A334">
            <v>113216</v>
          </cell>
          <cell r="B334" t="str">
            <v>DES AERO CLASS SEM PERFUM ABOVE 24X150ML</v>
          </cell>
          <cell r="C334" t="str">
            <v>CX24X150ML</v>
          </cell>
          <cell r="E334" t="str">
            <v>UN</v>
          </cell>
          <cell r="G334">
            <v>24</v>
          </cell>
          <cell r="H334">
            <v>5.49</v>
          </cell>
          <cell r="J334">
            <v>680</v>
          </cell>
        </row>
        <row r="335">
          <cell r="A335">
            <v>113227</v>
          </cell>
          <cell r="B335" t="str">
            <v>DES AERO CLASS SOFT CREME ABOVE 24X150ML</v>
          </cell>
          <cell r="C335" t="str">
            <v>CX24X150ML</v>
          </cell>
          <cell r="E335" t="str">
            <v>UN</v>
          </cell>
          <cell r="G335">
            <v>24</v>
          </cell>
          <cell r="H335">
            <v>5.49</v>
          </cell>
          <cell r="J335">
            <v>3505</v>
          </cell>
        </row>
        <row r="336">
          <cell r="A336">
            <v>113214</v>
          </cell>
          <cell r="B336" t="str">
            <v>DES AERO CLASS SPORT ABOVE 24X150ML</v>
          </cell>
          <cell r="C336" t="str">
            <v>CX24X150ML</v>
          </cell>
          <cell r="E336" t="str">
            <v>UN</v>
          </cell>
          <cell r="G336">
            <v>24</v>
          </cell>
          <cell r="H336">
            <v>5.49</v>
          </cell>
          <cell r="J336">
            <v>3659</v>
          </cell>
        </row>
        <row r="337">
          <cell r="A337">
            <v>113238</v>
          </cell>
          <cell r="B337" t="str">
            <v>DES AERO CLASS STRONGABOVE 24X150ML</v>
          </cell>
          <cell r="C337" t="str">
            <v>CX24X150ML</v>
          </cell>
          <cell r="E337" t="str">
            <v>UN</v>
          </cell>
          <cell r="G337">
            <v>24</v>
          </cell>
          <cell r="H337">
            <v>5.49</v>
          </cell>
          <cell r="J337">
            <v>3368</v>
          </cell>
        </row>
        <row r="338">
          <cell r="A338">
            <v>113215</v>
          </cell>
          <cell r="B338" t="str">
            <v>DES AERO CLASS URBAN 24X150ML</v>
          </cell>
          <cell r="C338" t="str">
            <v>CX24X150ML</v>
          </cell>
          <cell r="E338" t="str">
            <v>UN</v>
          </cell>
          <cell r="G338">
            <v>24</v>
          </cell>
          <cell r="H338">
            <v>5.49</v>
          </cell>
          <cell r="J338">
            <v>1862</v>
          </cell>
        </row>
        <row r="339">
          <cell r="A339">
            <v>114620</v>
          </cell>
          <cell r="B339" t="str">
            <v>DES AERO CREAM LIGHT WOMAN 24X150ML</v>
          </cell>
          <cell r="C339" t="str">
            <v>CX24X150ML</v>
          </cell>
          <cell r="E339" t="str">
            <v>UN</v>
          </cell>
          <cell r="G339">
            <v>24</v>
          </cell>
          <cell r="H339">
            <v>6.65</v>
          </cell>
          <cell r="J339">
            <v>2358</v>
          </cell>
        </row>
        <row r="340">
          <cell r="A340">
            <v>114621</v>
          </cell>
          <cell r="B340" t="str">
            <v>DES AERO CREAM SHINE 24X150ML</v>
          </cell>
          <cell r="C340" t="str">
            <v>CX24X150ML</v>
          </cell>
          <cell r="E340" t="str">
            <v>UN</v>
          </cell>
          <cell r="G340">
            <v>24</v>
          </cell>
          <cell r="H340">
            <v>6.65</v>
          </cell>
          <cell r="J340">
            <v>2376</v>
          </cell>
        </row>
        <row r="341">
          <cell r="A341">
            <v>115047</v>
          </cell>
          <cell r="B341" t="str">
            <v>DES AERO CREAM SUGAR WOMEN ABOVE 150ML</v>
          </cell>
          <cell r="C341" t="str">
            <v>CX24X150ML</v>
          </cell>
          <cell r="E341" t="str">
            <v>UN</v>
          </cell>
          <cell r="G341">
            <v>24</v>
          </cell>
          <cell r="H341">
            <v>6.65</v>
          </cell>
          <cell r="J341">
            <v>1800</v>
          </cell>
        </row>
        <row r="342">
          <cell r="A342">
            <v>115038</v>
          </cell>
          <cell r="B342" t="str">
            <v>DES AERO DERMACLIN MEN ABOVE 24X150ML</v>
          </cell>
          <cell r="C342" t="str">
            <v>CX24X150ML</v>
          </cell>
          <cell r="E342" t="str">
            <v>UN</v>
          </cell>
          <cell r="G342">
            <v>24</v>
          </cell>
          <cell r="H342">
            <v>7.65</v>
          </cell>
          <cell r="J342">
            <v>466</v>
          </cell>
        </row>
        <row r="343">
          <cell r="A343">
            <v>115040</v>
          </cell>
          <cell r="B343" t="str">
            <v>DES AERO DERMACLIN S/PERFUM ABOVE 150ML</v>
          </cell>
          <cell r="C343" t="str">
            <v>CX24X150ML</v>
          </cell>
          <cell r="E343" t="str">
            <v>UN</v>
          </cell>
          <cell r="G343">
            <v>24</v>
          </cell>
          <cell r="H343">
            <v>7.65</v>
          </cell>
          <cell r="J343">
            <v>464</v>
          </cell>
        </row>
        <row r="344">
          <cell r="A344">
            <v>115039</v>
          </cell>
          <cell r="B344" t="str">
            <v>DES AERO DERMACLIN WOMEN ABOVE 24X150ML</v>
          </cell>
          <cell r="C344" t="str">
            <v>CX24X150ML</v>
          </cell>
          <cell r="E344" t="str">
            <v>UN</v>
          </cell>
          <cell r="G344">
            <v>24</v>
          </cell>
          <cell r="H344">
            <v>7.65</v>
          </cell>
          <cell r="J344">
            <v>456</v>
          </cell>
        </row>
        <row r="345">
          <cell r="A345">
            <v>115033</v>
          </cell>
          <cell r="B345" t="str">
            <v>DES AERO ELEMENTS HURRIC ABOVE 24X150ML</v>
          </cell>
          <cell r="C345" t="str">
            <v>CX24X150ML</v>
          </cell>
          <cell r="E345" t="str">
            <v>UN</v>
          </cell>
          <cell r="G345">
            <v>24</v>
          </cell>
          <cell r="H345">
            <v>5.49</v>
          </cell>
          <cell r="J345">
            <v>1434</v>
          </cell>
        </row>
        <row r="346">
          <cell r="A346">
            <v>115034</v>
          </cell>
          <cell r="B346" t="str">
            <v>DES AERO ELEMENTS OCEAN ABOVE 150ML</v>
          </cell>
          <cell r="C346" t="str">
            <v>CX24X150ML</v>
          </cell>
          <cell r="E346" t="str">
            <v>UN</v>
          </cell>
          <cell r="G346">
            <v>24</v>
          </cell>
          <cell r="H346">
            <v>5.49</v>
          </cell>
          <cell r="J346">
            <v>1353</v>
          </cell>
        </row>
        <row r="347">
          <cell r="A347">
            <v>115055</v>
          </cell>
          <cell r="B347" t="str">
            <v>DES AERO ELEMENTS VULCAN ABOVE 24X150ML</v>
          </cell>
          <cell r="C347" t="str">
            <v>CX24X150ML</v>
          </cell>
          <cell r="E347" t="str">
            <v>UN</v>
          </cell>
          <cell r="G347">
            <v>24</v>
          </cell>
          <cell r="H347">
            <v>5.49</v>
          </cell>
          <cell r="J347">
            <v>563</v>
          </cell>
        </row>
        <row r="348">
          <cell r="A348">
            <v>113223</v>
          </cell>
          <cell r="B348" t="str">
            <v>DES AERO FLAMENGO ABOVE 24X150ML</v>
          </cell>
          <cell r="C348" t="str">
            <v>CX24X150ML</v>
          </cell>
          <cell r="E348" t="str">
            <v>UN</v>
          </cell>
          <cell r="G348">
            <v>24</v>
          </cell>
          <cell r="H348">
            <v>6.09</v>
          </cell>
          <cell r="J348">
            <v>2853</v>
          </cell>
        </row>
        <row r="349">
          <cell r="A349">
            <v>113233</v>
          </cell>
          <cell r="B349" t="str">
            <v>DES AERO MAX ELEM OCE ABOVE 12X250ML</v>
          </cell>
          <cell r="C349" t="str">
            <v>CX12X250ML</v>
          </cell>
          <cell r="E349" t="str">
            <v>UN</v>
          </cell>
          <cell r="G349">
            <v>12</v>
          </cell>
          <cell r="H349">
            <v>8.23</v>
          </cell>
          <cell r="J349">
            <v>440</v>
          </cell>
        </row>
        <row r="350">
          <cell r="A350">
            <v>113232</v>
          </cell>
          <cell r="B350" t="str">
            <v>DES AERO MAX ELEMEN HURRIC 12X250ML</v>
          </cell>
          <cell r="C350" t="str">
            <v>CX12X250ML</v>
          </cell>
          <cell r="E350" t="str">
            <v>UN</v>
          </cell>
          <cell r="G350">
            <v>12</v>
          </cell>
          <cell r="H350">
            <v>8.23</v>
          </cell>
          <cell r="J350">
            <v>432</v>
          </cell>
        </row>
        <row r="351">
          <cell r="A351">
            <v>113235</v>
          </cell>
          <cell r="B351" t="str">
            <v>DES AERO MAX ENER WOM ABOVE 12X250ML</v>
          </cell>
          <cell r="C351" t="str">
            <v>CX12X250ML</v>
          </cell>
          <cell r="E351" t="str">
            <v>UN</v>
          </cell>
          <cell r="G351">
            <v>12</v>
          </cell>
          <cell r="H351">
            <v>8.23</v>
          </cell>
          <cell r="J351">
            <v>622</v>
          </cell>
        </row>
        <row r="352">
          <cell r="A352">
            <v>113247</v>
          </cell>
          <cell r="B352" t="str">
            <v>DES AERO MAX FIER SAV ABOVE 12X250ML</v>
          </cell>
          <cell r="C352" t="str">
            <v>CX12X250ML</v>
          </cell>
          <cell r="E352" t="str">
            <v>UN</v>
          </cell>
          <cell r="G352">
            <v>12</v>
          </cell>
          <cell r="H352">
            <v>8.23</v>
          </cell>
          <cell r="J352">
            <v>455</v>
          </cell>
        </row>
        <row r="353">
          <cell r="A353">
            <v>113248</v>
          </cell>
          <cell r="B353" t="str">
            <v>DES AERO MAX PEAC FAS ABOVE 12X250ML</v>
          </cell>
          <cell r="C353" t="str">
            <v>CX12X250ML</v>
          </cell>
          <cell r="E353" t="str">
            <v>UN</v>
          </cell>
          <cell r="G353">
            <v>12</v>
          </cell>
          <cell r="H353">
            <v>8.23</v>
          </cell>
          <cell r="J353">
            <v>684</v>
          </cell>
        </row>
        <row r="354">
          <cell r="A354">
            <v>113244</v>
          </cell>
          <cell r="B354" t="str">
            <v>DES AERO MOVING WOMEN ABOVE 12X150ML</v>
          </cell>
          <cell r="C354" t="str">
            <v>CX12X150ML</v>
          </cell>
          <cell r="E354" t="str">
            <v>UN</v>
          </cell>
          <cell r="G354">
            <v>12</v>
          </cell>
          <cell r="H354">
            <v>7.73</v>
          </cell>
          <cell r="J354">
            <v>231</v>
          </cell>
        </row>
        <row r="355">
          <cell r="A355">
            <v>113249</v>
          </cell>
          <cell r="B355" t="str">
            <v>DES AERO NEYMAR BOY ABOVE 24X150ML</v>
          </cell>
          <cell r="C355" t="str">
            <v>CX24X150ML</v>
          </cell>
          <cell r="E355" t="str">
            <v>UN</v>
          </cell>
          <cell r="G355">
            <v>24</v>
          </cell>
          <cell r="H355">
            <v>7.74</v>
          </cell>
          <cell r="J355">
            <v>2</v>
          </cell>
        </row>
        <row r="356">
          <cell r="A356">
            <v>113250</v>
          </cell>
          <cell r="B356" t="str">
            <v>DES AERO NEYMAR GIRL 24X150ML</v>
          </cell>
          <cell r="C356" t="str">
            <v>CX24X150ML</v>
          </cell>
          <cell r="E356" t="str">
            <v>UN</v>
          </cell>
          <cell r="G356">
            <v>24</v>
          </cell>
          <cell r="H356">
            <v>7.74</v>
          </cell>
          <cell r="J356">
            <v>207</v>
          </cell>
        </row>
        <row r="357">
          <cell r="A357">
            <v>113252</v>
          </cell>
          <cell r="B357" t="str">
            <v>DES AERO NEYMAR MEN ABOVE 24X150ML</v>
          </cell>
          <cell r="C357" t="str">
            <v>CX24X150ML</v>
          </cell>
          <cell r="E357" t="str">
            <v>UN</v>
          </cell>
          <cell r="G357">
            <v>24</v>
          </cell>
          <cell r="H357">
            <v>7.74</v>
          </cell>
          <cell r="J357">
            <v>94</v>
          </cell>
        </row>
        <row r="358">
          <cell r="A358">
            <v>113251</v>
          </cell>
          <cell r="B358" t="str">
            <v>DES AERO NEYMAR S/PERF ABOV 24X150ML</v>
          </cell>
          <cell r="C358" t="str">
            <v>CX24X150ML</v>
          </cell>
          <cell r="E358" t="str">
            <v>UN</v>
          </cell>
          <cell r="G358">
            <v>24</v>
          </cell>
          <cell r="H358">
            <v>7.74</v>
          </cell>
          <cell r="J358">
            <v>292</v>
          </cell>
        </row>
        <row r="359">
          <cell r="A359">
            <v>113236</v>
          </cell>
          <cell r="B359" t="str">
            <v>DES AERO PERS FIERC SAVAG ABOVE 24X150ML</v>
          </cell>
          <cell r="C359" t="str">
            <v>CX24X150ML</v>
          </cell>
          <cell r="E359" t="str">
            <v>UN</v>
          </cell>
          <cell r="G359">
            <v>24</v>
          </cell>
          <cell r="H359">
            <v>5.62</v>
          </cell>
          <cell r="J359">
            <v>2983</v>
          </cell>
        </row>
        <row r="360">
          <cell r="A360">
            <v>113237</v>
          </cell>
          <cell r="B360" t="str">
            <v>DES AERO PERS PEACEF FASH ABOVE 24X150ML</v>
          </cell>
          <cell r="C360" t="str">
            <v>CX24X150ML</v>
          </cell>
          <cell r="E360" t="str">
            <v>UN</v>
          </cell>
          <cell r="G360">
            <v>24</v>
          </cell>
          <cell r="H360">
            <v>5.62</v>
          </cell>
          <cell r="J360">
            <v>7257</v>
          </cell>
        </row>
        <row r="361">
          <cell r="A361">
            <v>113239</v>
          </cell>
          <cell r="B361" t="str">
            <v>DES AERO PERS UNIQUE MODE ABOVE 24X150ML</v>
          </cell>
          <cell r="C361" t="str">
            <v>CX24X150ML</v>
          </cell>
          <cell r="E361" t="str">
            <v>UN</v>
          </cell>
          <cell r="G361">
            <v>24</v>
          </cell>
          <cell r="H361">
            <v>5.62</v>
          </cell>
          <cell r="J361">
            <v>3368</v>
          </cell>
        </row>
        <row r="362">
          <cell r="A362">
            <v>115041</v>
          </cell>
          <cell r="B362" t="str">
            <v>DES AERO PROTEC NEYMAR P/PE ABOVE 150ML</v>
          </cell>
          <cell r="C362" t="str">
            <v>CX24X150ML</v>
          </cell>
          <cell r="E362" t="str">
            <v>UN</v>
          </cell>
          <cell r="G362">
            <v>24</v>
          </cell>
          <cell r="H362">
            <v>7.93</v>
          </cell>
          <cell r="J362">
            <v>320</v>
          </cell>
        </row>
        <row r="363">
          <cell r="A363">
            <v>115042</v>
          </cell>
          <cell r="B363" t="str">
            <v>DES AERO PROTECT NEYMAR P/PE ABOVE 150ML</v>
          </cell>
          <cell r="C363" t="str">
            <v>CX24X150ML</v>
          </cell>
          <cell r="E363" t="str">
            <v>UN</v>
          </cell>
          <cell r="G363">
            <v>24</v>
          </cell>
          <cell r="H363">
            <v>7.93</v>
          </cell>
          <cell r="J363">
            <v>261</v>
          </cell>
        </row>
        <row r="364">
          <cell r="A364">
            <v>115086</v>
          </cell>
          <cell r="B364" t="str">
            <v>DES AERO SPORT MEN ABOVE 12X150ML</v>
          </cell>
          <cell r="C364" t="str">
            <v>CX12X150ML</v>
          </cell>
          <cell r="E364" t="str">
            <v>UN</v>
          </cell>
          <cell r="G364">
            <v>12</v>
          </cell>
          <cell r="H364">
            <v>7.93</v>
          </cell>
          <cell r="J364">
            <v>960</v>
          </cell>
        </row>
        <row r="365">
          <cell r="A365">
            <v>114675</v>
          </cell>
          <cell r="B365" t="str">
            <v>DES AERO TABU FEM OUSADA 12X150ML</v>
          </cell>
          <cell r="C365" t="str">
            <v>CX12X150ML</v>
          </cell>
          <cell r="E365" t="str">
            <v>UN</v>
          </cell>
          <cell r="G365">
            <v>12</v>
          </cell>
          <cell r="H365">
            <v>6.16</v>
          </cell>
          <cell r="J365">
            <v>284</v>
          </cell>
        </row>
        <row r="366">
          <cell r="A366">
            <v>113219</v>
          </cell>
          <cell r="B366" t="str">
            <v>DES AERO TEEN BE POSI ABOVE 24X150ML</v>
          </cell>
          <cell r="C366" t="str">
            <v>CX24X150ML</v>
          </cell>
          <cell r="E366" t="str">
            <v>UN</v>
          </cell>
          <cell r="G366">
            <v>24</v>
          </cell>
          <cell r="H366">
            <v>5.49</v>
          </cell>
          <cell r="J366">
            <v>3</v>
          </cell>
        </row>
        <row r="367">
          <cell r="A367">
            <v>113220</v>
          </cell>
          <cell r="B367" t="str">
            <v>DES AERO TEEN DREA BIG ABOVE 24X150ML</v>
          </cell>
          <cell r="C367" t="str">
            <v>CX24X150ML</v>
          </cell>
          <cell r="E367" t="str">
            <v>UN</v>
          </cell>
          <cell r="G367">
            <v>24</v>
          </cell>
          <cell r="H367">
            <v>5.49</v>
          </cell>
          <cell r="J367">
            <v>4</v>
          </cell>
        </row>
        <row r="368">
          <cell r="A368">
            <v>113221</v>
          </cell>
          <cell r="B368" t="str">
            <v>DES AERO TEEN GOOD VIB ABOV 24X150ML</v>
          </cell>
          <cell r="C368" t="str">
            <v>CX24X150ML</v>
          </cell>
          <cell r="E368" t="str">
            <v>UN</v>
          </cell>
          <cell r="G368">
            <v>24</v>
          </cell>
          <cell r="H368">
            <v>5.49</v>
          </cell>
          <cell r="J368">
            <v>16</v>
          </cell>
        </row>
        <row r="369">
          <cell r="A369">
            <v>115048</v>
          </cell>
          <cell r="B369" t="str">
            <v>DES ROLLON CANDY WOMAN ABOVE 12X50ML</v>
          </cell>
          <cell r="C369" t="str">
            <v>CX12X50ML</v>
          </cell>
          <cell r="E369" t="str">
            <v>UN</v>
          </cell>
          <cell r="G369">
            <v>12</v>
          </cell>
          <cell r="H369">
            <v>5.21</v>
          </cell>
          <cell r="J369">
            <v>108</v>
          </cell>
        </row>
        <row r="370">
          <cell r="A370">
            <v>115056</v>
          </cell>
          <cell r="B370" t="str">
            <v>DES ROLLON DERMACLIN MEN ABOVE 12X50ML</v>
          </cell>
          <cell r="C370" t="str">
            <v>CX12X50ML</v>
          </cell>
          <cell r="E370" t="str">
            <v>UN</v>
          </cell>
          <cell r="G370">
            <v>12</v>
          </cell>
          <cell r="H370">
            <v>5.48</v>
          </cell>
          <cell r="J370">
            <v>78</v>
          </cell>
        </row>
        <row r="371">
          <cell r="A371">
            <v>115046</v>
          </cell>
          <cell r="B371" t="str">
            <v>DES ROLLON DERMACLIN WOMEN ABOVE 12X50ML</v>
          </cell>
          <cell r="C371" t="str">
            <v>CX12X50ML</v>
          </cell>
          <cell r="E371" t="str">
            <v>UN</v>
          </cell>
          <cell r="G371">
            <v>12</v>
          </cell>
          <cell r="H371">
            <v>5.48</v>
          </cell>
          <cell r="J371">
            <v>98</v>
          </cell>
        </row>
        <row r="372">
          <cell r="A372">
            <v>115043</v>
          </cell>
          <cell r="B372" t="str">
            <v>DES ROLLON ELEMENTS OCEAN MEN ABOVE 50ML</v>
          </cell>
          <cell r="C372" t="str">
            <v>CX12X50ML</v>
          </cell>
          <cell r="E372" t="str">
            <v>UN</v>
          </cell>
          <cell r="G372">
            <v>12</v>
          </cell>
          <cell r="H372">
            <v>5.21</v>
          </cell>
          <cell r="J372">
            <v>84</v>
          </cell>
        </row>
        <row r="373">
          <cell r="A373">
            <v>115044</v>
          </cell>
          <cell r="B373" t="str">
            <v>DES ROLLON PERS FIERC&amp;SAV WOM ABOVE 50ML</v>
          </cell>
          <cell r="C373" t="str">
            <v>CX12X50ML</v>
          </cell>
          <cell r="E373" t="str">
            <v>UN</v>
          </cell>
          <cell r="G373">
            <v>12</v>
          </cell>
          <cell r="H373">
            <v>5.21</v>
          </cell>
          <cell r="J373">
            <v>62</v>
          </cell>
        </row>
        <row r="374">
          <cell r="A374">
            <v>115045</v>
          </cell>
          <cell r="B374" t="str">
            <v>DES ROLLON SPORT ENERGY MEN ABOVE 50ML</v>
          </cell>
          <cell r="C374" t="str">
            <v>CX12X50ML</v>
          </cell>
          <cell r="E374" t="str">
            <v>UN</v>
          </cell>
          <cell r="G374">
            <v>12</v>
          </cell>
          <cell r="H374">
            <v>5.21</v>
          </cell>
          <cell r="J374">
            <v>22</v>
          </cell>
        </row>
        <row r="375">
          <cell r="A375">
            <v>112459</v>
          </cell>
          <cell r="B375" t="str">
            <v>DESO SPRAY ALMA FLORES CLASSIC 12X90ML</v>
          </cell>
          <cell r="C375" t="str">
            <v>CX12X90ML</v>
          </cell>
          <cell r="E375" t="str">
            <v>UN</v>
          </cell>
          <cell r="G375">
            <v>12</v>
          </cell>
          <cell r="H375">
            <v>5.32</v>
          </cell>
          <cell r="J375">
            <v>2</v>
          </cell>
        </row>
        <row r="376">
          <cell r="A376">
            <v>114988</v>
          </cell>
          <cell r="B376" t="str">
            <v>DESO SPRAY ALMA FLORES INTENSE 12X90ML</v>
          </cell>
          <cell r="C376" t="str">
            <v>CX12X90ML</v>
          </cell>
          <cell r="E376" t="str">
            <v>UN</v>
          </cell>
          <cell r="G376">
            <v>12</v>
          </cell>
          <cell r="H376">
            <v>5.22</v>
          </cell>
          <cell r="J376">
            <v>166</v>
          </cell>
        </row>
        <row r="377">
          <cell r="A377">
            <v>114987</v>
          </cell>
          <cell r="B377" t="str">
            <v>DESO SPRAY ALMA FLORES ROSE 12X90ML</v>
          </cell>
          <cell r="C377" t="str">
            <v>CX12X90ML</v>
          </cell>
          <cell r="E377" t="str">
            <v>UN</v>
          </cell>
          <cell r="G377">
            <v>12</v>
          </cell>
          <cell r="H377">
            <v>5.22</v>
          </cell>
          <cell r="J377">
            <v>194</v>
          </cell>
        </row>
        <row r="378">
          <cell r="A378">
            <v>112460</v>
          </cell>
          <cell r="B378" t="str">
            <v>DESO SPRAY SENADOR CLASSIC 12X90ML</v>
          </cell>
          <cell r="C378" t="str">
            <v>CX12X90ML</v>
          </cell>
          <cell r="E378" t="str">
            <v>UN</v>
          </cell>
          <cell r="G378">
            <v>12</v>
          </cell>
          <cell r="H378">
            <v>5.32</v>
          </cell>
          <cell r="J378">
            <v>48</v>
          </cell>
        </row>
        <row r="379">
          <cell r="A379">
            <v>114990</v>
          </cell>
          <cell r="B379" t="str">
            <v>DESO SPRAY SENADOR GOLD 12X90ML</v>
          </cell>
          <cell r="C379" t="str">
            <v>CX12X90ML</v>
          </cell>
          <cell r="E379" t="str">
            <v>UN</v>
          </cell>
          <cell r="G379">
            <v>12</v>
          </cell>
          <cell r="H379">
            <v>5.22</v>
          </cell>
          <cell r="J379">
            <v>47</v>
          </cell>
        </row>
        <row r="380">
          <cell r="A380">
            <v>113602</v>
          </cell>
          <cell r="B380" t="str">
            <v>DOCE GOIABADA POLY 20X500G</v>
          </cell>
          <cell r="C380" t="str">
            <v>CX20X500G</v>
          </cell>
          <cell r="E380" t="str">
            <v>UN</v>
          </cell>
          <cell r="G380">
            <v>20</v>
          </cell>
          <cell r="H380">
            <v>5.05</v>
          </cell>
          <cell r="J380">
            <v>1</v>
          </cell>
        </row>
        <row r="381">
          <cell r="A381">
            <v>112840</v>
          </cell>
          <cell r="B381" t="str">
            <v>DR ERVAS FINAS SELEC 16X35G</v>
          </cell>
          <cell r="C381" t="str">
            <v>CX16X35G</v>
          </cell>
          <cell r="E381" t="str">
            <v>UN</v>
          </cell>
          <cell r="G381">
            <v>16</v>
          </cell>
          <cell r="H381">
            <v>9.4600000000000009</v>
          </cell>
          <cell r="J381">
            <v>18</v>
          </cell>
        </row>
        <row r="382">
          <cell r="A382">
            <v>112841</v>
          </cell>
          <cell r="B382" t="str">
            <v>DR FLOR DE SAL SELEC 16X140G</v>
          </cell>
          <cell r="C382" t="str">
            <v>CX16X140G</v>
          </cell>
          <cell r="E382" t="str">
            <v>UN</v>
          </cell>
          <cell r="G382">
            <v>16</v>
          </cell>
          <cell r="H382">
            <v>16.3</v>
          </cell>
          <cell r="J382">
            <v>2</v>
          </cell>
        </row>
        <row r="383">
          <cell r="A383">
            <v>112843</v>
          </cell>
          <cell r="B383" t="str">
            <v>DR OREGANO PERUAN SELEC 16X40G</v>
          </cell>
          <cell r="C383" t="str">
            <v>CX16X40G</v>
          </cell>
          <cell r="E383" t="str">
            <v>UN</v>
          </cell>
          <cell r="G383">
            <v>16</v>
          </cell>
          <cell r="H383">
            <v>10.45</v>
          </cell>
          <cell r="J383">
            <v>17</v>
          </cell>
        </row>
        <row r="384">
          <cell r="A384">
            <v>9750</v>
          </cell>
          <cell r="B384" t="str">
            <v>DR SAL MARINH GOUMET SELEC 16X220G</v>
          </cell>
          <cell r="C384" t="str">
            <v>CX16X220G</v>
          </cell>
          <cell r="E384" t="str">
            <v>UN</v>
          </cell>
          <cell r="G384">
            <v>16</v>
          </cell>
          <cell r="H384">
            <v>8.1</v>
          </cell>
          <cell r="J384">
            <v>21</v>
          </cell>
        </row>
        <row r="385">
          <cell r="A385">
            <v>113107</v>
          </cell>
          <cell r="B385" t="str">
            <v>DR SAL ROSA HIMAL MOID GR SELEC 16X200G</v>
          </cell>
          <cell r="C385" t="str">
            <v>CX16X200G</v>
          </cell>
          <cell r="E385" t="str">
            <v>UN</v>
          </cell>
          <cell r="G385">
            <v>16</v>
          </cell>
          <cell r="H385">
            <v>10.55</v>
          </cell>
          <cell r="J385">
            <v>14</v>
          </cell>
        </row>
        <row r="386">
          <cell r="A386">
            <v>112822</v>
          </cell>
          <cell r="B386" t="str">
            <v>DR SALSA CRIOLLA 8X450G</v>
          </cell>
          <cell r="C386" t="str">
            <v>CX8X450G</v>
          </cell>
          <cell r="E386" t="str">
            <v>UN</v>
          </cell>
          <cell r="G386">
            <v>8</v>
          </cell>
          <cell r="H386">
            <v>15.56</v>
          </cell>
          <cell r="J386">
            <v>23</v>
          </cell>
        </row>
        <row r="387">
          <cell r="A387">
            <v>105246</v>
          </cell>
          <cell r="B387" t="str">
            <v>EMP TRAD T DA MONICA SEARA 16X300G</v>
          </cell>
          <cell r="C387" t="str">
            <v>CX 16X300G</v>
          </cell>
          <cell r="E387" t="str">
            <v>UN</v>
          </cell>
          <cell r="G387">
            <v>16</v>
          </cell>
          <cell r="H387">
            <v>10.9</v>
          </cell>
          <cell r="J387">
            <v>199</v>
          </cell>
        </row>
        <row r="388">
          <cell r="A388">
            <v>114503</v>
          </cell>
          <cell r="B388" t="str">
            <v>EMPANADO CHIKEN SHUPREME SEARA 2X2,5KG</v>
          </cell>
          <cell r="C388" t="str">
            <v>CX2X2,5KG</v>
          </cell>
          <cell r="E388" t="str">
            <v>KG</v>
          </cell>
          <cell r="G388">
            <v>5</v>
          </cell>
          <cell r="H388">
            <v>33</v>
          </cell>
          <cell r="J388">
            <v>190</v>
          </cell>
        </row>
        <row r="389">
          <cell r="A389">
            <v>113799</v>
          </cell>
          <cell r="B389" t="str">
            <v>EMPANADO PRES/QUEIJO 25X120G</v>
          </cell>
          <cell r="C389" t="str">
            <v>CX25X120G</v>
          </cell>
          <cell r="E389" t="str">
            <v>UN</v>
          </cell>
          <cell r="G389">
            <v>25</v>
          </cell>
          <cell r="H389">
            <v>4.22</v>
          </cell>
          <cell r="J389">
            <v>8807</v>
          </cell>
        </row>
        <row r="390">
          <cell r="A390">
            <v>113638</v>
          </cell>
          <cell r="B390" t="str">
            <v>EMPANADO STEAK DE FGO REZENDE 72X100G</v>
          </cell>
          <cell r="C390" t="str">
            <v>CX 72X100G</v>
          </cell>
          <cell r="E390" t="str">
            <v>CX</v>
          </cell>
          <cell r="G390">
            <v>1</v>
          </cell>
          <cell r="H390">
            <v>125.7</v>
          </cell>
          <cell r="J390">
            <v>1</v>
          </cell>
        </row>
        <row r="391">
          <cell r="A391">
            <v>1700</v>
          </cell>
          <cell r="B391" t="str">
            <v>EMPANADO STEAK SEARA 72X100G</v>
          </cell>
          <cell r="C391" t="str">
            <v>CX72X100G</v>
          </cell>
          <cell r="E391" t="str">
            <v>CX</v>
          </cell>
          <cell r="G391">
            <v>1</v>
          </cell>
          <cell r="H391">
            <v>132.02000000000001</v>
          </cell>
          <cell r="J391">
            <v>498</v>
          </cell>
        </row>
        <row r="392">
          <cell r="A392">
            <v>114491</v>
          </cell>
          <cell r="B392" t="str">
            <v>EMPANADO 100%VEGETAL SEARA 300G</v>
          </cell>
          <cell r="C392" t="str">
            <v>CX16X300G</v>
          </cell>
          <cell r="E392" t="str">
            <v>UN</v>
          </cell>
          <cell r="G392">
            <v>16</v>
          </cell>
          <cell r="H392">
            <v>14.19</v>
          </cell>
          <cell r="J392">
            <v>122</v>
          </cell>
        </row>
        <row r="393">
          <cell r="A393">
            <v>112611</v>
          </cell>
          <cell r="B393" t="str">
            <v>ERL OVO DE PASCOA AO LEI C/COPO FANT 90G</v>
          </cell>
          <cell r="C393" t="str">
            <v>CX16X90G</v>
          </cell>
          <cell r="E393" t="str">
            <v>UN</v>
          </cell>
          <cell r="G393">
            <v>16</v>
          </cell>
          <cell r="H393">
            <v>34.67</v>
          </cell>
          <cell r="J393">
            <v>6</v>
          </cell>
        </row>
        <row r="394">
          <cell r="A394">
            <v>113734</v>
          </cell>
          <cell r="B394" t="str">
            <v>ERL OVO DE PASCOA AO LEITE ZERO ACU 160G</v>
          </cell>
          <cell r="C394" t="str">
            <v>CX24X160G</v>
          </cell>
          <cell r="E394" t="str">
            <v>UN</v>
          </cell>
          <cell r="G394">
            <v>24</v>
          </cell>
          <cell r="H394">
            <v>37.78</v>
          </cell>
          <cell r="J394">
            <v>18</v>
          </cell>
        </row>
        <row r="395">
          <cell r="A395">
            <v>113733</v>
          </cell>
          <cell r="B395" t="str">
            <v>ERL OVO DE PASCOA DUO MET BCO/LEITE 180G</v>
          </cell>
          <cell r="C395" t="str">
            <v>CX24X180G</v>
          </cell>
          <cell r="E395" t="str">
            <v>UN</v>
          </cell>
          <cell r="G395">
            <v>24</v>
          </cell>
          <cell r="H395">
            <v>32.96</v>
          </cell>
          <cell r="J395">
            <v>26</v>
          </cell>
        </row>
        <row r="396">
          <cell r="A396">
            <v>113732</v>
          </cell>
          <cell r="B396" t="str">
            <v>ERL OVO DE PASCOA OLHO DE SOGRA 12X350G</v>
          </cell>
          <cell r="C396" t="str">
            <v>CX12X350G</v>
          </cell>
          <cell r="E396" t="str">
            <v>UN</v>
          </cell>
          <cell r="G396">
            <v>12</v>
          </cell>
          <cell r="H396">
            <v>66.95</v>
          </cell>
          <cell r="J396">
            <v>11</v>
          </cell>
        </row>
        <row r="397">
          <cell r="A397">
            <v>113731</v>
          </cell>
          <cell r="B397" t="str">
            <v>ERL OVO DE PASCOA OLHO SOGRA LEITE 180G</v>
          </cell>
          <cell r="C397" t="str">
            <v>CX24X180G</v>
          </cell>
          <cell r="E397" t="str">
            <v>UN</v>
          </cell>
          <cell r="G397">
            <v>24</v>
          </cell>
          <cell r="H397">
            <v>32.96</v>
          </cell>
          <cell r="J397">
            <v>22</v>
          </cell>
        </row>
        <row r="398">
          <cell r="A398">
            <v>113736</v>
          </cell>
          <cell r="B398" t="str">
            <v>ERL OVO DE PASCOA TOFFEE DARK 180G</v>
          </cell>
          <cell r="C398" t="str">
            <v>CX24X180G</v>
          </cell>
          <cell r="E398" t="str">
            <v>UN</v>
          </cell>
          <cell r="G398">
            <v>24</v>
          </cell>
          <cell r="H398">
            <v>32.96</v>
          </cell>
          <cell r="J398">
            <v>17</v>
          </cell>
        </row>
        <row r="399">
          <cell r="A399">
            <v>112605</v>
          </cell>
          <cell r="B399" t="str">
            <v>ERL OVO DE PASCOA TOFFEE 24X180G</v>
          </cell>
          <cell r="C399" t="str">
            <v>CX24X180G</v>
          </cell>
          <cell r="E399" t="str">
            <v>UN</v>
          </cell>
          <cell r="G399">
            <v>24</v>
          </cell>
          <cell r="H399">
            <v>32.96</v>
          </cell>
          <cell r="J399">
            <v>2</v>
          </cell>
        </row>
        <row r="400">
          <cell r="A400">
            <v>1045</v>
          </cell>
          <cell r="B400" t="str">
            <v>EVER ABS C/ABAS HIG NO MAX ES 60X8UN</v>
          </cell>
          <cell r="C400" t="str">
            <v>CX 60UN</v>
          </cell>
          <cell r="E400" t="str">
            <v>UN</v>
          </cell>
          <cell r="G400">
            <v>60</v>
          </cell>
          <cell r="H400">
            <v>4.09</v>
          </cell>
          <cell r="J400">
            <v>9485</v>
          </cell>
        </row>
        <row r="401">
          <cell r="A401">
            <v>1080</v>
          </cell>
          <cell r="B401" t="str">
            <v>EVER ABS C/ABAS NAT GE LV8/PG7 60X8UN</v>
          </cell>
          <cell r="C401" t="str">
            <v>CX60X8UN</v>
          </cell>
          <cell r="E401" t="str">
            <v>UN</v>
          </cell>
          <cell r="G401">
            <v>60</v>
          </cell>
          <cell r="H401">
            <v>2.19</v>
          </cell>
          <cell r="J401">
            <v>15148</v>
          </cell>
        </row>
        <row r="402">
          <cell r="A402">
            <v>1027</v>
          </cell>
          <cell r="B402" t="str">
            <v>EVER ABS C/ABAS NAT LV24/PG18 20X24UN</v>
          </cell>
          <cell r="C402" t="str">
            <v>CX20X24UN</v>
          </cell>
          <cell r="E402" t="str">
            <v>UN</v>
          </cell>
          <cell r="G402">
            <v>20</v>
          </cell>
          <cell r="H402">
            <v>5.79</v>
          </cell>
          <cell r="J402">
            <v>2737</v>
          </cell>
        </row>
        <row r="403">
          <cell r="A403">
            <v>115361</v>
          </cell>
          <cell r="B403" t="str">
            <v>EVER ABS GERIAMAX POS PART 6X20UN</v>
          </cell>
          <cell r="C403" t="str">
            <v>CX6X20UN</v>
          </cell>
          <cell r="E403" t="str">
            <v>PC</v>
          </cell>
          <cell r="G403">
            <v>6</v>
          </cell>
          <cell r="J403">
            <v>300</v>
          </cell>
        </row>
        <row r="404">
          <cell r="A404">
            <v>1010</v>
          </cell>
          <cell r="B404" t="str">
            <v>EVER ABS NAT GEL ES C/ABAS LV24/PG16</v>
          </cell>
          <cell r="C404" t="str">
            <v>CX20X24UN</v>
          </cell>
          <cell r="E404" t="str">
            <v>UN</v>
          </cell>
          <cell r="G404">
            <v>20</v>
          </cell>
          <cell r="H404">
            <v>5.92</v>
          </cell>
          <cell r="J404">
            <v>2972</v>
          </cell>
        </row>
        <row r="405">
          <cell r="A405">
            <v>1030</v>
          </cell>
          <cell r="B405" t="str">
            <v>EVER ABS NAT GEL ESPC C/ABAS 60X8UN</v>
          </cell>
          <cell r="C405" t="str">
            <v>CX60X8UN</v>
          </cell>
          <cell r="E405" t="str">
            <v>UN</v>
          </cell>
          <cell r="G405">
            <v>60</v>
          </cell>
          <cell r="H405">
            <v>2.29</v>
          </cell>
          <cell r="J405">
            <v>17102</v>
          </cell>
        </row>
        <row r="406">
          <cell r="A406">
            <v>1012</v>
          </cell>
          <cell r="B406" t="str">
            <v>EVER ABS NAT GEL ESPC S/ABAS 60X8UN</v>
          </cell>
          <cell r="C406" t="str">
            <v>CX60X8UN</v>
          </cell>
          <cell r="E406" t="str">
            <v>PC</v>
          </cell>
          <cell r="G406">
            <v>60</v>
          </cell>
          <cell r="H406">
            <v>1.69</v>
          </cell>
          <cell r="J406">
            <v>10120</v>
          </cell>
        </row>
        <row r="407">
          <cell r="A407">
            <v>1048</v>
          </cell>
          <cell r="B407" t="str">
            <v>EVER ABS NAT GEL MAIS C/ABAS 60X8UN</v>
          </cell>
          <cell r="C407" t="str">
            <v>CX60X8UN</v>
          </cell>
          <cell r="E407" t="str">
            <v>UN</v>
          </cell>
          <cell r="G407">
            <v>60</v>
          </cell>
          <cell r="H407">
            <v>2.29</v>
          </cell>
          <cell r="J407">
            <v>5426</v>
          </cell>
        </row>
        <row r="408">
          <cell r="A408">
            <v>1026</v>
          </cell>
          <cell r="B408" t="str">
            <v>EVER ABS NAT MAX NO LV16/PG13 30X16UN</v>
          </cell>
          <cell r="C408" t="str">
            <v>CX 30UN</v>
          </cell>
          <cell r="E408" t="str">
            <v>UN</v>
          </cell>
          <cell r="G408">
            <v>30</v>
          </cell>
          <cell r="H408">
            <v>6.23</v>
          </cell>
          <cell r="J408">
            <v>2556</v>
          </cell>
        </row>
        <row r="409">
          <cell r="A409">
            <v>1031</v>
          </cell>
          <cell r="B409" t="str">
            <v>EVER ABS NAT MAX NOT POS S/A 48X10UN</v>
          </cell>
          <cell r="C409" t="str">
            <v>CX48X10UN</v>
          </cell>
          <cell r="E409" t="str">
            <v>UN</v>
          </cell>
          <cell r="G409">
            <v>48</v>
          </cell>
          <cell r="H409">
            <v>3.68</v>
          </cell>
          <cell r="J409">
            <v>1580</v>
          </cell>
        </row>
        <row r="410">
          <cell r="A410">
            <v>1032</v>
          </cell>
          <cell r="B410" t="str">
            <v>EVER ABS NAT POS PART MAX NT C/A 48X10UN</v>
          </cell>
          <cell r="C410" t="str">
            <v>CX48X10UN</v>
          </cell>
          <cell r="E410" t="str">
            <v>UN</v>
          </cell>
          <cell r="G410">
            <v>48</v>
          </cell>
          <cell r="H410">
            <v>4.09</v>
          </cell>
          <cell r="J410">
            <v>7790</v>
          </cell>
        </row>
        <row r="411">
          <cell r="A411">
            <v>109090</v>
          </cell>
          <cell r="B411" t="str">
            <v>EVER ABS PROT DIAR DEFINITY 64X15UN</v>
          </cell>
          <cell r="C411" t="str">
            <v>CX64X15UN</v>
          </cell>
          <cell r="E411" t="str">
            <v>PC</v>
          </cell>
          <cell r="G411">
            <v>64</v>
          </cell>
          <cell r="H411">
            <v>2.69</v>
          </cell>
          <cell r="J411">
            <v>6654</v>
          </cell>
        </row>
        <row r="412">
          <cell r="A412">
            <v>114072</v>
          </cell>
          <cell r="B412" t="str">
            <v>EVER ABS PROTET DIA DAILY L48P40 18X48UN</v>
          </cell>
          <cell r="C412" t="str">
            <v>CX18X48UN</v>
          </cell>
          <cell r="E412" t="str">
            <v>UN</v>
          </cell>
          <cell r="G412">
            <v>18</v>
          </cell>
          <cell r="H412">
            <v>9.0500000000000007</v>
          </cell>
          <cell r="J412">
            <v>1192</v>
          </cell>
        </row>
        <row r="413">
          <cell r="A413">
            <v>109606</v>
          </cell>
          <cell r="B413" t="str">
            <v>EVER ABS PROTET DIAR DAILY  64X20UN</v>
          </cell>
          <cell r="C413" t="str">
            <v>CX 64UN</v>
          </cell>
          <cell r="E413" t="str">
            <v>UN</v>
          </cell>
          <cell r="G413">
            <v>64</v>
          </cell>
          <cell r="H413">
            <v>2.98</v>
          </cell>
          <cell r="J413">
            <v>2845</v>
          </cell>
        </row>
        <row r="414">
          <cell r="A414">
            <v>1078</v>
          </cell>
          <cell r="B414" t="str">
            <v>EVER ABS S/ABAS HIG MAX NOTUR 60X8UN</v>
          </cell>
          <cell r="C414" t="str">
            <v>CX 60UN</v>
          </cell>
          <cell r="E414" t="str">
            <v>UN</v>
          </cell>
          <cell r="G414">
            <v>60</v>
          </cell>
          <cell r="H414">
            <v>3.95</v>
          </cell>
          <cell r="J414">
            <v>8139</v>
          </cell>
        </row>
        <row r="415">
          <cell r="A415">
            <v>1085</v>
          </cell>
          <cell r="B415" t="str">
            <v>EVER ABS S/ABAS HIG NAT GE 1A1 60X8UN</v>
          </cell>
          <cell r="C415" t="str">
            <v>CX60X8UN</v>
          </cell>
          <cell r="E415" t="str">
            <v>UN</v>
          </cell>
          <cell r="G415">
            <v>60</v>
          </cell>
          <cell r="H415">
            <v>1.87</v>
          </cell>
          <cell r="J415">
            <v>4716</v>
          </cell>
        </row>
        <row r="416">
          <cell r="A416">
            <v>1077</v>
          </cell>
          <cell r="B416" t="str">
            <v>EVER ABS S/ABAS NAT GE LV8/PG7 60X8UN</v>
          </cell>
          <cell r="C416" t="str">
            <v>CX60X8UN</v>
          </cell>
          <cell r="E416" t="str">
            <v>UN</v>
          </cell>
          <cell r="G416">
            <v>60</v>
          </cell>
          <cell r="H416">
            <v>1.87</v>
          </cell>
          <cell r="J416">
            <v>6000</v>
          </cell>
        </row>
        <row r="417">
          <cell r="A417">
            <v>109089</v>
          </cell>
          <cell r="B417" t="str">
            <v>EVER FRALDA DESC MASTERFRAL CONF G 8X8UN</v>
          </cell>
          <cell r="C417" t="str">
            <v>FD8X8UN</v>
          </cell>
          <cell r="E417" t="str">
            <v>PC</v>
          </cell>
          <cell r="G417">
            <v>8</v>
          </cell>
          <cell r="H417">
            <v>11.7</v>
          </cell>
          <cell r="J417">
            <v>480</v>
          </cell>
        </row>
        <row r="418">
          <cell r="A418">
            <v>109088</v>
          </cell>
          <cell r="B418" t="str">
            <v>EVER FRALDA DESC MASTERFRAL CONF M 8X8UN</v>
          </cell>
          <cell r="C418" t="str">
            <v>CX8X8UN</v>
          </cell>
          <cell r="E418" t="str">
            <v>PC</v>
          </cell>
          <cell r="G418">
            <v>8</v>
          </cell>
          <cell r="H418">
            <v>11.7</v>
          </cell>
          <cell r="J418">
            <v>240</v>
          </cell>
        </row>
        <row r="419">
          <cell r="A419">
            <v>115362</v>
          </cell>
          <cell r="B419" t="str">
            <v>EVER FRALDA MASTERFRAL CONFORT XG 8X7UN</v>
          </cell>
          <cell r="C419" t="str">
            <v>CX8X7UN</v>
          </cell>
          <cell r="E419" t="str">
            <v>PC</v>
          </cell>
          <cell r="G419">
            <v>8</v>
          </cell>
          <cell r="J419">
            <v>320</v>
          </cell>
        </row>
        <row r="420">
          <cell r="A420">
            <v>115124</v>
          </cell>
          <cell r="B420" t="str">
            <v>EXCELLENCE CHOCO DARK FLOR DE SAL 100G</v>
          </cell>
          <cell r="C420" t="str">
            <v>CX6X20X100G</v>
          </cell>
          <cell r="E420" t="str">
            <v>DI</v>
          </cell>
          <cell r="G420">
            <v>6</v>
          </cell>
          <cell r="H420">
            <v>326.8</v>
          </cell>
          <cell r="J420">
            <v>6</v>
          </cell>
        </row>
        <row r="421">
          <cell r="A421">
            <v>115122</v>
          </cell>
          <cell r="B421" t="str">
            <v>EXCELLENCE CHOCO DARK 70% 6X20X100G</v>
          </cell>
          <cell r="C421" t="str">
            <v>CX6X20X100G</v>
          </cell>
          <cell r="E421" t="str">
            <v>DI</v>
          </cell>
          <cell r="G421">
            <v>6</v>
          </cell>
          <cell r="H421">
            <v>326.8</v>
          </cell>
          <cell r="J421">
            <v>42</v>
          </cell>
        </row>
        <row r="422">
          <cell r="A422">
            <v>115123</v>
          </cell>
          <cell r="B422" t="str">
            <v>EXCELLENCE CHOCO DARK 85% 6X20X100G</v>
          </cell>
          <cell r="C422" t="str">
            <v>CX6X20X100G</v>
          </cell>
          <cell r="E422" t="str">
            <v>DI</v>
          </cell>
          <cell r="G422">
            <v>6</v>
          </cell>
          <cell r="H422">
            <v>326.8</v>
          </cell>
          <cell r="J422">
            <v>6</v>
          </cell>
        </row>
        <row r="423">
          <cell r="A423">
            <v>115121</v>
          </cell>
          <cell r="B423" t="str">
            <v>EXCELLENCE CHOCO LEITE 6X20X100G</v>
          </cell>
          <cell r="C423" t="str">
            <v>CX6X20X100G</v>
          </cell>
          <cell r="E423" t="str">
            <v>DI</v>
          </cell>
          <cell r="G423">
            <v>6</v>
          </cell>
          <cell r="H423">
            <v>326.8</v>
          </cell>
          <cell r="J423">
            <v>6</v>
          </cell>
        </row>
        <row r="424">
          <cell r="A424">
            <v>102420</v>
          </cell>
          <cell r="B424" t="str">
            <v>FIGADO BOV CON BRASIL GLOBAL+-25KG</v>
          </cell>
          <cell r="C424" t="str">
            <v>CX +-25KG</v>
          </cell>
          <cell r="E424" t="str">
            <v>KG</v>
          </cell>
          <cell r="G424">
            <v>25</v>
          </cell>
          <cell r="H424">
            <v>3.99</v>
          </cell>
          <cell r="J424">
            <v>0.05</v>
          </cell>
        </row>
        <row r="425">
          <cell r="A425">
            <v>758</v>
          </cell>
          <cell r="B425" t="str">
            <v>FIGADO BOV CONG  FRIBOI+-25KG</v>
          </cell>
          <cell r="C425" t="str">
            <v>CX+-25KG</v>
          </cell>
          <cell r="E425" t="str">
            <v>KG</v>
          </cell>
          <cell r="G425">
            <v>25</v>
          </cell>
          <cell r="H425">
            <v>12.52</v>
          </cell>
          <cell r="J425">
            <v>17333.12</v>
          </cell>
        </row>
        <row r="426">
          <cell r="A426">
            <v>105771</v>
          </cell>
          <cell r="B426" t="str">
            <v>FIGADO BOV CONG MAFRIPAR +-25KG</v>
          </cell>
          <cell r="C426" t="str">
            <v>CX+-25KG</v>
          </cell>
          <cell r="E426" t="str">
            <v>KG</v>
          </cell>
          <cell r="G426">
            <v>25</v>
          </cell>
          <cell r="H426">
            <v>13.1</v>
          </cell>
          <cell r="J426">
            <v>1.216</v>
          </cell>
        </row>
        <row r="427">
          <cell r="A427">
            <v>102369</v>
          </cell>
          <cell r="B427" t="str">
            <v>FIGADO BOV CONG MARFRIG +-25KG</v>
          </cell>
          <cell r="C427" t="str">
            <v>CX +-25KG</v>
          </cell>
          <cell r="E427" t="str">
            <v>KG</v>
          </cell>
          <cell r="G427">
            <v>25</v>
          </cell>
          <cell r="H427">
            <v>4.45</v>
          </cell>
          <cell r="J427">
            <v>4.0000000000000001E-3</v>
          </cell>
        </row>
        <row r="428">
          <cell r="A428">
            <v>109436</v>
          </cell>
          <cell r="B428" t="str">
            <v>FIGADO BOV ESTRELA+-15KG</v>
          </cell>
          <cell r="C428" t="str">
            <v>CX+-15KG</v>
          </cell>
          <cell r="E428" t="str">
            <v>KG</v>
          </cell>
          <cell r="G428">
            <v>15</v>
          </cell>
          <cell r="H428">
            <v>11.82</v>
          </cell>
          <cell r="J428">
            <v>16128.79</v>
          </cell>
        </row>
        <row r="429">
          <cell r="A429">
            <v>105509</v>
          </cell>
          <cell r="B429" t="str">
            <v>FIGADO BOV FRIALTO +-25KG</v>
          </cell>
          <cell r="C429" t="str">
            <v>CX +-25KG</v>
          </cell>
          <cell r="E429" t="str">
            <v>KG</v>
          </cell>
          <cell r="G429">
            <v>25</v>
          </cell>
          <cell r="H429">
            <v>11.21</v>
          </cell>
          <cell r="J429">
            <v>14099.519</v>
          </cell>
        </row>
        <row r="430">
          <cell r="A430">
            <v>103094</v>
          </cell>
          <cell r="B430" t="str">
            <v>FIGADO BOV FRIGOARA +-28KG</v>
          </cell>
          <cell r="C430" t="str">
            <v>CX +-28KG</v>
          </cell>
          <cell r="E430" t="str">
            <v>KG</v>
          </cell>
          <cell r="G430">
            <v>28</v>
          </cell>
          <cell r="H430">
            <v>7.15</v>
          </cell>
          <cell r="J430">
            <v>8.9999999999999993E-3</v>
          </cell>
        </row>
        <row r="431">
          <cell r="A431">
            <v>162</v>
          </cell>
          <cell r="B431" t="str">
            <v>FIGADO BOVINO BARRA MANSA + -23KG</v>
          </cell>
          <cell r="C431" t="str">
            <v>CX 23KG</v>
          </cell>
          <cell r="E431" t="str">
            <v>KG</v>
          </cell>
          <cell r="G431">
            <v>23</v>
          </cell>
          <cell r="H431">
            <v>4.8499999999999996</v>
          </cell>
          <cell r="J431">
            <v>1E-3</v>
          </cell>
        </row>
        <row r="432">
          <cell r="A432">
            <v>384</v>
          </cell>
          <cell r="B432" t="str">
            <v>FIGADO BOVINO CONG MINERVA + - 27KG</v>
          </cell>
          <cell r="C432" t="str">
            <v>+ - 27KG</v>
          </cell>
          <cell r="E432" t="str">
            <v>KG</v>
          </cell>
          <cell r="G432">
            <v>27</v>
          </cell>
          <cell r="H432">
            <v>6.99</v>
          </cell>
          <cell r="J432">
            <v>0.1</v>
          </cell>
        </row>
        <row r="433">
          <cell r="A433">
            <v>1445</v>
          </cell>
          <cell r="B433" t="str">
            <v>FILE DE PEITO BAND FRIATO 12KG</v>
          </cell>
          <cell r="C433" t="str">
            <v>12X1KG</v>
          </cell>
          <cell r="E433" t="str">
            <v>BD</v>
          </cell>
          <cell r="G433">
            <v>12</v>
          </cell>
          <cell r="H433">
            <v>17.739999999999998</v>
          </cell>
          <cell r="J433">
            <v>5079</v>
          </cell>
        </row>
        <row r="434">
          <cell r="A434">
            <v>106008</v>
          </cell>
          <cell r="B434" t="str">
            <v>FILE DE PEITO BAND PIONEIRO 20X500G</v>
          </cell>
          <cell r="C434" t="str">
            <v>CX20X500G</v>
          </cell>
          <cell r="E434" t="str">
            <v>UN</v>
          </cell>
          <cell r="G434">
            <v>20</v>
          </cell>
          <cell r="H434">
            <v>9.99</v>
          </cell>
          <cell r="J434">
            <v>17898</v>
          </cell>
        </row>
        <row r="435">
          <cell r="A435">
            <v>1053</v>
          </cell>
          <cell r="B435" t="str">
            <v>FILE DE PEITO IND FRIATO 20KG</v>
          </cell>
          <cell r="C435" t="str">
            <v>1X20KG</v>
          </cell>
          <cell r="E435" t="str">
            <v>KG</v>
          </cell>
          <cell r="G435">
            <v>20</v>
          </cell>
          <cell r="H435">
            <v>16.399999999999999</v>
          </cell>
          <cell r="J435">
            <v>30500</v>
          </cell>
        </row>
        <row r="436">
          <cell r="A436">
            <v>778</v>
          </cell>
          <cell r="B436" t="str">
            <v>FILE DE PEITO IND GUIBON 18KG</v>
          </cell>
          <cell r="C436" t="str">
            <v>1X18KG</v>
          </cell>
          <cell r="E436" t="str">
            <v>KG</v>
          </cell>
          <cell r="G436">
            <v>18</v>
          </cell>
          <cell r="H436">
            <v>16.52</v>
          </cell>
          <cell r="J436">
            <v>20880</v>
          </cell>
        </row>
        <row r="437">
          <cell r="A437">
            <v>105674</v>
          </cell>
          <cell r="B437" t="str">
            <v>FILE DE PEITO IND MARINGA 18KG</v>
          </cell>
          <cell r="C437" t="str">
            <v>CX 18KG</v>
          </cell>
          <cell r="E437" t="str">
            <v>KG</v>
          </cell>
          <cell r="G437">
            <v>18</v>
          </cell>
          <cell r="H437">
            <v>15.85</v>
          </cell>
          <cell r="J437">
            <v>10530</v>
          </cell>
        </row>
        <row r="438">
          <cell r="A438">
            <v>102813</v>
          </cell>
          <cell r="B438" t="str">
            <v>FILE DE PEITO IND RICO C/20KG</v>
          </cell>
          <cell r="C438" t="str">
            <v>C/20KG</v>
          </cell>
          <cell r="E438" t="str">
            <v>KG</v>
          </cell>
          <cell r="G438">
            <v>20</v>
          </cell>
          <cell r="H438">
            <v>15.51</v>
          </cell>
          <cell r="J438">
            <v>6360</v>
          </cell>
        </row>
        <row r="439">
          <cell r="A439">
            <v>112473</v>
          </cell>
          <cell r="B439" t="str">
            <v>FILE DE PEITO INDV. DALIA 20KG</v>
          </cell>
          <cell r="C439" t="str">
            <v>CX20KG</v>
          </cell>
          <cell r="E439" t="str">
            <v>KG</v>
          </cell>
          <cell r="G439">
            <v>20</v>
          </cell>
          <cell r="H439">
            <v>17.09</v>
          </cell>
          <cell r="J439">
            <v>1880</v>
          </cell>
        </row>
        <row r="440">
          <cell r="A440">
            <v>114498</v>
          </cell>
          <cell r="B440" t="str">
            <v>FILE FRANGO 100%VEGETAL SEARA 200G</v>
          </cell>
          <cell r="C440" t="str">
            <v>CX15X200G</v>
          </cell>
          <cell r="E440" t="str">
            <v>UN</v>
          </cell>
          <cell r="G440">
            <v>15</v>
          </cell>
          <cell r="H440">
            <v>14.59</v>
          </cell>
          <cell r="J440">
            <v>14</v>
          </cell>
        </row>
        <row r="441">
          <cell r="A441">
            <v>102446</v>
          </cell>
          <cell r="B441" t="str">
            <v>FILE MIGNON BOV CONG FRIBOI+-25KG</v>
          </cell>
          <cell r="C441" t="str">
            <v>CX +-25KG</v>
          </cell>
          <cell r="E441" t="str">
            <v>KG</v>
          </cell>
          <cell r="G441">
            <v>25</v>
          </cell>
          <cell r="H441">
            <v>31.55</v>
          </cell>
          <cell r="J441">
            <v>0.114</v>
          </cell>
        </row>
        <row r="442">
          <cell r="A442">
            <v>114486</v>
          </cell>
          <cell r="B442" t="str">
            <v>FILE SUINO POIVRE SEARA GOURMET 6X500G</v>
          </cell>
          <cell r="C442" t="str">
            <v>CX6X500G</v>
          </cell>
          <cell r="E442" t="str">
            <v>UN</v>
          </cell>
          <cell r="G442">
            <v>6</v>
          </cell>
          <cell r="H442">
            <v>47.03</v>
          </cell>
          <cell r="J442">
            <v>18</v>
          </cell>
        </row>
        <row r="443">
          <cell r="A443">
            <v>109008</v>
          </cell>
          <cell r="B443" t="str">
            <v>FINI TUBES MORANGO 12X80G</v>
          </cell>
          <cell r="C443" t="str">
            <v>CX12X80G</v>
          </cell>
          <cell r="E443" t="str">
            <v>UN</v>
          </cell>
          <cell r="G443">
            <v>12</v>
          </cell>
          <cell r="H443">
            <v>3.99</v>
          </cell>
          <cell r="J443">
            <v>14</v>
          </cell>
        </row>
        <row r="444">
          <cell r="A444">
            <v>102322</v>
          </cell>
          <cell r="B444" t="str">
            <v>FLES AROMA BAUNILHA 4X12X30ML</v>
          </cell>
          <cell r="C444" t="str">
            <v>C/4X12X30ML</v>
          </cell>
          <cell r="E444" t="str">
            <v>UN</v>
          </cell>
          <cell r="G444">
            <v>48</v>
          </cell>
          <cell r="H444">
            <v>7.15</v>
          </cell>
          <cell r="J444">
            <v>181</v>
          </cell>
        </row>
        <row r="445">
          <cell r="A445">
            <v>115101</v>
          </cell>
          <cell r="B445" t="str">
            <v>FLES CHANTILLY GRAN FINALE 12X1L</v>
          </cell>
          <cell r="C445" t="str">
            <v>CX12X1L</v>
          </cell>
          <cell r="E445" t="str">
            <v>UN</v>
          </cell>
          <cell r="G445">
            <v>12</v>
          </cell>
          <cell r="H445">
            <v>16.52</v>
          </cell>
          <cell r="J445">
            <v>1900</v>
          </cell>
        </row>
        <row r="446">
          <cell r="A446">
            <v>115100</v>
          </cell>
          <cell r="B446" t="str">
            <v>FLES CHANTILLY GRAN FINALE 12X500ML</v>
          </cell>
          <cell r="C446" t="str">
            <v>CX12X500ML</v>
          </cell>
          <cell r="E446" t="str">
            <v>UN</v>
          </cell>
          <cell r="G446">
            <v>12</v>
          </cell>
          <cell r="H446">
            <v>9.99</v>
          </cell>
          <cell r="J446">
            <v>299</v>
          </cell>
        </row>
        <row r="447">
          <cell r="A447">
            <v>115099</v>
          </cell>
          <cell r="B447" t="str">
            <v>FLES CHANTILLY GRAN FINALE 27X200ML</v>
          </cell>
          <cell r="C447" t="str">
            <v>CX27X200ML</v>
          </cell>
          <cell r="E447" t="str">
            <v>UN</v>
          </cell>
          <cell r="G447">
            <v>27</v>
          </cell>
          <cell r="H447">
            <v>4.5</v>
          </cell>
          <cell r="J447">
            <v>5641</v>
          </cell>
        </row>
        <row r="448">
          <cell r="A448">
            <v>102289</v>
          </cell>
          <cell r="B448" t="str">
            <v>FLES CHANTILLY SPRAY 12X250GR</v>
          </cell>
          <cell r="C448" t="str">
            <v>CX 12UN</v>
          </cell>
          <cell r="E448" t="str">
            <v>UN</v>
          </cell>
          <cell r="G448">
            <v>12</v>
          </cell>
          <cell r="H448">
            <v>20.98</v>
          </cell>
          <cell r="J448">
            <v>528</v>
          </cell>
        </row>
        <row r="449">
          <cell r="A449">
            <v>102327</v>
          </cell>
          <cell r="B449" t="str">
            <v>FLES CHANTILLY 12X1LT</v>
          </cell>
          <cell r="C449" t="str">
            <v>C/12X1LT</v>
          </cell>
          <cell r="E449" t="str">
            <v>UN</v>
          </cell>
          <cell r="G449">
            <v>12</v>
          </cell>
          <cell r="H449">
            <v>18.53</v>
          </cell>
          <cell r="J449">
            <v>37</v>
          </cell>
        </row>
        <row r="450">
          <cell r="A450">
            <v>105854</v>
          </cell>
          <cell r="B450" t="str">
            <v>FLES CHOCOLATE PO SOL 50% 24X200G</v>
          </cell>
          <cell r="C450" t="str">
            <v>CX24X200G</v>
          </cell>
          <cell r="E450" t="str">
            <v>UN</v>
          </cell>
          <cell r="G450">
            <v>24</v>
          </cell>
          <cell r="H450">
            <v>10.09</v>
          </cell>
          <cell r="J450">
            <v>847</v>
          </cell>
        </row>
        <row r="451">
          <cell r="A451">
            <v>105947</v>
          </cell>
          <cell r="B451" t="str">
            <v>FLES CHOCOLATE PO SOLU 32% 24X200G</v>
          </cell>
          <cell r="C451" t="str">
            <v>CX24X200G</v>
          </cell>
          <cell r="E451" t="str">
            <v>UN</v>
          </cell>
          <cell r="G451">
            <v>24</v>
          </cell>
          <cell r="H451">
            <v>7.93</v>
          </cell>
          <cell r="J451">
            <v>1009</v>
          </cell>
        </row>
        <row r="452">
          <cell r="A452">
            <v>112601</v>
          </cell>
          <cell r="B452" t="str">
            <v>FLES CREME CULINARIO 12X1KG</v>
          </cell>
          <cell r="C452" t="str">
            <v>CX12X1KG</v>
          </cell>
          <cell r="E452" t="str">
            <v>UN</v>
          </cell>
          <cell r="G452">
            <v>12</v>
          </cell>
          <cell r="H452">
            <v>13.79</v>
          </cell>
          <cell r="J452">
            <v>154</v>
          </cell>
        </row>
        <row r="453">
          <cell r="A453">
            <v>112441</v>
          </cell>
          <cell r="B453" t="str">
            <v>FLES FERMENTO BIO INST MD 20X500G</v>
          </cell>
          <cell r="C453" t="str">
            <v>CX 20X500G</v>
          </cell>
          <cell r="E453" t="str">
            <v>DI</v>
          </cell>
          <cell r="G453">
            <v>20</v>
          </cell>
          <cell r="H453">
            <v>19.21</v>
          </cell>
          <cell r="J453">
            <v>128</v>
          </cell>
        </row>
        <row r="454">
          <cell r="A454">
            <v>105668</v>
          </cell>
          <cell r="B454" t="str">
            <v>FLES FERMENTO BIO INST MS 20X500G</v>
          </cell>
          <cell r="C454" t="str">
            <v>CX 20X500G</v>
          </cell>
          <cell r="E454" t="str">
            <v>UN</v>
          </cell>
          <cell r="G454">
            <v>20</v>
          </cell>
          <cell r="H454">
            <v>19.53</v>
          </cell>
          <cell r="J454">
            <v>232</v>
          </cell>
        </row>
        <row r="455">
          <cell r="A455">
            <v>102292</v>
          </cell>
          <cell r="B455" t="str">
            <v>FLES FERMENTO BIO INST 4X16X125G</v>
          </cell>
          <cell r="C455" t="str">
            <v>C/4X16X125G</v>
          </cell>
          <cell r="E455" t="str">
            <v>DI</v>
          </cell>
          <cell r="G455">
            <v>4</v>
          </cell>
          <cell r="H455">
            <v>120.19</v>
          </cell>
          <cell r="J455">
            <v>34</v>
          </cell>
        </row>
        <row r="456">
          <cell r="A456">
            <v>102405</v>
          </cell>
          <cell r="B456" t="str">
            <v>FLES FERMENTO BIO INST 4X16X30GR PROMOC</v>
          </cell>
          <cell r="C456" t="str">
            <v>C/ 4X16X30GR</v>
          </cell>
          <cell r="E456" t="str">
            <v>DI</v>
          </cell>
          <cell r="G456">
            <v>4</v>
          </cell>
          <cell r="H456">
            <v>42.26</v>
          </cell>
          <cell r="J456">
            <v>106</v>
          </cell>
        </row>
        <row r="457">
          <cell r="A457">
            <v>102290</v>
          </cell>
          <cell r="B457" t="str">
            <v>FLES FERMENTO BIO INST 4X68X10G</v>
          </cell>
          <cell r="C457" t="str">
            <v>C/ 4X68X10G</v>
          </cell>
          <cell r="E457" t="str">
            <v>UN</v>
          </cell>
          <cell r="G457">
            <v>272</v>
          </cell>
          <cell r="H457">
            <v>1.0900000000000001</v>
          </cell>
          <cell r="J457">
            <v>61908</v>
          </cell>
        </row>
        <row r="458">
          <cell r="A458">
            <v>102293</v>
          </cell>
          <cell r="B458" t="str">
            <v>FLES FERMENTO QUIMICO 48LTX250GR</v>
          </cell>
          <cell r="C458" t="str">
            <v>C/48X250GR</v>
          </cell>
          <cell r="E458" t="str">
            <v>UN</v>
          </cell>
          <cell r="G458">
            <v>48</v>
          </cell>
          <cell r="H458">
            <v>7.42</v>
          </cell>
          <cell r="J458">
            <v>1264</v>
          </cell>
        </row>
        <row r="459">
          <cell r="A459">
            <v>102294</v>
          </cell>
          <cell r="B459" t="str">
            <v>FLES FERMENTO QUIMICO 6X12LTX100GR</v>
          </cell>
          <cell r="C459" t="str">
            <v>C/6X12X100GR</v>
          </cell>
          <cell r="E459" t="str">
            <v>DI</v>
          </cell>
          <cell r="G459">
            <v>6</v>
          </cell>
          <cell r="H459">
            <v>33.5</v>
          </cell>
          <cell r="J459">
            <v>984</v>
          </cell>
        </row>
        <row r="460">
          <cell r="A460">
            <v>103222</v>
          </cell>
          <cell r="B460" t="str">
            <v>FLES GELATINA SEM SABOR 30X24G</v>
          </cell>
          <cell r="C460" t="str">
            <v>CX 30X24G</v>
          </cell>
          <cell r="E460" t="str">
            <v>UN</v>
          </cell>
          <cell r="G460">
            <v>30</v>
          </cell>
          <cell r="H460">
            <v>6.15</v>
          </cell>
          <cell r="J460">
            <v>6214</v>
          </cell>
        </row>
        <row r="461">
          <cell r="A461">
            <v>109146</v>
          </cell>
          <cell r="B461" t="str">
            <v>FLES GRANOLA JORDANS BERRY FRUITS 4X400G</v>
          </cell>
          <cell r="C461" t="str">
            <v>CX4X400G</v>
          </cell>
          <cell r="E461" t="str">
            <v>UN</v>
          </cell>
          <cell r="G461">
            <v>4</v>
          </cell>
          <cell r="H461">
            <v>18.36</v>
          </cell>
          <cell r="J461">
            <v>8</v>
          </cell>
        </row>
        <row r="462">
          <cell r="A462">
            <v>109149</v>
          </cell>
          <cell r="B462" t="str">
            <v>FLES GRANOLA JORDANS NUTS 4X400G</v>
          </cell>
          <cell r="C462" t="str">
            <v>CX4X400G</v>
          </cell>
          <cell r="E462" t="str">
            <v>UN</v>
          </cell>
          <cell r="G462">
            <v>4</v>
          </cell>
          <cell r="H462">
            <v>18.36</v>
          </cell>
          <cell r="J462">
            <v>11</v>
          </cell>
        </row>
        <row r="463">
          <cell r="A463">
            <v>102306</v>
          </cell>
          <cell r="B463" t="str">
            <v>FLES MELHORADOR PAO CERTO 6X32X10GR</v>
          </cell>
          <cell r="C463" t="str">
            <v>CX 6X32X10GR</v>
          </cell>
          <cell r="E463" t="str">
            <v>UN</v>
          </cell>
          <cell r="G463">
            <v>6</v>
          </cell>
          <cell r="H463">
            <v>59.82</v>
          </cell>
          <cell r="J463">
            <v>42</v>
          </cell>
        </row>
        <row r="464">
          <cell r="A464">
            <v>112948</v>
          </cell>
          <cell r="B464" t="str">
            <v>FLES MIST BOLO AIPIM 20X390G</v>
          </cell>
          <cell r="C464" t="str">
            <v>CX20X390G</v>
          </cell>
          <cell r="E464" t="str">
            <v>UN</v>
          </cell>
          <cell r="G464">
            <v>20</v>
          </cell>
          <cell r="H464">
            <v>4.9800000000000004</v>
          </cell>
          <cell r="J464">
            <v>121</v>
          </cell>
        </row>
        <row r="465">
          <cell r="A465">
            <v>114345</v>
          </cell>
          <cell r="B465" t="str">
            <v>FLES MIST BOLO BAUN 20X390G</v>
          </cell>
          <cell r="C465" t="str">
            <v>CX20X390G</v>
          </cell>
          <cell r="E465" t="str">
            <v>UN</v>
          </cell>
          <cell r="G465">
            <v>20</v>
          </cell>
          <cell r="H465">
            <v>4.8</v>
          </cell>
          <cell r="J465">
            <v>439</v>
          </cell>
        </row>
        <row r="466">
          <cell r="A466">
            <v>109613</v>
          </cell>
          <cell r="B466" t="str">
            <v>FLES MIST BOLO CENOURA 20UNX390G</v>
          </cell>
          <cell r="C466" t="str">
            <v>20UNX390G</v>
          </cell>
          <cell r="E466" t="str">
            <v>UN</v>
          </cell>
          <cell r="G466">
            <v>20</v>
          </cell>
          <cell r="H466">
            <v>6.06</v>
          </cell>
          <cell r="J466">
            <v>4964</v>
          </cell>
        </row>
        <row r="467">
          <cell r="A467">
            <v>109612</v>
          </cell>
          <cell r="B467" t="str">
            <v>FLES MIST BOLO CHOCOLATE 20X390G</v>
          </cell>
          <cell r="C467" t="str">
            <v>20X390G</v>
          </cell>
          <cell r="E467" t="str">
            <v>UN</v>
          </cell>
          <cell r="G467">
            <v>20</v>
          </cell>
          <cell r="H467">
            <v>6.06</v>
          </cell>
          <cell r="J467">
            <v>1683</v>
          </cell>
        </row>
        <row r="468">
          <cell r="A468">
            <v>112631</v>
          </cell>
          <cell r="B468" t="str">
            <v>FLES MIST BOLO CHOCOMOUSS EXTCRE 20X390G</v>
          </cell>
          <cell r="C468" t="str">
            <v>CX20X390G</v>
          </cell>
          <cell r="E468" t="str">
            <v>UN</v>
          </cell>
          <cell r="G468">
            <v>20</v>
          </cell>
          <cell r="H468">
            <v>6.11</v>
          </cell>
          <cell r="J468">
            <v>1470</v>
          </cell>
        </row>
        <row r="469">
          <cell r="A469">
            <v>114346</v>
          </cell>
          <cell r="B469" t="str">
            <v>FLES MIST BOLO CHOMOUSSE 20X400G</v>
          </cell>
          <cell r="C469" t="str">
            <v>CX20X400G</v>
          </cell>
          <cell r="E469" t="str">
            <v>UN</v>
          </cell>
          <cell r="G469">
            <v>20</v>
          </cell>
          <cell r="H469">
            <v>5.86</v>
          </cell>
          <cell r="J469">
            <v>3989</v>
          </cell>
        </row>
        <row r="470">
          <cell r="A470">
            <v>112945</v>
          </cell>
          <cell r="B470" t="str">
            <v>FLES MIST BOLO COCO 20X390G</v>
          </cell>
          <cell r="C470" t="str">
            <v>CX20X390G</v>
          </cell>
          <cell r="E470" t="str">
            <v>UN</v>
          </cell>
          <cell r="G470">
            <v>20</v>
          </cell>
          <cell r="H470">
            <v>4.9800000000000004</v>
          </cell>
          <cell r="J470">
            <v>603</v>
          </cell>
        </row>
        <row r="471">
          <cell r="A471">
            <v>114430</v>
          </cell>
          <cell r="B471" t="str">
            <v>FLES MIST BOLO COOKIE 20X400G</v>
          </cell>
          <cell r="C471" t="str">
            <v>CX20X400G</v>
          </cell>
          <cell r="E471" t="str">
            <v>UN</v>
          </cell>
          <cell r="G471">
            <v>20</v>
          </cell>
          <cell r="H471">
            <v>6.11</v>
          </cell>
          <cell r="J471">
            <v>171</v>
          </cell>
        </row>
        <row r="472">
          <cell r="A472">
            <v>112949</v>
          </cell>
          <cell r="B472" t="str">
            <v>FLES MIST BOLO LARANJA 20X390G</v>
          </cell>
          <cell r="C472" t="str">
            <v>CX20X390G</v>
          </cell>
          <cell r="E472" t="str">
            <v>UN</v>
          </cell>
          <cell r="G472">
            <v>20</v>
          </cell>
          <cell r="H472">
            <v>4.9800000000000004</v>
          </cell>
          <cell r="J472">
            <v>611</v>
          </cell>
        </row>
        <row r="473">
          <cell r="A473">
            <v>112947</v>
          </cell>
          <cell r="B473" t="str">
            <v>FLES MIST BOLO LIMAO 20X390G</v>
          </cell>
          <cell r="C473" t="str">
            <v>CX20X390G</v>
          </cell>
          <cell r="E473" t="str">
            <v>UN</v>
          </cell>
          <cell r="G473">
            <v>20</v>
          </cell>
          <cell r="H473">
            <v>4.74</v>
          </cell>
          <cell r="J473">
            <v>1045</v>
          </cell>
        </row>
        <row r="474">
          <cell r="A474">
            <v>112946</v>
          </cell>
          <cell r="B474" t="str">
            <v>FLES MIST BOLO MILHO 20X390G</v>
          </cell>
          <cell r="C474" t="str">
            <v>CX20X390G</v>
          </cell>
          <cell r="E474" t="str">
            <v>UN</v>
          </cell>
          <cell r="G474">
            <v>20</v>
          </cell>
          <cell r="H474">
            <v>4.74</v>
          </cell>
          <cell r="J474">
            <v>565</v>
          </cell>
        </row>
        <row r="475">
          <cell r="A475">
            <v>109508</v>
          </cell>
          <cell r="B475" t="str">
            <v>FLES MISTURA BOLO CHOCOM 20X390G</v>
          </cell>
          <cell r="C475" t="str">
            <v>CX20X390G</v>
          </cell>
          <cell r="E475" t="str">
            <v>UN</v>
          </cell>
          <cell r="G475">
            <v>20</v>
          </cell>
          <cell r="H475">
            <v>6.14</v>
          </cell>
          <cell r="J475">
            <v>517</v>
          </cell>
        </row>
        <row r="476">
          <cell r="A476">
            <v>112275</v>
          </cell>
          <cell r="B476" t="str">
            <v>FLES MISTURA BOLO PETT GATEU 20X350G</v>
          </cell>
          <cell r="C476" t="str">
            <v>CX20X350G</v>
          </cell>
          <cell r="E476" t="str">
            <v>UN</v>
          </cell>
          <cell r="G476">
            <v>20</v>
          </cell>
          <cell r="H476">
            <v>6.46</v>
          </cell>
          <cell r="J476">
            <v>509</v>
          </cell>
        </row>
        <row r="477">
          <cell r="A477">
            <v>109449</v>
          </cell>
          <cell r="B477" t="str">
            <v>FLES OVOMALTINE FLOCOS CROC 12X190G</v>
          </cell>
          <cell r="C477" t="str">
            <v>CX12X190G</v>
          </cell>
          <cell r="E477" t="str">
            <v>UN</v>
          </cell>
          <cell r="G477">
            <v>12</v>
          </cell>
          <cell r="H477">
            <v>8.17</v>
          </cell>
          <cell r="J477">
            <v>1540</v>
          </cell>
        </row>
        <row r="478">
          <cell r="A478">
            <v>109448</v>
          </cell>
          <cell r="B478" t="str">
            <v>FLES OVOMALTINE FLOCOS CROC 12X300G</v>
          </cell>
          <cell r="C478" t="str">
            <v>CX12X300G</v>
          </cell>
          <cell r="E478" t="str">
            <v>UN</v>
          </cell>
          <cell r="G478">
            <v>12</v>
          </cell>
          <cell r="H478">
            <v>12.29</v>
          </cell>
          <cell r="J478">
            <v>111</v>
          </cell>
        </row>
        <row r="479">
          <cell r="A479">
            <v>109450</v>
          </cell>
          <cell r="B479" t="str">
            <v>FLES OVOMALTINE FLOCOS CROC 14X600G</v>
          </cell>
          <cell r="C479" t="str">
            <v>CX14X600G</v>
          </cell>
          <cell r="E479" t="str">
            <v>UN</v>
          </cell>
          <cell r="G479">
            <v>14</v>
          </cell>
          <cell r="H479">
            <v>19.95</v>
          </cell>
          <cell r="J479">
            <v>444</v>
          </cell>
        </row>
        <row r="480">
          <cell r="A480">
            <v>108024</v>
          </cell>
          <cell r="B480" t="str">
            <v>FLES OVOMALTINE PO FLOC CROC SH 12X750G</v>
          </cell>
          <cell r="C480" t="str">
            <v>CX12X750G</v>
          </cell>
          <cell r="E480" t="str">
            <v>UN</v>
          </cell>
          <cell r="G480">
            <v>12</v>
          </cell>
          <cell r="H480">
            <v>20</v>
          </cell>
          <cell r="J480">
            <v>275</v>
          </cell>
        </row>
        <row r="481">
          <cell r="A481">
            <v>112405</v>
          </cell>
          <cell r="B481" t="str">
            <v>FLES OVOMALTINE ROCKS MESCL 32X110G</v>
          </cell>
          <cell r="C481" t="str">
            <v>CX 32X110G</v>
          </cell>
          <cell r="E481" t="str">
            <v>DI</v>
          </cell>
          <cell r="G481">
            <v>32</v>
          </cell>
          <cell r="H481">
            <v>9.17</v>
          </cell>
          <cell r="J481">
            <v>605</v>
          </cell>
        </row>
        <row r="482">
          <cell r="A482">
            <v>112274</v>
          </cell>
          <cell r="B482" t="str">
            <v>FLES OVOMALTINE ROCKS MESCL 6X18X40G</v>
          </cell>
          <cell r="C482" t="str">
            <v>CX6X18X40G</v>
          </cell>
          <cell r="E482" t="str">
            <v>DI</v>
          </cell>
          <cell r="G482">
            <v>6</v>
          </cell>
          <cell r="H482">
            <v>60.98</v>
          </cell>
          <cell r="J482">
            <v>3</v>
          </cell>
        </row>
        <row r="483">
          <cell r="A483">
            <v>112404</v>
          </cell>
          <cell r="B483" t="str">
            <v>FLES OVOMALTINE ROCKS 32X110G</v>
          </cell>
          <cell r="C483" t="str">
            <v>CX 32X110G</v>
          </cell>
          <cell r="E483" t="str">
            <v>UN</v>
          </cell>
          <cell r="G483">
            <v>32</v>
          </cell>
          <cell r="H483">
            <v>9.17</v>
          </cell>
          <cell r="J483">
            <v>288</v>
          </cell>
        </row>
        <row r="484">
          <cell r="A484">
            <v>109219</v>
          </cell>
          <cell r="B484" t="str">
            <v>FLES OVOMALTINE ROCKS 6X18X40G</v>
          </cell>
          <cell r="C484" t="str">
            <v>CX6X18X40G</v>
          </cell>
          <cell r="E484" t="str">
            <v>DI</v>
          </cell>
          <cell r="G484">
            <v>6</v>
          </cell>
          <cell r="H484">
            <v>57.94</v>
          </cell>
          <cell r="J484">
            <v>8</v>
          </cell>
        </row>
        <row r="485">
          <cell r="A485">
            <v>113651</v>
          </cell>
          <cell r="B485" t="str">
            <v>FLES SUPER FERMENTO 6X32X13G</v>
          </cell>
          <cell r="C485" t="str">
            <v>CX6X32X13G</v>
          </cell>
          <cell r="E485" t="str">
            <v>DI</v>
          </cell>
          <cell r="G485">
            <v>6</v>
          </cell>
          <cell r="H485">
            <v>59.86</v>
          </cell>
          <cell r="J485">
            <v>30</v>
          </cell>
        </row>
        <row r="486">
          <cell r="A486">
            <v>102346</v>
          </cell>
          <cell r="B486" t="str">
            <v>FLES TW CHA CAM MEL E BAU 12X10SCH</v>
          </cell>
          <cell r="C486" t="str">
            <v>CX 12UN</v>
          </cell>
          <cell r="E486" t="str">
            <v>UN</v>
          </cell>
          <cell r="G486">
            <v>12</v>
          </cell>
          <cell r="H486">
            <v>11.36</v>
          </cell>
          <cell r="J486">
            <v>173</v>
          </cell>
        </row>
        <row r="487">
          <cell r="A487">
            <v>102453</v>
          </cell>
          <cell r="B487" t="str">
            <v>FLES TW CHA DE CAMOMILA 12X10SCH</v>
          </cell>
          <cell r="C487" t="str">
            <v>CX12UN</v>
          </cell>
          <cell r="E487" t="str">
            <v>UN</v>
          </cell>
          <cell r="G487">
            <v>12</v>
          </cell>
          <cell r="H487">
            <v>9.6199999999999992</v>
          </cell>
          <cell r="J487">
            <v>114</v>
          </cell>
        </row>
        <row r="488">
          <cell r="A488">
            <v>102349</v>
          </cell>
          <cell r="B488" t="str">
            <v>FLES TW CHA ERVA DOCE 12X10SCH</v>
          </cell>
          <cell r="C488" t="str">
            <v>CX 12UN</v>
          </cell>
          <cell r="E488" t="str">
            <v>UN</v>
          </cell>
          <cell r="G488">
            <v>12</v>
          </cell>
          <cell r="H488">
            <v>9.25</v>
          </cell>
          <cell r="J488">
            <v>185</v>
          </cell>
        </row>
        <row r="489">
          <cell r="A489">
            <v>112602</v>
          </cell>
          <cell r="B489" t="str">
            <v>FLES TW CHA MIST MGO MANGA12X10SCH</v>
          </cell>
          <cell r="C489" t="str">
            <v>12X10SCH</v>
          </cell>
          <cell r="E489" t="str">
            <v>UN</v>
          </cell>
          <cell r="G489">
            <v>12</v>
          </cell>
          <cell r="H489">
            <v>11.18</v>
          </cell>
          <cell r="J489">
            <v>14</v>
          </cell>
        </row>
        <row r="490">
          <cell r="A490">
            <v>108088</v>
          </cell>
          <cell r="B490" t="str">
            <v>FLES TW CHA MISTO CAM CAN MAC 12X10X15G</v>
          </cell>
          <cell r="C490" t="str">
            <v>CX12X10X15G</v>
          </cell>
          <cell r="E490" t="str">
            <v>UN</v>
          </cell>
          <cell r="G490">
            <v>12</v>
          </cell>
          <cell r="H490">
            <v>11.55</v>
          </cell>
          <cell r="J490">
            <v>232</v>
          </cell>
        </row>
        <row r="491">
          <cell r="A491">
            <v>102348</v>
          </cell>
          <cell r="B491" t="str">
            <v>FLES TW CHA MISTO FTAS SILVES 12X10SCH</v>
          </cell>
          <cell r="C491" t="str">
            <v>CX 12UN</v>
          </cell>
          <cell r="E491" t="str">
            <v>UN</v>
          </cell>
          <cell r="G491">
            <v>12</v>
          </cell>
          <cell r="H491">
            <v>11.18</v>
          </cell>
          <cell r="J491">
            <v>13</v>
          </cell>
        </row>
        <row r="492">
          <cell r="A492">
            <v>108089</v>
          </cell>
          <cell r="B492" t="str">
            <v>FLES TW CHA MISTO LIMAO+GENG 12X10X15G</v>
          </cell>
          <cell r="C492" t="str">
            <v>CX12X10X15G</v>
          </cell>
          <cell r="E492" t="str">
            <v>UN</v>
          </cell>
          <cell r="G492">
            <v>12</v>
          </cell>
          <cell r="H492">
            <v>11.55</v>
          </cell>
          <cell r="J492">
            <v>206</v>
          </cell>
        </row>
        <row r="493">
          <cell r="A493">
            <v>102352</v>
          </cell>
          <cell r="B493" t="str">
            <v>FLES TW CHA PRETO EARL GREY 12X10SCH</v>
          </cell>
          <cell r="C493" t="str">
            <v>CX 12UN</v>
          </cell>
          <cell r="E493" t="str">
            <v>UN</v>
          </cell>
          <cell r="G493">
            <v>12</v>
          </cell>
          <cell r="H493">
            <v>11.18</v>
          </cell>
          <cell r="J493">
            <v>53</v>
          </cell>
        </row>
        <row r="494">
          <cell r="A494">
            <v>108087</v>
          </cell>
          <cell r="B494" t="str">
            <v>FLES TW CHA PRETO ENGL BREAKF 12X10X20G</v>
          </cell>
          <cell r="C494" t="str">
            <v>CX12X10X20G</v>
          </cell>
          <cell r="E494" t="str">
            <v>UN</v>
          </cell>
          <cell r="G494">
            <v>12</v>
          </cell>
          <cell r="H494">
            <v>11.18</v>
          </cell>
          <cell r="J494">
            <v>84</v>
          </cell>
        </row>
        <row r="495">
          <cell r="A495">
            <v>102351</v>
          </cell>
          <cell r="B495" t="str">
            <v>FLES TW CHA PRETO LADY GREY 12X10SCH</v>
          </cell>
          <cell r="C495" t="str">
            <v>CX 12UN</v>
          </cell>
          <cell r="E495" t="str">
            <v>UN</v>
          </cell>
          <cell r="G495">
            <v>12</v>
          </cell>
          <cell r="H495">
            <v>11.18</v>
          </cell>
          <cell r="J495">
            <v>48</v>
          </cell>
        </row>
        <row r="496">
          <cell r="A496">
            <v>102359</v>
          </cell>
          <cell r="B496" t="str">
            <v>FLES TW CHA VERDE C/ HORTELA 12X10SCH</v>
          </cell>
          <cell r="C496" t="str">
            <v>CX 12UN</v>
          </cell>
          <cell r="E496" t="str">
            <v>UN</v>
          </cell>
          <cell r="G496">
            <v>12</v>
          </cell>
          <cell r="H496">
            <v>11.55</v>
          </cell>
          <cell r="J496">
            <v>67</v>
          </cell>
        </row>
        <row r="497">
          <cell r="A497">
            <v>102354</v>
          </cell>
          <cell r="B497" t="str">
            <v>FLES TW CHA VERDE 12X10SH</v>
          </cell>
          <cell r="C497" t="str">
            <v>CX 12UN</v>
          </cell>
          <cell r="E497" t="str">
            <v>UN</v>
          </cell>
          <cell r="G497">
            <v>12</v>
          </cell>
          <cell r="H497">
            <v>11.18</v>
          </cell>
          <cell r="J497">
            <v>1</v>
          </cell>
        </row>
        <row r="498">
          <cell r="A498">
            <v>114918</v>
          </cell>
          <cell r="B498" t="str">
            <v>FLORA FRANC DES AER CLASS AZUL 150ML</v>
          </cell>
          <cell r="C498" t="str">
            <v>CX12X150ML</v>
          </cell>
          <cell r="E498" t="str">
            <v>UN</v>
          </cell>
          <cell r="G498">
            <v>12</v>
          </cell>
          <cell r="H498">
            <v>8.99</v>
          </cell>
          <cell r="J498">
            <v>729</v>
          </cell>
        </row>
        <row r="499">
          <cell r="A499">
            <v>114130</v>
          </cell>
          <cell r="B499" t="str">
            <v>FLORA FRANC DES AER CLASS BRAN 12X150ML</v>
          </cell>
          <cell r="C499" t="str">
            <v>CX12X150ML</v>
          </cell>
          <cell r="E499" t="str">
            <v>UN</v>
          </cell>
          <cell r="G499">
            <v>12</v>
          </cell>
          <cell r="H499">
            <v>8.99</v>
          </cell>
          <cell r="J499">
            <v>1589</v>
          </cell>
        </row>
        <row r="500">
          <cell r="A500">
            <v>114919</v>
          </cell>
          <cell r="B500" t="str">
            <v>FLORA FRANC DES AER CLASS PRETO 150ML</v>
          </cell>
          <cell r="C500" t="str">
            <v>CX12X150ML</v>
          </cell>
          <cell r="E500" t="str">
            <v>UN</v>
          </cell>
          <cell r="G500">
            <v>12</v>
          </cell>
          <cell r="H500">
            <v>12</v>
          </cell>
          <cell r="J500">
            <v>983</v>
          </cell>
        </row>
        <row r="501">
          <cell r="A501">
            <v>114131</v>
          </cell>
          <cell r="B501" t="str">
            <v>FLORA FRANC DES AER CLASS ROSA 12X150ML</v>
          </cell>
          <cell r="C501" t="str">
            <v>CX12X150ML</v>
          </cell>
          <cell r="E501" t="str">
            <v>UN</v>
          </cell>
          <cell r="G501">
            <v>12</v>
          </cell>
          <cell r="H501">
            <v>8.99</v>
          </cell>
          <cell r="J501">
            <v>1367</v>
          </cell>
        </row>
        <row r="502">
          <cell r="A502">
            <v>114132</v>
          </cell>
          <cell r="B502" t="str">
            <v>FLORA FRANC DES AER CLASS VERME 12X150ML</v>
          </cell>
          <cell r="C502" t="str">
            <v>CX12X150ML</v>
          </cell>
          <cell r="E502" t="str">
            <v>UN</v>
          </cell>
          <cell r="G502">
            <v>12</v>
          </cell>
          <cell r="H502">
            <v>8.99</v>
          </cell>
          <cell r="J502">
            <v>1570</v>
          </cell>
        </row>
        <row r="503">
          <cell r="A503">
            <v>114133</v>
          </cell>
          <cell r="B503" t="str">
            <v>FLORA FRANC DES AER HYDRAT BRAN 12X150ML</v>
          </cell>
          <cell r="C503" t="str">
            <v>CX12X150ML</v>
          </cell>
          <cell r="E503" t="str">
            <v>UN</v>
          </cell>
          <cell r="G503">
            <v>12</v>
          </cell>
          <cell r="H503">
            <v>8.99</v>
          </cell>
          <cell r="J503">
            <v>715</v>
          </cell>
        </row>
        <row r="504">
          <cell r="A504">
            <v>114134</v>
          </cell>
          <cell r="B504" t="str">
            <v>FLORA FRANC DES AER HYDRAT VERD 12X150ML</v>
          </cell>
          <cell r="C504" t="str">
            <v>CX12X150ML</v>
          </cell>
          <cell r="E504" t="str">
            <v>UN</v>
          </cell>
          <cell r="G504">
            <v>12</v>
          </cell>
          <cell r="H504">
            <v>8.99</v>
          </cell>
          <cell r="J504">
            <v>671</v>
          </cell>
        </row>
        <row r="505">
          <cell r="A505">
            <v>114136</v>
          </cell>
          <cell r="B505" t="str">
            <v>FLORA FRANC DES AER MEN BRAN 12X150ML</v>
          </cell>
          <cell r="C505" t="str">
            <v>CX12X150ML</v>
          </cell>
          <cell r="E505" t="str">
            <v>UN</v>
          </cell>
          <cell r="G505">
            <v>12</v>
          </cell>
          <cell r="H505">
            <v>8.99</v>
          </cell>
          <cell r="J505">
            <v>682</v>
          </cell>
        </row>
        <row r="506">
          <cell r="A506">
            <v>114135</v>
          </cell>
          <cell r="B506" t="str">
            <v>FLORA FRANC DES AER MEN VERD 12X150ML</v>
          </cell>
          <cell r="C506" t="str">
            <v>CX12X150ML</v>
          </cell>
          <cell r="E506" t="str">
            <v>UN</v>
          </cell>
          <cell r="G506">
            <v>12</v>
          </cell>
          <cell r="H506">
            <v>8.99</v>
          </cell>
          <cell r="J506">
            <v>769</v>
          </cell>
        </row>
        <row r="507">
          <cell r="A507">
            <v>114137</v>
          </cell>
          <cell r="B507" t="str">
            <v>FLORA FRANC DES ROLLON MEN AZUL 12X50ML</v>
          </cell>
          <cell r="C507" t="str">
            <v>CX12X50ML</v>
          </cell>
          <cell r="E507" t="str">
            <v>UN</v>
          </cell>
          <cell r="G507">
            <v>12</v>
          </cell>
          <cell r="H507">
            <v>6.21</v>
          </cell>
          <cell r="J507">
            <v>336</v>
          </cell>
        </row>
        <row r="508">
          <cell r="A508">
            <v>114138</v>
          </cell>
          <cell r="B508" t="str">
            <v>FLORA FRANC DES ROLLON MEN VERD 12X50ML</v>
          </cell>
          <cell r="C508" t="str">
            <v>CX12X50ML</v>
          </cell>
          <cell r="E508" t="str">
            <v>UN</v>
          </cell>
          <cell r="G508">
            <v>12</v>
          </cell>
          <cell r="H508">
            <v>6.21</v>
          </cell>
          <cell r="J508">
            <v>335</v>
          </cell>
        </row>
        <row r="509">
          <cell r="A509">
            <v>113866</v>
          </cell>
          <cell r="B509" t="str">
            <v>FLORA FRANC SAB BAR CLASS BAMBU/MUSC 90G</v>
          </cell>
          <cell r="C509" t="str">
            <v>CX108X90G</v>
          </cell>
          <cell r="E509" t="str">
            <v>UN</v>
          </cell>
          <cell r="G509">
            <v>108</v>
          </cell>
          <cell r="H509">
            <v>3.24</v>
          </cell>
          <cell r="J509">
            <v>3552</v>
          </cell>
        </row>
        <row r="510">
          <cell r="A510">
            <v>113863</v>
          </cell>
          <cell r="B510" t="str">
            <v>FLORA FRANC SAB BAR CLASS CEREJEIRA 90G</v>
          </cell>
          <cell r="C510" t="str">
            <v>CX108X90G</v>
          </cell>
          <cell r="E510" t="str">
            <v>UN</v>
          </cell>
          <cell r="G510">
            <v>108</v>
          </cell>
          <cell r="H510">
            <v>3.24</v>
          </cell>
          <cell r="J510">
            <v>3228</v>
          </cell>
        </row>
        <row r="511">
          <cell r="A511">
            <v>113868</v>
          </cell>
          <cell r="B511" t="str">
            <v>FLORA FRANC SAB BAR CLASS GROSELHA 90G</v>
          </cell>
          <cell r="C511" t="str">
            <v>CX108X90G</v>
          </cell>
          <cell r="E511" t="str">
            <v>UN</v>
          </cell>
          <cell r="G511">
            <v>108</v>
          </cell>
          <cell r="H511">
            <v>3.24</v>
          </cell>
          <cell r="J511">
            <v>2676</v>
          </cell>
        </row>
        <row r="512">
          <cell r="A512">
            <v>114223</v>
          </cell>
          <cell r="B512" t="str">
            <v>FLORA FRANC SAB BAR CLASS JASMIM/BAU 90G</v>
          </cell>
          <cell r="C512" t="str">
            <v>CX108X90G</v>
          </cell>
          <cell r="E512" t="str">
            <v>UN</v>
          </cell>
          <cell r="G512">
            <v>108</v>
          </cell>
          <cell r="H512">
            <v>1.99</v>
          </cell>
          <cell r="J512">
            <v>12</v>
          </cell>
        </row>
        <row r="513">
          <cell r="A513">
            <v>113864</v>
          </cell>
          <cell r="B513" t="str">
            <v>FLORA FRANC SAB BAR CLASS JASMIM/BAU 90G</v>
          </cell>
          <cell r="C513" t="str">
            <v>CX108X90G</v>
          </cell>
          <cell r="E513" t="str">
            <v>UN</v>
          </cell>
          <cell r="G513">
            <v>108</v>
          </cell>
          <cell r="H513">
            <v>2.97</v>
          </cell>
          <cell r="J513">
            <v>6720</v>
          </cell>
        </row>
        <row r="514">
          <cell r="A514">
            <v>113862</v>
          </cell>
          <cell r="B514" t="str">
            <v>FLORA FRANC SAB BAR CLASS LAR 90G</v>
          </cell>
          <cell r="C514" t="str">
            <v>CX108X90G</v>
          </cell>
          <cell r="E514" t="str">
            <v>UN</v>
          </cell>
          <cell r="G514">
            <v>108</v>
          </cell>
          <cell r="H514">
            <v>2.97</v>
          </cell>
          <cell r="J514">
            <v>3684</v>
          </cell>
        </row>
        <row r="515">
          <cell r="A515">
            <v>113861</v>
          </cell>
          <cell r="B515" t="str">
            <v>FLORA FRANC SAB BAR CLASS LAVANDA/AM 90G</v>
          </cell>
          <cell r="C515" t="str">
            <v>CX108X90G</v>
          </cell>
          <cell r="E515" t="str">
            <v>UN</v>
          </cell>
          <cell r="G515">
            <v>108</v>
          </cell>
          <cell r="H515">
            <v>2.97</v>
          </cell>
          <cell r="J515">
            <v>3192</v>
          </cell>
        </row>
        <row r="516">
          <cell r="A516">
            <v>113865</v>
          </cell>
          <cell r="B516" t="str">
            <v>FLORA FRANC SAB BAR CLASS ORQUIDEA 90G</v>
          </cell>
          <cell r="C516" t="str">
            <v>CX108X90G</v>
          </cell>
          <cell r="E516" t="str">
            <v>UN</v>
          </cell>
          <cell r="G516">
            <v>108</v>
          </cell>
          <cell r="H516">
            <v>3.24</v>
          </cell>
          <cell r="J516">
            <v>5052</v>
          </cell>
        </row>
        <row r="517">
          <cell r="A517">
            <v>113860</v>
          </cell>
          <cell r="B517" t="str">
            <v>FLORA FRANC SAB BAR CLASS ROSA BRANC 90G</v>
          </cell>
          <cell r="C517" t="str">
            <v>CX108X90G</v>
          </cell>
          <cell r="E517" t="str">
            <v>UN</v>
          </cell>
          <cell r="G517">
            <v>108</v>
          </cell>
          <cell r="H517">
            <v>2.97</v>
          </cell>
          <cell r="J517">
            <v>10656</v>
          </cell>
        </row>
        <row r="518">
          <cell r="A518">
            <v>114171</v>
          </cell>
          <cell r="B518" t="str">
            <v>FLORA FRANC SAB BAR CLASS ROSA BRANC 90G</v>
          </cell>
          <cell r="C518" t="str">
            <v>CX108X90G</v>
          </cell>
          <cell r="E518" t="str">
            <v>UN</v>
          </cell>
          <cell r="G518">
            <v>108</v>
          </cell>
          <cell r="H518">
            <v>1.99</v>
          </cell>
          <cell r="J518">
            <v>1032</v>
          </cell>
        </row>
        <row r="519">
          <cell r="A519">
            <v>114354</v>
          </cell>
          <cell r="B519" t="str">
            <v>FLORA FRANC SAB BAR CLASS SALMAO 90G</v>
          </cell>
          <cell r="C519" t="str">
            <v>CX108X90G</v>
          </cell>
          <cell r="E519" t="str">
            <v>UN</v>
          </cell>
          <cell r="G519">
            <v>108</v>
          </cell>
          <cell r="H519">
            <v>3.24</v>
          </cell>
          <cell r="J519">
            <v>756</v>
          </cell>
        </row>
        <row r="520">
          <cell r="A520">
            <v>113869</v>
          </cell>
          <cell r="B520" t="str">
            <v>FLORA FRANC SAB BAR HYD MACADAMIA/AU 90G</v>
          </cell>
          <cell r="C520" t="str">
            <v>CX108X90G</v>
          </cell>
          <cell r="E520" t="str">
            <v>UN</v>
          </cell>
          <cell r="G520">
            <v>108</v>
          </cell>
          <cell r="H520">
            <v>2.97</v>
          </cell>
          <cell r="J520">
            <v>3324</v>
          </cell>
        </row>
        <row r="521">
          <cell r="A521">
            <v>113870</v>
          </cell>
          <cell r="B521" t="str">
            <v>FLORA FRANC SAB BAR HYD MARULA/MADAC 90G</v>
          </cell>
          <cell r="C521" t="str">
            <v>CX108X90G</v>
          </cell>
          <cell r="E521" t="str">
            <v>UN</v>
          </cell>
          <cell r="G521">
            <v>108</v>
          </cell>
          <cell r="H521">
            <v>2.97</v>
          </cell>
          <cell r="J521">
            <v>3372</v>
          </cell>
        </row>
        <row r="522">
          <cell r="A522">
            <v>113871</v>
          </cell>
          <cell r="B522" t="str">
            <v>FLORA FRANC SAB BAR SUAV AMAR 85G</v>
          </cell>
          <cell r="C522" t="str">
            <v>CX108X85G</v>
          </cell>
          <cell r="E522" t="str">
            <v>UN</v>
          </cell>
          <cell r="G522">
            <v>108</v>
          </cell>
          <cell r="H522">
            <v>1.81</v>
          </cell>
          <cell r="J522">
            <v>720</v>
          </cell>
        </row>
        <row r="523">
          <cell r="A523">
            <v>113878</v>
          </cell>
          <cell r="B523" t="str">
            <v>FLORA FRANC SAB BAR SUAV AZUL 85G</v>
          </cell>
          <cell r="C523" t="str">
            <v>CX108X85G</v>
          </cell>
          <cell r="E523" t="str">
            <v>UN</v>
          </cell>
          <cell r="G523">
            <v>108</v>
          </cell>
          <cell r="H523">
            <v>2.1</v>
          </cell>
          <cell r="J523">
            <v>3156</v>
          </cell>
        </row>
        <row r="524">
          <cell r="A524">
            <v>113877</v>
          </cell>
          <cell r="B524" t="str">
            <v>FLORA FRANC SAB BAR SUAV BRANCO 85G</v>
          </cell>
          <cell r="C524" t="str">
            <v>CX108X85G</v>
          </cell>
          <cell r="E524" t="str">
            <v>UN</v>
          </cell>
          <cell r="G524">
            <v>108</v>
          </cell>
          <cell r="H524">
            <v>2.1</v>
          </cell>
          <cell r="J524">
            <v>3528</v>
          </cell>
        </row>
        <row r="525">
          <cell r="A525">
            <v>113876</v>
          </cell>
          <cell r="B525" t="str">
            <v>FLORA FRANC SAB BAR SUAV ENERG/FLOR 85G</v>
          </cell>
          <cell r="C525" t="str">
            <v>CX108X85G</v>
          </cell>
          <cell r="E525" t="str">
            <v>UN</v>
          </cell>
          <cell r="G525">
            <v>108</v>
          </cell>
          <cell r="H525">
            <v>2.1</v>
          </cell>
          <cell r="J525">
            <v>3180</v>
          </cell>
        </row>
        <row r="526">
          <cell r="A526">
            <v>114276</v>
          </cell>
          <cell r="B526" t="str">
            <v>FLORA FRANC SAB BAR SUAV ENERGIA/ORQ 85G</v>
          </cell>
          <cell r="C526" t="str">
            <v>CX9X12X85G</v>
          </cell>
          <cell r="E526" t="str">
            <v>DI</v>
          </cell>
          <cell r="G526">
            <v>9</v>
          </cell>
          <cell r="H526">
            <v>19.61</v>
          </cell>
          <cell r="J526">
            <v>298</v>
          </cell>
        </row>
        <row r="527">
          <cell r="A527">
            <v>113873</v>
          </cell>
          <cell r="B527" t="str">
            <v>FLORA FRANC SAB BAR SUAV ENERGIA/ORQ 85G</v>
          </cell>
          <cell r="C527" t="str">
            <v>CX108X85G</v>
          </cell>
          <cell r="E527" t="str">
            <v>UN</v>
          </cell>
          <cell r="G527">
            <v>108</v>
          </cell>
          <cell r="H527">
            <v>2.1</v>
          </cell>
          <cell r="J527">
            <v>4200</v>
          </cell>
        </row>
        <row r="528">
          <cell r="A528">
            <v>113872</v>
          </cell>
          <cell r="B528" t="str">
            <v>FLORA FRANC SAB BAR SUAV EQ/ERVA DOC 85G</v>
          </cell>
          <cell r="C528" t="str">
            <v>CX108X85G</v>
          </cell>
          <cell r="E528" t="str">
            <v>UN</v>
          </cell>
          <cell r="G528">
            <v>108</v>
          </cell>
          <cell r="H528">
            <v>2.1</v>
          </cell>
          <cell r="J528">
            <v>2508</v>
          </cell>
        </row>
        <row r="529">
          <cell r="A529">
            <v>113875</v>
          </cell>
          <cell r="B529" t="str">
            <v>FLORA FRANC SAB BAR SUAV LILAS 85G</v>
          </cell>
          <cell r="C529" t="str">
            <v>CX108X85G</v>
          </cell>
          <cell r="E529" t="str">
            <v>UN</v>
          </cell>
          <cell r="G529">
            <v>108</v>
          </cell>
          <cell r="H529">
            <v>2.1</v>
          </cell>
          <cell r="J529">
            <v>3768</v>
          </cell>
        </row>
        <row r="530">
          <cell r="A530">
            <v>114275</v>
          </cell>
          <cell r="B530" t="str">
            <v>FLORA FRANC SAB BAR SUAV LILAS 85G</v>
          </cell>
          <cell r="C530" t="str">
            <v>CX9X12X85G</v>
          </cell>
          <cell r="E530" t="str">
            <v>DI</v>
          </cell>
          <cell r="G530">
            <v>9</v>
          </cell>
          <cell r="H530">
            <v>19.61</v>
          </cell>
          <cell r="J530">
            <v>163</v>
          </cell>
        </row>
        <row r="531">
          <cell r="A531">
            <v>113874</v>
          </cell>
          <cell r="B531" t="str">
            <v>FLORA FRANC SAB BAR SUAV SEDUCAO/AZA 85G</v>
          </cell>
          <cell r="C531" t="str">
            <v>CX108X85G</v>
          </cell>
          <cell r="E531" t="str">
            <v>UN</v>
          </cell>
          <cell r="G531">
            <v>108</v>
          </cell>
          <cell r="H531">
            <v>2.1</v>
          </cell>
          <cell r="J531">
            <v>2064</v>
          </cell>
        </row>
        <row r="532">
          <cell r="A532">
            <v>114139</v>
          </cell>
          <cell r="B532" t="str">
            <v>FLORA FRANC SAB LIQ REFIL BRAN 12X250ML</v>
          </cell>
          <cell r="C532" t="str">
            <v>CX12X250ML</v>
          </cell>
          <cell r="E532" t="str">
            <v>UN</v>
          </cell>
          <cell r="G532">
            <v>12</v>
          </cell>
          <cell r="H532">
            <v>10.96</v>
          </cell>
          <cell r="J532">
            <v>45</v>
          </cell>
        </row>
        <row r="533">
          <cell r="A533">
            <v>114140</v>
          </cell>
          <cell r="B533" t="str">
            <v>FLORA FRANC SAB LIQ REFIL VERD 12X250ML</v>
          </cell>
          <cell r="C533" t="str">
            <v>CX12X250ML</v>
          </cell>
          <cell r="E533" t="str">
            <v>UN</v>
          </cell>
          <cell r="G533">
            <v>12</v>
          </cell>
          <cell r="H533">
            <v>10.96</v>
          </cell>
          <cell r="J533">
            <v>110</v>
          </cell>
        </row>
        <row r="534">
          <cell r="A534">
            <v>113810</v>
          </cell>
          <cell r="B534" t="str">
            <v>FLORA KOLENE CONDIC CACHOS 300ML</v>
          </cell>
          <cell r="C534" t="str">
            <v>CX12X300ML</v>
          </cell>
          <cell r="E534" t="str">
            <v>UN</v>
          </cell>
          <cell r="G534">
            <v>12</v>
          </cell>
          <cell r="H534">
            <v>7.74</v>
          </cell>
          <cell r="J534">
            <v>196</v>
          </cell>
        </row>
        <row r="535">
          <cell r="A535">
            <v>113811</v>
          </cell>
          <cell r="B535" t="str">
            <v>FLORA KOLENE CONDIC FORCA/CRESCIM 300ML</v>
          </cell>
          <cell r="C535" t="str">
            <v>CX12X300ML</v>
          </cell>
          <cell r="E535" t="str">
            <v>UN</v>
          </cell>
          <cell r="G535">
            <v>12</v>
          </cell>
          <cell r="H535">
            <v>7.03</v>
          </cell>
          <cell r="J535">
            <v>123</v>
          </cell>
        </row>
        <row r="536">
          <cell r="A536">
            <v>113809</v>
          </cell>
          <cell r="B536" t="str">
            <v>FLORA KOLENE CONDIC ORIGINAL 300ML</v>
          </cell>
          <cell r="C536" t="str">
            <v>CX12X300ML</v>
          </cell>
          <cell r="E536" t="str">
            <v>UN</v>
          </cell>
          <cell r="G536">
            <v>12</v>
          </cell>
          <cell r="H536">
            <v>7.74</v>
          </cell>
          <cell r="J536">
            <v>184</v>
          </cell>
        </row>
        <row r="537">
          <cell r="A537">
            <v>113822</v>
          </cell>
          <cell r="B537" t="str">
            <v>FLORA KOLENE CREM P/PENTEAR ANTQBR 280ML</v>
          </cell>
          <cell r="C537" t="str">
            <v>CX12X280ML</v>
          </cell>
          <cell r="E537" t="str">
            <v>UN</v>
          </cell>
          <cell r="G537">
            <v>12</v>
          </cell>
          <cell r="H537">
            <v>6.15</v>
          </cell>
          <cell r="J537">
            <v>759</v>
          </cell>
        </row>
        <row r="538">
          <cell r="A538">
            <v>113821</v>
          </cell>
          <cell r="B538" t="str">
            <v>FLORA KOLENE CREME P/PENTEAR CACH 280ML</v>
          </cell>
          <cell r="C538" t="str">
            <v>CX12X280ML</v>
          </cell>
          <cell r="E538" t="str">
            <v>UN</v>
          </cell>
          <cell r="G538">
            <v>12</v>
          </cell>
          <cell r="H538">
            <v>6.15</v>
          </cell>
          <cell r="J538">
            <v>697</v>
          </cell>
        </row>
        <row r="539">
          <cell r="A539">
            <v>113819</v>
          </cell>
          <cell r="B539" t="str">
            <v>FLORA KOLENE CREME P/PENTEAR ORIG 300ML</v>
          </cell>
          <cell r="C539" t="str">
            <v>CX24X300ML</v>
          </cell>
          <cell r="E539" t="str">
            <v>UN</v>
          </cell>
          <cell r="G539">
            <v>24</v>
          </cell>
          <cell r="H539">
            <v>6.14</v>
          </cell>
          <cell r="J539">
            <v>3461</v>
          </cell>
        </row>
        <row r="540">
          <cell r="A540">
            <v>113818</v>
          </cell>
          <cell r="B540" t="str">
            <v>FLORA KOLENE CREME P/PENTEAR ORIG 500ML</v>
          </cell>
          <cell r="C540" t="str">
            <v>CX12X500ML</v>
          </cell>
          <cell r="E540" t="str">
            <v>UN</v>
          </cell>
          <cell r="G540">
            <v>12</v>
          </cell>
          <cell r="H540">
            <v>9.2200000000000006</v>
          </cell>
          <cell r="J540">
            <v>1465</v>
          </cell>
        </row>
        <row r="541">
          <cell r="A541">
            <v>113820</v>
          </cell>
          <cell r="B541" t="str">
            <v>FLORA KOLENE CREME P/PENTEAR ORIG 90ML</v>
          </cell>
          <cell r="C541" t="str">
            <v>CX48X90ML</v>
          </cell>
          <cell r="E541" t="str">
            <v>UN</v>
          </cell>
          <cell r="G541">
            <v>48</v>
          </cell>
          <cell r="H541">
            <v>3.25</v>
          </cell>
          <cell r="J541">
            <v>1598</v>
          </cell>
        </row>
        <row r="542">
          <cell r="A542">
            <v>113826</v>
          </cell>
          <cell r="B542" t="str">
            <v>FLORA KOLENE CREME TRAT F/C RECONST 900G</v>
          </cell>
          <cell r="C542" t="str">
            <v>CX6X900G</v>
          </cell>
          <cell r="E542" t="str">
            <v>UN</v>
          </cell>
          <cell r="G542">
            <v>6</v>
          </cell>
          <cell r="H542">
            <v>13.72</v>
          </cell>
          <cell r="J542">
            <v>246</v>
          </cell>
        </row>
        <row r="543">
          <cell r="A543">
            <v>113827</v>
          </cell>
          <cell r="B543" t="str">
            <v>FLORA KOLENE CREME+TRAT F/C HIDRAT 900G</v>
          </cell>
          <cell r="C543" t="str">
            <v>CX6X900G</v>
          </cell>
          <cell r="E543" t="str">
            <v>UN</v>
          </cell>
          <cell r="G543">
            <v>6</v>
          </cell>
          <cell r="H543">
            <v>13.72</v>
          </cell>
          <cell r="J543">
            <v>226</v>
          </cell>
        </row>
        <row r="544">
          <cell r="A544">
            <v>113828</v>
          </cell>
          <cell r="B544" t="str">
            <v>FLORA KOLENE CREME+TRAT F/C NUTRI 900G</v>
          </cell>
          <cell r="C544" t="str">
            <v>CX6X900G</v>
          </cell>
          <cell r="E544" t="str">
            <v>UN</v>
          </cell>
          <cell r="G544">
            <v>6</v>
          </cell>
          <cell r="H544">
            <v>13.72</v>
          </cell>
          <cell r="J544">
            <v>266</v>
          </cell>
        </row>
        <row r="545">
          <cell r="A545">
            <v>113823</v>
          </cell>
          <cell r="B545" t="str">
            <v>FLORA KOLENE CREME/TRAT ORIGINAL 1KG</v>
          </cell>
          <cell r="C545" t="str">
            <v>CX6X1KG</v>
          </cell>
          <cell r="E545" t="str">
            <v>UN</v>
          </cell>
          <cell r="G545">
            <v>6</v>
          </cell>
          <cell r="H545">
            <v>13.07</v>
          </cell>
          <cell r="J545">
            <v>258</v>
          </cell>
        </row>
        <row r="546">
          <cell r="A546">
            <v>113824</v>
          </cell>
          <cell r="B546" t="str">
            <v>FLORA KOLENE CREM/TRAT CACH 1KG</v>
          </cell>
          <cell r="C546" t="str">
            <v>CX6X1KG</v>
          </cell>
          <cell r="E546" t="str">
            <v>UN</v>
          </cell>
          <cell r="G546">
            <v>6</v>
          </cell>
          <cell r="H546">
            <v>13.07</v>
          </cell>
          <cell r="J546">
            <v>1056</v>
          </cell>
        </row>
        <row r="547">
          <cell r="A547">
            <v>113816</v>
          </cell>
          <cell r="B547" t="str">
            <v>FLORA KOLENE KIT CACHOS SH+COND</v>
          </cell>
          <cell r="C547" t="str">
            <v>300ML+200ML</v>
          </cell>
          <cell r="E547" t="str">
            <v>UN</v>
          </cell>
          <cell r="G547">
            <v>12</v>
          </cell>
          <cell r="H547">
            <v>13.36</v>
          </cell>
          <cell r="J547">
            <v>10</v>
          </cell>
        </row>
        <row r="548">
          <cell r="A548">
            <v>113817</v>
          </cell>
          <cell r="B548" t="str">
            <v>FLORA KOLENE KIT F/C SHAMP+CONDIC</v>
          </cell>
          <cell r="C548" t="str">
            <v>300ML+200ML</v>
          </cell>
          <cell r="E548" t="str">
            <v>UN</v>
          </cell>
          <cell r="G548">
            <v>12</v>
          </cell>
          <cell r="H548">
            <v>11.65</v>
          </cell>
          <cell r="J548">
            <v>1115</v>
          </cell>
        </row>
        <row r="549">
          <cell r="A549">
            <v>113815</v>
          </cell>
          <cell r="B549" t="str">
            <v>FLORA KOLENE KIT ORIG SHAMP+CONDIC</v>
          </cell>
          <cell r="C549" t="str">
            <v>300ML+200ML</v>
          </cell>
          <cell r="E549" t="str">
            <v>UN</v>
          </cell>
          <cell r="G549">
            <v>12</v>
          </cell>
          <cell r="H549">
            <v>11.65</v>
          </cell>
          <cell r="J549">
            <v>1050</v>
          </cell>
        </row>
        <row r="550">
          <cell r="A550">
            <v>113813</v>
          </cell>
          <cell r="B550" t="str">
            <v>FLORA KOLENE SHAMP CACHOS 300ML</v>
          </cell>
          <cell r="C550" t="str">
            <v>CX12X300ML</v>
          </cell>
          <cell r="E550" t="str">
            <v>UN</v>
          </cell>
          <cell r="G550">
            <v>12</v>
          </cell>
          <cell r="H550">
            <v>6.39</v>
          </cell>
          <cell r="J550">
            <v>746</v>
          </cell>
        </row>
        <row r="551">
          <cell r="A551">
            <v>113814</v>
          </cell>
          <cell r="B551" t="str">
            <v>FLORA KOLENE SHAMP FORCA/CRESCIM 300ML</v>
          </cell>
          <cell r="C551" t="str">
            <v>CX12X300ML</v>
          </cell>
          <cell r="E551" t="str">
            <v>UN</v>
          </cell>
          <cell r="G551">
            <v>12</v>
          </cell>
          <cell r="H551">
            <v>6.39</v>
          </cell>
          <cell r="J551">
            <v>343</v>
          </cell>
        </row>
        <row r="552">
          <cell r="A552">
            <v>113812</v>
          </cell>
          <cell r="B552" t="str">
            <v>FLORA KOLENE SHAMP ORIGINAL 300ML</v>
          </cell>
          <cell r="C552" t="str">
            <v>CX12X300ML</v>
          </cell>
          <cell r="E552" t="str">
            <v>UN</v>
          </cell>
          <cell r="G552">
            <v>12</v>
          </cell>
          <cell r="H552">
            <v>6.39</v>
          </cell>
          <cell r="J552">
            <v>779</v>
          </cell>
        </row>
        <row r="553">
          <cell r="A553">
            <v>113832</v>
          </cell>
          <cell r="B553" t="str">
            <v>FLORA NEUTROX CONDIC AQUA 300ML</v>
          </cell>
          <cell r="C553" t="str">
            <v>CX12X300ML</v>
          </cell>
          <cell r="E553" t="str">
            <v>UN</v>
          </cell>
          <cell r="G553">
            <v>12</v>
          </cell>
          <cell r="H553">
            <v>7.14</v>
          </cell>
          <cell r="J553">
            <v>81</v>
          </cell>
        </row>
        <row r="554">
          <cell r="A554">
            <v>113830</v>
          </cell>
          <cell r="B554" t="str">
            <v>FLORA NEUTROX CONDIC CLASSICO 100ML</v>
          </cell>
          <cell r="C554" t="str">
            <v>CX48X100ML</v>
          </cell>
          <cell r="E554" t="str">
            <v>UN</v>
          </cell>
          <cell r="G554">
            <v>48</v>
          </cell>
          <cell r="H554">
            <v>3.13</v>
          </cell>
          <cell r="J554">
            <v>861</v>
          </cell>
        </row>
        <row r="555">
          <cell r="A555">
            <v>113831</v>
          </cell>
          <cell r="B555" t="str">
            <v>FLORA NEUTROX CONDIC CLASSICO 200ML</v>
          </cell>
          <cell r="C555" t="str">
            <v>CX24X200ML</v>
          </cell>
          <cell r="E555" t="str">
            <v>UN</v>
          </cell>
          <cell r="G555">
            <v>24</v>
          </cell>
          <cell r="H555">
            <v>7.44</v>
          </cell>
          <cell r="J555">
            <v>35</v>
          </cell>
        </row>
        <row r="556">
          <cell r="A556">
            <v>113833</v>
          </cell>
          <cell r="B556" t="str">
            <v>FLORA NEUTROX CONDIC CLASSICO 300ML</v>
          </cell>
          <cell r="C556" t="str">
            <v>CX12X300ML</v>
          </cell>
          <cell r="E556" t="str">
            <v>UN</v>
          </cell>
          <cell r="G556">
            <v>12</v>
          </cell>
          <cell r="H556">
            <v>7.14</v>
          </cell>
          <cell r="J556">
            <v>387</v>
          </cell>
        </row>
        <row r="557">
          <cell r="A557">
            <v>113829</v>
          </cell>
          <cell r="B557" t="str">
            <v>FLORA NEUTROX CONDIC CLASSICO 500ML</v>
          </cell>
          <cell r="C557" t="str">
            <v>CX12X500ML</v>
          </cell>
          <cell r="E557" t="str">
            <v>UN</v>
          </cell>
          <cell r="G557">
            <v>12</v>
          </cell>
          <cell r="H557">
            <v>10.119999999999999</v>
          </cell>
          <cell r="J557">
            <v>225</v>
          </cell>
        </row>
        <row r="558">
          <cell r="A558">
            <v>113835</v>
          </cell>
          <cell r="B558" t="str">
            <v>FLORA NEUTROX CONDIC MAR E PISCINA 300ML</v>
          </cell>
          <cell r="C558" t="str">
            <v>CX12X300ML</v>
          </cell>
          <cell r="E558" t="str">
            <v>UN</v>
          </cell>
          <cell r="G558">
            <v>12</v>
          </cell>
          <cell r="H558">
            <v>7.14</v>
          </cell>
          <cell r="J558">
            <v>221</v>
          </cell>
        </row>
        <row r="559">
          <cell r="A559">
            <v>113837</v>
          </cell>
          <cell r="B559" t="str">
            <v>FLORA NEUTROX CONDIC XTREME 300ML</v>
          </cell>
          <cell r="C559" t="str">
            <v>CX12X300ML</v>
          </cell>
          <cell r="E559" t="str">
            <v>UN</v>
          </cell>
          <cell r="G559">
            <v>12</v>
          </cell>
          <cell r="H559">
            <v>7.14</v>
          </cell>
          <cell r="J559">
            <v>158</v>
          </cell>
        </row>
        <row r="560">
          <cell r="A560">
            <v>113834</v>
          </cell>
          <cell r="B560" t="str">
            <v>FLORA NEUTROX CONDIC 24 MULTIBENEF 300ML</v>
          </cell>
          <cell r="C560" t="str">
            <v>CX12X300ML</v>
          </cell>
          <cell r="E560" t="str">
            <v>UN</v>
          </cell>
          <cell r="G560">
            <v>12</v>
          </cell>
          <cell r="H560">
            <v>7.14</v>
          </cell>
          <cell r="J560">
            <v>214</v>
          </cell>
        </row>
        <row r="561">
          <cell r="A561">
            <v>113838</v>
          </cell>
          <cell r="B561" t="str">
            <v>FLORA NEUTROX CREM P/PENTEAR CLASS 300ML</v>
          </cell>
          <cell r="C561" t="str">
            <v>CX12X300ML</v>
          </cell>
          <cell r="E561" t="str">
            <v>UN</v>
          </cell>
          <cell r="G561">
            <v>12</v>
          </cell>
          <cell r="H561">
            <v>7.62</v>
          </cell>
          <cell r="J561">
            <v>723</v>
          </cell>
        </row>
        <row r="562">
          <cell r="A562">
            <v>113841</v>
          </cell>
          <cell r="B562" t="str">
            <v>FLORA NEUTROX CREM TRAT CLASSICO 1KG</v>
          </cell>
          <cell r="C562" t="str">
            <v>CX6X1KG</v>
          </cell>
          <cell r="E562" t="str">
            <v>UN</v>
          </cell>
          <cell r="G562">
            <v>6</v>
          </cell>
          <cell r="H562">
            <v>20.8</v>
          </cell>
          <cell r="J562">
            <v>97</v>
          </cell>
        </row>
        <row r="563">
          <cell r="A563">
            <v>113844</v>
          </cell>
          <cell r="B563" t="str">
            <v>FLORA NEUTROX CREM TRAT 24MULTI 1KG</v>
          </cell>
          <cell r="C563" t="str">
            <v>CX6X1KG</v>
          </cell>
          <cell r="E563" t="str">
            <v>UN</v>
          </cell>
          <cell r="G563">
            <v>6</v>
          </cell>
          <cell r="H563">
            <v>20.8</v>
          </cell>
          <cell r="J563">
            <v>91</v>
          </cell>
        </row>
        <row r="564">
          <cell r="A564">
            <v>113840</v>
          </cell>
          <cell r="B564" t="str">
            <v>FLORA NEUTROX CREME P/PENT MAR PIS 300ML</v>
          </cell>
          <cell r="C564" t="str">
            <v>CX12X300ML</v>
          </cell>
          <cell r="E564" t="str">
            <v>UN</v>
          </cell>
          <cell r="G564">
            <v>12</v>
          </cell>
          <cell r="H564">
            <v>7.52</v>
          </cell>
          <cell r="J564">
            <v>133</v>
          </cell>
        </row>
        <row r="565">
          <cell r="A565">
            <v>113850</v>
          </cell>
          <cell r="B565" t="str">
            <v>FLORA NEUTROX KIT SH+COND AQUA</v>
          </cell>
          <cell r="C565" t="str">
            <v>300ML+200ML</v>
          </cell>
          <cell r="E565" t="str">
            <v>UN</v>
          </cell>
          <cell r="G565">
            <v>12</v>
          </cell>
          <cell r="H565">
            <v>14.29</v>
          </cell>
          <cell r="J565">
            <v>273</v>
          </cell>
        </row>
        <row r="566">
          <cell r="A566">
            <v>113851</v>
          </cell>
          <cell r="B566" t="str">
            <v>FLORA NEUTROX KIT SH+COND CLASSICO</v>
          </cell>
          <cell r="C566" t="str">
            <v>300ML+200ML</v>
          </cell>
          <cell r="E566" t="str">
            <v>UN</v>
          </cell>
          <cell r="G566">
            <v>12</v>
          </cell>
          <cell r="H566">
            <v>10.89</v>
          </cell>
          <cell r="J566">
            <v>663</v>
          </cell>
        </row>
        <row r="567">
          <cell r="A567">
            <v>113849</v>
          </cell>
          <cell r="B567" t="str">
            <v>FLORA NEUTROX KIT SH+COND MAR PISC</v>
          </cell>
          <cell r="C567" t="str">
            <v>300ML+200ML</v>
          </cell>
          <cell r="E567" t="str">
            <v>UN</v>
          </cell>
          <cell r="G567">
            <v>12</v>
          </cell>
          <cell r="H567">
            <v>14.47</v>
          </cell>
          <cell r="J567">
            <v>242</v>
          </cell>
        </row>
        <row r="568">
          <cell r="A568">
            <v>113852</v>
          </cell>
          <cell r="B568" t="str">
            <v>FLORA NEUTROX KIT SH+COND XTREME</v>
          </cell>
          <cell r="C568" t="str">
            <v>300ML+200ML</v>
          </cell>
          <cell r="E568" t="str">
            <v>UN</v>
          </cell>
          <cell r="G568">
            <v>12</v>
          </cell>
          <cell r="H568">
            <v>10.89</v>
          </cell>
          <cell r="J568">
            <v>1429</v>
          </cell>
        </row>
        <row r="569">
          <cell r="A569">
            <v>113853</v>
          </cell>
          <cell r="B569" t="str">
            <v>FLORA NEUTROX KIT SH+COND 24MULTIB</v>
          </cell>
          <cell r="C569" t="str">
            <v>300ML+200ML</v>
          </cell>
          <cell r="E569" t="str">
            <v>UN</v>
          </cell>
          <cell r="G569">
            <v>12</v>
          </cell>
          <cell r="H569">
            <v>10.89</v>
          </cell>
          <cell r="J569">
            <v>1442</v>
          </cell>
        </row>
        <row r="570">
          <cell r="A570">
            <v>113854</v>
          </cell>
          <cell r="B570" t="str">
            <v>FLORA NEUTROX SHAMP AQUA 300ML</v>
          </cell>
          <cell r="C570" t="str">
            <v>CX12X300ML</v>
          </cell>
          <cell r="E570" t="str">
            <v>UN</v>
          </cell>
          <cell r="G570">
            <v>12</v>
          </cell>
          <cell r="H570">
            <v>7.48</v>
          </cell>
          <cell r="J570">
            <v>240</v>
          </cell>
        </row>
        <row r="571">
          <cell r="A571">
            <v>113858</v>
          </cell>
          <cell r="B571" t="str">
            <v>FLORA NEUTROX SHAMP CLASSICO 300ML</v>
          </cell>
          <cell r="C571" t="str">
            <v>CX12X300ML</v>
          </cell>
          <cell r="E571" t="str">
            <v>UN</v>
          </cell>
          <cell r="G571">
            <v>12</v>
          </cell>
          <cell r="H571">
            <v>6.78</v>
          </cell>
          <cell r="J571">
            <v>1744</v>
          </cell>
        </row>
        <row r="572">
          <cell r="A572">
            <v>113856</v>
          </cell>
          <cell r="B572" t="str">
            <v>FLORA NEUTROX SHAMP MAR PISCI 300ML</v>
          </cell>
          <cell r="C572" t="str">
            <v>CX12X300ML</v>
          </cell>
          <cell r="E572" t="str">
            <v>UN</v>
          </cell>
          <cell r="G572">
            <v>12</v>
          </cell>
          <cell r="H572">
            <v>6.78</v>
          </cell>
          <cell r="J572">
            <v>249</v>
          </cell>
        </row>
        <row r="573">
          <cell r="A573">
            <v>113859</v>
          </cell>
          <cell r="B573" t="str">
            <v>FLORA NEUTROX SHAMP XTREME 300ML</v>
          </cell>
          <cell r="C573" t="str">
            <v>CX12X300ML</v>
          </cell>
          <cell r="E573" t="str">
            <v>UN</v>
          </cell>
          <cell r="G573">
            <v>12</v>
          </cell>
          <cell r="H573">
            <v>6.78</v>
          </cell>
          <cell r="J573">
            <v>689</v>
          </cell>
        </row>
        <row r="574">
          <cell r="A574">
            <v>113855</v>
          </cell>
          <cell r="B574" t="str">
            <v>FLORA NEUTROX SHAMP 24MULTIBENEF 300ML</v>
          </cell>
          <cell r="C574" t="str">
            <v>CX12X300ML</v>
          </cell>
          <cell r="E574" t="str">
            <v>UN</v>
          </cell>
          <cell r="G574">
            <v>12</v>
          </cell>
          <cell r="H574">
            <v>6.78</v>
          </cell>
          <cell r="J574">
            <v>519</v>
          </cell>
        </row>
        <row r="575">
          <cell r="A575">
            <v>114442</v>
          </cell>
          <cell r="B575" t="str">
            <v>FLORA OX CONDIC HIALURONICO 12X200ML</v>
          </cell>
          <cell r="C575" t="str">
            <v>CX12X200ML</v>
          </cell>
          <cell r="E575" t="str">
            <v>UN</v>
          </cell>
          <cell r="G575">
            <v>12</v>
          </cell>
          <cell r="H575">
            <v>11.7</v>
          </cell>
          <cell r="J575">
            <v>137</v>
          </cell>
        </row>
        <row r="576">
          <cell r="A576">
            <v>114125</v>
          </cell>
          <cell r="B576" t="str">
            <v>FLORA OX CONDIC HIALURONICO 12X400ML</v>
          </cell>
          <cell r="C576" t="str">
            <v>CX12X400ML</v>
          </cell>
          <cell r="E576" t="str">
            <v>UN</v>
          </cell>
          <cell r="G576">
            <v>12</v>
          </cell>
          <cell r="H576">
            <v>20.07</v>
          </cell>
          <cell r="J576">
            <v>42</v>
          </cell>
        </row>
        <row r="577">
          <cell r="A577">
            <v>114443</v>
          </cell>
          <cell r="B577" t="str">
            <v>FLORA OX CONDIC LISO 12X200ML</v>
          </cell>
          <cell r="C577" t="str">
            <v>CX12X200ML</v>
          </cell>
          <cell r="E577" t="str">
            <v>UN</v>
          </cell>
          <cell r="G577">
            <v>12</v>
          </cell>
          <cell r="H577">
            <v>12.02</v>
          </cell>
          <cell r="J577">
            <v>77</v>
          </cell>
        </row>
        <row r="578">
          <cell r="A578">
            <v>114127</v>
          </cell>
          <cell r="B578" t="str">
            <v>FLORA OX CONDIC LISO 12X400ML</v>
          </cell>
          <cell r="C578" t="str">
            <v>CX12X400ML</v>
          </cell>
          <cell r="E578" t="str">
            <v>UN</v>
          </cell>
          <cell r="G578">
            <v>12</v>
          </cell>
          <cell r="H578">
            <v>20.07</v>
          </cell>
          <cell r="J578">
            <v>23</v>
          </cell>
        </row>
        <row r="579">
          <cell r="A579">
            <v>114440</v>
          </cell>
          <cell r="B579" t="str">
            <v>FLORA OX CONDIC NUTRICAO 12X200ML</v>
          </cell>
          <cell r="C579" t="str">
            <v>CX12X200ML</v>
          </cell>
          <cell r="E579" t="str">
            <v>UN</v>
          </cell>
          <cell r="G579">
            <v>12</v>
          </cell>
          <cell r="H579">
            <v>12.02</v>
          </cell>
          <cell r="J579">
            <v>218</v>
          </cell>
        </row>
        <row r="580">
          <cell r="A580">
            <v>114123</v>
          </cell>
          <cell r="B580" t="str">
            <v>FLORA OX CONDIC NUTRICAO 12X400ML</v>
          </cell>
          <cell r="C580" t="str">
            <v>CX12X400ML</v>
          </cell>
          <cell r="E580" t="str">
            <v>UN</v>
          </cell>
          <cell r="G580">
            <v>12</v>
          </cell>
          <cell r="H580">
            <v>20.260000000000002</v>
          </cell>
          <cell r="J580">
            <v>23</v>
          </cell>
        </row>
        <row r="581">
          <cell r="A581">
            <v>114124</v>
          </cell>
          <cell r="B581" t="str">
            <v>FLORA OX CONDIC REPARACAO 12X400ML</v>
          </cell>
          <cell r="C581" t="str">
            <v>CX12X400ML</v>
          </cell>
          <cell r="E581" t="str">
            <v>UN</v>
          </cell>
          <cell r="G581">
            <v>12</v>
          </cell>
          <cell r="H581">
            <v>20.260000000000002</v>
          </cell>
          <cell r="J581">
            <v>37</v>
          </cell>
        </row>
        <row r="582">
          <cell r="A582">
            <v>114128</v>
          </cell>
          <cell r="B582" t="str">
            <v>FLORA OX CREME P/PENT NUTR12X250ML</v>
          </cell>
          <cell r="C582" t="str">
            <v>CX12X250ML</v>
          </cell>
          <cell r="E582" t="str">
            <v>UN</v>
          </cell>
          <cell r="G582">
            <v>12</v>
          </cell>
          <cell r="H582">
            <v>11.64</v>
          </cell>
          <cell r="J582">
            <v>298</v>
          </cell>
        </row>
        <row r="583">
          <cell r="A583">
            <v>114129</v>
          </cell>
          <cell r="B583" t="str">
            <v>FLORA OX MASCARA DE TRAT NUTR 12X300G</v>
          </cell>
          <cell r="C583" t="str">
            <v>CX12X300G</v>
          </cell>
          <cell r="E583" t="str">
            <v>UN</v>
          </cell>
          <cell r="G583">
            <v>12</v>
          </cell>
          <cell r="H583">
            <v>14.74</v>
          </cell>
          <cell r="J583">
            <v>148</v>
          </cell>
        </row>
        <row r="584">
          <cell r="A584">
            <v>114438</v>
          </cell>
          <cell r="B584" t="str">
            <v>FLORA OX SHAMP HIALURONICO 12X200ML</v>
          </cell>
          <cell r="C584" t="str">
            <v>CX12X200ML</v>
          </cell>
          <cell r="E584" t="str">
            <v>UN</v>
          </cell>
          <cell r="G584">
            <v>12</v>
          </cell>
          <cell r="H584">
            <v>10.52</v>
          </cell>
          <cell r="J584">
            <v>470</v>
          </cell>
        </row>
        <row r="585">
          <cell r="A585">
            <v>114121</v>
          </cell>
          <cell r="B585" t="str">
            <v>FLORA OX SHAMP HIALURONICO 12X400ML</v>
          </cell>
          <cell r="C585" t="str">
            <v>CX12X400ML</v>
          </cell>
          <cell r="E585" t="str">
            <v>UN</v>
          </cell>
          <cell r="G585">
            <v>12</v>
          </cell>
          <cell r="H585">
            <v>17.78</v>
          </cell>
          <cell r="J585">
            <v>53</v>
          </cell>
        </row>
        <row r="586">
          <cell r="A586">
            <v>114439</v>
          </cell>
          <cell r="B586" t="str">
            <v>FLORA OX SHAMP LISO 12X200ML</v>
          </cell>
          <cell r="C586" t="str">
            <v>CX12X200ML</v>
          </cell>
          <cell r="E586" t="str">
            <v>UN</v>
          </cell>
          <cell r="G586">
            <v>12</v>
          </cell>
          <cell r="H586">
            <v>10.52</v>
          </cell>
          <cell r="J586">
            <v>410</v>
          </cell>
        </row>
        <row r="587">
          <cell r="A587">
            <v>114122</v>
          </cell>
          <cell r="B587" t="str">
            <v>FLORA OX SHAMP LISO 12X400ML</v>
          </cell>
          <cell r="C587" t="str">
            <v>CX12X400ML</v>
          </cell>
          <cell r="E587" t="str">
            <v>UN</v>
          </cell>
          <cell r="G587">
            <v>12</v>
          </cell>
          <cell r="H587">
            <v>17.78</v>
          </cell>
          <cell r="J587">
            <v>37</v>
          </cell>
        </row>
        <row r="588">
          <cell r="A588">
            <v>114437</v>
          </cell>
          <cell r="B588" t="str">
            <v>FLORA OX SHAMP NUTRICAO 12X200ML</v>
          </cell>
          <cell r="C588" t="str">
            <v>CXX12X200ML</v>
          </cell>
          <cell r="E588" t="str">
            <v>UN</v>
          </cell>
          <cell r="G588">
            <v>12</v>
          </cell>
          <cell r="H588">
            <v>10.52</v>
          </cell>
          <cell r="J588">
            <v>580</v>
          </cell>
        </row>
        <row r="589">
          <cell r="A589">
            <v>114119</v>
          </cell>
          <cell r="B589" t="str">
            <v>FLORA OX SHAMP NUTRICAO 12X400ML</v>
          </cell>
          <cell r="C589" t="str">
            <v>CX12X400ML</v>
          </cell>
          <cell r="E589" t="str">
            <v>UN</v>
          </cell>
          <cell r="G589">
            <v>12</v>
          </cell>
          <cell r="H589">
            <v>17.78</v>
          </cell>
          <cell r="J589">
            <v>143</v>
          </cell>
        </row>
        <row r="590">
          <cell r="A590">
            <v>114120</v>
          </cell>
          <cell r="B590" t="str">
            <v>FLORA OX SHAMP REPARACAO 12X400ML</v>
          </cell>
          <cell r="C590" t="str">
            <v>CX12X400ML</v>
          </cell>
          <cell r="E590" t="str">
            <v>UN</v>
          </cell>
          <cell r="G590">
            <v>12</v>
          </cell>
          <cell r="H590">
            <v>17.78</v>
          </cell>
          <cell r="J590">
            <v>126</v>
          </cell>
        </row>
        <row r="591">
          <cell r="A591">
            <v>102180</v>
          </cell>
          <cell r="B591" t="str">
            <v>FRANGO CARCACA FRINAL 14,4KG</v>
          </cell>
          <cell r="C591" t="str">
            <v>CX 14,4KG</v>
          </cell>
          <cell r="E591" t="str">
            <v>KG</v>
          </cell>
          <cell r="G591">
            <v>14.4</v>
          </cell>
          <cell r="H591">
            <v>4.8499999999999996</v>
          </cell>
          <cell r="J591">
            <v>1E-3</v>
          </cell>
        </row>
        <row r="592">
          <cell r="A592">
            <v>102272</v>
          </cell>
          <cell r="B592" t="str">
            <v>FRANGO CONG IN FLAMBOIA 20KG</v>
          </cell>
          <cell r="C592" t="str">
            <v>CX 20KG</v>
          </cell>
          <cell r="E592" t="str">
            <v>KG</v>
          </cell>
          <cell r="G592">
            <v>20</v>
          </cell>
          <cell r="H592">
            <v>9.84</v>
          </cell>
          <cell r="J592">
            <v>17940</v>
          </cell>
        </row>
        <row r="593">
          <cell r="A593">
            <v>114501</v>
          </cell>
          <cell r="B593" t="str">
            <v>FRANGO DEF GOURMET SEARA +-8KG</v>
          </cell>
          <cell r="C593" t="str">
            <v>CX +-8KG</v>
          </cell>
          <cell r="E593" t="str">
            <v>KG</v>
          </cell>
          <cell r="G593">
            <v>8</v>
          </cell>
          <cell r="H593">
            <v>27.6</v>
          </cell>
          <cell r="J593">
            <v>26.85</v>
          </cell>
        </row>
        <row r="594">
          <cell r="A594">
            <v>112657</v>
          </cell>
          <cell r="B594" t="str">
            <v>FRANGO IN JAGUA 20KG</v>
          </cell>
          <cell r="C594" t="str">
            <v>CX20KG</v>
          </cell>
          <cell r="E594" t="str">
            <v>KG</v>
          </cell>
          <cell r="G594">
            <v>20</v>
          </cell>
          <cell r="H594">
            <v>9.7799999999999994</v>
          </cell>
          <cell r="J594">
            <v>11080</v>
          </cell>
        </row>
        <row r="595">
          <cell r="A595">
            <v>1313</v>
          </cell>
          <cell r="B595" t="str">
            <v>FRANGO INAT  SANTA RITA</v>
          </cell>
          <cell r="C595" t="str">
            <v>1X 20KG</v>
          </cell>
          <cell r="E595" t="str">
            <v>KG</v>
          </cell>
          <cell r="G595">
            <v>20</v>
          </cell>
          <cell r="H595">
            <v>4.45</v>
          </cell>
          <cell r="J595">
            <v>0.02</v>
          </cell>
        </row>
        <row r="596">
          <cell r="A596">
            <v>197</v>
          </cell>
          <cell r="B596" t="str">
            <v>FRANGO INAT FRIATO 20KG</v>
          </cell>
          <cell r="C596" t="str">
            <v>1X20KG</v>
          </cell>
          <cell r="E596" t="str">
            <v>KG</v>
          </cell>
          <cell r="G596">
            <v>20</v>
          </cell>
          <cell r="H596">
            <v>9.92</v>
          </cell>
          <cell r="J596">
            <v>26560</v>
          </cell>
        </row>
        <row r="597">
          <cell r="A597">
            <v>597</v>
          </cell>
          <cell r="B597" t="str">
            <v>FRANGO INATURA COGRAN C/8 20KG</v>
          </cell>
          <cell r="C597" t="str">
            <v>1X20KG</v>
          </cell>
          <cell r="E597" t="str">
            <v>KG</v>
          </cell>
          <cell r="G597">
            <v>20</v>
          </cell>
          <cell r="H597">
            <v>10.66</v>
          </cell>
          <cell r="J597">
            <v>24340</v>
          </cell>
        </row>
        <row r="598">
          <cell r="A598">
            <v>803</v>
          </cell>
          <cell r="B598" t="str">
            <v>FRANGO INATURA MARINGA 20KG</v>
          </cell>
          <cell r="C598" t="str">
            <v>1X 20KG</v>
          </cell>
          <cell r="E598" t="str">
            <v>KG</v>
          </cell>
          <cell r="G598">
            <v>20</v>
          </cell>
          <cell r="H598">
            <v>10.68</v>
          </cell>
          <cell r="J598">
            <v>326480</v>
          </cell>
        </row>
        <row r="599">
          <cell r="A599">
            <v>114332</v>
          </cell>
          <cell r="B599" t="str">
            <v>FRANGO PAD CERV SEARA 14,4KG</v>
          </cell>
          <cell r="C599" t="str">
            <v>CX14,4KG</v>
          </cell>
          <cell r="E599" t="str">
            <v>KG</v>
          </cell>
          <cell r="G599">
            <v>14.4</v>
          </cell>
          <cell r="H599">
            <v>20.399999999999999</v>
          </cell>
          <cell r="J599">
            <v>172.8</v>
          </cell>
        </row>
        <row r="600">
          <cell r="A600">
            <v>114331</v>
          </cell>
          <cell r="B600" t="str">
            <v>FRANGO PAD ERVA VERDE SEARA 14,4KG</v>
          </cell>
          <cell r="C600" t="str">
            <v>CX14,4KG</v>
          </cell>
          <cell r="E600" t="str">
            <v>KG</v>
          </cell>
          <cell r="G600">
            <v>14.4</v>
          </cell>
          <cell r="H600">
            <v>19.89</v>
          </cell>
          <cell r="J600">
            <v>115.2</v>
          </cell>
        </row>
        <row r="601">
          <cell r="A601">
            <v>114330</v>
          </cell>
          <cell r="B601" t="str">
            <v>FRANGO PAD TRAD SEARA 14,4KG</v>
          </cell>
          <cell r="C601" t="str">
            <v>CX14,4KG</v>
          </cell>
          <cell r="E601" t="str">
            <v>KG</v>
          </cell>
          <cell r="G601">
            <v>14.4</v>
          </cell>
          <cell r="H601">
            <v>19.89</v>
          </cell>
          <cell r="J601">
            <v>41.9</v>
          </cell>
        </row>
        <row r="602">
          <cell r="A602">
            <v>114789</v>
          </cell>
          <cell r="B602" t="str">
            <v>FUG ERVILHA LATA 30X170G</v>
          </cell>
          <cell r="C602" t="str">
            <v>CX30X170G</v>
          </cell>
          <cell r="E602" t="str">
            <v>UN</v>
          </cell>
          <cell r="G602">
            <v>30</v>
          </cell>
          <cell r="H602">
            <v>2.66</v>
          </cell>
          <cell r="J602">
            <v>4</v>
          </cell>
        </row>
        <row r="603">
          <cell r="A603">
            <v>114788</v>
          </cell>
          <cell r="B603" t="str">
            <v>FUG ERVILHA SH 36X170G</v>
          </cell>
          <cell r="C603" t="str">
            <v>CX36X170G</v>
          </cell>
          <cell r="E603" t="str">
            <v>UN</v>
          </cell>
          <cell r="G603">
            <v>36</v>
          </cell>
          <cell r="H603">
            <v>2.15</v>
          </cell>
          <cell r="J603">
            <v>2159</v>
          </cell>
        </row>
        <row r="604">
          <cell r="A604">
            <v>114787</v>
          </cell>
          <cell r="B604" t="str">
            <v>FUG EXTRATO DE TOMATE SH 36X190G</v>
          </cell>
          <cell r="C604" t="str">
            <v>CX36X190G</v>
          </cell>
          <cell r="E604" t="str">
            <v>UN</v>
          </cell>
          <cell r="G604">
            <v>36</v>
          </cell>
          <cell r="H604">
            <v>1.61</v>
          </cell>
          <cell r="J604">
            <v>1</v>
          </cell>
        </row>
        <row r="605">
          <cell r="A605">
            <v>114791</v>
          </cell>
          <cell r="B605" t="str">
            <v>FUG MILHO VERDE SH 36X170G</v>
          </cell>
          <cell r="C605" t="str">
            <v>CX36X170G</v>
          </cell>
          <cell r="E605" t="str">
            <v>UN</v>
          </cell>
          <cell r="G605">
            <v>36</v>
          </cell>
          <cell r="H605">
            <v>3.13</v>
          </cell>
          <cell r="J605">
            <v>9</v>
          </cell>
        </row>
        <row r="606">
          <cell r="A606">
            <v>114362</v>
          </cell>
          <cell r="B606" t="str">
            <v>GAL AZEITE OLI  EXT VIR GOURMET 400ML</v>
          </cell>
          <cell r="C606" t="str">
            <v>CX20X400ML</v>
          </cell>
          <cell r="E606" t="str">
            <v>UN</v>
          </cell>
          <cell r="G606">
            <v>20</v>
          </cell>
          <cell r="H606">
            <v>26.17</v>
          </cell>
          <cell r="J606">
            <v>67</v>
          </cell>
        </row>
        <row r="607">
          <cell r="A607">
            <v>114374</v>
          </cell>
          <cell r="B607" t="str">
            <v>GAL AZEITE OLI TIPO UNIC PORT VD 500ML</v>
          </cell>
          <cell r="C607" t="str">
            <v>CX20X500ML</v>
          </cell>
          <cell r="E607" t="str">
            <v>UN</v>
          </cell>
          <cell r="G607">
            <v>20</v>
          </cell>
          <cell r="H607">
            <v>23.03</v>
          </cell>
          <cell r="J607">
            <v>99</v>
          </cell>
        </row>
        <row r="608">
          <cell r="A608">
            <v>114357</v>
          </cell>
          <cell r="B608" t="str">
            <v>GAL AZEITE OLIV EXT VIRG CLASS V 250ML</v>
          </cell>
          <cell r="C608" t="str">
            <v>CX20X250ML</v>
          </cell>
          <cell r="E608" t="str">
            <v>UN</v>
          </cell>
          <cell r="G608">
            <v>20</v>
          </cell>
          <cell r="H608">
            <v>13.24</v>
          </cell>
          <cell r="J608">
            <v>1475</v>
          </cell>
        </row>
        <row r="609">
          <cell r="A609">
            <v>114358</v>
          </cell>
          <cell r="B609" t="str">
            <v>GAL AZEITE OLIV EXT VIRG PORT 500ML</v>
          </cell>
          <cell r="C609" t="str">
            <v>CX20X500ML</v>
          </cell>
          <cell r="E609" t="str">
            <v>UN</v>
          </cell>
          <cell r="G609">
            <v>20</v>
          </cell>
          <cell r="H609">
            <v>26.17</v>
          </cell>
          <cell r="J609">
            <v>187</v>
          </cell>
        </row>
        <row r="610">
          <cell r="A610">
            <v>114373</v>
          </cell>
          <cell r="B610" t="str">
            <v>GAL AZEITE OLIV TIPO UNIC PORT VD 250ML</v>
          </cell>
          <cell r="C610" t="str">
            <v>CX20X250ML</v>
          </cell>
          <cell r="E610" t="str">
            <v>UN</v>
          </cell>
          <cell r="G610">
            <v>20</v>
          </cell>
          <cell r="H610">
            <v>12.13</v>
          </cell>
          <cell r="J610">
            <v>3130</v>
          </cell>
        </row>
        <row r="611">
          <cell r="A611">
            <v>114376</v>
          </cell>
          <cell r="B611" t="str">
            <v>GAL AZEITONA VERDE C/CAROCO CONS 500G</v>
          </cell>
          <cell r="C611" t="str">
            <v>CX6X500G</v>
          </cell>
          <cell r="E611" t="str">
            <v>UN</v>
          </cell>
          <cell r="G611">
            <v>6</v>
          </cell>
          <cell r="H611">
            <v>18.62</v>
          </cell>
          <cell r="J611">
            <v>17</v>
          </cell>
        </row>
        <row r="612">
          <cell r="A612">
            <v>114485</v>
          </cell>
          <cell r="B612" t="str">
            <v>GALETO CONFIT SEARA GOURMET 6X700G</v>
          </cell>
          <cell r="C612" t="str">
            <v>CX6X700G</v>
          </cell>
          <cell r="E612" t="str">
            <v>UN</v>
          </cell>
          <cell r="G612">
            <v>6</v>
          </cell>
          <cell r="H612">
            <v>47.75</v>
          </cell>
          <cell r="J612">
            <v>15</v>
          </cell>
        </row>
        <row r="613">
          <cell r="A613">
            <v>102178</v>
          </cell>
          <cell r="B613" t="str">
            <v>GALINHA LEVE NOROESTE 15KG</v>
          </cell>
          <cell r="C613" t="str">
            <v>CX 15KG</v>
          </cell>
          <cell r="E613" t="str">
            <v>KG</v>
          </cell>
          <cell r="G613">
            <v>15</v>
          </cell>
          <cell r="H613">
            <v>7.58</v>
          </cell>
          <cell r="J613">
            <v>19110</v>
          </cell>
        </row>
        <row r="614">
          <cell r="A614">
            <v>100985</v>
          </cell>
          <cell r="B614" t="str">
            <v>GALINHA PESADA  NOROSTE 20KG</v>
          </cell>
          <cell r="C614" t="str">
            <v>CX 20KG</v>
          </cell>
          <cell r="E614" t="str">
            <v>KG</v>
          </cell>
          <cell r="G614">
            <v>20</v>
          </cell>
          <cell r="H614">
            <v>8.06</v>
          </cell>
          <cell r="J614">
            <v>2780</v>
          </cell>
        </row>
        <row r="615">
          <cell r="A615">
            <v>2001</v>
          </cell>
          <cell r="B615" t="str">
            <v>GALINHA VERMELHA NOROESTE 18KG</v>
          </cell>
          <cell r="C615" t="str">
            <v>1X 18KG</v>
          </cell>
          <cell r="E615" t="str">
            <v>KG</v>
          </cell>
          <cell r="G615">
            <v>18</v>
          </cell>
          <cell r="H615">
            <v>9.14</v>
          </cell>
          <cell r="J615">
            <v>15624</v>
          </cell>
        </row>
        <row r="616">
          <cell r="A616">
            <v>42</v>
          </cell>
          <cell r="B616" t="str">
            <v>GDC ATUM CLARO SOLIDO NATURAL 24X170G</v>
          </cell>
          <cell r="C616" t="str">
            <v>CX1X24X170GR</v>
          </cell>
          <cell r="E616" t="str">
            <v>UN</v>
          </cell>
          <cell r="G616">
            <v>24</v>
          </cell>
          <cell r="H616">
            <v>9.77</v>
          </cell>
          <cell r="J616">
            <v>131</v>
          </cell>
        </row>
        <row r="617">
          <cell r="A617">
            <v>109548</v>
          </cell>
          <cell r="B617" t="str">
            <v>GDC ATUM EM AZEITE DE OLIV EXT VIRG 170G</v>
          </cell>
          <cell r="C617" t="str">
            <v>CX24X170G</v>
          </cell>
          <cell r="E617" t="str">
            <v>UN</v>
          </cell>
          <cell r="G617">
            <v>24</v>
          </cell>
          <cell r="H617">
            <v>10.210000000000001</v>
          </cell>
          <cell r="J617">
            <v>152</v>
          </cell>
        </row>
        <row r="618">
          <cell r="A618">
            <v>41</v>
          </cell>
          <cell r="B618" t="str">
            <v>GDC ATUM PEDACOS NATURAL 24X170GR</v>
          </cell>
          <cell r="C618" t="str">
            <v>1X24X170GR</v>
          </cell>
          <cell r="E618" t="str">
            <v>UN</v>
          </cell>
          <cell r="G618">
            <v>24</v>
          </cell>
          <cell r="H618">
            <v>7.66</v>
          </cell>
          <cell r="J618">
            <v>910</v>
          </cell>
        </row>
        <row r="619">
          <cell r="A619">
            <v>40</v>
          </cell>
          <cell r="B619" t="str">
            <v>GDC ATUM PEDACOS OLEO 24X170GR</v>
          </cell>
          <cell r="C619" t="str">
            <v>1X24X170GR</v>
          </cell>
          <cell r="E619" t="str">
            <v>UN</v>
          </cell>
          <cell r="G619">
            <v>24</v>
          </cell>
          <cell r="H619">
            <v>7.54</v>
          </cell>
          <cell r="J619">
            <v>968</v>
          </cell>
        </row>
        <row r="620">
          <cell r="A620">
            <v>134</v>
          </cell>
          <cell r="B620" t="str">
            <v>GDC ATUM RAL C/OLEO C/VEG POUCH 12X500GR</v>
          </cell>
          <cell r="C620" t="str">
            <v>1X12X500GR</v>
          </cell>
          <cell r="E620" t="str">
            <v>UN</v>
          </cell>
          <cell r="G620">
            <v>12</v>
          </cell>
          <cell r="H620">
            <v>20.73</v>
          </cell>
          <cell r="J620">
            <v>180</v>
          </cell>
        </row>
        <row r="621">
          <cell r="A621">
            <v>35</v>
          </cell>
          <cell r="B621" t="str">
            <v>GDC ATUM RAL M/ TOMATE PICANTE 24X170GR</v>
          </cell>
          <cell r="C621" t="str">
            <v>1X24X170GR</v>
          </cell>
          <cell r="E621" t="str">
            <v>UN</v>
          </cell>
          <cell r="G621">
            <v>24</v>
          </cell>
          <cell r="H621">
            <v>5.35</v>
          </cell>
          <cell r="J621">
            <v>447</v>
          </cell>
        </row>
        <row r="622">
          <cell r="A622">
            <v>103961</v>
          </cell>
          <cell r="B622" t="str">
            <v>GDC ATUM RAL OLEO DEFUMADO 24X170G</v>
          </cell>
          <cell r="C622" t="str">
            <v>CX 24UN</v>
          </cell>
          <cell r="E622" t="str">
            <v>UN</v>
          </cell>
          <cell r="G622">
            <v>24</v>
          </cell>
          <cell r="H622">
            <v>5.35</v>
          </cell>
          <cell r="J622">
            <v>457</v>
          </cell>
        </row>
        <row r="623">
          <cell r="A623">
            <v>46</v>
          </cell>
          <cell r="B623" t="str">
            <v>GDC ATUM RALADO M/TOMATE 24X170GR</v>
          </cell>
          <cell r="C623" t="str">
            <v>1X24X170GR</v>
          </cell>
          <cell r="E623" t="str">
            <v>UN</v>
          </cell>
          <cell r="G623">
            <v>24</v>
          </cell>
          <cell r="H623">
            <v>5.35</v>
          </cell>
          <cell r="J623">
            <v>402</v>
          </cell>
        </row>
        <row r="624">
          <cell r="A624">
            <v>36</v>
          </cell>
          <cell r="B624" t="str">
            <v>GDC ATUM RALADO NATURAL 170GR</v>
          </cell>
          <cell r="C624" t="str">
            <v>1X24X170GR</v>
          </cell>
          <cell r="E624" t="str">
            <v>UN</v>
          </cell>
          <cell r="G624">
            <v>24</v>
          </cell>
          <cell r="H624">
            <v>5.35</v>
          </cell>
          <cell r="J624">
            <v>425</v>
          </cell>
        </row>
        <row r="625">
          <cell r="A625">
            <v>32</v>
          </cell>
          <cell r="B625" t="str">
            <v>GDC ATUM RALADO OLEO 170GR</v>
          </cell>
          <cell r="C625" t="str">
            <v>1X24X170GR</v>
          </cell>
          <cell r="E625" t="str">
            <v>UN</v>
          </cell>
          <cell r="G625">
            <v>24</v>
          </cell>
          <cell r="H625">
            <v>5.35</v>
          </cell>
          <cell r="J625">
            <v>444</v>
          </cell>
        </row>
        <row r="626">
          <cell r="A626">
            <v>1310</v>
          </cell>
          <cell r="B626" t="str">
            <v>GDC ATUM SOL NAT BAIXO T SODIO 24X170G</v>
          </cell>
          <cell r="C626" t="str">
            <v>CX 24X170G</v>
          </cell>
          <cell r="E626" t="str">
            <v>UN</v>
          </cell>
          <cell r="G626">
            <v>24</v>
          </cell>
          <cell r="H626">
            <v>9.6</v>
          </cell>
          <cell r="J626">
            <v>105</v>
          </cell>
        </row>
        <row r="627">
          <cell r="A627">
            <v>1311</v>
          </cell>
          <cell r="B627" t="str">
            <v>GDC ATUM SOL OLEO BAIXO T SODIO 24X170G</v>
          </cell>
          <cell r="C627" t="str">
            <v>CX 24X170G</v>
          </cell>
          <cell r="E627" t="str">
            <v>UN</v>
          </cell>
          <cell r="G627">
            <v>24</v>
          </cell>
          <cell r="H627">
            <v>9.4600000000000009</v>
          </cell>
          <cell r="J627">
            <v>94</v>
          </cell>
        </row>
        <row r="628">
          <cell r="A628">
            <v>37</v>
          </cell>
          <cell r="B628" t="str">
            <v>GDC ATUM SOLIDO DEF OLEO 24X170GR</v>
          </cell>
          <cell r="C628" t="str">
            <v>1X24X170GR</v>
          </cell>
          <cell r="E628" t="str">
            <v>UN</v>
          </cell>
          <cell r="G628">
            <v>24</v>
          </cell>
          <cell r="H628">
            <v>8.74</v>
          </cell>
          <cell r="J628">
            <v>199</v>
          </cell>
        </row>
        <row r="629">
          <cell r="A629">
            <v>34</v>
          </cell>
          <cell r="B629" t="str">
            <v>GDC ATUM SOLIDO NATURAL  170GR</v>
          </cell>
          <cell r="C629" t="str">
            <v>1X24X170GR</v>
          </cell>
          <cell r="E629" t="str">
            <v>UN</v>
          </cell>
          <cell r="G629">
            <v>24</v>
          </cell>
          <cell r="H629">
            <v>8.1300000000000008</v>
          </cell>
          <cell r="J629">
            <v>227</v>
          </cell>
        </row>
        <row r="630">
          <cell r="A630">
            <v>31</v>
          </cell>
          <cell r="B630" t="str">
            <v>GDC ATUM SOLIDO OLEO 170GR</v>
          </cell>
          <cell r="C630" t="str">
            <v>1X24X170GR</v>
          </cell>
          <cell r="E630" t="str">
            <v>UN</v>
          </cell>
          <cell r="G630">
            <v>24</v>
          </cell>
          <cell r="H630">
            <v>8.1300000000000008</v>
          </cell>
          <cell r="J630">
            <v>225</v>
          </cell>
        </row>
        <row r="631">
          <cell r="A631">
            <v>112613</v>
          </cell>
          <cell r="B631" t="str">
            <v>GDC ATUM SOLIDO 88 NATURAL 24X140G</v>
          </cell>
          <cell r="C631" t="str">
            <v>CX24X170G</v>
          </cell>
          <cell r="E631" t="str">
            <v>UN</v>
          </cell>
          <cell r="G631">
            <v>24</v>
          </cell>
          <cell r="H631">
            <v>6.95</v>
          </cell>
          <cell r="J631">
            <v>497</v>
          </cell>
        </row>
        <row r="632">
          <cell r="A632">
            <v>109527</v>
          </cell>
          <cell r="B632" t="str">
            <v>GDC AZEITE DE OLIVA EXT VIRG GDC 500ML</v>
          </cell>
          <cell r="C632" t="str">
            <v>CX12X500ML</v>
          </cell>
          <cell r="E632" t="str">
            <v>UN</v>
          </cell>
          <cell r="G632">
            <v>12</v>
          </cell>
          <cell r="H632">
            <v>24.59</v>
          </cell>
          <cell r="J632">
            <v>632</v>
          </cell>
        </row>
        <row r="633">
          <cell r="A633">
            <v>388</v>
          </cell>
          <cell r="B633" t="str">
            <v>GDC FILE ATUM AZEITE OLIVA ALHO 24X125GR</v>
          </cell>
          <cell r="C633" t="str">
            <v>1X24X125GR</v>
          </cell>
          <cell r="E633" t="str">
            <v>UN</v>
          </cell>
          <cell r="G633">
            <v>24</v>
          </cell>
          <cell r="H633">
            <v>10.56</v>
          </cell>
          <cell r="J633">
            <v>28</v>
          </cell>
        </row>
        <row r="634">
          <cell r="A634">
            <v>389</v>
          </cell>
          <cell r="B634" t="str">
            <v>GDC FILE ATUM AZEITE OLIVA 24X125GR</v>
          </cell>
          <cell r="C634" t="str">
            <v>1X24X125GR</v>
          </cell>
          <cell r="E634" t="str">
            <v>UN</v>
          </cell>
          <cell r="G634">
            <v>24</v>
          </cell>
          <cell r="H634">
            <v>10.56</v>
          </cell>
          <cell r="J634">
            <v>49</v>
          </cell>
        </row>
        <row r="635">
          <cell r="A635">
            <v>30</v>
          </cell>
          <cell r="B635" t="str">
            <v>GDC FILE SARD OLEO 24X125GR</v>
          </cell>
          <cell r="C635" t="str">
            <v>1X24X125GR</v>
          </cell>
          <cell r="E635" t="str">
            <v>UN</v>
          </cell>
          <cell r="G635">
            <v>24</v>
          </cell>
          <cell r="H635">
            <v>8.48</v>
          </cell>
          <cell r="J635">
            <v>454</v>
          </cell>
        </row>
        <row r="636">
          <cell r="A636">
            <v>837</v>
          </cell>
          <cell r="B636" t="str">
            <v>GDC FILE SARD OLEO/PIMENTA  24X125GR</v>
          </cell>
          <cell r="C636" t="str">
            <v>1X24X125GR</v>
          </cell>
          <cell r="E636" t="str">
            <v>UN</v>
          </cell>
          <cell r="G636">
            <v>24</v>
          </cell>
          <cell r="H636">
            <v>8.89</v>
          </cell>
          <cell r="J636">
            <v>131</v>
          </cell>
        </row>
        <row r="637">
          <cell r="A637">
            <v>137</v>
          </cell>
          <cell r="B637" t="str">
            <v>GDC FILE SARD TOMATE 24X125GR</v>
          </cell>
          <cell r="C637" t="str">
            <v>1X24X125GR</v>
          </cell>
          <cell r="E637" t="str">
            <v>UN</v>
          </cell>
          <cell r="G637">
            <v>24</v>
          </cell>
          <cell r="H637">
            <v>8.89</v>
          </cell>
          <cell r="J637">
            <v>133</v>
          </cell>
        </row>
        <row r="638">
          <cell r="A638">
            <v>39</v>
          </cell>
          <cell r="B638" t="str">
            <v>GDC FILE SARDINHA LIMAO 24X125GR</v>
          </cell>
          <cell r="C638" t="str">
            <v>1X24X125GR</v>
          </cell>
          <cell r="E638" t="str">
            <v>UN</v>
          </cell>
          <cell r="G638">
            <v>24</v>
          </cell>
          <cell r="H638">
            <v>8.89</v>
          </cell>
          <cell r="J638">
            <v>136</v>
          </cell>
        </row>
        <row r="639">
          <cell r="A639">
            <v>102413</v>
          </cell>
          <cell r="B639" t="str">
            <v>GDC PATE DE ATUM COM AZEITONAS 10X150G</v>
          </cell>
          <cell r="C639" t="str">
            <v>CX 10X150G</v>
          </cell>
          <cell r="E639" t="str">
            <v>UN</v>
          </cell>
          <cell r="G639">
            <v>10</v>
          </cell>
          <cell r="H639">
            <v>7.52</v>
          </cell>
          <cell r="J639">
            <v>296</v>
          </cell>
        </row>
        <row r="640">
          <cell r="A640">
            <v>102168</v>
          </cell>
          <cell r="B640" t="str">
            <v>GDC PATE DE ATUM DEFUMADO 10X150G</v>
          </cell>
          <cell r="C640" t="str">
            <v>CX 10X150G</v>
          </cell>
          <cell r="E640" t="str">
            <v>UN</v>
          </cell>
          <cell r="G640">
            <v>10</v>
          </cell>
          <cell r="H640">
            <v>7.25</v>
          </cell>
          <cell r="J640">
            <v>231</v>
          </cell>
        </row>
        <row r="641">
          <cell r="A641">
            <v>45</v>
          </cell>
          <cell r="B641" t="str">
            <v>GDC PATE DE ATUM NATURAL 10X150GR</v>
          </cell>
          <cell r="C641" t="str">
            <v>10X150GR</v>
          </cell>
          <cell r="E641" t="str">
            <v>UN</v>
          </cell>
          <cell r="G641">
            <v>10</v>
          </cell>
          <cell r="H641">
            <v>7.52</v>
          </cell>
          <cell r="J641">
            <v>169</v>
          </cell>
        </row>
        <row r="642">
          <cell r="A642">
            <v>842</v>
          </cell>
          <cell r="B642" t="str">
            <v>GDC PATE DE ATUM PICANTE 10X150GR</v>
          </cell>
          <cell r="C642" t="str">
            <v>1X10X150GR</v>
          </cell>
          <cell r="E642" t="str">
            <v>UN</v>
          </cell>
          <cell r="G642">
            <v>10</v>
          </cell>
          <cell r="H642">
            <v>7.52</v>
          </cell>
          <cell r="J642">
            <v>178</v>
          </cell>
        </row>
        <row r="643">
          <cell r="A643">
            <v>102418</v>
          </cell>
          <cell r="B643" t="str">
            <v>GDC PATE DE ATUM TRADICIONAL 10X150GR</v>
          </cell>
          <cell r="C643" t="str">
            <v>CX 10X150GR</v>
          </cell>
          <cell r="E643" t="str">
            <v>UN</v>
          </cell>
          <cell r="G643">
            <v>10</v>
          </cell>
          <cell r="H643">
            <v>7.52</v>
          </cell>
          <cell r="J643">
            <v>296</v>
          </cell>
        </row>
        <row r="644">
          <cell r="A644">
            <v>104258</v>
          </cell>
          <cell r="B644" t="str">
            <v>GDC SALADA DE ATUM BATATA AZEITE 10X150G</v>
          </cell>
          <cell r="C644" t="str">
            <v>CX 10X150G</v>
          </cell>
          <cell r="E644" t="str">
            <v>UN</v>
          </cell>
          <cell r="G644">
            <v>10</v>
          </cell>
          <cell r="H644">
            <v>7.08</v>
          </cell>
          <cell r="J644">
            <v>98</v>
          </cell>
        </row>
        <row r="645">
          <cell r="A645">
            <v>390</v>
          </cell>
          <cell r="B645" t="str">
            <v>GDC SALADA DE ATUM COM BATATA 10X150GR</v>
          </cell>
          <cell r="C645" t="str">
            <v>1X10X150GR</v>
          </cell>
          <cell r="E645" t="str">
            <v>UN</v>
          </cell>
          <cell r="G645">
            <v>10</v>
          </cell>
          <cell r="H645">
            <v>7.08</v>
          </cell>
          <cell r="J645">
            <v>143</v>
          </cell>
        </row>
        <row r="646">
          <cell r="A646">
            <v>391</v>
          </cell>
          <cell r="B646" t="str">
            <v>GDC SALADA DE ATUM COM MAIONESE 10X170GR</v>
          </cell>
          <cell r="C646" t="str">
            <v>1X10X170GR</v>
          </cell>
          <cell r="E646" t="str">
            <v>UN</v>
          </cell>
          <cell r="G646">
            <v>10</v>
          </cell>
          <cell r="H646">
            <v>7.08</v>
          </cell>
          <cell r="J646">
            <v>99</v>
          </cell>
        </row>
        <row r="647">
          <cell r="A647">
            <v>392</v>
          </cell>
          <cell r="B647" t="str">
            <v>GDC SALADA DE ATUM COM SELETA 10X150GR</v>
          </cell>
          <cell r="C647" t="str">
            <v>1X10X150GR</v>
          </cell>
          <cell r="E647" t="str">
            <v>UN</v>
          </cell>
          <cell r="G647">
            <v>10</v>
          </cell>
          <cell r="H647">
            <v>7.38</v>
          </cell>
          <cell r="J647">
            <v>87</v>
          </cell>
        </row>
        <row r="648">
          <cell r="A648">
            <v>103101</v>
          </cell>
          <cell r="B648" t="str">
            <v>GDC SARDINHA EM OLEO DEFUMADO 50X125G</v>
          </cell>
          <cell r="C648" t="str">
            <v>CX 50UN</v>
          </cell>
          <cell r="E648" t="str">
            <v>UN</v>
          </cell>
          <cell r="G648">
            <v>50</v>
          </cell>
          <cell r="H648">
            <v>4.9800000000000004</v>
          </cell>
          <cell r="J648">
            <v>1124</v>
          </cell>
        </row>
        <row r="649">
          <cell r="A649">
            <v>25</v>
          </cell>
          <cell r="B649" t="str">
            <v>GDC SARDINHA LIMAO 50X125GR</v>
          </cell>
          <cell r="C649" t="str">
            <v>1X50X125GR</v>
          </cell>
          <cell r="E649" t="str">
            <v>UN</v>
          </cell>
          <cell r="G649">
            <v>50</v>
          </cell>
          <cell r="H649">
            <v>4.83</v>
          </cell>
          <cell r="J649">
            <v>1491</v>
          </cell>
        </row>
        <row r="650">
          <cell r="A650">
            <v>27</v>
          </cell>
          <cell r="B650" t="str">
            <v>GDC SARDINHA NAT C/ ERVAS 50X125GR</v>
          </cell>
          <cell r="C650" t="str">
            <v>1X50X125GR</v>
          </cell>
          <cell r="E650" t="str">
            <v>UN</v>
          </cell>
          <cell r="G650">
            <v>50</v>
          </cell>
          <cell r="H650">
            <v>5.0599999999999996</v>
          </cell>
          <cell r="J650">
            <v>1389</v>
          </cell>
        </row>
        <row r="651">
          <cell r="A651">
            <v>28</v>
          </cell>
          <cell r="B651" t="str">
            <v>GDC SARDINHA OLEO 48X250GR</v>
          </cell>
          <cell r="C651" t="str">
            <v>1X48X250GR</v>
          </cell>
          <cell r="E651" t="str">
            <v>UN</v>
          </cell>
          <cell r="G651">
            <v>48</v>
          </cell>
          <cell r="H651">
            <v>8.83</v>
          </cell>
          <cell r="J651">
            <v>2098</v>
          </cell>
        </row>
        <row r="652">
          <cell r="A652">
            <v>23</v>
          </cell>
          <cell r="B652" t="str">
            <v>GDC SARDINHA OLEO 50X125GR</v>
          </cell>
          <cell r="C652" t="str">
            <v>1X50X125GR</v>
          </cell>
          <cell r="E652" t="str">
            <v>UN</v>
          </cell>
          <cell r="G652">
            <v>50</v>
          </cell>
          <cell r="H652">
            <v>4.76</v>
          </cell>
          <cell r="J652">
            <v>17989</v>
          </cell>
        </row>
        <row r="653">
          <cell r="A653">
            <v>26</v>
          </cell>
          <cell r="B653" t="str">
            <v>GDC SARDINHA TOMATE PICANTE 50X125GR</v>
          </cell>
          <cell r="C653" t="str">
            <v>1X50X125GR</v>
          </cell>
          <cell r="E653" t="str">
            <v>UN</v>
          </cell>
          <cell r="G653">
            <v>50</v>
          </cell>
          <cell r="H653">
            <v>4.83</v>
          </cell>
          <cell r="J653">
            <v>922</v>
          </cell>
        </row>
        <row r="654">
          <cell r="A654">
            <v>29</v>
          </cell>
          <cell r="B654" t="str">
            <v>GDC SARDINHA TOMATE 48X250GR</v>
          </cell>
          <cell r="C654" t="str">
            <v>1X48X250GR</v>
          </cell>
          <cell r="E654" t="str">
            <v>UN</v>
          </cell>
          <cell r="G654">
            <v>48</v>
          </cell>
          <cell r="H654">
            <v>8.83</v>
          </cell>
          <cell r="J654">
            <v>3339</v>
          </cell>
        </row>
        <row r="655">
          <cell r="A655">
            <v>24</v>
          </cell>
          <cell r="B655" t="str">
            <v>GDC SARDINHA TOMATE 50X125GR</v>
          </cell>
          <cell r="C655" t="str">
            <v>1X50X125GR</v>
          </cell>
          <cell r="E655" t="str">
            <v>UN</v>
          </cell>
          <cell r="G655">
            <v>50</v>
          </cell>
          <cell r="H655">
            <v>4.9800000000000004</v>
          </cell>
          <cell r="J655">
            <v>28679</v>
          </cell>
        </row>
        <row r="656">
          <cell r="A656">
            <v>112932</v>
          </cell>
          <cell r="B656" t="str">
            <v>GEN COLONIA FEMEAS DEO 12X110ML</v>
          </cell>
          <cell r="C656" t="str">
            <v>CX12X110ML</v>
          </cell>
          <cell r="E656" t="str">
            <v>UN</v>
          </cell>
          <cell r="G656">
            <v>12</v>
          </cell>
          <cell r="H656">
            <v>12.06</v>
          </cell>
          <cell r="J656">
            <v>241</v>
          </cell>
        </row>
        <row r="657">
          <cell r="A657">
            <v>114178</v>
          </cell>
          <cell r="B657" t="str">
            <v>GEN CONDICIONADOR 12X500ML</v>
          </cell>
          <cell r="C657" t="str">
            <v>CX12X500ML</v>
          </cell>
          <cell r="E657" t="str">
            <v>UN</v>
          </cell>
          <cell r="G657">
            <v>12</v>
          </cell>
          <cell r="H657">
            <v>8.34</v>
          </cell>
          <cell r="J657">
            <v>168</v>
          </cell>
        </row>
        <row r="658">
          <cell r="A658">
            <v>114183</v>
          </cell>
          <cell r="B658" t="str">
            <v>GEN DEO COLON BABY 110ML</v>
          </cell>
          <cell r="C658" t="str">
            <v>CX12X110ML</v>
          </cell>
          <cell r="E658" t="str">
            <v>UN</v>
          </cell>
          <cell r="G658">
            <v>12</v>
          </cell>
          <cell r="H658">
            <v>11.68</v>
          </cell>
          <cell r="J658">
            <v>147</v>
          </cell>
        </row>
        <row r="659">
          <cell r="A659">
            <v>114186</v>
          </cell>
          <cell r="B659" t="str">
            <v>GEN DEO COLON MACHOS 110ML</v>
          </cell>
          <cell r="C659" t="str">
            <v>CX12X110ML</v>
          </cell>
          <cell r="E659" t="str">
            <v>UN</v>
          </cell>
          <cell r="G659">
            <v>12</v>
          </cell>
          <cell r="H659">
            <v>11.68</v>
          </cell>
          <cell r="J659">
            <v>114</v>
          </cell>
        </row>
        <row r="660">
          <cell r="A660">
            <v>112901</v>
          </cell>
          <cell r="B660" t="str">
            <v>GEN DESINF E DESODOR BOUQ CITRUS 6X2L</v>
          </cell>
          <cell r="C660" t="str">
            <v>CX6X2L</v>
          </cell>
          <cell r="E660" t="str">
            <v>UN</v>
          </cell>
          <cell r="G660">
            <v>6</v>
          </cell>
          <cell r="H660">
            <v>6.91</v>
          </cell>
          <cell r="J660">
            <v>29</v>
          </cell>
        </row>
        <row r="661">
          <cell r="A661">
            <v>112906</v>
          </cell>
          <cell r="B661" t="str">
            <v>GEN EDUCAD PIPI NAO PODE 12X500ML</v>
          </cell>
          <cell r="C661" t="str">
            <v>CX12X500ML</v>
          </cell>
          <cell r="E661" t="str">
            <v>UN</v>
          </cell>
          <cell r="G661">
            <v>12</v>
          </cell>
          <cell r="H661">
            <v>14.8</v>
          </cell>
          <cell r="J661">
            <v>19</v>
          </cell>
        </row>
        <row r="662">
          <cell r="A662">
            <v>112905</v>
          </cell>
          <cell r="B662" t="str">
            <v>GEN EDUCADOR PIPI PODE 24X20ML</v>
          </cell>
          <cell r="C662" t="str">
            <v>CX24X20ML</v>
          </cell>
          <cell r="E662" t="str">
            <v>UN</v>
          </cell>
          <cell r="G662">
            <v>24</v>
          </cell>
          <cell r="H662">
            <v>5.37</v>
          </cell>
          <cell r="J662">
            <v>256</v>
          </cell>
        </row>
        <row r="663">
          <cell r="A663">
            <v>114189</v>
          </cell>
          <cell r="B663" t="str">
            <v>GEN GEL DENTAL HORTELA 12X70G</v>
          </cell>
          <cell r="C663" t="str">
            <v>CX12X70G</v>
          </cell>
          <cell r="E663" t="str">
            <v>UN</v>
          </cell>
          <cell r="G663">
            <v>12</v>
          </cell>
          <cell r="H663">
            <v>9.09</v>
          </cell>
          <cell r="J663">
            <v>80</v>
          </cell>
        </row>
        <row r="664">
          <cell r="A664">
            <v>114188</v>
          </cell>
          <cell r="B664" t="str">
            <v>GEN GEL DENTAL MENTA 12X70G</v>
          </cell>
          <cell r="C664" t="str">
            <v>CX12X70G</v>
          </cell>
          <cell r="E664" t="str">
            <v>UN</v>
          </cell>
          <cell r="G664">
            <v>12</v>
          </cell>
          <cell r="H664">
            <v>9.09</v>
          </cell>
          <cell r="J664">
            <v>86</v>
          </cell>
        </row>
        <row r="665">
          <cell r="A665">
            <v>114187</v>
          </cell>
          <cell r="B665" t="str">
            <v>GEN GEL DENTAL MGO 12X70G</v>
          </cell>
          <cell r="C665" t="str">
            <v>CX12X70G</v>
          </cell>
          <cell r="E665" t="str">
            <v>UN</v>
          </cell>
          <cell r="G665">
            <v>12</v>
          </cell>
          <cell r="H665">
            <v>9.09</v>
          </cell>
          <cell r="J665">
            <v>72</v>
          </cell>
        </row>
        <row r="666">
          <cell r="A666">
            <v>112933</v>
          </cell>
          <cell r="B666" t="str">
            <v>GEN GEL DENTAL TUTT FRUITT 12X70G</v>
          </cell>
          <cell r="C666" t="str">
            <v>CX12X70G</v>
          </cell>
          <cell r="E666" t="str">
            <v>UN</v>
          </cell>
          <cell r="G666">
            <v>12</v>
          </cell>
          <cell r="H666">
            <v>9.09</v>
          </cell>
          <cell r="J666">
            <v>109</v>
          </cell>
        </row>
        <row r="667">
          <cell r="A667">
            <v>114191</v>
          </cell>
          <cell r="B667" t="str">
            <v>GEN PET BANHO SECO PLUS 12X500ML</v>
          </cell>
          <cell r="C667" t="str">
            <v>CX12X500ML</v>
          </cell>
          <cell r="E667" t="str">
            <v>UN</v>
          </cell>
          <cell r="G667">
            <v>12</v>
          </cell>
          <cell r="H667">
            <v>10.02</v>
          </cell>
          <cell r="J667">
            <v>89</v>
          </cell>
        </row>
        <row r="668">
          <cell r="A668">
            <v>114180</v>
          </cell>
          <cell r="B668" t="str">
            <v>GEN SHAM WHITE BRAN PREM CAES/GATO 500ML</v>
          </cell>
          <cell r="C668" t="str">
            <v>CX12X500ML</v>
          </cell>
          <cell r="E668" t="str">
            <v>UN</v>
          </cell>
          <cell r="G668">
            <v>12</v>
          </cell>
          <cell r="H668">
            <v>10.36</v>
          </cell>
          <cell r="J668">
            <v>160</v>
          </cell>
        </row>
        <row r="669">
          <cell r="A669">
            <v>114176</v>
          </cell>
          <cell r="B669" t="str">
            <v>GEN SHAMP BABY FILHOTES 12X500ML</v>
          </cell>
          <cell r="C669" t="str">
            <v>CX12X500ML</v>
          </cell>
          <cell r="E669" t="str">
            <v>UN</v>
          </cell>
          <cell r="G669">
            <v>12</v>
          </cell>
          <cell r="H669">
            <v>8.34</v>
          </cell>
          <cell r="J669">
            <v>351</v>
          </cell>
        </row>
        <row r="670">
          <cell r="A670">
            <v>114182</v>
          </cell>
          <cell r="B670" t="str">
            <v>GEN SHAMP MGO+BURITI 12X500ML</v>
          </cell>
          <cell r="C670" t="str">
            <v>CX12X500ML</v>
          </cell>
          <cell r="E670" t="str">
            <v>UN</v>
          </cell>
          <cell r="G670">
            <v>12</v>
          </cell>
          <cell r="H670">
            <v>8.34</v>
          </cell>
          <cell r="J670">
            <v>529</v>
          </cell>
        </row>
        <row r="671">
          <cell r="A671">
            <v>114181</v>
          </cell>
          <cell r="B671" t="str">
            <v>GEN SHAMP NEUTR ODOR CAES/GAT 12X500ML</v>
          </cell>
          <cell r="C671" t="str">
            <v>CX12X500ML</v>
          </cell>
          <cell r="E671" t="str">
            <v>UN</v>
          </cell>
          <cell r="G671">
            <v>12</v>
          </cell>
          <cell r="H671">
            <v>10.36</v>
          </cell>
          <cell r="J671">
            <v>362</v>
          </cell>
        </row>
        <row r="672">
          <cell r="A672">
            <v>112899</v>
          </cell>
          <cell r="B672" t="str">
            <v>GEN SHAMP PELOS CLAROS COCO 12X500ML</v>
          </cell>
          <cell r="C672" t="str">
            <v>CX12X500ML</v>
          </cell>
          <cell r="E672" t="str">
            <v>UN</v>
          </cell>
          <cell r="G672">
            <v>12</v>
          </cell>
          <cell r="H672">
            <v>8.34</v>
          </cell>
          <cell r="J672">
            <v>569</v>
          </cell>
        </row>
        <row r="673">
          <cell r="A673">
            <v>114175</v>
          </cell>
          <cell r="B673" t="str">
            <v>GEN SHAMP PELOS ESCUROS 12X500ML</v>
          </cell>
          <cell r="C673" t="str">
            <v>CX12X500ML</v>
          </cell>
          <cell r="E673" t="str">
            <v>UN</v>
          </cell>
          <cell r="G673">
            <v>12</v>
          </cell>
          <cell r="H673">
            <v>8.34</v>
          </cell>
          <cell r="J673">
            <v>487</v>
          </cell>
        </row>
        <row r="674">
          <cell r="A674">
            <v>112909</v>
          </cell>
          <cell r="B674" t="str">
            <v>GEN SHAMP T PELOS NEUT FRUT 2X5L</v>
          </cell>
          <cell r="C674" t="str">
            <v>CX2X5L</v>
          </cell>
          <cell r="E674" t="str">
            <v>UN</v>
          </cell>
          <cell r="G674">
            <v>2</v>
          </cell>
          <cell r="H674">
            <v>52.84</v>
          </cell>
          <cell r="J674">
            <v>10</v>
          </cell>
        </row>
        <row r="675">
          <cell r="A675">
            <v>114179</v>
          </cell>
          <cell r="B675" t="str">
            <v>GEN SHAMP TOD PELOS PARIS 12X500ML</v>
          </cell>
          <cell r="C675" t="str">
            <v>CX12X500ML</v>
          </cell>
          <cell r="E675" t="str">
            <v>UN</v>
          </cell>
          <cell r="G675">
            <v>12</v>
          </cell>
          <cell r="H675">
            <v>8.34</v>
          </cell>
          <cell r="J675">
            <v>100</v>
          </cell>
        </row>
        <row r="676">
          <cell r="A676">
            <v>114177</v>
          </cell>
          <cell r="B676" t="str">
            <v>GEN SHAMP 2 EM 1 12X500ML</v>
          </cell>
          <cell r="C676" t="str">
            <v>CX12X500ML</v>
          </cell>
          <cell r="E676" t="str">
            <v>UN</v>
          </cell>
          <cell r="G676">
            <v>12</v>
          </cell>
          <cell r="H676">
            <v>8.34</v>
          </cell>
          <cell r="J676">
            <v>406</v>
          </cell>
        </row>
        <row r="677">
          <cell r="A677">
            <v>112900</v>
          </cell>
          <cell r="B677" t="str">
            <v>GEN SHAMPOO ANTIPULGAS 12X500ML</v>
          </cell>
          <cell r="C677" t="str">
            <v>CX12X500ML</v>
          </cell>
          <cell r="E677" t="str">
            <v>UN</v>
          </cell>
          <cell r="G677">
            <v>12</v>
          </cell>
          <cell r="H677">
            <v>8.34</v>
          </cell>
          <cell r="J677">
            <v>848</v>
          </cell>
        </row>
        <row r="678">
          <cell r="A678">
            <v>112908</v>
          </cell>
          <cell r="B678" t="str">
            <v>GEN SHAMPOO ANTIPULGAS 2X5L</v>
          </cell>
          <cell r="C678" t="str">
            <v>CX2X5L</v>
          </cell>
          <cell r="E678" t="str">
            <v>UN</v>
          </cell>
          <cell r="G678">
            <v>2</v>
          </cell>
          <cell r="H678">
            <v>55.36</v>
          </cell>
          <cell r="J678">
            <v>12</v>
          </cell>
        </row>
        <row r="679">
          <cell r="A679">
            <v>112898</v>
          </cell>
          <cell r="B679" t="str">
            <v>GEN SHAMPOO TOD PELOS FRUTAL 12X500ML</v>
          </cell>
          <cell r="C679" t="str">
            <v>CX12X500ML</v>
          </cell>
          <cell r="E679" t="str">
            <v>UN</v>
          </cell>
          <cell r="G679">
            <v>12</v>
          </cell>
          <cell r="H679">
            <v>8.58</v>
          </cell>
          <cell r="J679">
            <v>261</v>
          </cell>
        </row>
        <row r="680">
          <cell r="A680">
            <v>112911</v>
          </cell>
          <cell r="B680" t="str">
            <v>GEN TAPETE PIPI STOP 4X30UN</v>
          </cell>
          <cell r="C680" t="str">
            <v>CX4X30UN</v>
          </cell>
          <cell r="E680" t="str">
            <v>UN</v>
          </cell>
          <cell r="G680">
            <v>4</v>
          </cell>
          <cell r="H680">
            <v>59.99</v>
          </cell>
          <cell r="J680">
            <v>25</v>
          </cell>
        </row>
        <row r="681">
          <cell r="A681">
            <v>112910</v>
          </cell>
          <cell r="B681" t="str">
            <v>GEN TAPETE PIPI STOP 60X50 12X7UN</v>
          </cell>
          <cell r="C681" t="str">
            <v>CX12X7UN</v>
          </cell>
          <cell r="E681" t="str">
            <v>UN</v>
          </cell>
          <cell r="G681">
            <v>12</v>
          </cell>
          <cell r="H681">
            <v>16.989999999999998</v>
          </cell>
          <cell r="J681">
            <v>87</v>
          </cell>
        </row>
        <row r="682">
          <cell r="A682">
            <v>112538</v>
          </cell>
          <cell r="B682" t="str">
            <v>GORDURA VEG PALMA DORATA BALD 14,5KG</v>
          </cell>
          <cell r="C682" t="str">
            <v>BALD14,5KG</v>
          </cell>
          <cell r="E682" t="str">
            <v>BA</v>
          </cell>
          <cell r="G682">
            <v>1</v>
          </cell>
          <cell r="H682">
            <v>220.36</v>
          </cell>
          <cell r="J682">
            <v>192</v>
          </cell>
        </row>
        <row r="683">
          <cell r="A683">
            <v>114817</v>
          </cell>
          <cell r="B683" t="str">
            <v>GRANADO BEBE CONDIC CAMOMILA 12X250ML</v>
          </cell>
          <cell r="C683" t="str">
            <v>CX12X250ML</v>
          </cell>
          <cell r="E683" t="str">
            <v>UN</v>
          </cell>
          <cell r="G683">
            <v>12</v>
          </cell>
          <cell r="H683">
            <v>12.99</v>
          </cell>
          <cell r="J683">
            <v>155</v>
          </cell>
        </row>
        <row r="684">
          <cell r="A684">
            <v>114818</v>
          </cell>
          <cell r="B684" t="str">
            <v>GRANADO BEBE CONDIC ERVA DOCE 12X250ML</v>
          </cell>
          <cell r="C684" t="str">
            <v>CX12X250ML</v>
          </cell>
          <cell r="E684" t="str">
            <v>UN</v>
          </cell>
          <cell r="G684">
            <v>12</v>
          </cell>
          <cell r="H684">
            <v>12.99</v>
          </cell>
          <cell r="J684">
            <v>150</v>
          </cell>
        </row>
        <row r="685">
          <cell r="A685">
            <v>114819</v>
          </cell>
          <cell r="B685" t="str">
            <v>GRANADO BEBE CONDIC LAVANDA 12X250ML</v>
          </cell>
          <cell r="C685" t="str">
            <v>CX12X250ML</v>
          </cell>
          <cell r="E685" t="str">
            <v>UN</v>
          </cell>
          <cell r="G685">
            <v>12</v>
          </cell>
          <cell r="H685">
            <v>12.99</v>
          </cell>
          <cell r="J685">
            <v>158</v>
          </cell>
        </row>
        <row r="686">
          <cell r="A686">
            <v>114820</v>
          </cell>
          <cell r="B686" t="str">
            <v>GRANADO BEBE CONDIC TRAD 12X250ML</v>
          </cell>
          <cell r="C686" t="str">
            <v>CX12X250ML</v>
          </cell>
          <cell r="E686" t="str">
            <v>UN</v>
          </cell>
          <cell r="G686">
            <v>12</v>
          </cell>
          <cell r="H686">
            <v>12.99</v>
          </cell>
          <cell r="J686">
            <v>142</v>
          </cell>
        </row>
        <row r="687">
          <cell r="A687">
            <v>114810</v>
          </cell>
          <cell r="B687" t="str">
            <v>GRANADO BEBE HIDRAT ERVA DOCE 12X120ML</v>
          </cell>
          <cell r="C687" t="str">
            <v>CX12X120ML</v>
          </cell>
          <cell r="E687" t="str">
            <v>UN</v>
          </cell>
          <cell r="G687">
            <v>12</v>
          </cell>
          <cell r="H687">
            <v>14.15</v>
          </cell>
          <cell r="J687">
            <v>30</v>
          </cell>
        </row>
        <row r="688">
          <cell r="A688">
            <v>114811</v>
          </cell>
          <cell r="B688" t="str">
            <v>GRANADO BEBE HIDRAT LAVAND 12X120ML</v>
          </cell>
          <cell r="C688" t="str">
            <v>CX12X120ML</v>
          </cell>
          <cell r="E688" t="str">
            <v>UN</v>
          </cell>
          <cell r="G688">
            <v>12</v>
          </cell>
          <cell r="H688">
            <v>14.15</v>
          </cell>
          <cell r="J688">
            <v>40</v>
          </cell>
        </row>
        <row r="689">
          <cell r="A689">
            <v>114812</v>
          </cell>
          <cell r="B689" t="str">
            <v>GRANADO BEBE HIDRAT TRAD 12X120ML</v>
          </cell>
          <cell r="C689" t="str">
            <v>CX12X120ML</v>
          </cell>
          <cell r="E689" t="str">
            <v>UN</v>
          </cell>
          <cell r="G689">
            <v>12</v>
          </cell>
          <cell r="H689">
            <v>14.15</v>
          </cell>
          <cell r="J689">
            <v>41</v>
          </cell>
        </row>
        <row r="690">
          <cell r="A690">
            <v>114809</v>
          </cell>
          <cell r="B690" t="str">
            <v>GRANADO BEBE HITRAT CAMOMILA 12X120ML</v>
          </cell>
          <cell r="C690" t="str">
            <v>CX12X120ML</v>
          </cell>
          <cell r="E690" t="str">
            <v>UN</v>
          </cell>
          <cell r="G690">
            <v>12</v>
          </cell>
          <cell r="H690">
            <v>14.15</v>
          </cell>
          <cell r="J690">
            <v>32</v>
          </cell>
        </row>
        <row r="691">
          <cell r="A691">
            <v>114821</v>
          </cell>
          <cell r="B691" t="str">
            <v>GRANADO BEBE LENCO SENS 12X50UN</v>
          </cell>
          <cell r="C691" t="str">
            <v>CX12X50UN</v>
          </cell>
          <cell r="E691" t="str">
            <v>UN</v>
          </cell>
          <cell r="G691">
            <v>12</v>
          </cell>
          <cell r="H691">
            <v>9.15</v>
          </cell>
          <cell r="J691">
            <v>87</v>
          </cell>
        </row>
        <row r="692">
          <cell r="A692">
            <v>114822</v>
          </cell>
          <cell r="B692" t="str">
            <v>GRANADO BEBE LENCO UMED ERV DOCE 12X50UN</v>
          </cell>
          <cell r="C692" t="str">
            <v>CX12X50UN</v>
          </cell>
          <cell r="E692" t="str">
            <v>UN</v>
          </cell>
          <cell r="G692">
            <v>12</v>
          </cell>
          <cell r="H692">
            <v>9.15</v>
          </cell>
          <cell r="J692">
            <v>80</v>
          </cell>
        </row>
        <row r="693">
          <cell r="A693">
            <v>114824</v>
          </cell>
          <cell r="B693" t="str">
            <v>GRANADO BEBE LENCO UMED LAVAND 12X50UN</v>
          </cell>
          <cell r="C693" t="str">
            <v>CX12X50UN</v>
          </cell>
          <cell r="E693" t="str">
            <v>UN</v>
          </cell>
          <cell r="G693">
            <v>12</v>
          </cell>
          <cell r="H693">
            <v>9.15</v>
          </cell>
          <cell r="J693">
            <v>77</v>
          </cell>
        </row>
        <row r="694">
          <cell r="A694">
            <v>114823</v>
          </cell>
          <cell r="B694" t="str">
            <v>GRANADO BEBE LENCO UMED TRAD 12X50UN</v>
          </cell>
          <cell r="C694" t="str">
            <v>CX12X50UN</v>
          </cell>
          <cell r="E694" t="str">
            <v>UN</v>
          </cell>
          <cell r="G694">
            <v>12</v>
          </cell>
          <cell r="H694">
            <v>9.15</v>
          </cell>
          <cell r="J694">
            <v>120</v>
          </cell>
        </row>
        <row r="695">
          <cell r="A695">
            <v>114835</v>
          </cell>
          <cell r="B695" t="str">
            <v>GRANADO BEBE SAB GLIC ERV DOCE 72X90G</v>
          </cell>
          <cell r="C695" t="str">
            <v>CX72X90G</v>
          </cell>
          <cell r="E695" t="str">
            <v>UN</v>
          </cell>
          <cell r="G695">
            <v>72</v>
          </cell>
          <cell r="H695">
            <v>4.3600000000000003</v>
          </cell>
          <cell r="J695">
            <v>384</v>
          </cell>
        </row>
        <row r="696">
          <cell r="A696">
            <v>114834</v>
          </cell>
          <cell r="B696" t="str">
            <v>GRANADO BEBE SAB GLIC LAVAND 72X90G</v>
          </cell>
          <cell r="C696" t="str">
            <v>CX72X90G</v>
          </cell>
          <cell r="E696" t="str">
            <v>UN</v>
          </cell>
          <cell r="G696">
            <v>72</v>
          </cell>
          <cell r="H696">
            <v>4.3600000000000003</v>
          </cell>
          <cell r="J696">
            <v>348</v>
          </cell>
        </row>
        <row r="697">
          <cell r="A697">
            <v>114833</v>
          </cell>
          <cell r="B697" t="str">
            <v>GRANADO BEBE SAB GLIC TRAD 72X90G</v>
          </cell>
          <cell r="C697" t="str">
            <v>CX72X90G</v>
          </cell>
          <cell r="E697" t="str">
            <v>UN</v>
          </cell>
          <cell r="G697">
            <v>72</v>
          </cell>
          <cell r="H697">
            <v>4.3600000000000003</v>
          </cell>
          <cell r="J697">
            <v>360</v>
          </cell>
        </row>
        <row r="698">
          <cell r="A698">
            <v>114846</v>
          </cell>
          <cell r="B698" t="str">
            <v>GRANADO BEBE SAB LIQ CAMOMIL REFIL 250ML</v>
          </cell>
          <cell r="C698" t="str">
            <v>CX12X250ML</v>
          </cell>
          <cell r="E698" t="str">
            <v>UN</v>
          </cell>
          <cell r="G698">
            <v>12</v>
          </cell>
          <cell r="H698">
            <v>13.16</v>
          </cell>
          <cell r="J698">
            <v>528</v>
          </cell>
        </row>
        <row r="699">
          <cell r="A699">
            <v>114842</v>
          </cell>
          <cell r="B699" t="str">
            <v>GRANADO BEBE SAB LIQ CAMOMILA 12X250ML</v>
          </cell>
          <cell r="C699" t="str">
            <v>CX12X250ML</v>
          </cell>
          <cell r="E699" t="str">
            <v>UN</v>
          </cell>
          <cell r="G699">
            <v>12</v>
          </cell>
          <cell r="H699">
            <v>17.649999999999999</v>
          </cell>
          <cell r="J699">
            <v>577</v>
          </cell>
        </row>
        <row r="700">
          <cell r="A700">
            <v>115240</v>
          </cell>
          <cell r="B700" t="str">
            <v>GRANADO BEBE SAB LIQ CAMOMILA 6X500ML</v>
          </cell>
          <cell r="C700" t="str">
            <v>CX6X500ML</v>
          </cell>
          <cell r="E700" t="str">
            <v>UN</v>
          </cell>
          <cell r="G700">
            <v>6</v>
          </cell>
          <cell r="H700">
            <v>0</v>
          </cell>
          <cell r="J700">
            <v>30</v>
          </cell>
        </row>
        <row r="701">
          <cell r="A701">
            <v>114844</v>
          </cell>
          <cell r="B701" t="str">
            <v>GRANADO BEBE SAB LIQ ERV DOC REFIL 250ML</v>
          </cell>
          <cell r="C701" t="str">
            <v>CX12X250ML</v>
          </cell>
          <cell r="E701" t="str">
            <v>UN</v>
          </cell>
          <cell r="G701">
            <v>12</v>
          </cell>
          <cell r="H701">
            <v>13.16</v>
          </cell>
          <cell r="J701">
            <v>388</v>
          </cell>
        </row>
        <row r="702">
          <cell r="A702">
            <v>114841</v>
          </cell>
          <cell r="B702" t="str">
            <v>GRANADO BEBE SAB LIQ ERV DOCE 250ML</v>
          </cell>
          <cell r="C702" t="str">
            <v>CX12X250ML</v>
          </cell>
          <cell r="E702" t="str">
            <v>UN</v>
          </cell>
          <cell r="G702">
            <v>12</v>
          </cell>
          <cell r="H702">
            <v>17.649999999999999</v>
          </cell>
          <cell r="J702">
            <v>340</v>
          </cell>
        </row>
        <row r="703">
          <cell r="A703">
            <v>114845</v>
          </cell>
          <cell r="B703" t="str">
            <v>GRANADO BEBE SAB LIQ LAVAND REFIL 250ML</v>
          </cell>
          <cell r="C703" t="str">
            <v>CX12X250ML</v>
          </cell>
          <cell r="E703" t="str">
            <v>UN</v>
          </cell>
          <cell r="G703">
            <v>12</v>
          </cell>
          <cell r="H703">
            <v>13.16</v>
          </cell>
          <cell r="J703">
            <v>343</v>
          </cell>
        </row>
        <row r="704">
          <cell r="A704">
            <v>114840</v>
          </cell>
          <cell r="B704" t="str">
            <v>GRANADO BEBE SAB LIQ LAVANDA 12X250ML</v>
          </cell>
          <cell r="C704" t="str">
            <v>CX12X250ML</v>
          </cell>
          <cell r="E704" t="str">
            <v>UN</v>
          </cell>
          <cell r="G704">
            <v>12</v>
          </cell>
          <cell r="H704">
            <v>17.649999999999999</v>
          </cell>
          <cell r="J704">
            <v>443</v>
          </cell>
        </row>
        <row r="705">
          <cell r="A705">
            <v>114843</v>
          </cell>
          <cell r="B705" t="str">
            <v>GRANADO BEBE SAB LIQ TRAD REFIL 12X250ML</v>
          </cell>
          <cell r="C705" t="str">
            <v>CX12X250ML</v>
          </cell>
          <cell r="E705" t="str">
            <v>UN</v>
          </cell>
          <cell r="G705">
            <v>12</v>
          </cell>
          <cell r="H705">
            <v>13.16</v>
          </cell>
          <cell r="J705">
            <v>255</v>
          </cell>
        </row>
        <row r="706">
          <cell r="A706">
            <v>114839</v>
          </cell>
          <cell r="B706" t="str">
            <v>GRANADO BEBE SAB LIQ TRAD 12X250ML</v>
          </cell>
          <cell r="C706" t="str">
            <v>CX12X250ML</v>
          </cell>
          <cell r="E706" t="str">
            <v>UN</v>
          </cell>
          <cell r="G706">
            <v>12</v>
          </cell>
          <cell r="H706">
            <v>17.649999999999999</v>
          </cell>
          <cell r="J706">
            <v>762</v>
          </cell>
        </row>
        <row r="707">
          <cell r="A707">
            <v>114837</v>
          </cell>
          <cell r="B707" t="str">
            <v>GRANADO BEBE SAB LIQ TRAD 6X500ML</v>
          </cell>
          <cell r="C707" t="str">
            <v>CX6X500ML</v>
          </cell>
          <cell r="E707" t="str">
            <v>UN</v>
          </cell>
          <cell r="G707">
            <v>6</v>
          </cell>
          <cell r="H707">
            <v>26.36</v>
          </cell>
          <cell r="J707">
            <v>17</v>
          </cell>
        </row>
        <row r="708">
          <cell r="A708">
            <v>114836</v>
          </cell>
          <cell r="B708" t="str">
            <v>GRANADO BEBE SAB RELAX CAMOMILA 72X90G</v>
          </cell>
          <cell r="C708" t="str">
            <v>CX72X90G</v>
          </cell>
          <cell r="E708" t="str">
            <v>UN</v>
          </cell>
          <cell r="G708">
            <v>72</v>
          </cell>
          <cell r="H708">
            <v>4.3600000000000003</v>
          </cell>
          <cell r="J708">
            <v>479</v>
          </cell>
        </row>
        <row r="709">
          <cell r="A709">
            <v>114814</v>
          </cell>
          <cell r="B709" t="str">
            <v>GRANADO BEBE SHAMP CAMOMILA 12X250ML</v>
          </cell>
          <cell r="C709" t="str">
            <v>CX12X250ML</v>
          </cell>
          <cell r="E709" t="str">
            <v>UN</v>
          </cell>
          <cell r="G709">
            <v>12</v>
          </cell>
          <cell r="H709">
            <v>11.79</v>
          </cell>
          <cell r="J709">
            <v>323</v>
          </cell>
        </row>
        <row r="710">
          <cell r="A710">
            <v>114815</v>
          </cell>
          <cell r="B710" t="str">
            <v>GRANADO BEBE SHAMP ERVA DOCE 12X250ML</v>
          </cell>
          <cell r="C710" t="str">
            <v>CX12X250ML</v>
          </cell>
          <cell r="E710" t="str">
            <v>UN</v>
          </cell>
          <cell r="G710">
            <v>12</v>
          </cell>
          <cell r="H710">
            <v>11.79</v>
          </cell>
          <cell r="J710">
            <v>325</v>
          </cell>
        </row>
        <row r="711">
          <cell r="A711">
            <v>114816</v>
          </cell>
          <cell r="B711" t="str">
            <v>GRANADO BEBE SHAMP LAVANDA 12X250ML</v>
          </cell>
          <cell r="C711" t="str">
            <v>CX12X250ML</v>
          </cell>
          <cell r="E711" t="str">
            <v>UN</v>
          </cell>
          <cell r="G711">
            <v>12</v>
          </cell>
          <cell r="H711">
            <v>11.79</v>
          </cell>
          <cell r="J711">
            <v>303</v>
          </cell>
        </row>
        <row r="712">
          <cell r="A712">
            <v>114813</v>
          </cell>
          <cell r="B712" t="str">
            <v>GRANADO BEBE SHAMP TRAD 12X250ML</v>
          </cell>
          <cell r="C712" t="str">
            <v>CX12X250ML</v>
          </cell>
          <cell r="E712" t="str">
            <v>UN</v>
          </cell>
          <cell r="G712">
            <v>12</v>
          </cell>
          <cell r="H712">
            <v>11.79</v>
          </cell>
          <cell r="J712">
            <v>529</v>
          </cell>
        </row>
        <row r="713">
          <cell r="A713">
            <v>114808</v>
          </cell>
          <cell r="B713" t="str">
            <v>GRANADO BEBE TALCO 12X100G</v>
          </cell>
          <cell r="C713" t="str">
            <v>CX12X100G</v>
          </cell>
          <cell r="E713" t="str">
            <v>UN</v>
          </cell>
          <cell r="G713">
            <v>12</v>
          </cell>
          <cell r="H713">
            <v>9.99</v>
          </cell>
          <cell r="J713">
            <v>432</v>
          </cell>
        </row>
        <row r="714">
          <cell r="A714">
            <v>114828</v>
          </cell>
          <cell r="B714" t="str">
            <v>GRANADO PHEBO SAB AMAZONIA 144X90G</v>
          </cell>
          <cell r="C714" t="str">
            <v>CX144X90G</v>
          </cell>
          <cell r="E714" t="str">
            <v>UN</v>
          </cell>
          <cell r="G714">
            <v>144</v>
          </cell>
          <cell r="H714">
            <v>3.46</v>
          </cell>
          <cell r="J714">
            <v>1716</v>
          </cell>
        </row>
        <row r="715">
          <cell r="A715">
            <v>114851</v>
          </cell>
          <cell r="B715" t="str">
            <v>GRANADO PHEBO SAB LIQ ODOR ROSA 12X320ML</v>
          </cell>
          <cell r="C715" t="str">
            <v>CX12X320ML</v>
          </cell>
          <cell r="E715" t="str">
            <v>UN</v>
          </cell>
          <cell r="G715">
            <v>12</v>
          </cell>
          <cell r="H715">
            <v>17.739999999999998</v>
          </cell>
          <cell r="J715">
            <v>13</v>
          </cell>
        </row>
        <row r="716">
          <cell r="A716">
            <v>114829</v>
          </cell>
          <cell r="B716" t="str">
            <v>GRANADO PHEBO SAB NATURELLE 144X90G</v>
          </cell>
          <cell r="C716" t="str">
            <v>CX144X90G</v>
          </cell>
          <cell r="E716" t="str">
            <v>UN</v>
          </cell>
          <cell r="G716">
            <v>144</v>
          </cell>
          <cell r="H716">
            <v>3.46</v>
          </cell>
          <cell r="J716">
            <v>2124</v>
          </cell>
        </row>
        <row r="717">
          <cell r="A717">
            <v>114830</v>
          </cell>
          <cell r="B717" t="str">
            <v>GRANADO PHEBO SAB ODOR ROSAS 144X90G</v>
          </cell>
          <cell r="C717" t="str">
            <v>CX144X90G</v>
          </cell>
          <cell r="E717" t="str">
            <v>UN</v>
          </cell>
          <cell r="G717">
            <v>144</v>
          </cell>
          <cell r="H717">
            <v>3.46</v>
          </cell>
          <cell r="J717">
            <v>26952</v>
          </cell>
        </row>
        <row r="718">
          <cell r="A718">
            <v>114832</v>
          </cell>
          <cell r="B718" t="str">
            <v>GRANADO PHEBO SAB RAIZ ORIENTE 144X90G</v>
          </cell>
          <cell r="C718" t="str">
            <v>CX144X90G</v>
          </cell>
          <cell r="E718" t="str">
            <v>UN</v>
          </cell>
          <cell r="G718">
            <v>144</v>
          </cell>
          <cell r="H718">
            <v>3.46</v>
          </cell>
          <cell r="J718">
            <v>1836</v>
          </cell>
        </row>
        <row r="719">
          <cell r="A719">
            <v>114831</v>
          </cell>
          <cell r="B719" t="str">
            <v>GRANADO PHEBO SAB TOQ LAVAND 144X90G</v>
          </cell>
          <cell r="C719" t="str">
            <v>CX144X90G</v>
          </cell>
          <cell r="E719" t="str">
            <v>UN</v>
          </cell>
          <cell r="G719">
            <v>144</v>
          </cell>
          <cell r="H719">
            <v>3.46</v>
          </cell>
          <cell r="J719">
            <v>1932</v>
          </cell>
        </row>
        <row r="720">
          <cell r="A720">
            <v>114827</v>
          </cell>
          <cell r="B720" t="str">
            <v>GRANADO SAB COCO 72X100G</v>
          </cell>
          <cell r="C720" t="str">
            <v>CX72X100G</v>
          </cell>
          <cell r="E720" t="str">
            <v>UN</v>
          </cell>
          <cell r="G720">
            <v>72</v>
          </cell>
          <cell r="H720">
            <v>5.39</v>
          </cell>
          <cell r="J720">
            <v>144</v>
          </cell>
        </row>
        <row r="721">
          <cell r="A721">
            <v>114826</v>
          </cell>
          <cell r="B721" t="str">
            <v>GRANADO SAB GLICER ERVA DOCE 72X90G</v>
          </cell>
          <cell r="C721" t="str">
            <v>CX72X90G</v>
          </cell>
          <cell r="E721" t="str">
            <v>UN</v>
          </cell>
          <cell r="G721">
            <v>72</v>
          </cell>
          <cell r="H721">
            <v>4.6500000000000004</v>
          </cell>
          <cell r="J721">
            <v>192</v>
          </cell>
        </row>
        <row r="722">
          <cell r="A722">
            <v>114825</v>
          </cell>
          <cell r="B722" t="str">
            <v>GRANADO SAB GLICERINA 72X90G</v>
          </cell>
          <cell r="C722" t="str">
            <v>CX72X90G</v>
          </cell>
          <cell r="E722" t="str">
            <v>UN</v>
          </cell>
          <cell r="G722">
            <v>72</v>
          </cell>
          <cell r="H722">
            <v>4.6500000000000004</v>
          </cell>
          <cell r="J722">
            <v>270</v>
          </cell>
        </row>
        <row r="723">
          <cell r="A723">
            <v>114849</v>
          </cell>
          <cell r="B723" t="str">
            <v>GRANADO SAB LIQ ERV DOCE REFIL 12X300ML</v>
          </cell>
          <cell r="C723" t="str">
            <v>CX12X300ML</v>
          </cell>
          <cell r="E723" t="str">
            <v>UN</v>
          </cell>
          <cell r="G723">
            <v>12</v>
          </cell>
          <cell r="H723">
            <v>14.74</v>
          </cell>
          <cell r="J723">
            <v>18</v>
          </cell>
        </row>
        <row r="724">
          <cell r="A724">
            <v>114850</v>
          </cell>
          <cell r="B724" t="str">
            <v>GRANADO SAB LIQ GLIC TRAD REFIL 12X300ML</v>
          </cell>
          <cell r="C724" t="str">
            <v>CX12X300ML</v>
          </cell>
          <cell r="E724" t="str">
            <v>UN</v>
          </cell>
          <cell r="G724">
            <v>12</v>
          </cell>
          <cell r="H724">
            <v>14.74</v>
          </cell>
          <cell r="J724">
            <v>18</v>
          </cell>
        </row>
        <row r="725">
          <cell r="A725">
            <v>114923</v>
          </cell>
          <cell r="B725" t="str">
            <v>H BAR CHOC M AMARG CAFE SPECIAL 4X12X85G</v>
          </cell>
          <cell r="C725" t="str">
            <v>CX4X12X85G</v>
          </cell>
          <cell r="E725" t="str">
            <v>DI</v>
          </cell>
          <cell r="G725">
            <v>4</v>
          </cell>
          <cell r="H725">
            <v>66.010000000000005</v>
          </cell>
          <cell r="J725">
            <v>69</v>
          </cell>
        </row>
        <row r="726">
          <cell r="A726">
            <v>114618</v>
          </cell>
          <cell r="B726" t="str">
            <v>H BAR CHOC MESCL/LEITE/BRAN/CAP 4X12X85G</v>
          </cell>
          <cell r="C726" t="str">
            <v>CX4X12X85G</v>
          </cell>
          <cell r="E726" t="str">
            <v>DI</v>
          </cell>
          <cell r="G726">
            <v>4</v>
          </cell>
          <cell r="H726">
            <v>66.010000000000005</v>
          </cell>
          <cell r="J726">
            <v>92</v>
          </cell>
        </row>
        <row r="727">
          <cell r="A727">
            <v>114617</v>
          </cell>
          <cell r="B727" t="str">
            <v>H BAR CHOCO CAFE C/LEITE/CARAM 4X12X85G</v>
          </cell>
          <cell r="C727" t="str">
            <v>CX4X12X85G</v>
          </cell>
          <cell r="E727" t="str">
            <v>DI</v>
          </cell>
          <cell r="G727">
            <v>4</v>
          </cell>
          <cell r="H727">
            <v>66.010000000000005</v>
          </cell>
          <cell r="J727">
            <v>91</v>
          </cell>
        </row>
        <row r="728">
          <cell r="A728">
            <v>112630</v>
          </cell>
          <cell r="B728" t="str">
            <v>H BARRA AERADA LEITE 4X16X85G</v>
          </cell>
          <cell r="C728" t="str">
            <v>CX4X16X85G</v>
          </cell>
          <cell r="E728" t="str">
            <v>DI</v>
          </cell>
          <cell r="G728">
            <v>4</v>
          </cell>
          <cell r="H728">
            <v>72.319999999999993</v>
          </cell>
          <cell r="J728">
            <v>98</v>
          </cell>
        </row>
        <row r="729">
          <cell r="A729">
            <v>107052</v>
          </cell>
          <cell r="B729" t="str">
            <v>H BARRA CHOCO AMENDOIM HERS 4X16X85G</v>
          </cell>
          <cell r="C729" t="str">
            <v>CX4X16X85G</v>
          </cell>
          <cell r="E729" t="str">
            <v>DI</v>
          </cell>
          <cell r="G729">
            <v>4</v>
          </cell>
          <cell r="H729">
            <v>72.319999999999993</v>
          </cell>
          <cell r="J729">
            <v>202</v>
          </cell>
        </row>
        <row r="730">
          <cell r="A730">
            <v>106074</v>
          </cell>
          <cell r="B730" t="str">
            <v>H BARRA CHOCO AO LEITE 4X16X92G</v>
          </cell>
          <cell r="C730" t="str">
            <v>CX4X16X92G</v>
          </cell>
          <cell r="E730" t="str">
            <v>DI</v>
          </cell>
          <cell r="G730">
            <v>4</v>
          </cell>
          <cell r="H730">
            <v>72.319999999999993</v>
          </cell>
          <cell r="J730">
            <v>453</v>
          </cell>
        </row>
        <row r="731">
          <cell r="A731">
            <v>106077</v>
          </cell>
          <cell r="B731" t="str">
            <v>H BARRA CHOCO BRAN COOKIE CREME 4X16X87G</v>
          </cell>
          <cell r="C731" t="str">
            <v>CX4X16X87G</v>
          </cell>
          <cell r="E731" t="str">
            <v>DI</v>
          </cell>
          <cell r="G731">
            <v>4</v>
          </cell>
          <cell r="H731">
            <v>72.319999999999993</v>
          </cell>
          <cell r="J731">
            <v>257</v>
          </cell>
        </row>
        <row r="732">
          <cell r="A732">
            <v>106075</v>
          </cell>
          <cell r="B732" t="str">
            <v>H BARRA CHOCO BRANCO 4X16X92G</v>
          </cell>
          <cell r="C732" t="str">
            <v>CX4X16X92G</v>
          </cell>
          <cell r="E732" t="str">
            <v>DI</v>
          </cell>
          <cell r="G732">
            <v>4</v>
          </cell>
          <cell r="H732">
            <v>72.319999999999993</v>
          </cell>
          <cell r="J732">
            <v>212</v>
          </cell>
        </row>
        <row r="733">
          <cell r="A733">
            <v>107051</v>
          </cell>
          <cell r="B733" t="str">
            <v>H BARRA CHOCO COOKIE CREME 4X16X87G</v>
          </cell>
          <cell r="C733" t="str">
            <v>CX4X16X87G</v>
          </cell>
          <cell r="E733" t="str">
            <v>DI</v>
          </cell>
          <cell r="G733">
            <v>4</v>
          </cell>
          <cell r="H733">
            <v>68.37</v>
          </cell>
          <cell r="J733">
            <v>194</v>
          </cell>
        </row>
        <row r="734">
          <cell r="A734">
            <v>109906</v>
          </cell>
          <cell r="B734" t="str">
            <v>H BARRA CHOCO M AMARGO CRISTAL 4X16X87G</v>
          </cell>
          <cell r="C734" t="str">
            <v>CX4X16X87G</v>
          </cell>
          <cell r="E734" t="str">
            <v>DI</v>
          </cell>
          <cell r="G734">
            <v>4</v>
          </cell>
          <cell r="H734">
            <v>72.319999999999993</v>
          </cell>
          <cell r="J734">
            <v>68</v>
          </cell>
        </row>
        <row r="735">
          <cell r="A735">
            <v>106076</v>
          </cell>
          <cell r="B735" t="str">
            <v>H BARRA CHOCO MEIO AMARG 4X16X92G</v>
          </cell>
          <cell r="C735" t="str">
            <v>CX4X16X92G</v>
          </cell>
          <cell r="E735" t="str">
            <v>DI</v>
          </cell>
          <cell r="G735">
            <v>4</v>
          </cell>
          <cell r="H735">
            <v>72.319999999999993</v>
          </cell>
          <cell r="J735">
            <v>110</v>
          </cell>
        </row>
        <row r="736">
          <cell r="A736">
            <v>106078</v>
          </cell>
          <cell r="B736" t="str">
            <v>H BARRA CHOCO OVOMALTINE 4X16X87G</v>
          </cell>
          <cell r="C736" t="str">
            <v>CX4X16X87G</v>
          </cell>
          <cell r="E736" t="str">
            <v>DI</v>
          </cell>
          <cell r="G736">
            <v>4</v>
          </cell>
          <cell r="H736">
            <v>68.69</v>
          </cell>
          <cell r="J736">
            <v>171</v>
          </cell>
        </row>
        <row r="737">
          <cell r="A737">
            <v>113714</v>
          </cell>
          <cell r="B737" t="str">
            <v>H BARRA ESPEC DRK AIR CACAU 4X12X85G</v>
          </cell>
          <cell r="C737" t="str">
            <v>4X12X85G</v>
          </cell>
          <cell r="E737" t="str">
            <v>DI</v>
          </cell>
          <cell r="G737">
            <v>4</v>
          </cell>
          <cell r="H737">
            <v>75.75</v>
          </cell>
          <cell r="J737">
            <v>25</v>
          </cell>
        </row>
        <row r="738">
          <cell r="A738">
            <v>113981</v>
          </cell>
          <cell r="B738" t="str">
            <v>H BARRA ESPEC DRK CRANBERRY 4X12X85G</v>
          </cell>
          <cell r="C738" t="str">
            <v>CX4X12X85G</v>
          </cell>
          <cell r="E738" t="str">
            <v>DI</v>
          </cell>
          <cell r="G738">
            <v>4</v>
          </cell>
          <cell r="H738">
            <v>75.75</v>
          </cell>
          <cell r="J738">
            <v>51</v>
          </cell>
        </row>
        <row r="739">
          <cell r="A739">
            <v>112280</v>
          </cell>
          <cell r="B739" t="str">
            <v>H BARRA ESPEC DRK 73% CACAU 4X12X85G</v>
          </cell>
          <cell r="C739" t="str">
            <v>CX4X12X85G</v>
          </cell>
          <cell r="E739" t="str">
            <v>DI</v>
          </cell>
          <cell r="G739">
            <v>4</v>
          </cell>
          <cell r="H739">
            <v>80.38</v>
          </cell>
          <cell r="J739">
            <v>82</v>
          </cell>
        </row>
        <row r="740">
          <cell r="A740">
            <v>109619</v>
          </cell>
          <cell r="B740" t="str">
            <v>H BARRA SP DRK CAFE CROC 4X12X85G</v>
          </cell>
          <cell r="C740" t="str">
            <v>4X12X85G</v>
          </cell>
          <cell r="E740" t="str">
            <v>DI</v>
          </cell>
          <cell r="G740">
            <v>4</v>
          </cell>
          <cell r="H740">
            <v>75.75</v>
          </cell>
          <cell r="J740">
            <v>32</v>
          </cell>
        </row>
        <row r="741">
          <cell r="A741">
            <v>109618</v>
          </cell>
          <cell r="B741" t="str">
            <v>H BARRA SP DRK LARANJA 4X12X85G</v>
          </cell>
          <cell r="C741" t="str">
            <v>CX 4X12X85G</v>
          </cell>
          <cell r="E741" t="str">
            <v>DI</v>
          </cell>
          <cell r="G741">
            <v>4</v>
          </cell>
          <cell r="H741">
            <v>75.75</v>
          </cell>
          <cell r="J741">
            <v>34</v>
          </cell>
        </row>
        <row r="742">
          <cell r="A742">
            <v>109617</v>
          </cell>
          <cell r="B742" t="str">
            <v>H BARRA SP DRK MNT 4X12X85G</v>
          </cell>
          <cell r="C742" t="str">
            <v>CX 4X12X85G</v>
          </cell>
          <cell r="E742" t="str">
            <v>DI</v>
          </cell>
          <cell r="G742">
            <v>4</v>
          </cell>
          <cell r="H742">
            <v>75.75</v>
          </cell>
          <cell r="J742">
            <v>28</v>
          </cell>
        </row>
        <row r="743">
          <cell r="A743">
            <v>109616</v>
          </cell>
          <cell r="B743" t="str">
            <v>H BARRA SP DRK 4X12X85G</v>
          </cell>
          <cell r="C743" t="str">
            <v>4X12X85G</v>
          </cell>
          <cell r="E743" t="str">
            <v>DI</v>
          </cell>
          <cell r="G743">
            <v>4</v>
          </cell>
          <cell r="H743">
            <v>75.75</v>
          </cell>
          <cell r="J743">
            <v>49</v>
          </cell>
        </row>
        <row r="744">
          <cell r="A744">
            <v>112281</v>
          </cell>
          <cell r="B744" t="str">
            <v>H CHOCOTUBES AO LEITE 4X18X25G</v>
          </cell>
          <cell r="C744" t="str">
            <v>CX4X18X25G</v>
          </cell>
          <cell r="E744" t="str">
            <v>DI</v>
          </cell>
          <cell r="G744">
            <v>4</v>
          </cell>
          <cell r="H744">
            <v>30.84</v>
          </cell>
          <cell r="J744">
            <v>204</v>
          </cell>
        </row>
        <row r="745">
          <cell r="A745">
            <v>112282</v>
          </cell>
          <cell r="B745" t="str">
            <v>H CHOCOTUBES COOKIES N' CREME 4X18X25G</v>
          </cell>
          <cell r="C745" t="str">
            <v>CX4X18X25G</v>
          </cell>
          <cell r="E745" t="str">
            <v>DI</v>
          </cell>
          <cell r="G745">
            <v>4</v>
          </cell>
          <cell r="H745">
            <v>31.04</v>
          </cell>
          <cell r="J745">
            <v>1107</v>
          </cell>
        </row>
        <row r="746">
          <cell r="A746">
            <v>113984</v>
          </cell>
          <cell r="B746" t="str">
            <v>H HERSHEY BAG GOTAS CHOCO/LEITE 20X100G</v>
          </cell>
          <cell r="C746" t="str">
            <v>CX20X100G</v>
          </cell>
          <cell r="E746" t="str">
            <v>UN</v>
          </cell>
          <cell r="G746">
            <v>20</v>
          </cell>
          <cell r="H746">
            <v>6.8</v>
          </cell>
          <cell r="J746">
            <v>541</v>
          </cell>
        </row>
        <row r="747">
          <cell r="A747">
            <v>113983</v>
          </cell>
          <cell r="B747" t="str">
            <v>H HERSHEY BAG MOEDA CHOCO/LEITE 8X300G</v>
          </cell>
          <cell r="C747" t="str">
            <v>CX8X300G</v>
          </cell>
          <cell r="E747" t="str">
            <v>UN</v>
          </cell>
          <cell r="G747">
            <v>8</v>
          </cell>
          <cell r="H747">
            <v>17.39</v>
          </cell>
          <cell r="J747">
            <v>162</v>
          </cell>
        </row>
        <row r="748">
          <cell r="A748">
            <v>109710</v>
          </cell>
          <cell r="B748" t="str">
            <v>H HERSHEY+COKIES "N"CREME 48X102G</v>
          </cell>
          <cell r="C748" t="str">
            <v>CX48X102G</v>
          </cell>
          <cell r="E748" t="str">
            <v>UN</v>
          </cell>
          <cell r="G748">
            <v>48</v>
          </cell>
          <cell r="H748">
            <v>3.78</v>
          </cell>
          <cell r="J748">
            <v>18291</v>
          </cell>
        </row>
        <row r="749">
          <cell r="A749">
            <v>109900</v>
          </cell>
          <cell r="B749" t="str">
            <v>H HERSHEY+LEITE 48X102G</v>
          </cell>
          <cell r="C749" t="str">
            <v>CX48X102G</v>
          </cell>
          <cell r="E749" t="str">
            <v>UN</v>
          </cell>
          <cell r="G749">
            <v>48</v>
          </cell>
          <cell r="H749">
            <v>3.78</v>
          </cell>
          <cell r="J749">
            <v>16220</v>
          </cell>
        </row>
        <row r="750">
          <cell r="A750">
            <v>114794</v>
          </cell>
          <cell r="B750" t="str">
            <v>H ICE BREAK COOLMINT 96X24G</v>
          </cell>
          <cell r="C750" t="str">
            <v>CX96X24G</v>
          </cell>
          <cell r="E750" t="str">
            <v>UN</v>
          </cell>
          <cell r="G750">
            <v>96</v>
          </cell>
          <cell r="H750">
            <v>4.49</v>
          </cell>
          <cell r="J750">
            <v>2715</v>
          </cell>
        </row>
        <row r="751">
          <cell r="A751">
            <v>114795</v>
          </cell>
          <cell r="B751" t="str">
            <v>H ICE BREAK SOURS 96X24G</v>
          </cell>
          <cell r="C751" t="str">
            <v>CX96X24G</v>
          </cell>
          <cell r="E751" t="str">
            <v>UN</v>
          </cell>
          <cell r="G751">
            <v>96</v>
          </cell>
          <cell r="H751">
            <v>4.49</v>
          </cell>
          <cell r="J751">
            <v>514</v>
          </cell>
        </row>
        <row r="752">
          <cell r="A752">
            <v>114282</v>
          </cell>
          <cell r="B752" t="str">
            <v>H IOIO MIX CHOCO AVELA 48X41,9G</v>
          </cell>
          <cell r="C752" t="str">
            <v>CX48X41,9G</v>
          </cell>
          <cell r="E752" t="str">
            <v>UN</v>
          </cell>
          <cell r="G752">
            <v>48</v>
          </cell>
          <cell r="H752">
            <v>2.89</v>
          </cell>
          <cell r="J752">
            <v>5</v>
          </cell>
        </row>
        <row r="753">
          <cell r="A753">
            <v>114856</v>
          </cell>
          <cell r="B753" t="str">
            <v>HAMB BOV SEARA 15X672G</v>
          </cell>
          <cell r="C753" t="str">
            <v>CX15X672G</v>
          </cell>
          <cell r="E753" t="str">
            <v>UN</v>
          </cell>
          <cell r="G753">
            <v>15</v>
          </cell>
          <cell r="H753">
            <v>19.940000000000001</v>
          </cell>
          <cell r="J753">
            <v>12</v>
          </cell>
        </row>
        <row r="754">
          <cell r="A754">
            <v>114858</v>
          </cell>
          <cell r="B754" t="str">
            <v>HAMB FGO SEARA 15X672G</v>
          </cell>
          <cell r="C754" t="str">
            <v>CX15X672G</v>
          </cell>
          <cell r="E754" t="str">
            <v>UN</v>
          </cell>
          <cell r="G754">
            <v>15</v>
          </cell>
          <cell r="H754">
            <v>17.95</v>
          </cell>
          <cell r="J754">
            <v>14</v>
          </cell>
        </row>
        <row r="755">
          <cell r="A755">
            <v>104306</v>
          </cell>
          <cell r="B755" t="str">
            <v>HAMBURGUER GRANEL TEXAS CX36UN</v>
          </cell>
          <cell r="C755" t="str">
            <v>C/2,010</v>
          </cell>
          <cell r="E755" t="str">
            <v>CX</v>
          </cell>
          <cell r="G755">
            <v>1</v>
          </cell>
          <cell r="H755">
            <v>40.06</v>
          </cell>
          <cell r="J755">
            <v>44</v>
          </cell>
        </row>
        <row r="756">
          <cell r="A756">
            <v>105233</v>
          </cell>
          <cell r="B756" t="str">
            <v>HAMBURGUER TEXAS FGO 2,010KG</v>
          </cell>
          <cell r="C756" t="str">
            <v>CX 36UN</v>
          </cell>
          <cell r="E756" t="str">
            <v>CX</v>
          </cell>
          <cell r="G756">
            <v>1</v>
          </cell>
          <cell r="H756">
            <v>42.85</v>
          </cell>
          <cell r="J756">
            <v>23</v>
          </cell>
        </row>
        <row r="757">
          <cell r="A757">
            <v>113587</v>
          </cell>
          <cell r="B757" t="str">
            <v>IF ANTI SEPT MENTA PLUS LV500ML/PG350ML</v>
          </cell>
          <cell r="C757" t="str">
            <v>CX12X250ML</v>
          </cell>
          <cell r="E757" t="str">
            <v>UN</v>
          </cell>
          <cell r="G757">
            <v>12</v>
          </cell>
          <cell r="H757">
            <v>12.91</v>
          </cell>
          <cell r="J757">
            <v>1</v>
          </cell>
        </row>
        <row r="758">
          <cell r="A758">
            <v>113584</v>
          </cell>
          <cell r="B758" t="str">
            <v>IF CREME DENTAL 144X70G</v>
          </cell>
          <cell r="C758" t="str">
            <v>CX144X70G</v>
          </cell>
          <cell r="E758" t="str">
            <v>UN</v>
          </cell>
          <cell r="G758">
            <v>144</v>
          </cell>
          <cell r="H758">
            <v>1.63</v>
          </cell>
          <cell r="J758">
            <v>1</v>
          </cell>
        </row>
        <row r="759">
          <cell r="A759">
            <v>114492</v>
          </cell>
          <cell r="B759" t="str">
            <v>ISCA PEIXE 100%VEGETAL SEARA 300G</v>
          </cell>
          <cell r="C759" t="str">
            <v>CX16X300G</v>
          </cell>
          <cell r="E759" t="str">
            <v>UN</v>
          </cell>
          <cell r="G759">
            <v>16</v>
          </cell>
          <cell r="H759">
            <v>13.54</v>
          </cell>
          <cell r="J759">
            <v>4</v>
          </cell>
        </row>
        <row r="760">
          <cell r="A760">
            <v>114737</v>
          </cell>
          <cell r="B760" t="str">
            <v>ITAM BISC MINI SPANTOO CHOCO BRAN 45X30G</v>
          </cell>
          <cell r="C760" t="str">
            <v>CX45X30G</v>
          </cell>
          <cell r="E760" t="str">
            <v>UN</v>
          </cell>
          <cell r="G760">
            <v>45</v>
          </cell>
          <cell r="H760">
            <v>0.75</v>
          </cell>
          <cell r="J760">
            <v>7173</v>
          </cell>
        </row>
        <row r="761">
          <cell r="A761">
            <v>114735</v>
          </cell>
          <cell r="B761" t="str">
            <v>ITAM BISC MINI SPANTOO CHOCO 45X30G</v>
          </cell>
          <cell r="C761" t="str">
            <v>CX45X30G</v>
          </cell>
          <cell r="E761" t="str">
            <v>UN</v>
          </cell>
          <cell r="G761">
            <v>45</v>
          </cell>
          <cell r="H761">
            <v>0.75</v>
          </cell>
          <cell r="J761">
            <v>18790</v>
          </cell>
        </row>
        <row r="762">
          <cell r="A762">
            <v>114736</v>
          </cell>
          <cell r="B762" t="str">
            <v>ITAM BISC MINI SPANTOO MGO 45X30G</v>
          </cell>
          <cell r="C762" t="str">
            <v>CX45X30G</v>
          </cell>
          <cell r="E762" t="str">
            <v>UN</v>
          </cell>
          <cell r="G762">
            <v>45</v>
          </cell>
          <cell r="H762">
            <v>0.75</v>
          </cell>
          <cell r="J762">
            <v>7448</v>
          </cell>
        </row>
        <row r="763">
          <cell r="A763">
            <v>114693</v>
          </cell>
          <cell r="B763" t="str">
            <v>ITAM LOOK ATREVIDOS 20X55G</v>
          </cell>
          <cell r="C763" t="str">
            <v>CX20X55G</v>
          </cell>
          <cell r="E763" t="str">
            <v>UN</v>
          </cell>
          <cell r="G763">
            <v>20</v>
          </cell>
          <cell r="H763">
            <v>2.65</v>
          </cell>
          <cell r="J763">
            <v>16470</v>
          </cell>
        </row>
        <row r="764">
          <cell r="A764">
            <v>114698</v>
          </cell>
          <cell r="B764" t="str">
            <v>ITAM LOOK BRIGADEIRO 20X55G</v>
          </cell>
          <cell r="C764" t="str">
            <v>CX20X55G</v>
          </cell>
          <cell r="E764" t="str">
            <v>UN</v>
          </cell>
          <cell r="G764">
            <v>20</v>
          </cell>
          <cell r="H764">
            <v>2.65</v>
          </cell>
          <cell r="J764">
            <v>6144</v>
          </cell>
        </row>
        <row r="765">
          <cell r="A765">
            <v>114697</v>
          </cell>
          <cell r="B765" t="str">
            <v>ITAM LOOK CHOCO 20X55G</v>
          </cell>
          <cell r="C765" t="str">
            <v>CX20X55G</v>
          </cell>
          <cell r="E765" t="str">
            <v>UN</v>
          </cell>
          <cell r="G765">
            <v>20</v>
          </cell>
          <cell r="H765">
            <v>2.65</v>
          </cell>
          <cell r="J765">
            <v>16502</v>
          </cell>
        </row>
        <row r="766">
          <cell r="A766">
            <v>114700</v>
          </cell>
          <cell r="B766" t="str">
            <v>ITAM LOOK COOKIES/CREAM 20X55G</v>
          </cell>
          <cell r="C766" t="str">
            <v>CX20X55G</v>
          </cell>
          <cell r="E766" t="str">
            <v>UN</v>
          </cell>
          <cell r="G766">
            <v>20</v>
          </cell>
          <cell r="H766">
            <v>2.65</v>
          </cell>
          <cell r="J766">
            <v>5855</v>
          </cell>
        </row>
        <row r="767">
          <cell r="A767">
            <v>114695</v>
          </cell>
          <cell r="B767" t="str">
            <v>ITAM LOOK DOCE DE LEITE 20X55G</v>
          </cell>
          <cell r="C767" t="str">
            <v>CX20X55G</v>
          </cell>
          <cell r="E767" t="str">
            <v>UN</v>
          </cell>
          <cell r="G767">
            <v>20</v>
          </cell>
          <cell r="H767">
            <v>2.65</v>
          </cell>
          <cell r="J767">
            <v>116</v>
          </cell>
        </row>
        <row r="768">
          <cell r="A768">
            <v>114694</v>
          </cell>
          <cell r="B768" t="str">
            <v>ITAM LOOK FLORESTA NEGRA 20X55G</v>
          </cell>
          <cell r="C768" t="str">
            <v>CX20X55G</v>
          </cell>
          <cell r="E768" t="str">
            <v>UN</v>
          </cell>
          <cell r="G768">
            <v>20</v>
          </cell>
          <cell r="H768">
            <v>2.65</v>
          </cell>
          <cell r="J768">
            <v>12709</v>
          </cell>
        </row>
        <row r="769">
          <cell r="A769">
            <v>114723</v>
          </cell>
          <cell r="B769" t="str">
            <v>ITAM LOOK MAIS BRIGADEIRO 6X20X20G</v>
          </cell>
          <cell r="C769" t="str">
            <v>CX6X20X20G</v>
          </cell>
          <cell r="E769" t="str">
            <v>DI</v>
          </cell>
          <cell r="G769">
            <v>6</v>
          </cell>
          <cell r="H769">
            <v>24.93</v>
          </cell>
          <cell r="J769">
            <v>201</v>
          </cell>
        </row>
        <row r="770">
          <cell r="A770">
            <v>114722</v>
          </cell>
          <cell r="B770" t="str">
            <v>ITAM LOOK MAIS CHOCO BRANC 6X20X20G</v>
          </cell>
          <cell r="C770" t="str">
            <v>CX6X20X20G</v>
          </cell>
          <cell r="E770" t="str">
            <v>DI</v>
          </cell>
          <cell r="G770">
            <v>6</v>
          </cell>
          <cell r="H770">
            <v>24.93</v>
          </cell>
          <cell r="J770">
            <v>96</v>
          </cell>
        </row>
        <row r="771">
          <cell r="A771">
            <v>114720</v>
          </cell>
          <cell r="B771" t="str">
            <v>ITAM LOOK MAIS CHOCO 6X20X20G</v>
          </cell>
          <cell r="C771" t="str">
            <v>CX6X20X20G</v>
          </cell>
          <cell r="E771" t="str">
            <v>DI</v>
          </cell>
          <cell r="G771">
            <v>6</v>
          </cell>
          <cell r="H771">
            <v>24.93</v>
          </cell>
          <cell r="J771">
            <v>385</v>
          </cell>
        </row>
        <row r="772">
          <cell r="A772">
            <v>114724</v>
          </cell>
          <cell r="B772" t="str">
            <v>ITAM LOOK MAIS FESTA 6X20X23G</v>
          </cell>
          <cell r="C772" t="str">
            <v>CX6X20X23G</v>
          </cell>
          <cell r="E772" t="str">
            <v>DI</v>
          </cell>
          <cell r="G772">
            <v>6</v>
          </cell>
          <cell r="H772">
            <v>24.93</v>
          </cell>
          <cell r="J772">
            <v>83</v>
          </cell>
        </row>
        <row r="773">
          <cell r="A773">
            <v>114721</v>
          </cell>
          <cell r="B773" t="str">
            <v>ITAM LOOK MAIS MGO 6X20X20G</v>
          </cell>
          <cell r="C773" t="str">
            <v>CX6X20X20G</v>
          </cell>
          <cell r="E773" t="str">
            <v>DI</v>
          </cell>
          <cell r="G773">
            <v>6</v>
          </cell>
          <cell r="H773">
            <v>24.93</v>
          </cell>
          <cell r="J773">
            <v>171</v>
          </cell>
        </row>
        <row r="774">
          <cell r="A774">
            <v>114696</v>
          </cell>
          <cell r="B774" t="str">
            <v>ITAM LOOK MGO 20X55G</v>
          </cell>
          <cell r="C774" t="str">
            <v>CX20X55G</v>
          </cell>
          <cell r="E774" t="str">
            <v>UN</v>
          </cell>
          <cell r="G774">
            <v>20</v>
          </cell>
          <cell r="H774">
            <v>2.65</v>
          </cell>
          <cell r="J774">
            <v>11893</v>
          </cell>
        </row>
        <row r="775">
          <cell r="A775">
            <v>114699</v>
          </cell>
          <cell r="B775" t="str">
            <v>ITAM LOOK NAPOLITANO 20X55G</v>
          </cell>
          <cell r="C775" t="str">
            <v>CX20X55G</v>
          </cell>
          <cell r="E775" t="str">
            <v>UN</v>
          </cell>
          <cell r="G775">
            <v>20</v>
          </cell>
          <cell r="H775">
            <v>2.65</v>
          </cell>
          <cell r="J775">
            <v>816</v>
          </cell>
        </row>
        <row r="776">
          <cell r="A776">
            <v>114718</v>
          </cell>
          <cell r="B776" t="str">
            <v>ITAM ROSQUINHA BANANA C/CANELA 10X310G</v>
          </cell>
          <cell r="C776" t="str">
            <v>CX10X310G</v>
          </cell>
          <cell r="E776" t="str">
            <v>UN</v>
          </cell>
          <cell r="G776">
            <v>10</v>
          </cell>
          <cell r="H776">
            <v>4.8899999999999997</v>
          </cell>
          <cell r="J776">
            <v>33</v>
          </cell>
        </row>
        <row r="777">
          <cell r="A777">
            <v>114717</v>
          </cell>
          <cell r="B777" t="str">
            <v>ITAM ROSQUINHA BRIGADEIRO 10X310G</v>
          </cell>
          <cell r="C777" t="str">
            <v>CX10X310G</v>
          </cell>
          <cell r="E777" t="str">
            <v>UN</v>
          </cell>
          <cell r="G777">
            <v>10</v>
          </cell>
          <cell r="H777">
            <v>4.8899999999999997</v>
          </cell>
          <cell r="J777">
            <v>2</v>
          </cell>
        </row>
        <row r="778">
          <cell r="A778">
            <v>114711</v>
          </cell>
          <cell r="B778" t="str">
            <v>ITAM WAFER SPANTOO CHOCO 50X80G</v>
          </cell>
          <cell r="C778" t="str">
            <v>CX50X80G</v>
          </cell>
          <cell r="E778" t="str">
            <v>UN</v>
          </cell>
          <cell r="G778">
            <v>50</v>
          </cell>
          <cell r="H778">
            <v>1.85</v>
          </cell>
          <cell r="J778">
            <v>22350</v>
          </cell>
        </row>
        <row r="779">
          <cell r="A779">
            <v>114712</v>
          </cell>
          <cell r="B779" t="str">
            <v>ITAM WAFER SPANTOO LIMAO 50X80G</v>
          </cell>
          <cell r="C779" t="str">
            <v>CX50X80G</v>
          </cell>
          <cell r="E779" t="str">
            <v>UN</v>
          </cell>
          <cell r="G779">
            <v>50</v>
          </cell>
          <cell r="H779">
            <v>1.85</v>
          </cell>
          <cell r="J779">
            <v>10283</v>
          </cell>
        </row>
        <row r="780">
          <cell r="A780">
            <v>114713</v>
          </cell>
          <cell r="B780" t="str">
            <v>ITAM WAFER SPANTOO MGO 50X80G</v>
          </cell>
          <cell r="C780" t="str">
            <v>CX50X80G</v>
          </cell>
          <cell r="E780" t="str">
            <v>UN</v>
          </cell>
          <cell r="G780">
            <v>50</v>
          </cell>
          <cell r="H780">
            <v>1.85</v>
          </cell>
          <cell r="J780">
            <v>16959</v>
          </cell>
        </row>
        <row r="781">
          <cell r="A781">
            <v>112639</v>
          </cell>
          <cell r="B781" t="str">
            <v>JADE ENXAG BUCAL AVENTUR 12X250ML</v>
          </cell>
          <cell r="C781" t="str">
            <v>CX12X250ML</v>
          </cell>
          <cell r="E781" t="str">
            <v>UN</v>
          </cell>
          <cell r="G781">
            <v>12</v>
          </cell>
          <cell r="H781">
            <v>10.53</v>
          </cell>
          <cell r="J781">
            <v>206</v>
          </cell>
        </row>
        <row r="782">
          <cell r="A782">
            <v>112637</v>
          </cell>
          <cell r="B782" t="str">
            <v>JADE ESCOVA DENT AVENTUR C/PROT 24X1UN</v>
          </cell>
          <cell r="C782" t="str">
            <v>CX24X1UN</v>
          </cell>
          <cell r="E782" t="str">
            <v>UN</v>
          </cell>
          <cell r="G782">
            <v>24</v>
          </cell>
          <cell r="H782">
            <v>7</v>
          </cell>
          <cell r="J782">
            <v>492</v>
          </cell>
        </row>
        <row r="783">
          <cell r="A783">
            <v>109676</v>
          </cell>
          <cell r="B783" t="str">
            <v>JADE ESCOVA DENT DUAL MACIA 24X1X2UN</v>
          </cell>
          <cell r="C783" t="str">
            <v>CX24X1X2UN</v>
          </cell>
          <cell r="E783" t="str">
            <v>UN</v>
          </cell>
          <cell r="G783">
            <v>24</v>
          </cell>
          <cell r="H783">
            <v>5.24</v>
          </cell>
          <cell r="J783">
            <v>1643</v>
          </cell>
        </row>
        <row r="784">
          <cell r="A784">
            <v>109772</v>
          </cell>
          <cell r="B784" t="str">
            <v>JADE ESCOVA DENT HELL K C/PROT 24X1UN</v>
          </cell>
          <cell r="C784" t="str">
            <v>CX24X1UN</v>
          </cell>
          <cell r="E784" t="str">
            <v>UN</v>
          </cell>
          <cell r="G784">
            <v>24</v>
          </cell>
          <cell r="H784">
            <v>6.9</v>
          </cell>
          <cell r="J784">
            <v>13</v>
          </cell>
        </row>
        <row r="785">
          <cell r="A785">
            <v>109672</v>
          </cell>
          <cell r="B785" t="str">
            <v>JADE ESCOVA DENT INF HEL K C/VENT 24X1UN</v>
          </cell>
          <cell r="C785" t="str">
            <v>CX24X1UN</v>
          </cell>
          <cell r="E785" t="str">
            <v>UN</v>
          </cell>
          <cell r="G785">
            <v>24</v>
          </cell>
          <cell r="H785">
            <v>6.72</v>
          </cell>
          <cell r="J785">
            <v>1236</v>
          </cell>
        </row>
        <row r="786">
          <cell r="A786">
            <v>109770</v>
          </cell>
          <cell r="B786" t="str">
            <v>JADE ESCOVA DENT INF MAGI C/V MACIA 24UN</v>
          </cell>
          <cell r="C786" t="str">
            <v>CX24X2UN</v>
          </cell>
          <cell r="E786" t="str">
            <v>UN</v>
          </cell>
          <cell r="G786">
            <v>24</v>
          </cell>
          <cell r="H786">
            <v>6.63</v>
          </cell>
          <cell r="J786">
            <v>855</v>
          </cell>
        </row>
        <row r="787">
          <cell r="A787">
            <v>109670</v>
          </cell>
          <cell r="B787" t="str">
            <v>JADE ESCOVA DENT INF MAGIC 24X1UN</v>
          </cell>
          <cell r="C787" t="str">
            <v>CX24UN</v>
          </cell>
          <cell r="E787" t="str">
            <v>UN</v>
          </cell>
          <cell r="G787">
            <v>24</v>
          </cell>
          <cell r="H787">
            <v>4.57</v>
          </cell>
          <cell r="J787">
            <v>2298</v>
          </cell>
        </row>
        <row r="788">
          <cell r="A788">
            <v>109671</v>
          </cell>
          <cell r="B788" t="str">
            <v>JADE ESCOVA DENT INF SUPER C/PROT MACIA</v>
          </cell>
          <cell r="C788" t="str">
            <v>CX24X1UN</v>
          </cell>
          <cell r="E788" t="str">
            <v>UN</v>
          </cell>
          <cell r="G788">
            <v>24</v>
          </cell>
          <cell r="H788">
            <v>7.41</v>
          </cell>
          <cell r="J788">
            <v>685</v>
          </cell>
        </row>
        <row r="789">
          <cell r="A789">
            <v>109771</v>
          </cell>
          <cell r="B789" t="str">
            <v>JADE ESCOVA DENT INF SUPERM VENT 24X1UN</v>
          </cell>
          <cell r="C789" t="str">
            <v>CX24X1UN</v>
          </cell>
          <cell r="E789" t="str">
            <v>UN</v>
          </cell>
          <cell r="G789">
            <v>24</v>
          </cell>
          <cell r="H789">
            <v>6.36</v>
          </cell>
          <cell r="J789">
            <v>940</v>
          </cell>
        </row>
        <row r="790">
          <cell r="A790">
            <v>109673</v>
          </cell>
          <cell r="B790" t="str">
            <v>JADE ESCOVA DENT OPT MACIA 24X1UN</v>
          </cell>
          <cell r="C790" t="str">
            <v>CX24X1UN</v>
          </cell>
          <cell r="E790" t="str">
            <v>UN</v>
          </cell>
          <cell r="G790">
            <v>24</v>
          </cell>
          <cell r="H790">
            <v>6.36</v>
          </cell>
          <cell r="J790">
            <v>1008</v>
          </cell>
        </row>
        <row r="791">
          <cell r="A791">
            <v>109773</v>
          </cell>
          <cell r="B791" t="str">
            <v>JADE ESCOVA DENT OPT MACIA 24X2UN</v>
          </cell>
          <cell r="C791" t="str">
            <v>CX24X2UN</v>
          </cell>
          <cell r="E791" t="str">
            <v>UN</v>
          </cell>
          <cell r="G791">
            <v>24</v>
          </cell>
          <cell r="H791">
            <v>7.12</v>
          </cell>
          <cell r="J791">
            <v>1518</v>
          </cell>
        </row>
        <row r="792">
          <cell r="A792">
            <v>109677</v>
          </cell>
          <cell r="B792" t="str">
            <v>JADE ESCOVA DENT POP MAX MACIA 24X1UN</v>
          </cell>
          <cell r="C792" t="str">
            <v>CX24X1UN</v>
          </cell>
          <cell r="E792" t="str">
            <v>UN</v>
          </cell>
          <cell r="G792">
            <v>24</v>
          </cell>
          <cell r="H792">
            <v>2.2999999999999998</v>
          </cell>
          <cell r="J792">
            <v>8232</v>
          </cell>
        </row>
        <row r="793">
          <cell r="A793">
            <v>109679</v>
          </cell>
          <cell r="B793" t="str">
            <v>JADE ESCOVA DENT POPMAX DURA 24X1UN</v>
          </cell>
          <cell r="C793" t="str">
            <v>CX24X1UN</v>
          </cell>
          <cell r="E793" t="str">
            <v>UN</v>
          </cell>
          <cell r="G793">
            <v>24</v>
          </cell>
          <cell r="H793">
            <v>2.2999999999999998</v>
          </cell>
          <cell r="J793">
            <v>5244</v>
          </cell>
        </row>
        <row r="794">
          <cell r="A794">
            <v>109681</v>
          </cell>
          <cell r="B794" t="str">
            <v>JADE ESCOVA DENT POPMAX MACIA 12X1X5UN</v>
          </cell>
          <cell r="C794" t="str">
            <v>CX12X1X5UN</v>
          </cell>
          <cell r="E794" t="str">
            <v>UN</v>
          </cell>
          <cell r="G794">
            <v>12</v>
          </cell>
          <cell r="H794">
            <v>9.4700000000000006</v>
          </cell>
          <cell r="J794">
            <v>1684</v>
          </cell>
        </row>
        <row r="795">
          <cell r="A795">
            <v>109680</v>
          </cell>
          <cell r="B795" t="str">
            <v>JADE ESCOVA DENT POPMAX MACIA 24X1X3UN</v>
          </cell>
          <cell r="C795" t="str">
            <v>CX24X1X3UN</v>
          </cell>
          <cell r="E795" t="str">
            <v>UN</v>
          </cell>
          <cell r="G795">
            <v>24</v>
          </cell>
          <cell r="H795">
            <v>6.11</v>
          </cell>
          <cell r="J795">
            <v>3069</v>
          </cell>
        </row>
        <row r="796">
          <cell r="A796">
            <v>109678</v>
          </cell>
          <cell r="B796" t="str">
            <v>JADE ESCOVA DENT POPMAX MEDIA 24X1UN</v>
          </cell>
          <cell r="C796" t="str">
            <v>CX24X1UN</v>
          </cell>
          <cell r="E796" t="str">
            <v>UN</v>
          </cell>
          <cell r="G796">
            <v>24</v>
          </cell>
          <cell r="H796">
            <v>2.2999999999999998</v>
          </cell>
          <cell r="J796">
            <v>6687</v>
          </cell>
        </row>
        <row r="797">
          <cell r="A797">
            <v>109682</v>
          </cell>
          <cell r="B797" t="str">
            <v>JADE ESCOVA DENT PRATIC MACIA 24X1UN</v>
          </cell>
          <cell r="C797" t="str">
            <v>CX24X1UN</v>
          </cell>
          <cell r="E797" t="str">
            <v>UN</v>
          </cell>
          <cell r="G797">
            <v>24</v>
          </cell>
          <cell r="H797">
            <v>4.95</v>
          </cell>
          <cell r="J797">
            <v>1240</v>
          </cell>
        </row>
        <row r="798">
          <cell r="A798">
            <v>109674</v>
          </cell>
          <cell r="B798" t="str">
            <v>JADE ESCOVA DENT PRO EXEL 24X1UN</v>
          </cell>
          <cell r="C798" t="str">
            <v>CX24X1UN</v>
          </cell>
          <cell r="E798" t="str">
            <v>UN</v>
          </cell>
          <cell r="G798">
            <v>24</v>
          </cell>
          <cell r="H798">
            <v>7.88</v>
          </cell>
          <cell r="J798">
            <v>505</v>
          </cell>
        </row>
        <row r="799">
          <cell r="A799">
            <v>115032</v>
          </cell>
          <cell r="B799" t="str">
            <v>JADE ESCOVA DENT PRO SLIM KIDS  24X2UN</v>
          </cell>
          <cell r="C799" t="str">
            <v>CX24X2UN</v>
          </cell>
          <cell r="E799" t="str">
            <v>UN</v>
          </cell>
          <cell r="G799">
            <v>24</v>
          </cell>
          <cell r="H799">
            <v>10</v>
          </cell>
          <cell r="J799">
            <v>339</v>
          </cell>
        </row>
        <row r="800">
          <cell r="A800">
            <v>109974</v>
          </cell>
          <cell r="B800" t="str">
            <v>JADE ESCOVA DENT PRO SLIM MACIA 24X2UN</v>
          </cell>
          <cell r="C800" t="str">
            <v>CX24X2UN</v>
          </cell>
          <cell r="E800" t="str">
            <v>UN</v>
          </cell>
          <cell r="G800">
            <v>24</v>
          </cell>
          <cell r="H800">
            <v>11.75</v>
          </cell>
          <cell r="J800">
            <v>780</v>
          </cell>
        </row>
        <row r="801">
          <cell r="A801">
            <v>109675</v>
          </cell>
          <cell r="B801" t="str">
            <v>JADE ESCOVA DENT STYLUS MEDIA 24X1UN</v>
          </cell>
          <cell r="C801" t="str">
            <v>CX24X1UN</v>
          </cell>
          <cell r="E801" t="str">
            <v>UN</v>
          </cell>
          <cell r="G801">
            <v>24</v>
          </cell>
          <cell r="H801">
            <v>4.38</v>
          </cell>
          <cell r="J801">
            <v>1097</v>
          </cell>
        </row>
        <row r="802">
          <cell r="A802">
            <v>109683</v>
          </cell>
          <cell r="B802" t="str">
            <v>JADE FIO DENT POPMAX 125M 12X1UN</v>
          </cell>
          <cell r="C802" t="str">
            <v>CX12X1UN</v>
          </cell>
          <cell r="E802" t="str">
            <v>UN</v>
          </cell>
          <cell r="G802">
            <v>12</v>
          </cell>
          <cell r="H802">
            <v>5.62</v>
          </cell>
          <cell r="J802">
            <v>3374</v>
          </cell>
        </row>
        <row r="803">
          <cell r="A803">
            <v>109069</v>
          </cell>
          <cell r="B803" t="str">
            <v>JANDAIA CONCENTRADO CAJU 12X500ML</v>
          </cell>
          <cell r="C803" t="str">
            <v>CX12X500ML</v>
          </cell>
          <cell r="E803" t="str">
            <v>UN</v>
          </cell>
          <cell r="G803">
            <v>12</v>
          </cell>
          <cell r="H803">
            <v>2.65</v>
          </cell>
          <cell r="J803">
            <v>6471</v>
          </cell>
        </row>
        <row r="804">
          <cell r="A804">
            <v>109070</v>
          </cell>
          <cell r="B804" t="str">
            <v>JANDAIA CONCENTRADO GOIABA 12X500ML</v>
          </cell>
          <cell r="C804" t="str">
            <v>CX12X500ML</v>
          </cell>
          <cell r="E804" t="str">
            <v>UN</v>
          </cell>
          <cell r="G804">
            <v>12</v>
          </cell>
          <cell r="H804">
            <v>4.0999999999999996</v>
          </cell>
          <cell r="J804">
            <v>7239</v>
          </cell>
        </row>
        <row r="805">
          <cell r="A805">
            <v>109061</v>
          </cell>
          <cell r="B805" t="str">
            <v>JANDAIA NECTAR CAJU 24X200ML</v>
          </cell>
          <cell r="C805" t="str">
            <v>CX24X200ML</v>
          </cell>
          <cell r="E805" t="str">
            <v>CX</v>
          </cell>
          <cell r="G805">
            <v>1</v>
          </cell>
          <cell r="H805">
            <v>29.5</v>
          </cell>
          <cell r="J805">
            <v>678</v>
          </cell>
        </row>
        <row r="806">
          <cell r="A806">
            <v>109062</v>
          </cell>
          <cell r="B806" t="str">
            <v>JANDAIA NECTAR GOIABA 24X200ML</v>
          </cell>
          <cell r="C806" t="str">
            <v>CX24X200ML</v>
          </cell>
          <cell r="E806" t="str">
            <v>CX</v>
          </cell>
          <cell r="G806">
            <v>1</v>
          </cell>
          <cell r="H806">
            <v>29.5</v>
          </cell>
          <cell r="J806">
            <v>73</v>
          </cell>
        </row>
        <row r="807">
          <cell r="A807">
            <v>109102</v>
          </cell>
          <cell r="B807" t="str">
            <v>JANDAIA NECTAR POLLI FRUTTI 24X200ML</v>
          </cell>
          <cell r="C807" t="str">
            <v>CX 24X200ML</v>
          </cell>
          <cell r="E807" t="str">
            <v>CX</v>
          </cell>
          <cell r="G807">
            <v>1</v>
          </cell>
          <cell r="H807">
            <v>28.18</v>
          </cell>
          <cell r="J807">
            <v>176</v>
          </cell>
        </row>
        <row r="808">
          <cell r="A808">
            <v>113990</v>
          </cell>
          <cell r="B808" t="str">
            <v>LEITE DE COCO PET FREDAO 12X500ML</v>
          </cell>
          <cell r="C808" t="str">
            <v>CX12X500ML</v>
          </cell>
          <cell r="E808" t="str">
            <v>UN</v>
          </cell>
          <cell r="G808">
            <v>12</v>
          </cell>
          <cell r="H808">
            <v>3.13</v>
          </cell>
          <cell r="J808">
            <v>789</v>
          </cell>
        </row>
        <row r="809">
          <cell r="A809">
            <v>113991</v>
          </cell>
          <cell r="B809" t="str">
            <v>LEITE DE COCO PET FREDAO 6X2L</v>
          </cell>
          <cell r="C809" t="str">
            <v>CX6X2L</v>
          </cell>
          <cell r="E809" t="str">
            <v>UN</v>
          </cell>
          <cell r="G809">
            <v>6</v>
          </cell>
          <cell r="H809">
            <v>11.79</v>
          </cell>
          <cell r="J809">
            <v>93</v>
          </cell>
        </row>
        <row r="810">
          <cell r="A810">
            <v>114645</v>
          </cell>
          <cell r="B810" t="str">
            <v>LEITE DE ROSAS TRAD 24X310ML</v>
          </cell>
          <cell r="C810" t="str">
            <v>CX24X310ML</v>
          </cell>
          <cell r="E810" t="str">
            <v>UN</v>
          </cell>
          <cell r="G810">
            <v>24</v>
          </cell>
          <cell r="H810">
            <v>6.54</v>
          </cell>
          <cell r="J810">
            <v>456</v>
          </cell>
        </row>
        <row r="811">
          <cell r="A811">
            <v>114644</v>
          </cell>
          <cell r="B811" t="str">
            <v>LEITE DE ROSAS TRAD 36X170ML</v>
          </cell>
          <cell r="C811" t="str">
            <v>CX36X170ML</v>
          </cell>
          <cell r="E811" t="str">
            <v>UN</v>
          </cell>
          <cell r="G811">
            <v>36</v>
          </cell>
          <cell r="H811">
            <v>4.25</v>
          </cell>
          <cell r="J811">
            <v>596</v>
          </cell>
        </row>
        <row r="812">
          <cell r="A812">
            <v>114643</v>
          </cell>
          <cell r="B812" t="str">
            <v>LEITE DE ROSAS TRAD 48X100ML</v>
          </cell>
          <cell r="C812" t="str">
            <v>CX48X100ML</v>
          </cell>
          <cell r="E812" t="str">
            <v>UN</v>
          </cell>
          <cell r="G812">
            <v>48</v>
          </cell>
          <cell r="H812">
            <v>2.89</v>
          </cell>
          <cell r="J812">
            <v>2426</v>
          </cell>
        </row>
        <row r="813">
          <cell r="A813">
            <v>114642</v>
          </cell>
          <cell r="B813" t="str">
            <v>LEITE DE ROSAS TRAD 60X60ML</v>
          </cell>
          <cell r="C813" t="str">
            <v>CX60X60ML</v>
          </cell>
          <cell r="E813" t="str">
            <v>UN</v>
          </cell>
          <cell r="G813">
            <v>60</v>
          </cell>
          <cell r="H813">
            <v>2.0499999999999998</v>
          </cell>
          <cell r="J813">
            <v>3671</v>
          </cell>
        </row>
        <row r="814">
          <cell r="A814">
            <v>115132</v>
          </cell>
          <cell r="B814" t="str">
            <v>LINDOR CHOCO LEITE WAFER 8X24X30G</v>
          </cell>
          <cell r="C814" t="str">
            <v>CX8X24X30G</v>
          </cell>
          <cell r="E814" t="str">
            <v>DI</v>
          </cell>
          <cell r="G814">
            <v>8</v>
          </cell>
          <cell r="H814">
            <v>180.96</v>
          </cell>
          <cell r="J814">
            <v>32</v>
          </cell>
        </row>
        <row r="815">
          <cell r="A815">
            <v>115114</v>
          </cell>
          <cell r="B815" t="str">
            <v>LINDOR CHOCO LEITE 10X112G</v>
          </cell>
          <cell r="C815" t="str">
            <v>CX10X112G</v>
          </cell>
          <cell r="E815" t="str">
            <v>UN</v>
          </cell>
          <cell r="G815">
            <v>10</v>
          </cell>
          <cell r="H815">
            <v>25.15</v>
          </cell>
          <cell r="J815">
            <v>40</v>
          </cell>
        </row>
        <row r="816">
          <cell r="A816">
            <v>115126</v>
          </cell>
          <cell r="B816" t="str">
            <v>LINDOR CHOCO SINGLES LEITE C/AVELA 100G</v>
          </cell>
          <cell r="C816" t="str">
            <v>CX12X12X100G</v>
          </cell>
          <cell r="E816" t="str">
            <v>DI</v>
          </cell>
          <cell r="G816">
            <v>12</v>
          </cell>
          <cell r="H816">
            <v>196.08</v>
          </cell>
          <cell r="J816">
            <v>36</v>
          </cell>
        </row>
        <row r="817">
          <cell r="A817">
            <v>115125</v>
          </cell>
          <cell r="B817" t="str">
            <v>LINDOR CHOCO SINGLES LEITE 12X12X100G</v>
          </cell>
          <cell r="C817" t="str">
            <v>CX12X12X100G</v>
          </cell>
          <cell r="E817" t="str">
            <v>DI</v>
          </cell>
          <cell r="G817">
            <v>12</v>
          </cell>
          <cell r="H817">
            <v>196.08</v>
          </cell>
          <cell r="J817">
            <v>36</v>
          </cell>
        </row>
        <row r="818">
          <cell r="A818">
            <v>115129</v>
          </cell>
          <cell r="B818" t="str">
            <v>LINDOR CLASSIC CHOCO BRANCO 12X12X100G</v>
          </cell>
          <cell r="C818" t="str">
            <v>CX12X12X100G</v>
          </cell>
          <cell r="E818" t="str">
            <v>DI</v>
          </cell>
          <cell r="G818">
            <v>12</v>
          </cell>
          <cell r="H818">
            <v>181.08</v>
          </cell>
          <cell r="J818">
            <v>24</v>
          </cell>
        </row>
        <row r="819">
          <cell r="A819">
            <v>115128</v>
          </cell>
          <cell r="B819" t="str">
            <v>LINDOR CLASSIC CHOCO LEITE C/AVELA 100G</v>
          </cell>
          <cell r="C819" t="str">
            <v>CX12X12X100G</v>
          </cell>
          <cell r="E819" t="str">
            <v>DI</v>
          </cell>
          <cell r="G819">
            <v>12</v>
          </cell>
          <cell r="H819">
            <v>181.08</v>
          </cell>
          <cell r="J819">
            <v>47</v>
          </cell>
        </row>
        <row r="820">
          <cell r="A820">
            <v>115127</v>
          </cell>
          <cell r="B820" t="str">
            <v>LINDOR CLASSIC CHOCO LEITE 12X12X100G</v>
          </cell>
          <cell r="C820" t="str">
            <v>CX12X12X100G</v>
          </cell>
          <cell r="E820" t="str">
            <v>DI</v>
          </cell>
          <cell r="G820">
            <v>12</v>
          </cell>
          <cell r="H820">
            <v>181.08</v>
          </cell>
          <cell r="J820">
            <v>60</v>
          </cell>
        </row>
        <row r="821">
          <cell r="A821">
            <v>115120</v>
          </cell>
          <cell r="B821" t="str">
            <v>LINDOR CORNET CHOCO LEITE 12X75G</v>
          </cell>
          <cell r="C821" t="str">
            <v>CX12X75G</v>
          </cell>
          <cell r="E821" t="str">
            <v>UN</v>
          </cell>
          <cell r="G821">
            <v>12</v>
          </cell>
          <cell r="H821">
            <v>16.34</v>
          </cell>
          <cell r="J821">
            <v>288</v>
          </cell>
        </row>
        <row r="822">
          <cell r="A822">
            <v>115115</v>
          </cell>
          <cell r="B822" t="str">
            <v>LINDOR CORNET CHOCO LEITE 14X37G</v>
          </cell>
          <cell r="C822" t="str">
            <v>CX14X37G</v>
          </cell>
          <cell r="E822" t="str">
            <v>UN</v>
          </cell>
          <cell r="G822">
            <v>14</v>
          </cell>
          <cell r="H822">
            <v>8.17</v>
          </cell>
          <cell r="J822">
            <v>50</v>
          </cell>
        </row>
        <row r="823">
          <cell r="A823">
            <v>115116</v>
          </cell>
          <cell r="B823" t="str">
            <v>LINDOR CORNET CHOCO LEITE 8X200G</v>
          </cell>
          <cell r="C823" t="str">
            <v>CX8X200G</v>
          </cell>
          <cell r="E823" t="str">
            <v>UN</v>
          </cell>
          <cell r="G823">
            <v>8</v>
          </cell>
          <cell r="H823">
            <v>37.729999999999997</v>
          </cell>
          <cell r="J823">
            <v>192</v>
          </cell>
        </row>
        <row r="824">
          <cell r="A824">
            <v>115130</v>
          </cell>
          <cell r="B824" t="str">
            <v>LINDOR CREATION CHOCO CREME BRULEE 150G</v>
          </cell>
          <cell r="C824" t="str">
            <v>CX6X14X150G</v>
          </cell>
          <cell r="E824" t="str">
            <v>DI</v>
          </cell>
          <cell r="G824">
            <v>6</v>
          </cell>
          <cell r="H824">
            <v>334.46</v>
          </cell>
          <cell r="J824">
            <v>6</v>
          </cell>
        </row>
        <row r="825">
          <cell r="A825">
            <v>115131</v>
          </cell>
          <cell r="B825" t="str">
            <v>LINDOR GOLD CHOCO LEITE C/AVELA 10X300G</v>
          </cell>
          <cell r="C825" t="str">
            <v>CX10X300G</v>
          </cell>
          <cell r="E825" t="str">
            <v>CX</v>
          </cell>
          <cell r="G825">
            <v>1</v>
          </cell>
          <cell r="H825">
            <v>440.1</v>
          </cell>
          <cell r="J825">
            <v>2</v>
          </cell>
        </row>
        <row r="826">
          <cell r="A826">
            <v>115117</v>
          </cell>
          <cell r="B826" t="str">
            <v>LINDOR NOCCIOLATTE LEITE C/AVELA 18X35G</v>
          </cell>
          <cell r="C826" t="str">
            <v>CX18X35G</v>
          </cell>
          <cell r="E826" t="str">
            <v>CX</v>
          </cell>
          <cell r="G826">
            <v>1</v>
          </cell>
          <cell r="H826">
            <v>135.72</v>
          </cell>
          <cell r="J826">
            <v>27</v>
          </cell>
        </row>
        <row r="827">
          <cell r="A827">
            <v>115118</v>
          </cell>
          <cell r="B827" t="str">
            <v>LINDOR TABLET SORTIDO NAPOLITANO 15X350G</v>
          </cell>
          <cell r="C827" t="str">
            <v>CX15X350G</v>
          </cell>
          <cell r="E827" t="str">
            <v>UN</v>
          </cell>
          <cell r="G827">
            <v>15</v>
          </cell>
          <cell r="H827">
            <v>94.32</v>
          </cell>
          <cell r="J827">
            <v>14</v>
          </cell>
        </row>
        <row r="828">
          <cell r="A828">
            <v>113624</v>
          </cell>
          <cell r="B828" t="str">
            <v>LING APIMENTADA GOURMET 12X450G</v>
          </cell>
          <cell r="C828" t="str">
            <v>CX12X450G</v>
          </cell>
          <cell r="E828" t="str">
            <v>UN</v>
          </cell>
          <cell r="G828">
            <v>12</v>
          </cell>
          <cell r="H828">
            <v>17.89</v>
          </cell>
          <cell r="J828">
            <v>202</v>
          </cell>
        </row>
        <row r="829">
          <cell r="A829">
            <v>112522</v>
          </cell>
          <cell r="B829" t="str">
            <v>LING C/ QEIJO MIMOSA 18X600G</v>
          </cell>
          <cell r="C829" t="str">
            <v>CX18X600G</v>
          </cell>
          <cell r="E829" t="str">
            <v>UN</v>
          </cell>
          <cell r="G829">
            <v>18</v>
          </cell>
          <cell r="H829">
            <v>19.989999999999998</v>
          </cell>
          <cell r="J829">
            <v>4991</v>
          </cell>
        </row>
        <row r="830">
          <cell r="A830">
            <v>109252</v>
          </cell>
          <cell r="B830" t="str">
            <v>LING CALAB BELLUNO 6X2KG</v>
          </cell>
          <cell r="C830" t="str">
            <v>CX6X2KG</v>
          </cell>
          <cell r="E830" t="str">
            <v>KG</v>
          </cell>
          <cell r="G830">
            <v>12</v>
          </cell>
          <cell r="H830">
            <v>17.95</v>
          </cell>
          <cell r="J830">
            <v>10740</v>
          </cell>
        </row>
        <row r="831">
          <cell r="A831">
            <v>113964</v>
          </cell>
          <cell r="B831" t="str">
            <v>LING CALAB COZ/DEF CIACARNE 2X5KG</v>
          </cell>
          <cell r="C831" t="str">
            <v>CX10KG</v>
          </cell>
          <cell r="E831" t="str">
            <v>KG</v>
          </cell>
          <cell r="G831">
            <v>10</v>
          </cell>
          <cell r="H831">
            <v>18.760000000000002</v>
          </cell>
          <cell r="J831">
            <v>10</v>
          </cell>
        </row>
        <row r="832">
          <cell r="A832">
            <v>114477</v>
          </cell>
          <cell r="B832" t="str">
            <v>LING CALAB CURADA SEARA 6X2,5KG</v>
          </cell>
          <cell r="C832" t="str">
            <v>CX6X2,5KG</v>
          </cell>
          <cell r="E832" t="str">
            <v>KG</v>
          </cell>
          <cell r="G832">
            <v>15</v>
          </cell>
          <cell r="H832">
            <v>23.99</v>
          </cell>
          <cell r="J832">
            <v>14767.5</v>
          </cell>
        </row>
        <row r="833">
          <cell r="A833">
            <v>114798</v>
          </cell>
          <cell r="B833" t="str">
            <v>LING CALAB DE FRANGO FRIATO 6X2,4KG</v>
          </cell>
          <cell r="C833" t="str">
            <v>CX14,4KG</v>
          </cell>
          <cell r="E833" t="str">
            <v>KG</v>
          </cell>
          <cell r="G833">
            <v>14.4</v>
          </cell>
          <cell r="H833">
            <v>15.99</v>
          </cell>
          <cell r="J833">
            <v>583.20000000000005</v>
          </cell>
        </row>
        <row r="834">
          <cell r="A834">
            <v>715</v>
          </cell>
          <cell r="B834" t="str">
            <v>LING CALAB DEF SADIA 6X2,5</v>
          </cell>
          <cell r="C834" t="str">
            <v>6X2,5X15KG</v>
          </cell>
          <cell r="E834" t="str">
            <v>KG</v>
          </cell>
          <cell r="G834">
            <v>15</v>
          </cell>
          <cell r="H834">
            <v>8.75</v>
          </cell>
          <cell r="J834">
            <v>1E-3</v>
          </cell>
        </row>
        <row r="835">
          <cell r="A835">
            <v>114432</v>
          </cell>
          <cell r="B835" t="str">
            <v>LING CALAB FININHA DEF SEARA 24X215G</v>
          </cell>
          <cell r="C835" t="str">
            <v>CX24X215G</v>
          </cell>
          <cell r="E835" t="str">
            <v>UN</v>
          </cell>
          <cell r="G835">
            <v>24</v>
          </cell>
          <cell r="H835">
            <v>7.26</v>
          </cell>
          <cell r="J835">
            <v>250</v>
          </cell>
        </row>
        <row r="836">
          <cell r="A836">
            <v>102444</v>
          </cell>
          <cell r="B836" t="str">
            <v>LING CALAB MISTA LEBON 4X2,5KG</v>
          </cell>
          <cell r="C836" t="str">
            <v>CX 4X2,5KG</v>
          </cell>
          <cell r="E836" t="str">
            <v>KG</v>
          </cell>
          <cell r="G836">
            <v>10</v>
          </cell>
          <cell r="H836">
            <v>9.25</v>
          </cell>
          <cell r="J836">
            <v>10</v>
          </cell>
        </row>
        <row r="837">
          <cell r="A837">
            <v>363</v>
          </cell>
          <cell r="B837" t="str">
            <v>LING CALAB SADIA 6X2,5</v>
          </cell>
          <cell r="C837" t="str">
            <v>6X2,5X15KG</v>
          </cell>
          <cell r="E837" t="str">
            <v>KG</v>
          </cell>
          <cell r="G837">
            <v>15</v>
          </cell>
          <cell r="H837">
            <v>24.99</v>
          </cell>
          <cell r="J837">
            <v>2.5</v>
          </cell>
        </row>
        <row r="838">
          <cell r="A838">
            <v>114347</v>
          </cell>
          <cell r="B838" t="str">
            <v>LING CALAB SEARA 12X400G</v>
          </cell>
          <cell r="C838" t="str">
            <v>CX12X400G</v>
          </cell>
          <cell r="E838" t="str">
            <v>UN</v>
          </cell>
          <cell r="G838">
            <v>12</v>
          </cell>
          <cell r="H838">
            <v>14.2</v>
          </cell>
          <cell r="J838">
            <v>137</v>
          </cell>
        </row>
        <row r="839">
          <cell r="A839">
            <v>109690</v>
          </cell>
          <cell r="B839" t="str">
            <v>LING CHURR MIMOSA 2X5KG</v>
          </cell>
          <cell r="C839" t="str">
            <v>CX10KG</v>
          </cell>
          <cell r="E839" t="str">
            <v>KG</v>
          </cell>
          <cell r="G839">
            <v>10</v>
          </cell>
          <cell r="H839">
            <v>15.6</v>
          </cell>
          <cell r="J839">
            <v>19715</v>
          </cell>
        </row>
        <row r="840">
          <cell r="A840">
            <v>1256</v>
          </cell>
          <cell r="B840" t="str">
            <v>LING CHURRASCO REZENDE 4X5KG</v>
          </cell>
          <cell r="C840" t="str">
            <v>CX20KG</v>
          </cell>
          <cell r="E840" t="str">
            <v>KG</v>
          </cell>
          <cell r="G840">
            <v>20</v>
          </cell>
          <cell r="H840">
            <v>18.16</v>
          </cell>
          <cell r="J840">
            <v>3155</v>
          </cell>
        </row>
        <row r="841">
          <cell r="A841">
            <v>109692</v>
          </cell>
          <cell r="B841" t="str">
            <v>LING CHURRASQ APIM MIMOSA 10X1KG</v>
          </cell>
          <cell r="C841" t="str">
            <v>CX10KG</v>
          </cell>
          <cell r="E841" t="str">
            <v>KG</v>
          </cell>
          <cell r="G841">
            <v>10</v>
          </cell>
          <cell r="H841">
            <v>27.07</v>
          </cell>
          <cell r="J841">
            <v>1006</v>
          </cell>
        </row>
        <row r="842">
          <cell r="A842">
            <v>109691</v>
          </cell>
          <cell r="B842" t="str">
            <v>LING CHURRASQUITA FININHA MIMOSA 10X1KG</v>
          </cell>
          <cell r="C842" t="str">
            <v>CX10KG</v>
          </cell>
          <cell r="E842" t="str">
            <v>KG</v>
          </cell>
          <cell r="G842">
            <v>10</v>
          </cell>
          <cell r="H842">
            <v>27.07</v>
          </cell>
          <cell r="J842">
            <v>1014</v>
          </cell>
        </row>
        <row r="843">
          <cell r="A843">
            <v>114854</v>
          </cell>
          <cell r="B843" t="str">
            <v>LING C/PIMENTA BIQ GOURMET 12X500G</v>
          </cell>
          <cell r="C843" t="str">
            <v>CX12X500G</v>
          </cell>
          <cell r="E843" t="str">
            <v>UN</v>
          </cell>
          <cell r="G843">
            <v>12</v>
          </cell>
          <cell r="H843">
            <v>16.38</v>
          </cell>
          <cell r="J843">
            <v>181</v>
          </cell>
        </row>
        <row r="844">
          <cell r="A844">
            <v>114431</v>
          </cell>
          <cell r="B844" t="str">
            <v>LING CUIABANA GOURMET 12X500G</v>
          </cell>
          <cell r="C844" t="str">
            <v>CX12X500G</v>
          </cell>
          <cell r="E844" t="str">
            <v>UN</v>
          </cell>
          <cell r="G844">
            <v>12</v>
          </cell>
          <cell r="H844">
            <v>17.03</v>
          </cell>
          <cell r="J844">
            <v>466</v>
          </cell>
        </row>
        <row r="845">
          <cell r="A845">
            <v>113606</v>
          </cell>
          <cell r="B845" t="str">
            <v>LING DE FRANGO SEARA 4X5KG</v>
          </cell>
          <cell r="C845" t="str">
            <v>4X5X20KG</v>
          </cell>
          <cell r="E845" t="str">
            <v>KG</v>
          </cell>
          <cell r="G845">
            <v>20</v>
          </cell>
          <cell r="H845">
            <v>17.97</v>
          </cell>
          <cell r="J845">
            <v>3745</v>
          </cell>
        </row>
        <row r="846">
          <cell r="A846">
            <v>103198</v>
          </cell>
          <cell r="B846" t="str">
            <v>LING FRANGO MANA 2X5KG</v>
          </cell>
          <cell r="C846" t="str">
            <v>CX 2X5KG</v>
          </cell>
          <cell r="E846" t="str">
            <v>KG</v>
          </cell>
          <cell r="G846">
            <v>10</v>
          </cell>
          <cell r="H846">
            <v>12.42</v>
          </cell>
          <cell r="J846">
            <v>50</v>
          </cell>
        </row>
        <row r="847">
          <cell r="A847">
            <v>114853</v>
          </cell>
          <cell r="B847" t="str">
            <v>LING PERNIL C/QJO GOURMET 12X500G</v>
          </cell>
          <cell r="C847" t="str">
            <v>CX12X500G</v>
          </cell>
          <cell r="E847" t="str">
            <v>UN</v>
          </cell>
          <cell r="G847">
            <v>12</v>
          </cell>
          <cell r="H847">
            <v>16.38</v>
          </cell>
          <cell r="J847">
            <v>90</v>
          </cell>
        </row>
        <row r="848">
          <cell r="A848">
            <v>112568</v>
          </cell>
          <cell r="B848" t="str">
            <v>LING SUIN CHURRASCO SAUDALI 2X5KG</v>
          </cell>
          <cell r="C848" t="str">
            <v>CX2X5KG</v>
          </cell>
          <cell r="E848" t="str">
            <v>KG</v>
          </cell>
          <cell r="G848">
            <v>10</v>
          </cell>
          <cell r="H848">
            <v>13.95</v>
          </cell>
          <cell r="J848">
            <v>665</v>
          </cell>
        </row>
        <row r="849">
          <cell r="A849">
            <v>112398</v>
          </cell>
          <cell r="B849" t="str">
            <v>LING SUINA APIM MIMOSA 2X5KG</v>
          </cell>
          <cell r="C849" t="str">
            <v>CX2X5KG</v>
          </cell>
          <cell r="E849" t="str">
            <v>KG</v>
          </cell>
          <cell r="G849">
            <v>10</v>
          </cell>
          <cell r="H849">
            <v>15.9</v>
          </cell>
          <cell r="J849">
            <v>24045</v>
          </cell>
        </row>
        <row r="850">
          <cell r="A850">
            <v>1155</v>
          </cell>
          <cell r="B850" t="str">
            <v>LING SUINA SEARA 4X5KG</v>
          </cell>
          <cell r="C850" t="str">
            <v>C/20KG</v>
          </cell>
          <cell r="E850" t="str">
            <v>KG</v>
          </cell>
          <cell r="G850">
            <v>20</v>
          </cell>
          <cell r="H850">
            <v>20.190000000000001</v>
          </cell>
          <cell r="J850">
            <v>6185</v>
          </cell>
        </row>
        <row r="851">
          <cell r="A851">
            <v>114855</v>
          </cell>
          <cell r="B851" t="str">
            <v>LING T PAIO SEARA 24X370G</v>
          </cell>
          <cell r="C851" t="str">
            <v>CX24X370G</v>
          </cell>
          <cell r="E851" t="str">
            <v>UN</v>
          </cell>
          <cell r="G851">
            <v>24</v>
          </cell>
          <cell r="H851">
            <v>13.32</v>
          </cell>
          <cell r="J851">
            <v>3</v>
          </cell>
        </row>
        <row r="852">
          <cell r="A852">
            <v>114385</v>
          </cell>
          <cell r="B852" t="str">
            <v>LING TOSC APIM BELLUNO 2X5KG</v>
          </cell>
          <cell r="C852" t="str">
            <v>CX2X5KG</v>
          </cell>
          <cell r="E852" t="str">
            <v>KG</v>
          </cell>
          <cell r="G852">
            <v>10</v>
          </cell>
          <cell r="H852">
            <v>15.02</v>
          </cell>
          <cell r="J852">
            <v>2590</v>
          </cell>
        </row>
        <row r="853">
          <cell r="A853">
            <v>105805</v>
          </cell>
          <cell r="B853" t="str">
            <v>LING TOSC BELLUNO 2X5KG</v>
          </cell>
          <cell r="C853" t="str">
            <v>CX2X5KG</v>
          </cell>
          <cell r="E853" t="str">
            <v>KG</v>
          </cell>
          <cell r="G853">
            <v>10</v>
          </cell>
          <cell r="H853">
            <v>15.15</v>
          </cell>
          <cell r="J853">
            <v>9680</v>
          </cell>
        </row>
        <row r="854">
          <cell r="A854">
            <v>102149</v>
          </cell>
          <cell r="B854" t="str">
            <v>LING TOSC SUINA TCHE 2X5KG</v>
          </cell>
          <cell r="C854" t="str">
            <v>C/10KG</v>
          </cell>
          <cell r="E854" t="str">
            <v>KG</v>
          </cell>
          <cell r="G854">
            <v>10</v>
          </cell>
          <cell r="H854">
            <v>15.71</v>
          </cell>
          <cell r="J854">
            <v>89660</v>
          </cell>
        </row>
        <row r="855">
          <cell r="A855">
            <v>105243</v>
          </cell>
          <cell r="B855" t="str">
            <v>LING TOSCANA SEARA 4X5KG</v>
          </cell>
          <cell r="C855" t="str">
            <v>CX 4X5KG</v>
          </cell>
          <cell r="E855" t="str">
            <v>KG</v>
          </cell>
          <cell r="G855">
            <v>20</v>
          </cell>
          <cell r="H855">
            <v>19.920000000000002</v>
          </cell>
          <cell r="J855">
            <v>10</v>
          </cell>
        </row>
        <row r="856">
          <cell r="A856">
            <v>109549</v>
          </cell>
          <cell r="B856" t="str">
            <v>LINGUA BOV ESTRELA +-15KG</v>
          </cell>
          <cell r="C856" t="str">
            <v>CX+-15KG</v>
          </cell>
          <cell r="E856" t="str">
            <v>KG</v>
          </cell>
          <cell r="G856">
            <v>15</v>
          </cell>
          <cell r="H856">
            <v>14.25</v>
          </cell>
          <cell r="J856">
            <v>3954.0610000000001</v>
          </cell>
        </row>
        <row r="857">
          <cell r="A857">
            <v>115185</v>
          </cell>
          <cell r="B857" t="str">
            <v>LINGUICA CALAB BONFRIGO 4X2,5KG</v>
          </cell>
          <cell r="C857" t="str">
            <v>CX10KG</v>
          </cell>
          <cell r="E857" t="str">
            <v>KG</v>
          </cell>
          <cell r="G857">
            <v>10</v>
          </cell>
          <cell r="H857">
            <v>16.66</v>
          </cell>
          <cell r="J857">
            <v>2.5</v>
          </cell>
        </row>
        <row r="858">
          <cell r="A858">
            <v>114434</v>
          </cell>
          <cell r="B858" t="str">
            <v>LINGUICA PERNIL SEARA 32X700G</v>
          </cell>
          <cell r="C858" t="str">
            <v>CX32X700G</v>
          </cell>
          <cell r="E858" t="str">
            <v>UN</v>
          </cell>
          <cell r="G858">
            <v>32</v>
          </cell>
          <cell r="H858">
            <v>12.93</v>
          </cell>
          <cell r="J858">
            <v>700</v>
          </cell>
        </row>
        <row r="859">
          <cell r="A859">
            <v>114329</v>
          </cell>
          <cell r="B859" t="str">
            <v>LOMBO SUINO S/O INT TRAD CIACARNE +-21KG</v>
          </cell>
          <cell r="C859" t="str">
            <v>CX+-21KG</v>
          </cell>
          <cell r="E859" t="str">
            <v>KG</v>
          </cell>
          <cell r="G859">
            <v>21</v>
          </cell>
          <cell r="H859">
            <v>16.23</v>
          </cell>
          <cell r="J859">
            <v>391.06200000000001</v>
          </cell>
        </row>
        <row r="860">
          <cell r="A860">
            <v>114568</v>
          </cell>
          <cell r="B860" t="str">
            <v>LOPEZ ACAFRAO POTE 12X100G</v>
          </cell>
          <cell r="C860" t="str">
            <v>CX12X100G</v>
          </cell>
          <cell r="E860" t="str">
            <v>UN</v>
          </cell>
          <cell r="G860">
            <v>12</v>
          </cell>
          <cell r="H860">
            <v>2.73</v>
          </cell>
          <cell r="J860">
            <v>853</v>
          </cell>
        </row>
        <row r="861">
          <cell r="A861">
            <v>114578</v>
          </cell>
          <cell r="B861" t="str">
            <v>LOPEZ ACAFRAO SH 20X40G</v>
          </cell>
          <cell r="C861" t="str">
            <v>CX20X40G</v>
          </cell>
          <cell r="E861" t="str">
            <v>UN</v>
          </cell>
          <cell r="G861">
            <v>20</v>
          </cell>
          <cell r="H861">
            <v>1.3</v>
          </cell>
          <cell r="J861">
            <v>1405</v>
          </cell>
        </row>
        <row r="862">
          <cell r="A862">
            <v>115151</v>
          </cell>
          <cell r="B862" t="str">
            <v>LOPEZ ACAFRAO 10X500G</v>
          </cell>
          <cell r="C862" t="str">
            <v>CX10X500G</v>
          </cell>
          <cell r="E862" t="str">
            <v>UN</v>
          </cell>
          <cell r="G862">
            <v>10</v>
          </cell>
          <cell r="H862">
            <v>6.12</v>
          </cell>
          <cell r="J862">
            <v>90</v>
          </cell>
        </row>
        <row r="863">
          <cell r="A863">
            <v>114573</v>
          </cell>
          <cell r="B863" t="str">
            <v>LOPEZ ALECRIM POTE 12X40G</v>
          </cell>
          <cell r="C863" t="str">
            <v>CX12X40G</v>
          </cell>
          <cell r="E863" t="str">
            <v>UN</v>
          </cell>
          <cell r="G863">
            <v>12</v>
          </cell>
          <cell r="H863">
            <v>2.76</v>
          </cell>
          <cell r="J863">
            <v>121</v>
          </cell>
        </row>
        <row r="864">
          <cell r="A864">
            <v>114579</v>
          </cell>
          <cell r="B864" t="str">
            <v>LOPEZ ALECRIM SH 20X15G</v>
          </cell>
          <cell r="C864" t="str">
            <v>CX20X15G</v>
          </cell>
          <cell r="E864" t="str">
            <v>UN</v>
          </cell>
          <cell r="G864">
            <v>20</v>
          </cell>
          <cell r="H864">
            <v>1.3</v>
          </cell>
          <cell r="J864">
            <v>268</v>
          </cell>
        </row>
        <row r="865">
          <cell r="A865">
            <v>115000</v>
          </cell>
          <cell r="B865" t="str">
            <v>LOPEZ ALHO EM FLOCOS DESIDRAT 20X30G</v>
          </cell>
          <cell r="C865" t="str">
            <v>CX20X30G</v>
          </cell>
          <cell r="E865" t="str">
            <v>UN</v>
          </cell>
          <cell r="G865">
            <v>20</v>
          </cell>
          <cell r="H865">
            <v>1.75</v>
          </cell>
          <cell r="J865">
            <v>104</v>
          </cell>
        </row>
        <row r="866">
          <cell r="A866">
            <v>114536</v>
          </cell>
          <cell r="B866" t="str">
            <v>LOPEZ ALHO FRITO SH 6X100G</v>
          </cell>
          <cell r="C866" t="str">
            <v>CX6X100G</v>
          </cell>
          <cell r="E866" t="str">
            <v>UN</v>
          </cell>
          <cell r="G866">
            <v>6</v>
          </cell>
          <cell r="H866">
            <v>5.29</v>
          </cell>
          <cell r="J866">
            <v>13</v>
          </cell>
        </row>
        <row r="867">
          <cell r="A867">
            <v>115001</v>
          </cell>
          <cell r="B867" t="str">
            <v>LOPEZ ALHO FRITO 6X500G</v>
          </cell>
          <cell r="C867" t="str">
            <v>CX6X500G</v>
          </cell>
          <cell r="E867" t="str">
            <v>UN</v>
          </cell>
          <cell r="G867">
            <v>6</v>
          </cell>
          <cell r="H867">
            <v>19.52</v>
          </cell>
          <cell r="J867">
            <v>256</v>
          </cell>
        </row>
        <row r="868">
          <cell r="A868">
            <v>114534</v>
          </cell>
          <cell r="B868" t="str">
            <v>LOPEZ ALHO PICADO 24X200G</v>
          </cell>
          <cell r="C868" t="str">
            <v>CX24X200G</v>
          </cell>
          <cell r="E868" t="str">
            <v>UN</v>
          </cell>
          <cell r="G868">
            <v>24</v>
          </cell>
          <cell r="H868">
            <v>5.19</v>
          </cell>
          <cell r="J868">
            <v>3127</v>
          </cell>
        </row>
        <row r="869">
          <cell r="A869">
            <v>114535</v>
          </cell>
          <cell r="B869" t="str">
            <v>LOPEZ ALHO PICADO 24X400G</v>
          </cell>
          <cell r="C869" t="str">
            <v>CX24X400G</v>
          </cell>
          <cell r="E869" t="str">
            <v>UN</v>
          </cell>
          <cell r="G869">
            <v>24</v>
          </cell>
          <cell r="H869">
            <v>9.94</v>
          </cell>
          <cell r="J869">
            <v>420</v>
          </cell>
        </row>
        <row r="870">
          <cell r="A870">
            <v>115142</v>
          </cell>
          <cell r="B870" t="str">
            <v>LOPEZ ALHO PICADO 6X1KG</v>
          </cell>
          <cell r="C870" t="str">
            <v>CX6X1KG</v>
          </cell>
          <cell r="E870" t="str">
            <v>UN</v>
          </cell>
          <cell r="G870">
            <v>6</v>
          </cell>
          <cell r="H870">
            <v>17.95</v>
          </cell>
          <cell r="J870">
            <v>114</v>
          </cell>
        </row>
        <row r="871">
          <cell r="A871">
            <v>115019</v>
          </cell>
          <cell r="B871" t="str">
            <v>LOPEZ ANILINA AMARELA 20X40G</v>
          </cell>
          <cell r="C871" t="str">
            <v>CX20X40G</v>
          </cell>
          <cell r="E871" t="str">
            <v>UN</v>
          </cell>
          <cell r="G871">
            <v>20</v>
          </cell>
          <cell r="H871">
            <v>1.38</v>
          </cell>
          <cell r="J871">
            <v>63</v>
          </cell>
        </row>
        <row r="872">
          <cell r="A872">
            <v>115020</v>
          </cell>
          <cell r="B872" t="str">
            <v>LOPEZ ANILINA LARANJA 20X40G</v>
          </cell>
          <cell r="C872" t="str">
            <v>CX20X40G</v>
          </cell>
          <cell r="E872" t="str">
            <v>UN</v>
          </cell>
          <cell r="G872">
            <v>20</v>
          </cell>
          <cell r="H872">
            <v>1.38</v>
          </cell>
          <cell r="J872">
            <v>74</v>
          </cell>
        </row>
        <row r="873">
          <cell r="A873">
            <v>115018</v>
          </cell>
          <cell r="B873" t="str">
            <v>LOPEZ ANILINA ROSA 20X40G</v>
          </cell>
          <cell r="C873" t="str">
            <v>CX20X40G</v>
          </cell>
          <cell r="E873" t="str">
            <v>UN</v>
          </cell>
          <cell r="G873">
            <v>20</v>
          </cell>
          <cell r="H873">
            <v>1.38</v>
          </cell>
          <cell r="J873">
            <v>73</v>
          </cell>
        </row>
        <row r="874">
          <cell r="A874">
            <v>115017</v>
          </cell>
          <cell r="B874" t="str">
            <v>LOPEZ ANILINA VERDE 20X40G</v>
          </cell>
          <cell r="C874" t="str">
            <v>CX20X40G</v>
          </cell>
          <cell r="E874" t="str">
            <v>UN</v>
          </cell>
          <cell r="G874">
            <v>20</v>
          </cell>
          <cell r="H874">
            <v>1.38</v>
          </cell>
          <cell r="J874">
            <v>60</v>
          </cell>
        </row>
        <row r="875">
          <cell r="A875">
            <v>115005</v>
          </cell>
          <cell r="B875" t="str">
            <v>LOPEZ ANILINA VERMELHA 20X40G</v>
          </cell>
          <cell r="C875" t="str">
            <v>CX20X40G</v>
          </cell>
          <cell r="E875" t="str">
            <v>UN</v>
          </cell>
          <cell r="G875">
            <v>20</v>
          </cell>
          <cell r="H875">
            <v>1.38</v>
          </cell>
          <cell r="J875">
            <v>60</v>
          </cell>
        </row>
        <row r="876">
          <cell r="A876">
            <v>114550</v>
          </cell>
          <cell r="B876" t="str">
            <v>LOPEZ BICARBONATO DE SODIO POTE 12X150G</v>
          </cell>
          <cell r="C876" t="str">
            <v>CX12X150G</v>
          </cell>
          <cell r="E876" t="str">
            <v>UN</v>
          </cell>
          <cell r="G876">
            <v>12</v>
          </cell>
          <cell r="H876">
            <v>3.26</v>
          </cell>
          <cell r="J876">
            <v>107</v>
          </cell>
        </row>
        <row r="877">
          <cell r="A877">
            <v>114545</v>
          </cell>
          <cell r="B877" t="str">
            <v>LOPEZ BICARBONATO DE SODIO SH 20X40G</v>
          </cell>
          <cell r="C877" t="str">
            <v>CX20X40G</v>
          </cell>
          <cell r="E877" t="str">
            <v>UN</v>
          </cell>
          <cell r="G877">
            <v>20</v>
          </cell>
          <cell r="H877">
            <v>1.3</v>
          </cell>
          <cell r="J877">
            <v>288</v>
          </cell>
        </row>
        <row r="878">
          <cell r="A878">
            <v>114575</v>
          </cell>
          <cell r="B878" t="str">
            <v>LOPEZ CAMOMILA POTE 12X25G</v>
          </cell>
          <cell r="C878" t="str">
            <v>CX12X25G</v>
          </cell>
          <cell r="E878" t="str">
            <v>UN</v>
          </cell>
          <cell r="G878">
            <v>12</v>
          </cell>
          <cell r="H878">
            <v>3.17</v>
          </cell>
          <cell r="J878">
            <v>150</v>
          </cell>
        </row>
        <row r="879">
          <cell r="A879">
            <v>114588</v>
          </cell>
          <cell r="B879" t="str">
            <v>LOPEZ CAMOMILA SH  20X15G</v>
          </cell>
          <cell r="C879" t="str">
            <v>CX20X15G</v>
          </cell>
          <cell r="E879" t="str">
            <v>UN</v>
          </cell>
          <cell r="G879">
            <v>20</v>
          </cell>
          <cell r="H879">
            <v>1.3</v>
          </cell>
          <cell r="J879">
            <v>430</v>
          </cell>
        </row>
        <row r="880">
          <cell r="A880">
            <v>115016</v>
          </cell>
          <cell r="B880" t="str">
            <v>LOPEZ CANELA CASCA 12X50G</v>
          </cell>
          <cell r="C880" t="str">
            <v>CX12X50G</v>
          </cell>
          <cell r="E880" t="str">
            <v>UN</v>
          </cell>
          <cell r="G880">
            <v>12</v>
          </cell>
          <cell r="H880">
            <v>6.72</v>
          </cell>
          <cell r="J880">
            <v>1</v>
          </cell>
        </row>
        <row r="881">
          <cell r="A881">
            <v>115004</v>
          </cell>
          <cell r="B881" t="str">
            <v>LOPEZ CANELA CASCA 20X15G</v>
          </cell>
          <cell r="C881" t="str">
            <v>CX20X15G</v>
          </cell>
          <cell r="E881" t="str">
            <v>UN</v>
          </cell>
          <cell r="G881">
            <v>20</v>
          </cell>
          <cell r="H881">
            <v>1.67</v>
          </cell>
          <cell r="J881">
            <v>606</v>
          </cell>
        </row>
        <row r="882">
          <cell r="A882">
            <v>114576</v>
          </cell>
          <cell r="B882" t="str">
            <v>LOPEZ CANELA MOIDA POTE 12X100G</v>
          </cell>
          <cell r="C882" t="str">
            <v>CX12X100G</v>
          </cell>
          <cell r="E882" t="str">
            <v>UN</v>
          </cell>
          <cell r="G882">
            <v>12</v>
          </cell>
          <cell r="H882">
            <v>4.25</v>
          </cell>
          <cell r="J882">
            <v>167</v>
          </cell>
        </row>
        <row r="883">
          <cell r="A883">
            <v>114580</v>
          </cell>
          <cell r="B883" t="str">
            <v>LOPEZ CANELA MOIDA SH 20X40G</v>
          </cell>
          <cell r="C883" t="str">
            <v>CX20X40G</v>
          </cell>
          <cell r="E883" t="str">
            <v>UN</v>
          </cell>
          <cell r="G883">
            <v>20</v>
          </cell>
          <cell r="H883">
            <v>1.3</v>
          </cell>
          <cell r="J883">
            <v>520</v>
          </cell>
        </row>
        <row r="884">
          <cell r="A884">
            <v>114549</v>
          </cell>
          <cell r="B884" t="str">
            <v>LOPEZ CHIMICHURRY POTE 12X60G</v>
          </cell>
          <cell r="C884" t="str">
            <v>CX12X60G</v>
          </cell>
          <cell r="E884" t="str">
            <v>UN</v>
          </cell>
          <cell r="G884">
            <v>12</v>
          </cell>
          <cell r="H884">
            <v>3.28</v>
          </cell>
          <cell r="J884">
            <v>286</v>
          </cell>
        </row>
        <row r="885">
          <cell r="A885">
            <v>114606</v>
          </cell>
          <cell r="B885" t="str">
            <v>LOPEZ CHIMICHURRY SH 20X30G</v>
          </cell>
          <cell r="C885" t="str">
            <v>CX20X30G</v>
          </cell>
          <cell r="E885" t="str">
            <v>UN</v>
          </cell>
          <cell r="G885">
            <v>20</v>
          </cell>
          <cell r="H885">
            <v>1.3</v>
          </cell>
          <cell r="J885">
            <v>412</v>
          </cell>
        </row>
        <row r="886">
          <cell r="A886">
            <v>114604</v>
          </cell>
          <cell r="B886" t="str">
            <v>LOPEZ CHOCOLATE GRANULADO POTE 12X100G</v>
          </cell>
          <cell r="C886" t="str">
            <v>CX12X100G</v>
          </cell>
          <cell r="E886" t="str">
            <v>UN</v>
          </cell>
          <cell r="G886">
            <v>12</v>
          </cell>
          <cell r="H886">
            <v>3.22</v>
          </cell>
          <cell r="J886">
            <v>280</v>
          </cell>
        </row>
        <row r="887">
          <cell r="A887">
            <v>114569</v>
          </cell>
          <cell r="B887" t="str">
            <v>LOPEZ COENTRO MOIDO POTE 12X50G</v>
          </cell>
          <cell r="C887" t="str">
            <v>CX12X50G</v>
          </cell>
          <cell r="E887" t="str">
            <v>UN</v>
          </cell>
          <cell r="G887">
            <v>12</v>
          </cell>
          <cell r="H887">
            <v>2.4900000000000002</v>
          </cell>
          <cell r="J887">
            <v>797</v>
          </cell>
        </row>
        <row r="888">
          <cell r="A888">
            <v>114570</v>
          </cell>
          <cell r="B888" t="str">
            <v>LOPEZ COLORAU POTE 12X100G</v>
          </cell>
          <cell r="C888" t="str">
            <v>CX12X100G</v>
          </cell>
          <cell r="E888" t="str">
            <v>UN</v>
          </cell>
          <cell r="G888">
            <v>12</v>
          </cell>
          <cell r="H888">
            <v>2.77</v>
          </cell>
          <cell r="J888">
            <v>1359</v>
          </cell>
        </row>
        <row r="889">
          <cell r="A889">
            <v>114581</v>
          </cell>
          <cell r="B889" t="str">
            <v>LOPEZ COLORAU SH 20X40G</v>
          </cell>
          <cell r="C889" t="str">
            <v>CX20X40G</v>
          </cell>
          <cell r="E889" t="str">
            <v>UN</v>
          </cell>
          <cell r="G889">
            <v>20</v>
          </cell>
          <cell r="H889">
            <v>1.3</v>
          </cell>
          <cell r="J889">
            <v>313</v>
          </cell>
        </row>
        <row r="890">
          <cell r="A890">
            <v>115150</v>
          </cell>
          <cell r="B890" t="str">
            <v>LOPEZ COLORAU 10X500G</v>
          </cell>
          <cell r="C890" t="str">
            <v>CX10X500G</v>
          </cell>
          <cell r="E890" t="str">
            <v>UN</v>
          </cell>
          <cell r="G890">
            <v>10</v>
          </cell>
          <cell r="H890">
            <v>6.12</v>
          </cell>
          <cell r="J890">
            <v>94</v>
          </cell>
        </row>
        <row r="891">
          <cell r="A891">
            <v>114574</v>
          </cell>
          <cell r="B891" t="str">
            <v>LOPEZ COMINHO MOIDO POTE 12X90G</v>
          </cell>
          <cell r="C891" t="str">
            <v>CX12X90G</v>
          </cell>
          <cell r="E891" t="str">
            <v>UN</v>
          </cell>
          <cell r="G891">
            <v>12</v>
          </cell>
          <cell r="H891">
            <v>3.46</v>
          </cell>
          <cell r="J891">
            <v>868</v>
          </cell>
        </row>
        <row r="892">
          <cell r="A892">
            <v>114582</v>
          </cell>
          <cell r="B892" t="str">
            <v>LOPEZ COMINHO MOIDO SH 20X40G</v>
          </cell>
          <cell r="C892" t="str">
            <v>CX20X40G</v>
          </cell>
          <cell r="E892" t="str">
            <v>UN</v>
          </cell>
          <cell r="G892">
            <v>20</v>
          </cell>
          <cell r="H892">
            <v>1.6</v>
          </cell>
          <cell r="J892">
            <v>531</v>
          </cell>
        </row>
        <row r="893">
          <cell r="A893">
            <v>114605</v>
          </cell>
          <cell r="B893" t="str">
            <v>LOPEZ CONFEITO COLORIDO SH 20X40G</v>
          </cell>
          <cell r="C893" t="str">
            <v>CX20X40G</v>
          </cell>
          <cell r="E893" t="str">
            <v>UN</v>
          </cell>
          <cell r="G893">
            <v>20</v>
          </cell>
          <cell r="H893">
            <v>1.3</v>
          </cell>
          <cell r="J893">
            <v>435</v>
          </cell>
        </row>
        <row r="894">
          <cell r="A894">
            <v>114583</v>
          </cell>
          <cell r="B894" t="str">
            <v>LOPEZ CRAVO DA INDIA SH 20X25G</v>
          </cell>
          <cell r="C894" t="str">
            <v>CX20X25G</v>
          </cell>
          <cell r="E894" t="str">
            <v>UN</v>
          </cell>
          <cell r="G894">
            <v>20</v>
          </cell>
          <cell r="H894">
            <v>2.8</v>
          </cell>
          <cell r="J894">
            <v>348</v>
          </cell>
        </row>
        <row r="895">
          <cell r="A895">
            <v>114598</v>
          </cell>
          <cell r="B895" t="str">
            <v>LOPEZ CREME DE ALHO C/LIMAO 6X275ML</v>
          </cell>
          <cell r="C895" t="str">
            <v>CX6X275ML</v>
          </cell>
          <cell r="E895" t="str">
            <v>UN</v>
          </cell>
          <cell r="G895">
            <v>6</v>
          </cell>
          <cell r="H895">
            <v>5.15</v>
          </cell>
          <cell r="J895">
            <v>279</v>
          </cell>
        </row>
        <row r="896">
          <cell r="A896">
            <v>114619</v>
          </cell>
          <cell r="B896" t="str">
            <v>LOPEZ CREME DE ALHO 6X275ML</v>
          </cell>
          <cell r="C896" t="str">
            <v>CX6X75ML</v>
          </cell>
          <cell r="E896" t="str">
            <v>UN</v>
          </cell>
          <cell r="G896">
            <v>6</v>
          </cell>
          <cell r="H896">
            <v>5.15</v>
          </cell>
          <cell r="J896">
            <v>595</v>
          </cell>
        </row>
        <row r="897">
          <cell r="A897">
            <v>114595</v>
          </cell>
          <cell r="B897" t="str">
            <v>LOPEZ CREME DE PIMENTA DEFUM 6X275ML</v>
          </cell>
          <cell r="C897" t="str">
            <v>CX6X275ML</v>
          </cell>
          <cell r="E897" t="str">
            <v>UN</v>
          </cell>
          <cell r="G897">
            <v>6</v>
          </cell>
          <cell r="H897">
            <v>5.15</v>
          </cell>
          <cell r="J897">
            <v>136</v>
          </cell>
        </row>
        <row r="898">
          <cell r="A898">
            <v>114596</v>
          </cell>
          <cell r="B898" t="str">
            <v>LOPEZ CREME DE PIMENTA VERDE 6X275ML</v>
          </cell>
          <cell r="C898" t="str">
            <v>CX6X275ML</v>
          </cell>
          <cell r="E898" t="str">
            <v>UN</v>
          </cell>
          <cell r="G898">
            <v>6</v>
          </cell>
          <cell r="H898">
            <v>5.15</v>
          </cell>
          <cell r="J898">
            <v>1243</v>
          </cell>
        </row>
        <row r="899">
          <cell r="A899">
            <v>114594</v>
          </cell>
          <cell r="B899" t="str">
            <v>LOPEZ CREME DE PIMENTA 6X275ML</v>
          </cell>
          <cell r="C899" t="str">
            <v>CX6X275ML</v>
          </cell>
          <cell r="E899" t="str">
            <v>UN</v>
          </cell>
          <cell r="G899">
            <v>6</v>
          </cell>
          <cell r="H899">
            <v>5.35</v>
          </cell>
          <cell r="J899">
            <v>1102</v>
          </cell>
        </row>
        <row r="900">
          <cell r="A900">
            <v>115149</v>
          </cell>
          <cell r="B900" t="str">
            <v>LOPEZ CREME DE PIMENTA 6X500ML</v>
          </cell>
          <cell r="C900" t="str">
            <v>CX6X500ML</v>
          </cell>
          <cell r="E900" t="str">
            <v>UN</v>
          </cell>
          <cell r="G900">
            <v>6</v>
          </cell>
          <cell r="H900">
            <v>9.23</v>
          </cell>
          <cell r="J900">
            <v>16</v>
          </cell>
        </row>
        <row r="901">
          <cell r="A901">
            <v>114584</v>
          </cell>
          <cell r="B901" t="str">
            <v>LOPEZ ERVA DOCE SH 20X15G</v>
          </cell>
          <cell r="C901" t="str">
            <v>CX20X15G</v>
          </cell>
          <cell r="E901" t="str">
            <v>UN</v>
          </cell>
          <cell r="G901">
            <v>20</v>
          </cell>
          <cell r="H901">
            <v>1.3</v>
          </cell>
          <cell r="J901">
            <v>257</v>
          </cell>
        </row>
        <row r="902">
          <cell r="A902">
            <v>114592</v>
          </cell>
          <cell r="B902" t="str">
            <v>LOPEZ ERVAS FINAS POTE 12X40G</v>
          </cell>
          <cell r="C902" t="str">
            <v>CX12X40G</v>
          </cell>
          <cell r="E902" t="str">
            <v>UN</v>
          </cell>
          <cell r="G902">
            <v>12</v>
          </cell>
          <cell r="H902">
            <v>2.88</v>
          </cell>
          <cell r="J902">
            <v>842</v>
          </cell>
        </row>
        <row r="903">
          <cell r="A903">
            <v>114548</v>
          </cell>
          <cell r="B903" t="str">
            <v>LOPEZ FARINHA DE MANDIOCA BACON 20X350G</v>
          </cell>
          <cell r="C903" t="str">
            <v>CX20X350G</v>
          </cell>
          <cell r="E903" t="str">
            <v>UN</v>
          </cell>
          <cell r="G903">
            <v>20</v>
          </cell>
          <cell r="H903">
            <v>4.9000000000000004</v>
          </cell>
          <cell r="J903">
            <v>677</v>
          </cell>
        </row>
        <row r="904">
          <cell r="A904">
            <v>114547</v>
          </cell>
          <cell r="B904" t="str">
            <v>LOPEZ FARINHA MANDIOCA CARNE SEC 20X350G</v>
          </cell>
          <cell r="C904" t="str">
            <v>CX20X350G</v>
          </cell>
          <cell r="E904" t="str">
            <v>UN</v>
          </cell>
          <cell r="G904">
            <v>20</v>
          </cell>
          <cell r="H904">
            <v>4.9000000000000004</v>
          </cell>
          <cell r="J904">
            <v>596</v>
          </cell>
        </row>
        <row r="905">
          <cell r="A905">
            <v>114999</v>
          </cell>
          <cell r="B905" t="str">
            <v>LOPEZ FARINHA MANDIOCA PICANHA 20X350G</v>
          </cell>
          <cell r="C905" t="str">
            <v>CX20X350G</v>
          </cell>
          <cell r="E905" t="str">
            <v>UN</v>
          </cell>
          <cell r="G905">
            <v>20</v>
          </cell>
          <cell r="H905">
            <v>4.84</v>
          </cell>
          <cell r="J905">
            <v>105</v>
          </cell>
        </row>
        <row r="906">
          <cell r="A906">
            <v>115006</v>
          </cell>
          <cell r="B906" t="str">
            <v>LOPEZ FOLHA DE LOURO 20X10G</v>
          </cell>
          <cell r="C906" t="str">
            <v>CX20X10G</v>
          </cell>
          <cell r="E906" t="str">
            <v>UN</v>
          </cell>
          <cell r="G906">
            <v>20</v>
          </cell>
          <cell r="H906">
            <v>1.27</v>
          </cell>
          <cell r="J906">
            <v>660</v>
          </cell>
        </row>
        <row r="907">
          <cell r="A907">
            <v>115013</v>
          </cell>
          <cell r="B907" t="str">
            <v>LOPEZ GENGIBRE EM PO 12X60G</v>
          </cell>
          <cell r="C907" t="str">
            <v>CX12X60G</v>
          </cell>
          <cell r="E907" t="str">
            <v>UN</v>
          </cell>
          <cell r="G907">
            <v>12</v>
          </cell>
          <cell r="H907">
            <v>3.44</v>
          </cell>
          <cell r="J907">
            <v>174</v>
          </cell>
        </row>
        <row r="908">
          <cell r="A908">
            <v>115015</v>
          </cell>
          <cell r="B908" t="str">
            <v>LOPEZ GUARANA EM PO 12X80G</v>
          </cell>
          <cell r="C908" t="str">
            <v>CX12X80G</v>
          </cell>
          <cell r="E908" t="str">
            <v>UN</v>
          </cell>
          <cell r="G908">
            <v>12</v>
          </cell>
          <cell r="H908">
            <v>3.6</v>
          </cell>
          <cell r="J908">
            <v>119</v>
          </cell>
        </row>
        <row r="909">
          <cell r="A909">
            <v>115003</v>
          </cell>
          <cell r="B909" t="str">
            <v>LOPEZ GUARANA EM PO 20X30G</v>
          </cell>
          <cell r="C909" t="str">
            <v>CX20X30G</v>
          </cell>
          <cell r="E909" t="str">
            <v>UN</v>
          </cell>
          <cell r="G909">
            <v>20</v>
          </cell>
          <cell r="H909">
            <v>1.23</v>
          </cell>
          <cell r="J909">
            <v>16</v>
          </cell>
        </row>
        <row r="910">
          <cell r="A910">
            <v>114562</v>
          </cell>
          <cell r="B910" t="str">
            <v>LOPEZ LEMON PEPPER POTE 12X130G</v>
          </cell>
          <cell r="C910" t="str">
            <v>CX12X130G</v>
          </cell>
          <cell r="E910" t="str">
            <v>UN</v>
          </cell>
          <cell r="G910">
            <v>12</v>
          </cell>
          <cell r="H910">
            <v>5.25</v>
          </cell>
          <cell r="J910">
            <v>242</v>
          </cell>
        </row>
        <row r="911">
          <cell r="A911">
            <v>115012</v>
          </cell>
          <cell r="B911" t="str">
            <v>LOPEZ MANJERICAO 20X15G</v>
          </cell>
          <cell r="C911" t="str">
            <v>CX20X15G</v>
          </cell>
          <cell r="E911" t="str">
            <v>UN</v>
          </cell>
          <cell r="G911">
            <v>20</v>
          </cell>
          <cell r="H911">
            <v>1.28</v>
          </cell>
          <cell r="J911">
            <v>10</v>
          </cell>
        </row>
        <row r="912">
          <cell r="A912">
            <v>114597</v>
          </cell>
          <cell r="B912" t="str">
            <v>LOPEZ MOLHO BARBECUE 6X380ML</v>
          </cell>
          <cell r="C912" t="str">
            <v>CX6X380ML</v>
          </cell>
          <cell r="E912" t="str">
            <v>UN</v>
          </cell>
          <cell r="G912">
            <v>6</v>
          </cell>
          <cell r="H912">
            <v>5.83</v>
          </cell>
          <cell r="J912">
            <v>208</v>
          </cell>
        </row>
        <row r="913">
          <cell r="A913">
            <v>115009</v>
          </cell>
          <cell r="B913" t="str">
            <v>LOPEZ MOLHO CREM CEBOLA C/ERVAS 6X380ML</v>
          </cell>
          <cell r="C913" t="str">
            <v>CX6X380ML</v>
          </cell>
          <cell r="E913" t="str">
            <v>UN</v>
          </cell>
          <cell r="G913">
            <v>6</v>
          </cell>
          <cell r="H913">
            <v>6.49</v>
          </cell>
          <cell r="J913">
            <v>167</v>
          </cell>
        </row>
        <row r="914">
          <cell r="A914">
            <v>115008</v>
          </cell>
          <cell r="B914" t="str">
            <v>LOPEZ MOLHO CREM CEBOLA C/PIMENT 6X380ML</v>
          </cell>
          <cell r="C914" t="str">
            <v>CX6X380ML</v>
          </cell>
          <cell r="E914" t="str">
            <v>UN</v>
          </cell>
          <cell r="G914">
            <v>6</v>
          </cell>
          <cell r="H914">
            <v>6.49</v>
          </cell>
          <cell r="J914">
            <v>119</v>
          </cell>
        </row>
        <row r="915">
          <cell r="A915">
            <v>114997</v>
          </cell>
          <cell r="B915" t="str">
            <v>LOPEZ MOLHO CREMOSO ROSE 6X200G</v>
          </cell>
          <cell r="C915" t="str">
            <v>CX6X200G</v>
          </cell>
          <cell r="E915" t="str">
            <v>UN</v>
          </cell>
          <cell r="G915">
            <v>6</v>
          </cell>
          <cell r="H915">
            <v>4.03</v>
          </cell>
          <cell r="J915">
            <v>1</v>
          </cell>
        </row>
        <row r="916">
          <cell r="A916">
            <v>114541</v>
          </cell>
          <cell r="B916" t="str">
            <v>LOPEZ MOLHO DE ALHO C/LIMAO 12X145ML</v>
          </cell>
          <cell r="C916" t="str">
            <v>CX12X145ML</v>
          </cell>
          <cell r="E916" t="str">
            <v>UN</v>
          </cell>
          <cell r="G916">
            <v>12</v>
          </cell>
          <cell r="H916">
            <v>2.99</v>
          </cell>
          <cell r="J916">
            <v>1425</v>
          </cell>
        </row>
        <row r="917">
          <cell r="A917">
            <v>114538</v>
          </cell>
          <cell r="B917" t="str">
            <v>LOPEZ MOLHO DE ALHO 12X145ML</v>
          </cell>
          <cell r="C917" t="str">
            <v>CX12X145ML</v>
          </cell>
          <cell r="E917" t="str">
            <v>UN</v>
          </cell>
          <cell r="G917">
            <v>12</v>
          </cell>
          <cell r="H917">
            <v>1.89</v>
          </cell>
          <cell r="J917">
            <v>63</v>
          </cell>
        </row>
        <row r="918">
          <cell r="A918">
            <v>114539</v>
          </cell>
          <cell r="B918" t="str">
            <v>LOPEZ MOLHO DE ALHO 12X500ML</v>
          </cell>
          <cell r="C918" t="str">
            <v>CX12X500ML</v>
          </cell>
          <cell r="E918" t="str">
            <v>UN</v>
          </cell>
          <cell r="G918">
            <v>12</v>
          </cell>
          <cell r="H918">
            <v>3.45</v>
          </cell>
          <cell r="J918">
            <v>220</v>
          </cell>
        </row>
        <row r="919">
          <cell r="A919">
            <v>114540</v>
          </cell>
          <cell r="B919" t="str">
            <v>LOPEZ MOLHO DE ALHO 6X900ML</v>
          </cell>
          <cell r="C919" t="str">
            <v>CX6X900ML</v>
          </cell>
          <cell r="E919" t="str">
            <v>UN</v>
          </cell>
          <cell r="G919">
            <v>6</v>
          </cell>
          <cell r="H919">
            <v>4.1500000000000004</v>
          </cell>
          <cell r="J919">
            <v>27</v>
          </cell>
        </row>
        <row r="920">
          <cell r="A920">
            <v>114543</v>
          </cell>
          <cell r="B920" t="str">
            <v>LOPEZ MOLHO DE PIMENTA CALAB 12X145ML</v>
          </cell>
          <cell r="C920" t="str">
            <v>CX12X145ML</v>
          </cell>
          <cell r="E920" t="str">
            <v>UN</v>
          </cell>
          <cell r="G920">
            <v>12</v>
          </cell>
          <cell r="H920">
            <v>1.95</v>
          </cell>
          <cell r="J920">
            <v>2075</v>
          </cell>
        </row>
        <row r="921">
          <cell r="A921">
            <v>114993</v>
          </cell>
          <cell r="B921" t="str">
            <v>LOPEZ MOLHO DE PIMENTA CALAB 12X500ML</v>
          </cell>
          <cell r="C921" t="str">
            <v>CX12X500ML</v>
          </cell>
          <cell r="E921" t="str">
            <v>UN</v>
          </cell>
          <cell r="G921">
            <v>12</v>
          </cell>
          <cell r="H921">
            <v>3.89</v>
          </cell>
          <cell r="J921">
            <v>254</v>
          </cell>
        </row>
        <row r="922">
          <cell r="A922">
            <v>114542</v>
          </cell>
          <cell r="B922" t="str">
            <v>LOPEZ MOLHO DE PIMENTA CONC 12X145ML</v>
          </cell>
          <cell r="C922" t="str">
            <v>CX12X145ML</v>
          </cell>
          <cell r="E922" t="str">
            <v>UN</v>
          </cell>
          <cell r="G922">
            <v>12</v>
          </cell>
          <cell r="H922">
            <v>1.95</v>
          </cell>
          <cell r="J922">
            <v>994</v>
          </cell>
        </row>
        <row r="923">
          <cell r="A923">
            <v>114544</v>
          </cell>
          <cell r="B923" t="str">
            <v>LOPEZ MOLHO DE PIMENTA EXTR FOR 12X145ML</v>
          </cell>
          <cell r="C923" t="str">
            <v>CX12X145ML</v>
          </cell>
          <cell r="E923" t="str">
            <v>UN</v>
          </cell>
          <cell r="G923">
            <v>12</v>
          </cell>
          <cell r="H923">
            <v>2.4500000000000002</v>
          </cell>
          <cell r="J923">
            <v>1881</v>
          </cell>
        </row>
        <row r="924">
          <cell r="A924">
            <v>115146</v>
          </cell>
          <cell r="B924" t="str">
            <v>LOPEZ MOLHO DE PIMENTA EXTR FORT 12X60ML</v>
          </cell>
          <cell r="C924" t="str">
            <v>CX12X60ML</v>
          </cell>
          <cell r="E924" t="str">
            <v>UN</v>
          </cell>
          <cell r="G924">
            <v>12</v>
          </cell>
          <cell r="H924">
            <v>1.65</v>
          </cell>
          <cell r="J924">
            <v>261</v>
          </cell>
        </row>
        <row r="925">
          <cell r="A925">
            <v>114537</v>
          </cell>
          <cell r="B925" t="str">
            <v>LOPEZ MOLHO INGLES 12X145ML</v>
          </cell>
          <cell r="C925" t="str">
            <v>CX12X145ML</v>
          </cell>
          <cell r="E925" t="str">
            <v>UN</v>
          </cell>
          <cell r="G925">
            <v>12</v>
          </cell>
          <cell r="H925">
            <v>1.9</v>
          </cell>
          <cell r="J925">
            <v>590</v>
          </cell>
        </row>
        <row r="926">
          <cell r="A926">
            <v>115144</v>
          </cell>
          <cell r="B926" t="str">
            <v>LOPEZ MOLHO INGLES 12X500ML</v>
          </cell>
          <cell r="C926" t="str">
            <v>CX12X500ML</v>
          </cell>
          <cell r="E926" t="str">
            <v>UN</v>
          </cell>
          <cell r="G926">
            <v>12</v>
          </cell>
          <cell r="H926">
            <v>2.86</v>
          </cell>
          <cell r="J926">
            <v>95</v>
          </cell>
        </row>
        <row r="927">
          <cell r="A927">
            <v>115145</v>
          </cell>
          <cell r="B927" t="str">
            <v>LOPEZ MOLHO INGLES 6X900ML</v>
          </cell>
          <cell r="C927" t="str">
            <v>CX6X900ML</v>
          </cell>
          <cell r="E927" t="str">
            <v>UN</v>
          </cell>
          <cell r="G927">
            <v>6</v>
          </cell>
          <cell r="H927">
            <v>4.05</v>
          </cell>
          <cell r="J927">
            <v>90</v>
          </cell>
        </row>
        <row r="928">
          <cell r="A928">
            <v>115143</v>
          </cell>
          <cell r="B928" t="str">
            <v>LOPEZ MOLHO PEQUI PURO 12X145ML</v>
          </cell>
          <cell r="C928" t="str">
            <v>CX12X145ML</v>
          </cell>
          <cell r="E928" t="str">
            <v>UN</v>
          </cell>
          <cell r="G928">
            <v>12</v>
          </cell>
          <cell r="H928">
            <v>2.09</v>
          </cell>
          <cell r="J928">
            <v>1</v>
          </cell>
        </row>
        <row r="929">
          <cell r="A929">
            <v>114599</v>
          </cell>
          <cell r="B929" t="str">
            <v>LOPEZ MOLHO SHOYO 12X145ML</v>
          </cell>
          <cell r="C929" t="str">
            <v>CX12X145ML</v>
          </cell>
          <cell r="E929" t="str">
            <v>UN</v>
          </cell>
          <cell r="G929">
            <v>12</v>
          </cell>
          <cell r="H929">
            <v>1.75</v>
          </cell>
          <cell r="J929">
            <v>262</v>
          </cell>
        </row>
        <row r="930">
          <cell r="A930">
            <v>114601</v>
          </cell>
          <cell r="B930" t="str">
            <v>LOPEZ MOLHO SHOYO 6X900ML</v>
          </cell>
          <cell r="C930" t="str">
            <v>CX6X900ML</v>
          </cell>
          <cell r="E930" t="str">
            <v>UN</v>
          </cell>
          <cell r="G930">
            <v>6</v>
          </cell>
          <cell r="H930">
            <v>5.25</v>
          </cell>
          <cell r="J930">
            <v>285</v>
          </cell>
        </row>
        <row r="931">
          <cell r="A931">
            <v>114600</v>
          </cell>
          <cell r="B931" t="str">
            <v>LOPEZ MOLHO SHOYU 12X500ML</v>
          </cell>
          <cell r="C931" t="str">
            <v>CX12X500ML</v>
          </cell>
          <cell r="E931" t="str">
            <v>UN</v>
          </cell>
          <cell r="G931">
            <v>12</v>
          </cell>
          <cell r="H931">
            <v>3.65</v>
          </cell>
          <cell r="J931">
            <v>480</v>
          </cell>
        </row>
        <row r="932">
          <cell r="A932">
            <v>115152</v>
          </cell>
          <cell r="B932" t="str">
            <v>LOPEZ OREGANO SH 10X150G</v>
          </cell>
          <cell r="C932" t="str">
            <v>CX10X150G</v>
          </cell>
          <cell r="E932" t="str">
            <v>UN</v>
          </cell>
          <cell r="G932">
            <v>10</v>
          </cell>
          <cell r="H932">
            <v>7.49</v>
          </cell>
          <cell r="J932">
            <v>79</v>
          </cell>
        </row>
        <row r="933">
          <cell r="A933">
            <v>114587</v>
          </cell>
          <cell r="B933" t="str">
            <v>LOPEZ OREGANO SH 20X15G</v>
          </cell>
          <cell r="C933" t="str">
            <v>CX20X15G</v>
          </cell>
          <cell r="E933" t="str">
            <v>UN</v>
          </cell>
          <cell r="G933">
            <v>20</v>
          </cell>
          <cell r="H933">
            <v>1.35</v>
          </cell>
          <cell r="J933">
            <v>959</v>
          </cell>
        </row>
        <row r="934">
          <cell r="A934">
            <v>114590</v>
          </cell>
          <cell r="B934" t="str">
            <v>LOPEZ PAPRICA DEFUM POTE 12X80G</v>
          </cell>
          <cell r="C934" t="str">
            <v>CX12X80G</v>
          </cell>
          <cell r="E934" t="str">
            <v>UN</v>
          </cell>
          <cell r="G934">
            <v>12</v>
          </cell>
          <cell r="H934">
            <v>3.48</v>
          </cell>
          <cell r="J934">
            <v>455</v>
          </cell>
        </row>
        <row r="935">
          <cell r="A935">
            <v>114591</v>
          </cell>
          <cell r="B935" t="str">
            <v>LOPEZ PAPRICA DEFUM SH 20X40G</v>
          </cell>
          <cell r="C935" t="str">
            <v>CX20X40G</v>
          </cell>
          <cell r="E935" t="str">
            <v>UN</v>
          </cell>
          <cell r="G935">
            <v>20</v>
          </cell>
          <cell r="H935">
            <v>1.26</v>
          </cell>
          <cell r="J935">
            <v>257</v>
          </cell>
        </row>
        <row r="936">
          <cell r="A936">
            <v>114593</v>
          </cell>
          <cell r="B936" t="str">
            <v>LOPEZ PAPRICA DOCE POTE 12X80G</v>
          </cell>
          <cell r="C936" t="str">
            <v>CX12X80G</v>
          </cell>
          <cell r="E936" t="str">
            <v>UN</v>
          </cell>
          <cell r="G936">
            <v>12</v>
          </cell>
          <cell r="H936">
            <v>2.82</v>
          </cell>
          <cell r="J936">
            <v>342</v>
          </cell>
        </row>
        <row r="937">
          <cell r="A937">
            <v>114602</v>
          </cell>
          <cell r="B937" t="str">
            <v>LOPEZ PAPRICA DOCE SH 20X40G</v>
          </cell>
          <cell r="C937" t="str">
            <v>CX20X40G</v>
          </cell>
          <cell r="E937" t="str">
            <v>UN</v>
          </cell>
          <cell r="G937">
            <v>20</v>
          </cell>
          <cell r="H937">
            <v>1.3</v>
          </cell>
          <cell r="J937">
            <v>418</v>
          </cell>
        </row>
        <row r="938">
          <cell r="A938">
            <v>114603</v>
          </cell>
          <cell r="B938" t="str">
            <v>LOPEZ PAPRICA PICANTE SH 20X40G</v>
          </cell>
          <cell r="C938" t="str">
            <v>CX20X40G</v>
          </cell>
          <cell r="E938" t="str">
            <v>UN</v>
          </cell>
          <cell r="G938">
            <v>20</v>
          </cell>
          <cell r="H938">
            <v>1.3</v>
          </cell>
          <cell r="J938">
            <v>444</v>
          </cell>
        </row>
        <row r="939">
          <cell r="A939">
            <v>115007</v>
          </cell>
          <cell r="B939" t="str">
            <v>LOPEZ PAPRICA PICANTE 12X80G</v>
          </cell>
          <cell r="C939" t="str">
            <v>CX12X80G</v>
          </cell>
          <cell r="E939" t="str">
            <v>UN</v>
          </cell>
          <cell r="G939">
            <v>12</v>
          </cell>
          <cell r="H939">
            <v>3.45</v>
          </cell>
          <cell r="J939">
            <v>288</v>
          </cell>
        </row>
        <row r="940">
          <cell r="A940">
            <v>114995</v>
          </cell>
          <cell r="B940" t="str">
            <v>LOPEZ PIMENTA BIQUINHO 12X110G</v>
          </cell>
          <cell r="C940" t="str">
            <v>CX12X110G</v>
          </cell>
          <cell r="E940" t="str">
            <v>UN</v>
          </cell>
          <cell r="G940">
            <v>12</v>
          </cell>
          <cell r="H940">
            <v>8.18</v>
          </cell>
          <cell r="J940">
            <v>567</v>
          </cell>
        </row>
        <row r="941">
          <cell r="A941">
            <v>114572</v>
          </cell>
          <cell r="B941" t="str">
            <v>LOPEZ PIMENTA CALAB POTE 12X60G</v>
          </cell>
          <cell r="C941" t="str">
            <v>CX12X60G</v>
          </cell>
          <cell r="E941" t="str">
            <v>UN</v>
          </cell>
          <cell r="G941">
            <v>12</v>
          </cell>
          <cell r="H941">
            <v>3.51</v>
          </cell>
          <cell r="J941">
            <v>614</v>
          </cell>
        </row>
        <row r="942">
          <cell r="A942">
            <v>114585</v>
          </cell>
          <cell r="B942" t="str">
            <v>LOPEZ PIMENTA CALAB SH 20X30G</v>
          </cell>
          <cell r="C942" t="str">
            <v>CX20X30G</v>
          </cell>
          <cell r="E942" t="str">
            <v>UN</v>
          </cell>
          <cell r="G942">
            <v>20</v>
          </cell>
          <cell r="H942">
            <v>1.3</v>
          </cell>
          <cell r="J942">
            <v>345</v>
          </cell>
        </row>
        <row r="943">
          <cell r="A943">
            <v>114589</v>
          </cell>
          <cell r="B943" t="str">
            <v>LOPEZ PIMENTA DO REINO GRAO SH 20X40G</v>
          </cell>
          <cell r="C943" t="str">
            <v>CX20X40G</v>
          </cell>
          <cell r="E943" t="str">
            <v>UN</v>
          </cell>
          <cell r="G943">
            <v>20</v>
          </cell>
          <cell r="H943">
            <v>2.06</v>
          </cell>
          <cell r="J943">
            <v>303</v>
          </cell>
        </row>
        <row r="944">
          <cell r="A944">
            <v>114571</v>
          </cell>
          <cell r="B944" t="str">
            <v>LOPEZ PIMENTA DO REINO GRAOS POTE 12X90G</v>
          </cell>
          <cell r="C944" t="str">
            <v>CX12X90G</v>
          </cell>
          <cell r="E944" t="str">
            <v>UN</v>
          </cell>
          <cell r="G944">
            <v>12</v>
          </cell>
          <cell r="H944">
            <v>5.14</v>
          </cell>
          <cell r="J944">
            <v>95</v>
          </cell>
        </row>
        <row r="945">
          <cell r="A945">
            <v>114586</v>
          </cell>
          <cell r="B945" t="str">
            <v>LOPEZ PIMENTA DO REINO MOIDA SH 20X40G</v>
          </cell>
          <cell r="C945" t="str">
            <v>CX20X40G</v>
          </cell>
          <cell r="E945" t="str">
            <v>UN</v>
          </cell>
          <cell r="G945">
            <v>20</v>
          </cell>
          <cell r="H945">
            <v>2.06</v>
          </cell>
          <cell r="J945">
            <v>249</v>
          </cell>
        </row>
        <row r="946">
          <cell r="A946">
            <v>114994</v>
          </cell>
          <cell r="B946" t="str">
            <v>LOPEZ PIMENTA MALAGUETA 12X140G</v>
          </cell>
          <cell r="C946" t="str">
            <v>CX12X140G</v>
          </cell>
          <cell r="E946" t="str">
            <v>UN</v>
          </cell>
          <cell r="G946">
            <v>12</v>
          </cell>
          <cell r="H946">
            <v>6.76</v>
          </cell>
          <cell r="J946">
            <v>82</v>
          </cell>
        </row>
        <row r="947">
          <cell r="A947">
            <v>115147</v>
          </cell>
          <cell r="B947" t="str">
            <v>LOPEZ POLPA DE PIMENTA MALAGUETA 6X200G</v>
          </cell>
          <cell r="C947" t="str">
            <v>CX6X200G</v>
          </cell>
          <cell r="E947" t="str">
            <v>UN</v>
          </cell>
          <cell r="G947">
            <v>6</v>
          </cell>
          <cell r="H947">
            <v>8.6999999999999993</v>
          </cell>
          <cell r="J947">
            <v>20</v>
          </cell>
        </row>
        <row r="948">
          <cell r="A948">
            <v>115026</v>
          </cell>
          <cell r="B948" t="str">
            <v>LOPEZ SAL GROSSO C/ERVAS 12X500G</v>
          </cell>
          <cell r="C948" t="str">
            <v>CX12X500G</v>
          </cell>
          <cell r="E948" t="str">
            <v>UN</v>
          </cell>
          <cell r="G948">
            <v>12</v>
          </cell>
          <cell r="H948">
            <v>1.84</v>
          </cell>
          <cell r="J948">
            <v>1</v>
          </cell>
        </row>
        <row r="949">
          <cell r="A949">
            <v>115014</v>
          </cell>
          <cell r="B949" t="str">
            <v>LOPEZ SAL GROSSO COMPLETO 12X500G</v>
          </cell>
          <cell r="C949" t="str">
            <v>CX12X500G</v>
          </cell>
          <cell r="E949" t="str">
            <v>UN</v>
          </cell>
          <cell r="G949">
            <v>12</v>
          </cell>
          <cell r="H949">
            <v>1.84</v>
          </cell>
          <cell r="J949">
            <v>277</v>
          </cell>
        </row>
        <row r="950">
          <cell r="A950">
            <v>114565</v>
          </cell>
          <cell r="B950" t="str">
            <v>LOPEZ SAL PARRILA C/CHIMICH PICAN 6X600G</v>
          </cell>
          <cell r="C950" t="str">
            <v>CX6X600G</v>
          </cell>
          <cell r="E950" t="str">
            <v>UN</v>
          </cell>
          <cell r="G950">
            <v>6</v>
          </cell>
          <cell r="H950">
            <v>9.2899999999999991</v>
          </cell>
          <cell r="J950">
            <v>196</v>
          </cell>
        </row>
        <row r="951">
          <cell r="A951">
            <v>114567</v>
          </cell>
          <cell r="B951" t="str">
            <v>LOPEZ SAL PARRILA C/CHIMICH 6X600G</v>
          </cell>
          <cell r="C951" t="str">
            <v>CX6X600G</v>
          </cell>
          <cell r="E951" t="str">
            <v>UN</v>
          </cell>
          <cell r="G951">
            <v>6</v>
          </cell>
          <cell r="H951">
            <v>9.2899999999999991</v>
          </cell>
          <cell r="J951">
            <v>154</v>
          </cell>
        </row>
        <row r="952">
          <cell r="A952">
            <v>114564</v>
          </cell>
          <cell r="B952" t="str">
            <v>LOPEZ SAL PARRILA C/ERVAS  6X600G</v>
          </cell>
          <cell r="C952" t="str">
            <v>CX6X600G</v>
          </cell>
          <cell r="E952" t="str">
            <v>UN</v>
          </cell>
          <cell r="G952">
            <v>6</v>
          </cell>
          <cell r="H952">
            <v>9.2899999999999991</v>
          </cell>
          <cell r="J952">
            <v>159</v>
          </cell>
        </row>
        <row r="953">
          <cell r="A953">
            <v>115023</v>
          </cell>
          <cell r="B953" t="str">
            <v>LOPEZ SAL PARRILA C/ERVAS GOURMET 6X500G</v>
          </cell>
          <cell r="C953" t="str">
            <v>CX6X500G</v>
          </cell>
          <cell r="E953" t="str">
            <v>UN</v>
          </cell>
          <cell r="G953">
            <v>6</v>
          </cell>
          <cell r="H953">
            <v>9.14</v>
          </cell>
          <cell r="J953">
            <v>23</v>
          </cell>
        </row>
        <row r="954">
          <cell r="A954">
            <v>115022</v>
          </cell>
          <cell r="B954" t="str">
            <v>LOPEZ SAL PARRILA CHIMICHU GOURMET 500G</v>
          </cell>
          <cell r="C954" t="str">
            <v>CX6X500G</v>
          </cell>
          <cell r="E954" t="str">
            <v>UN</v>
          </cell>
          <cell r="G954">
            <v>6</v>
          </cell>
          <cell r="H954">
            <v>9.14</v>
          </cell>
          <cell r="J954">
            <v>1</v>
          </cell>
        </row>
        <row r="955">
          <cell r="A955">
            <v>115024</v>
          </cell>
          <cell r="B955" t="str">
            <v>LOPEZ SAL PARRILA DEFUM GOURMET 6X500G</v>
          </cell>
          <cell r="C955" t="str">
            <v>CX6X500G</v>
          </cell>
          <cell r="E955" t="str">
            <v>UN</v>
          </cell>
          <cell r="G955">
            <v>6</v>
          </cell>
          <cell r="H955">
            <v>8.56</v>
          </cell>
          <cell r="J955">
            <v>53</v>
          </cell>
        </row>
        <row r="956">
          <cell r="A956">
            <v>114566</v>
          </cell>
          <cell r="B956" t="str">
            <v>LOPEZ SAL PARRILA DEFUM 6X600G</v>
          </cell>
          <cell r="C956" t="str">
            <v>CX6X600G</v>
          </cell>
          <cell r="E956" t="str">
            <v>UN</v>
          </cell>
          <cell r="G956">
            <v>6</v>
          </cell>
          <cell r="H956">
            <v>9.2899999999999991</v>
          </cell>
          <cell r="J956">
            <v>144</v>
          </cell>
        </row>
        <row r="957">
          <cell r="A957">
            <v>115021</v>
          </cell>
          <cell r="B957" t="str">
            <v>LOPEZ SAL PARRILA TRAD 6X500G</v>
          </cell>
          <cell r="C957" t="str">
            <v>CX6X500G</v>
          </cell>
          <cell r="E957" t="str">
            <v>UN</v>
          </cell>
          <cell r="G957">
            <v>6</v>
          </cell>
          <cell r="H957">
            <v>6.42</v>
          </cell>
          <cell r="J957">
            <v>62</v>
          </cell>
        </row>
        <row r="958">
          <cell r="A958">
            <v>114563</v>
          </cell>
          <cell r="B958" t="str">
            <v>LOPEZ SAL PARRILLA TRAD 6X600G</v>
          </cell>
          <cell r="C958" t="str">
            <v>CX6X600G</v>
          </cell>
          <cell r="E958" t="str">
            <v>UN</v>
          </cell>
          <cell r="G958">
            <v>6</v>
          </cell>
          <cell r="H958">
            <v>6.5</v>
          </cell>
          <cell r="J958">
            <v>374</v>
          </cell>
        </row>
        <row r="959">
          <cell r="A959">
            <v>114561</v>
          </cell>
          <cell r="B959" t="str">
            <v>LOPEZ SAL ROSA DO HIMALAIA MOIDO 12X100G</v>
          </cell>
          <cell r="C959" t="str">
            <v>CX12X100G</v>
          </cell>
          <cell r="E959" t="str">
            <v>UN</v>
          </cell>
          <cell r="G959">
            <v>12</v>
          </cell>
          <cell r="H959">
            <v>2.5</v>
          </cell>
          <cell r="J959">
            <v>708</v>
          </cell>
        </row>
        <row r="960">
          <cell r="A960">
            <v>115002</v>
          </cell>
          <cell r="B960" t="str">
            <v>LOPEZ SAL ROSA DO HIMALAIA MOIDO 12X500G</v>
          </cell>
          <cell r="C960" t="str">
            <v>CX12X500G</v>
          </cell>
          <cell r="E960" t="str">
            <v>UN</v>
          </cell>
          <cell r="G960">
            <v>12</v>
          </cell>
          <cell r="H960">
            <v>5.08</v>
          </cell>
          <cell r="J960">
            <v>54</v>
          </cell>
        </row>
        <row r="961">
          <cell r="A961">
            <v>115011</v>
          </cell>
          <cell r="B961" t="str">
            <v>LOPEZ SALSA DESITRATADA 20X15G</v>
          </cell>
          <cell r="C961" t="str">
            <v>CX20X15G</v>
          </cell>
          <cell r="E961" t="str">
            <v>UN</v>
          </cell>
          <cell r="G961">
            <v>20</v>
          </cell>
          <cell r="H961">
            <v>1.27</v>
          </cell>
          <cell r="J961">
            <v>242</v>
          </cell>
        </row>
        <row r="962">
          <cell r="A962">
            <v>114551</v>
          </cell>
          <cell r="B962" t="str">
            <v>LOPEZ TEMPERO ALHO E SALC/ERVAS 24X300G</v>
          </cell>
          <cell r="C962" t="str">
            <v>CX24X300G</v>
          </cell>
          <cell r="E962" t="str">
            <v>UN</v>
          </cell>
          <cell r="G962">
            <v>24</v>
          </cell>
          <cell r="H962">
            <v>3.34</v>
          </cell>
          <cell r="J962">
            <v>1074</v>
          </cell>
        </row>
        <row r="963">
          <cell r="A963">
            <v>114555</v>
          </cell>
          <cell r="B963" t="str">
            <v>LOPEZ TEMPERO ALHO EM PASTA  24X300G</v>
          </cell>
          <cell r="C963" t="str">
            <v>CX24X300G</v>
          </cell>
          <cell r="E963" t="str">
            <v>UN</v>
          </cell>
          <cell r="G963">
            <v>24</v>
          </cell>
          <cell r="H963">
            <v>3.34</v>
          </cell>
          <cell r="J963">
            <v>1</v>
          </cell>
        </row>
        <row r="964">
          <cell r="A964">
            <v>114577</v>
          </cell>
          <cell r="B964" t="str">
            <v>LOPEZ TEMPERO BAIANO POTE 12X80G</v>
          </cell>
          <cell r="C964" t="str">
            <v>CX12X80G</v>
          </cell>
          <cell r="E964" t="str">
            <v>UN</v>
          </cell>
          <cell r="G964">
            <v>12</v>
          </cell>
          <cell r="H964">
            <v>4.09</v>
          </cell>
          <cell r="J964">
            <v>299</v>
          </cell>
        </row>
        <row r="965">
          <cell r="A965">
            <v>114560</v>
          </cell>
          <cell r="B965" t="str">
            <v>LOPEZ TEMPERO COMPL C/ERV SECO  6X1KG</v>
          </cell>
          <cell r="C965" t="str">
            <v>CX6X1KG</v>
          </cell>
          <cell r="E965" t="str">
            <v>UN</v>
          </cell>
          <cell r="G965">
            <v>6</v>
          </cell>
          <cell r="H965">
            <v>5.43</v>
          </cell>
          <cell r="J965">
            <v>53</v>
          </cell>
        </row>
        <row r="966">
          <cell r="A966">
            <v>114559</v>
          </cell>
          <cell r="B966" t="str">
            <v>LOPEZ TEMPERO COMPL C/ERV SECO 24X300G</v>
          </cell>
          <cell r="C966" t="str">
            <v>CX24X300G</v>
          </cell>
          <cell r="E966" t="str">
            <v>UN</v>
          </cell>
          <cell r="G966">
            <v>24</v>
          </cell>
          <cell r="H966">
            <v>2.4300000000000002</v>
          </cell>
          <cell r="J966">
            <v>227</v>
          </cell>
        </row>
        <row r="967">
          <cell r="A967">
            <v>114558</v>
          </cell>
          <cell r="B967" t="str">
            <v>LOPEZ TEMPERO COMPL C/PIMEN SECO 24X300G</v>
          </cell>
          <cell r="C967" t="str">
            <v>CX24X300G</v>
          </cell>
          <cell r="E967" t="str">
            <v>UN</v>
          </cell>
          <cell r="G967">
            <v>24</v>
          </cell>
          <cell r="H967">
            <v>2.4300000000000002</v>
          </cell>
          <cell r="J967">
            <v>147</v>
          </cell>
        </row>
        <row r="968">
          <cell r="A968">
            <v>114557</v>
          </cell>
          <cell r="B968" t="str">
            <v>LOPEZ TEMPERO COMPLET C/PIMEN SECO 6X1KG</v>
          </cell>
          <cell r="C968" t="str">
            <v>CX6X1KG</v>
          </cell>
          <cell r="E968" t="str">
            <v>UN</v>
          </cell>
          <cell r="G968">
            <v>6</v>
          </cell>
          <cell r="H968">
            <v>5.43</v>
          </cell>
          <cell r="J968">
            <v>90</v>
          </cell>
        </row>
        <row r="969">
          <cell r="A969">
            <v>115010</v>
          </cell>
          <cell r="B969" t="str">
            <v>LOPEZ TEMPERO DO CHEF 20X30G</v>
          </cell>
          <cell r="C969" t="str">
            <v>CX20X30G</v>
          </cell>
          <cell r="E969" t="str">
            <v>UN</v>
          </cell>
          <cell r="G969">
            <v>20</v>
          </cell>
          <cell r="H969">
            <v>1.28</v>
          </cell>
          <cell r="J969">
            <v>157</v>
          </cell>
        </row>
        <row r="970">
          <cell r="A970">
            <v>115502</v>
          </cell>
          <cell r="B970" t="str">
            <v>LOPEZ TEMPERO DO EDU 12X80G</v>
          </cell>
          <cell r="C970" t="str">
            <v>CX12X80G</v>
          </cell>
          <cell r="E970" t="str">
            <v>UN</v>
          </cell>
          <cell r="G970">
            <v>12</v>
          </cell>
          <cell r="H970">
            <v>4.33</v>
          </cell>
          <cell r="J970">
            <v>44</v>
          </cell>
        </row>
        <row r="971">
          <cell r="A971">
            <v>114552</v>
          </cell>
          <cell r="B971" t="str">
            <v>LOPEZ TEMPERO PASTA ALHO E SAL 12X800G</v>
          </cell>
          <cell r="C971" t="str">
            <v>CX12X800G</v>
          </cell>
          <cell r="E971" t="str">
            <v>UN</v>
          </cell>
          <cell r="G971">
            <v>12</v>
          </cell>
          <cell r="H971">
            <v>6.99</v>
          </cell>
          <cell r="J971">
            <v>231</v>
          </cell>
        </row>
        <row r="972">
          <cell r="A972">
            <v>114554</v>
          </cell>
          <cell r="B972" t="str">
            <v>LOPEZ TEMPERO PASTA COMPLETA 12X800G</v>
          </cell>
          <cell r="C972" t="str">
            <v>CX12X800G</v>
          </cell>
          <cell r="E972" t="str">
            <v>UN</v>
          </cell>
          <cell r="G972">
            <v>12</v>
          </cell>
          <cell r="H972">
            <v>6.99</v>
          </cell>
          <cell r="J972">
            <v>64</v>
          </cell>
        </row>
        <row r="973">
          <cell r="A973">
            <v>114553</v>
          </cell>
          <cell r="B973" t="str">
            <v>LOPEZ TEMPERO PASTA COMPLETO 24X300G</v>
          </cell>
          <cell r="C973" t="str">
            <v>CX24X300G</v>
          </cell>
          <cell r="E973" t="str">
            <v>UN</v>
          </cell>
          <cell r="G973">
            <v>24</v>
          </cell>
          <cell r="H973">
            <v>3.34</v>
          </cell>
          <cell r="J973">
            <v>7</v>
          </cell>
        </row>
        <row r="974">
          <cell r="A974">
            <v>114556</v>
          </cell>
          <cell r="B974" t="str">
            <v>LOPEZ TEMPERO PASTA S/PIMENTA 12X800G</v>
          </cell>
          <cell r="C974" t="str">
            <v>CX12X800G</v>
          </cell>
          <cell r="E974" t="str">
            <v>UN</v>
          </cell>
          <cell r="G974">
            <v>12</v>
          </cell>
          <cell r="H974">
            <v>6.99</v>
          </cell>
          <cell r="J974">
            <v>130</v>
          </cell>
        </row>
        <row r="975">
          <cell r="A975">
            <v>114285</v>
          </cell>
          <cell r="B975" t="str">
            <v>LUAL CHOCOLATE GRANULADO 24X130G</v>
          </cell>
          <cell r="C975" t="str">
            <v>CX24X130G</v>
          </cell>
          <cell r="E975" t="str">
            <v>UN</v>
          </cell>
          <cell r="G975">
            <v>24</v>
          </cell>
          <cell r="H975">
            <v>3.68</v>
          </cell>
          <cell r="J975">
            <v>363</v>
          </cell>
        </row>
        <row r="976">
          <cell r="A976">
            <v>114288</v>
          </cell>
          <cell r="B976" t="str">
            <v>LUAL GELATINA ABACAXI 36X20G</v>
          </cell>
          <cell r="C976" t="str">
            <v>CX36X20G</v>
          </cell>
          <cell r="E976" t="str">
            <v>UN</v>
          </cell>
          <cell r="G976">
            <v>36</v>
          </cell>
          <cell r="H976">
            <v>1.29</v>
          </cell>
          <cell r="J976">
            <v>962</v>
          </cell>
        </row>
        <row r="977">
          <cell r="A977">
            <v>114293</v>
          </cell>
          <cell r="B977" t="str">
            <v>LUAL GELATINA CEREJA 36X20G</v>
          </cell>
          <cell r="C977" t="str">
            <v>CX36X20G</v>
          </cell>
          <cell r="E977" t="str">
            <v>UN</v>
          </cell>
          <cell r="G977">
            <v>36</v>
          </cell>
          <cell r="H977">
            <v>1.29</v>
          </cell>
          <cell r="J977">
            <v>394</v>
          </cell>
        </row>
        <row r="978">
          <cell r="A978">
            <v>114289</v>
          </cell>
          <cell r="B978" t="str">
            <v>LUAL GELATINA LIMAO 36X20G</v>
          </cell>
          <cell r="C978" t="str">
            <v>CX36X20G</v>
          </cell>
          <cell r="E978" t="str">
            <v>UN</v>
          </cell>
          <cell r="G978">
            <v>36</v>
          </cell>
          <cell r="H978">
            <v>1.29</v>
          </cell>
          <cell r="J978">
            <v>589</v>
          </cell>
        </row>
        <row r="979">
          <cell r="A979">
            <v>114290</v>
          </cell>
          <cell r="B979" t="str">
            <v>LUAL GELATINA MARACUJA 36X20G</v>
          </cell>
          <cell r="C979" t="str">
            <v>CX36X20G</v>
          </cell>
          <cell r="E979" t="str">
            <v>UN</v>
          </cell>
          <cell r="G979">
            <v>36</v>
          </cell>
          <cell r="H979">
            <v>1.29</v>
          </cell>
          <cell r="J979">
            <v>1136</v>
          </cell>
        </row>
        <row r="980">
          <cell r="A980">
            <v>114291</v>
          </cell>
          <cell r="B980" t="str">
            <v>LUAL GELATINA MORANGO 36X20G</v>
          </cell>
          <cell r="C980" t="str">
            <v>CX36X20G</v>
          </cell>
          <cell r="E980" t="str">
            <v>UN</v>
          </cell>
          <cell r="G980">
            <v>36</v>
          </cell>
          <cell r="H980">
            <v>1.29</v>
          </cell>
          <cell r="J980">
            <v>1462</v>
          </cell>
        </row>
        <row r="981">
          <cell r="A981">
            <v>114292</v>
          </cell>
          <cell r="B981" t="str">
            <v>LUAL GELATINA UVA 36X20G</v>
          </cell>
          <cell r="C981" t="str">
            <v>CX36X20G</v>
          </cell>
          <cell r="E981" t="str">
            <v>UN</v>
          </cell>
          <cell r="G981">
            <v>36</v>
          </cell>
          <cell r="H981">
            <v>1.29</v>
          </cell>
          <cell r="J981">
            <v>1648</v>
          </cell>
        </row>
        <row r="982">
          <cell r="A982">
            <v>114295</v>
          </cell>
          <cell r="B982" t="str">
            <v>LUAL PO P/SORVETE CHOCOLATE 12X150G</v>
          </cell>
          <cell r="C982" t="str">
            <v>CX12X150G</v>
          </cell>
          <cell r="E982" t="str">
            <v>UN</v>
          </cell>
          <cell r="G982">
            <v>12</v>
          </cell>
          <cell r="H982">
            <v>4.7300000000000004</v>
          </cell>
          <cell r="J982">
            <v>19</v>
          </cell>
        </row>
        <row r="983">
          <cell r="A983">
            <v>114296</v>
          </cell>
          <cell r="B983" t="str">
            <v>LUAL PO P/SORVETE COCO 12X150G</v>
          </cell>
          <cell r="C983" t="str">
            <v>CX12X150G</v>
          </cell>
          <cell r="E983" t="str">
            <v>UN</v>
          </cell>
          <cell r="G983">
            <v>12</v>
          </cell>
          <cell r="H983">
            <v>4.7300000000000004</v>
          </cell>
          <cell r="J983">
            <v>7</v>
          </cell>
        </row>
        <row r="984">
          <cell r="A984">
            <v>114297</v>
          </cell>
          <cell r="B984" t="str">
            <v>LUAL PO P/SORVETE CREME 12X150G</v>
          </cell>
          <cell r="C984" t="str">
            <v>CX12X150G</v>
          </cell>
          <cell r="E984" t="str">
            <v>UN</v>
          </cell>
          <cell r="G984">
            <v>12</v>
          </cell>
          <cell r="H984">
            <v>4.7300000000000004</v>
          </cell>
          <cell r="J984">
            <v>14</v>
          </cell>
        </row>
        <row r="985">
          <cell r="A985">
            <v>103135</v>
          </cell>
          <cell r="B985" t="str">
            <v>M SPRAY BANHO SECO CAO FIEL 200ML</v>
          </cell>
          <cell r="C985" t="str">
            <v>CX 12UN</v>
          </cell>
          <cell r="E985" t="str">
            <v>UN</v>
          </cell>
          <cell r="G985">
            <v>12</v>
          </cell>
          <cell r="H985">
            <v>6.57</v>
          </cell>
          <cell r="J985">
            <v>1</v>
          </cell>
        </row>
        <row r="986">
          <cell r="A986">
            <v>115349</v>
          </cell>
          <cell r="B986" t="str">
            <v>MAGRINHA BISC 7GRAOS CACAU 12X120G</v>
          </cell>
          <cell r="C986" t="str">
            <v>CX12X120G</v>
          </cell>
          <cell r="E986" t="str">
            <v>UN</v>
          </cell>
          <cell r="G986">
            <v>12</v>
          </cell>
          <cell r="J986">
            <v>84</v>
          </cell>
        </row>
        <row r="987">
          <cell r="A987">
            <v>115331</v>
          </cell>
          <cell r="B987" t="str">
            <v>MAGRINHA COOKIES PROT 7GRAOS AMEND 100G</v>
          </cell>
          <cell r="C987" t="str">
            <v>CX12X100G</v>
          </cell>
          <cell r="E987" t="str">
            <v>UN</v>
          </cell>
          <cell r="G987">
            <v>12</v>
          </cell>
          <cell r="J987">
            <v>36</v>
          </cell>
        </row>
        <row r="988">
          <cell r="A988">
            <v>115332</v>
          </cell>
          <cell r="B988" t="str">
            <v>MAGRINHA COOKIES 100% INT CACAU 120G</v>
          </cell>
          <cell r="C988" t="str">
            <v>CX12X120G</v>
          </cell>
          <cell r="E988" t="str">
            <v>UN</v>
          </cell>
          <cell r="G988">
            <v>12</v>
          </cell>
          <cell r="J988">
            <v>24</v>
          </cell>
        </row>
        <row r="989">
          <cell r="A989">
            <v>115327</v>
          </cell>
          <cell r="B989" t="str">
            <v>MAGRINHA COOKIES 7GRAOS BANAN/CACAU 150G</v>
          </cell>
          <cell r="C989" t="str">
            <v>CX12X150G</v>
          </cell>
          <cell r="E989" t="str">
            <v>UN</v>
          </cell>
          <cell r="G989">
            <v>12</v>
          </cell>
          <cell r="J989">
            <v>36</v>
          </cell>
        </row>
        <row r="990">
          <cell r="A990">
            <v>115328</v>
          </cell>
          <cell r="B990" t="str">
            <v>MAGRINHA COOKIES 7GRAOS CACAU/MGO 150G</v>
          </cell>
          <cell r="C990" t="str">
            <v>CX12X150G</v>
          </cell>
          <cell r="E990" t="str">
            <v>UN</v>
          </cell>
          <cell r="G990">
            <v>12</v>
          </cell>
          <cell r="J990">
            <v>108</v>
          </cell>
        </row>
        <row r="991">
          <cell r="A991">
            <v>115326</v>
          </cell>
          <cell r="B991" t="str">
            <v>MAGRINHA COOKIES 7GRAOS CASTAN 12X150G</v>
          </cell>
          <cell r="C991" t="str">
            <v>CX12X150G</v>
          </cell>
          <cell r="E991" t="str">
            <v>UN</v>
          </cell>
          <cell r="G991">
            <v>12</v>
          </cell>
          <cell r="J991">
            <v>84</v>
          </cell>
        </row>
        <row r="992">
          <cell r="A992">
            <v>115329</v>
          </cell>
          <cell r="B992" t="str">
            <v>MAGRINHA COOKIES 7GRAOS MACA/CANELA 150G</v>
          </cell>
          <cell r="C992" t="str">
            <v>CX12X150G</v>
          </cell>
          <cell r="E992" t="str">
            <v>UN</v>
          </cell>
          <cell r="G992">
            <v>12</v>
          </cell>
          <cell r="J992">
            <v>60</v>
          </cell>
        </row>
        <row r="993">
          <cell r="A993">
            <v>115330</v>
          </cell>
          <cell r="B993" t="str">
            <v>MAGRINHA COOKIES 7GRAOS TRAD 12X150G</v>
          </cell>
          <cell r="C993" t="str">
            <v>CX12X170G</v>
          </cell>
          <cell r="E993" t="str">
            <v>UN</v>
          </cell>
          <cell r="G993">
            <v>12</v>
          </cell>
          <cell r="J993">
            <v>84</v>
          </cell>
        </row>
        <row r="994">
          <cell r="A994">
            <v>115325</v>
          </cell>
          <cell r="B994" t="str">
            <v>MAGRINHA COOKIES 7GRAOS 12X150G</v>
          </cell>
          <cell r="C994" t="str">
            <v>CX12X150G</v>
          </cell>
          <cell r="E994" t="str">
            <v>UN</v>
          </cell>
          <cell r="G994">
            <v>12</v>
          </cell>
          <cell r="J994">
            <v>84</v>
          </cell>
        </row>
        <row r="995">
          <cell r="A995">
            <v>115338</v>
          </cell>
          <cell r="B995" t="str">
            <v>MAGRINHA GRANOLA PROT 7GRAOS AMEND 200G</v>
          </cell>
          <cell r="C995" t="str">
            <v>CX12X200G</v>
          </cell>
          <cell r="E995" t="str">
            <v>UN</v>
          </cell>
          <cell r="G995">
            <v>12</v>
          </cell>
          <cell r="J995">
            <v>24</v>
          </cell>
        </row>
        <row r="996">
          <cell r="A996">
            <v>115335</v>
          </cell>
          <cell r="B996" t="str">
            <v>MAGRINHA GRANOLA 7GRAOS CACAU 12X250G</v>
          </cell>
          <cell r="C996" t="str">
            <v>CX12X250G</v>
          </cell>
          <cell r="E996" t="str">
            <v>UN</v>
          </cell>
          <cell r="G996">
            <v>12</v>
          </cell>
          <cell r="J996">
            <v>48</v>
          </cell>
        </row>
        <row r="997">
          <cell r="A997">
            <v>115337</v>
          </cell>
          <cell r="B997" t="str">
            <v>MAGRINHA GRANOLA 7GRAOS MACA/CANELA 250G</v>
          </cell>
          <cell r="C997" t="str">
            <v>CX12X250G</v>
          </cell>
          <cell r="E997" t="str">
            <v>UN</v>
          </cell>
          <cell r="G997">
            <v>12</v>
          </cell>
          <cell r="J997">
            <v>48</v>
          </cell>
        </row>
        <row r="998">
          <cell r="A998">
            <v>115336</v>
          </cell>
          <cell r="B998" t="str">
            <v>MAGRINHA GRANOLA 7GRAOS S/ACUCAR 250G</v>
          </cell>
          <cell r="C998" t="str">
            <v>CX12X250G</v>
          </cell>
          <cell r="E998" t="str">
            <v>UN</v>
          </cell>
          <cell r="G998">
            <v>12</v>
          </cell>
          <cell r="J998">
            <v>48</v>
          </cell>
        </row>
        <row r="999">
          <cell r="A999">
            <v>115334</v>
          </cell>
          <cell r="B999" t="str">
            <v>MAGRINHA GRANOLA 7GRAOS TRAD 12X250G</v>
          </cell>
          <cell r="C999" t="str">
            <v>12X250G</v>
          </cell>
          <cell r="E999" t="str">
            <v>UN</v>
          </cell>
          <cell r="G999">
            <v>12</v>
          </cell>
          <cell r="J999">
            <v>72</v>
          </cell>
        </row>
        <row r="1000">
          <cell r="A1000">
            <v>113458</v>
          </cell>
          <cell r="B1000" t="str">
            <v>MAIONESE POUCH RUAH 24X200G</v>
          </cell>
          <cell r="C1000" t="str">
            <v>CX24X200G</v>
          </cell>
          <cell r="E1000" t="str">
            <v>UN</v>
          </cell>
          <cell r="G1000">
            <v>24</v>
          </cell>
          <cell r="H1000">
            <v>1.43</v>
          </cell>
          <cell r="J1000">
            <v>1</v>
          </cell>
        </row>
        <row r="1001">
          <cell r="A1001">
            <v>113435</v>
          </cell>
          <cell r="B1001" t="str">
            <v>MANTEIGA COMUM C/S CAB TOURO PT 12X500G</v>
          </cell>
          <cell r="C1001" t="str">
            <v>CX12X500G</v>
          </cell>
          <cell r="E1001" t="str">
            <v>UN</v>
          </cell>
          <cell r="G1001">
            <v>12</v>
          </cell>
          <cell r="H1001">
            <v>25.75</v>
          </cell>
          <cell r="J1001">
            <v>1</v>
          </cell>
        </row>
        <row r="1002">
          <cell r="A1002">
            <v>113434</v>
          </cell>
          <cell r="B1002" t="str">
            <v>MANTEIGA COMUM C/S CAB TOURO PT 24X200G</v>
          </cell>
          <cell r="C1002" t="str">
            <v>CX24X200G</v>
          </cell>
          <cell r="E1002" t="str">
            <v>UN</v>
          </cell>
          <cell r="G1002">
            <v>24</v>
          </cell>
          <cell r="H1002">
            <v>11.41</v>
          </cell>
          <cell r="J1002">
            <v>5</v>
          </cell>
        </row>
        <row r="1003">
          <cell r="A1003">
            <v>113439</v>
          </cell>
          <cell r="B1003" t="str">
            <v>MANTEIGA COMUM C/S TOURIN PT 12X500G</v>
          </cell>
          <cell r="C1003" t="str">
            <v>CX12X500G</v>
          </cell>
          <cell r="E1003" t="str">
            <v>UN</v>
          </cell>
          <cell r="G1003">
            <v>12</v>
          </cell>
          <cell r="H1003">
            <v>23.94</v>
          </cell>
          <cell r="J1003">
            <v>1</v>
          </cell>
        </row>
        <row r="1004">
          <cell r="A1004">
            <v>113440</v>
          </cell>
          <cell r="B1004" t="str">
            <v>MANTEIGA 1ª QUAL S/S TOURIN PT 12X500G</v>
          </cell>
          <cell r="C1004" t="str">
            <v>CX12X500G</v>
          </cell>
          <cell r="E1004" t="str">
            <v>UN</v>
          </cell>
          <cell r="G1004">
            <v>12</v>
          </cell>
          <cell r="H1004">
            <v>24.28</v>
          </cell>
          <cell r="J1004">
            <v>85</v>
          </cell>
        </row>
        <row r="1005">
          <cell r="A1005">
            <v>115096</v>
          </cell>
          <cell r="B1005" t="str">
            <v>MANTEIGA 1° QUAL S/S TOURIN 24X200G</v>
          </cell>
          <cell r="C1005" t="str">
            <v>CX24X200G</v>
          </cell>
          <cell r="E1005" t="str">
            <v>UN</v>
          </cell>
          <cell r="G1005">
            <v>24</v>
          </cell>
          <cell r="H1005">
            <v>10.49</v>
          </cell>
          <cell r="J1005">
            <v>732</v>
          </cell>
        </row>
        <row r="1006">
          <cell r="A1006">
            <v>112539</v>
          </cell>
          <cell r="B1006" t="str">
            <v>MARG BECEL CREME VEG ORIG C/S 12X500G</v>
          </cell>
          <cell r="C1006" t="str">
            <v>CX12X500G</v>
          </cell>
          <cell r="E1006" t="str">
            <v>UN</v>
          </cell>
          <cell r="G1006">
            <v>12</v>
          </cell>
          <cell r="H1006">
            <v>7.9</v>
          </cell>
          <cell r="J1006">
            <v>2</v>
          </cell>
        </row>
        <row r="1007">
          <cell r="A1007">
            <v>105210</v>
          </cell>
          <cell r="B1007" t="str">
            <v>MARG DELICATA 12X500G</v>
          </cell>
          <cell r="C1007" t="str">
            <v>CX12UN</v>
          </cell>
          <cell r="E1007" t="str">
            <v>CX</v>
          </cell>
          <cell r="G1007">
            <v>1</v>
          </cell>
          <cell r="H1007">
            <v>85.95</v>
          </cell>
          <cell r="J1007">
            <v>20</v>
          </cell>
        </row>
        <row r="1008">
          <cell r="A1008">
            <v>105209</v>
          </cell>
          <cell r="B1008" t="str">
            <v>MARG DELICATA 24X250G</v>
          </cell>
          <cell r="C1008" t="str">
            <v>CX 24UN</v>
          </cell>
          <cell r="E1008" t="str">
            <v>CX</v>
          </cell>
          <cell r="G1008">
            <v>1</v>
          </cell>
          <cell r="H1008">
            <v>92.03</v>
          </cell>
          <cell r="J1008">
            <v>8</v>
          </cell>
        </row>
        <row r="1009">
          <cell r="A1009">
            <v>109306</v>
          </cell>
          <cell r="B1009" t="str">
            <v>MARG DELICIA C/S 12X1KG</v>
          </cell>
          <cell r="C1009" t="str">
            <v>CX12X1KG</v>
          </cell>
          <cell r="E1009" t="str">
            <v>UN</v>
          </cell>
          <cell r="G1009">
            <v>12</v>
          </cell>
          <cell r="H1009">
            <v>15.47</v>
          </cell>
          <cell r="J1009">
            <v>25277</v>
          </cell>
        </row>
        <row r="1010">
          <cell r="A1010">
            <v>102511</v>
          </cell>
          <cell r="B1010" t="str">
            <v>MARG DELICIA C/S 12X500G</v>
          </cell>
          <cell r="C1010" t="str">
            <v>CX 12UN</v>
          </cell>
          <cell r="E1010" t="str">
            <v>CX</v>
          </cell>
          <cell r="G1010">
            <v>1</v>
          </cell>
          <cell r="H1010">
            <v>95.66</v>
          </cell>
          <cell r="J1010">
            <v>4363</v>
          </cell>
        </row>
        <row r="1011">
          <cell r="A1011">
            <v>102512</v>
          </cell>
          <cell r="B1011" t="str">
            <v>MARG DELICIA C/S 24X250G</v>
          </cell>
          <cell r="C1011" t="str">
            <v>CX 24UN</v>
          </cell>
          <cell r="E1011" t="str">
            <v>CX</v>
          </cell>
          <cell r="G1011">
            <v>1</v>
          </cell>
          <cell r="H1011">
            <v>102.39</v>
          </cell>
          <cell r="J1011">
            <v>3571</v>
          </cell>
        </row>
        <row r="1012">
          <cell r="A1012">
            <v>109601</v>
          </cell>
          <cell r="B1012" t="str">
            <v>MARG DELICIA SUPREME C/S 12X500G</v>
          </cell>
          <cell r="C1012" t="str">
            <v>CX 12UN</v>
          </cell>
          <cell r="E1012" t="str">
            <v>UN</v>
          </cell>
          <cell r="G1012">
            <v>12</v>
          </cell>
          <cell r="H1012">
            <v>8.7799999999999994</v>
          </cell>
          <cell r="J1012">
            <v>3784</v>
          </cell>
        </row>
        <row r="1013">
          <cell r="A1013">
            <v>109575</v>
          </cell>
          <cell r="B1013" t="str">
            <v>MARG DELICIA SUPREME C/S 24X250G</v>
          </cell>
          <cell r="C1013" t="str">
            <v>CX 24UN</v>
          </cell>
          <cell r="E1013" t="str">
            <v>UN</v>
          </cell>
          <cell r="G1013">
            <v>24</v>
          </cell>
          <cell r="H1013">
            <v>4.6900000000000004</v>
          </cell>
          <cell r="J1013">
            <v>4478</v>
          </cell>
        </row>
        <row r="1014">
          <cell r="A1014">
            <v>269</v>
          </cell>
          <cell r="B1014" t="str">
            <v>MARG DORIANA C/S 12X500G</v>
          </cell>
          <cell r="C1014" t="str">
            <v>CX12X500G</v>
          </cell>
          <cell r="E1014" t="str">
            <v>UN</v>
          </cell>
          <cell r="G1014">
            <v>12</v>
          </cell>
          <cell r="H1014">
            <v>5.8</v>
          </cell>
          <cell r="J1014">
            <v>5459</v>
          </cell>
        </row>
        <row r="1015">
          <cell r="A1015">
            <v>113636</v>
          </cell>
          <cell r="B1015" t="str">
            <v>MARG DORIANA C/S 24X250G</v>
          </cell>
          <cell r="C1015" t="str">
            <v>CX24X250G</v>
          </cell>
          <cell r="E1015" t="str">
            <v>UN</v>
          </cell>
          <cell r="G1015">
            <v>24</v>
          </cell>
          <cell r="H1015">
            <v>2.98</v>
          </cell>
          <cell r="J1015">
            <v>8190</v>
          </cell>
        </row>
        <row r="1016">
          <cell r="A1016">
            <v>113633</v>
          </cell>
          <cell r="B1016" t="str">
            <v>MARG DORIANA LIGHT C/S 12X500G</v>
          </cell>
          <cell r="C1016" t="str">
            <v>CX12X500G</v>
          </cell>
          <cell r="E1016" t="str">
            <v>UN</v>
          </cell>
          <cell r="G1016">
            <v>12</v>
          </cell>
          <cell r="H1016">
            <v>5.8</v>
          </cell>
          <cell r="J1016">
            <v>306</v>
          </cell>
        </row>
        <row r="1017">
          <cell r="A1017">
            <v>113634</v>
          </cell>
          <cell r="B1017" t="str">
            <v>MARG DORIANA S/S 12X500G</v>
          </cell>
          <cell r="C1017" t="str">
            <v>CX12X500G</v>
          </cell>
          <cell r="E1017" t="str">
            <v>UN</v>
          </cell>
          <cell r="G1017">
            <v>12</v>
          </cell>
          <cell r="H1017">
            <v>5.8</v>
          </cell>
          <cell r="J1017">
            <v>2578</v>
          </cell>
        </row>
        <row r="1018">
          <cell r="A1018">
            <v>105647</v>
          </cell>
          <cell r="B1018" t="str">
            <v>MARG PRIMOR BALD 75%LIP 15KG</v>
          </cell>
          <cell r="C1018" t="str">
            <v>CX 15KG</v>
          </cell>
          <cell r="E1018" t="str">
            <v>BA</v>
          </cell>
          <cell r="G1018">
            <v>1</v>
          </cell>
          <cell r="H1018">
            <v>211.43</v>
          </cell>
          <cell r="J1018">
            <v>321</v>
          </cell>
        </row>
        <row r="1019">
          <cell r="A1019">
            <v>113101</v>
          </cell>
          <cell r="B1019" t="str">
            <v>MARG PRIMOR BD 6X3KG</v>
          </cell>
          <cell r="C1019" t="str">
            <v>CX6X3KG</v>
          </cell>
          <cell r="E1019" t="str">
            <v>BA</v>
          </cell>
          <cell r="G1019">
            <v>6</v>
          </cell>
          <cell r="H1019">
            <v>48</v>
          </cell>
          <cell r="J1019">
            <v>268</v>
          </cell>
        </row>
        <row r="1020">
          <cell r="A1020">
            <v>102513</v>
          </cell>
          <cell r="B1020" t="str">
            <v>MARG PRIMOR C/S 12X500G</v>
          </cell>
          <cell r="C1020" t="str">
            <v>CX 12UN</v>
          </cell>
          <cell r="E1020" t="str">
            <v>CX</v>
          </cell>
          <cell r="G1020">
            <v>1</v>
          </cell>
          <cell r="H1020">
            <v>76.95</v>
          </cell>
          <cell r="J1020">
            <v>8510</v>
          </cell>
        </row>
        <row r="1021">
          <cell r="A1021">
            <v>102514</v>
          </cell>
          <cell r="B1021" t="str">
            <v>MARG PRIMOR C/S 24X250G</v>
          </cell>
          <cell r="C1021" t="str">
            <v>CX 24UN</v>
          </cell>
          <cell r="E1021" t="str">
            <v>CX</v>
          </cell>
          <cell r="G1021">
            <v>1</v>
          </cell>
          <cell r="H1021">
            <v>86.1</v>
          </cell>
          <cell r="J1021">
            <v>10565</v>
          </cell>
        </row>
        <row r="1022">
          <cell r="A1022">
            <v>109251</v>
          </cell>
          <cell r="B1022" t="str">
            <v>MARG PRIMOR 12X1KG</v>
          </cell>
          <cell r="C1022" t="str">
            <v>CX12X1KG</v>
          </cell>
          <cell r="E1022" t="str">
            <v>UN</v>
          </cell>
          <cell r="G1022">
            <v>12</v>
          </cell>
          <cell r="H1022">
            <v>13.03</v>
          </cell>
          <cell r="J1022">
            <v>20162</v>
          </cell>
        </row>
        <row r="1023">
          <cell r="A1023">
            <v>112708</v>
          </cell>
          <cell r="B1023" t="str">
            <v>MEGA EXTENSAO PP 220V 3M 25X1UN</v>
          </cell>
          <cell r="C1023" t="str">
            <v>CX25X1UN</v>
          </cell>
          <cell r="E1023" t="str">
            <v>PC</v>
          </cell>
          <cell r="G1023">
            <v>25</v>
          </cell>
          <cell r="H1023">
            <v>10.71</v>
          </cell>
          <cell r="J1023">
            <v>44</v>
          </cell>
        </row>
        <row r="1024">
          <cell r="A1024">
            <v>114741</v>
          </cell>
          <cell r="B1024" t="str">
            <v>MINUANO AMACIANTE AZUL ESCURO 6X2L</v>
          </cell>
          <cell r="C1024" t="str">
            <v>CX6X2L</v>
          </cell>
          <cell r="E1024" t="str">
            <v>UN</v>
          </cell>
          <cell r="G1024">
            <v>6</v>
          </cell>
          <cell r="H1024">
            <v>9.23</v>
          </cell>
          <cell r="J1024">
            <v>281</v>
          </cell>
        </row>
        <row r="1025">
          <cell r="A1025">
            <v>114740</v>
          </cell>
          <cell r="B1025" t="str">
            <v>MINUANO AMACIANTE AZUL 6X2L</v>
          </cell>
          <cell r="C1025" t="str">
            <v>CX6X2L</v>
          </cell>
          <cell r="E1025" t="str">
            <v>UN</v>
          </cell>
          <cell r="G1025">
            <v>6</v>
          </cell>
          <cell r="H1025">
            <v>9.23</v>
          </cell>
          <cell r="J1025">
            <v>492</v>
          </cell>
        </row>
        <row r="1026">
          <cell r="A1026">
            <v>114738</v>
          </cell>
          <cell r="B1026" t="str">
            <v>MINUANO AMACIANTE CLASS AZUL 12X500ML</v>
          </cell>
          <cell r="C1026" t="str">
            <v>CX12X500ML</v>
          </cell>
          <cell r="E1026" t="str">
            <v>UN</v>
          </cell>
          <cell r="G1026">
            <v>12</v>
          </cell>
          <cell r="H1026">
            <v>3.02</v>
          </cell>
          <cell r="J1026">
            <v>850</v>
          </cell>
        </row>
        <row r="1027">
          <cell r="A1027">
            <v>114739</v>
          </cell>
          <cell r="B1027" t="str">
            <v>MINUANO AMACIANTE LILAS 6X2L</v>
          </cell>
          <cell r="C1027" t="str">
            <v>CX6X2L</v>
          </cell>
          <cell r="E1027" t="str">
            <v>UN</v>
          </cell>
          <cell r="G1027">
            <v>6</v>
          </cell>
          <cell r="H1027">
            <v>9.23</v>
          </cell>
          <cell r="J1027">
            <v>344</v>
          </cell>
        </row>
        <row r="1028">
          <cell r="A1028">
            <v>114742</v>
          </cell>
          <cell r="B1028" t="str">
            <v>MINUANO AMACIANTE ROSA 6X2L</v>
          </cell>
          <cell r="C1028" t="str">
            <v>CX6X2L</v>
          </cell>
          <cell r="E1028" t="str">
            <v>UN</v>
          </cell>
          <cell r="G1028">
            <v>6</v>
          </cell>
          <cell r="H1028">
            <v>9.23</v>
          </cell>
          <cell r="J1028">
            <v>284</v>
          </cell>
        </row>
        <row r="1029">
          <cell r="A1029">
            <v>114745</v>
          </cell>
          <cell r="B1029" t="str">
            <v>MINUANO DESINF EUCALITO 24X500ML</v>
          </cell>
          <cell r="C1029" t="str">
            <v>CX24X500ML</v>
          </cell>
          <cell r="E1029" t="str">
            <v>UN</v>
          </cell>
          <cell r="G1029">
            <v>24</v>
          </cell>
          <cell r="H1029">
            <v>2.08</v>
          </cell>
          <cell r="J1029">
            <v>3077</v>
          </cell>
        </row>
        <row r="1030">
          <cell r="A1030">
            <v>114743</v>
          </cell>
          <cell r="B1030" t="str">
            <v>MINUANO DESINF FLORAL 24X500ML</v>
          </cell>
          <cell r="C1030" t="str">
            <v>CX24X500ML</v>
          </cell>
          <cell r="E1030" t="str">
            <v>UN</v>
          </cell>
          <cell r="G1030">
            <v>24</v>
          </cell>
          <cell r="H1030">
            <v>2.08</v>
          </cell>
          <cell r="J1030">
            <v>3431</v>
          </cell>
        </row>
        <row r="1031">
          <cell r="A1031">
            <v>114747</v>
          </cell>
          <cell r="B1031" t="str">
            <v>MINUANO DESINF HERBAL 24X500ML</v>
          </cell>
          <cell r="C1031" t="str">
            <v>CX24X500ML</v>
          </cell>
          <cell r="E1031" t="str">
            <v>UN</v>
          </cell>
          <cell r="G1031">
            <v>24</v>
          </cell>
          <cell r="H1031">
            <v>2.08</v>
          </cell>
          <cell r="J1031">
            <v>1121</v>
          </cell>
        </row>
        <row r="1032">
          <cell r="A1032">
            <v>114744</v>
          </cell>
          <cell r="B1032" t="str">
            <v>MINUANO DESINF LAVANDA 24X500ML</v>
          </cell>
          <cell r="C1032" t="str">
            <v>CX24X500ML</v>
          </cell>
          <cell r="E1032" t="str">
            <v>UN</v>
          </cell>
          <cell r="G1032">
            <v>24</v>
          </cell>
          <cell r="H1032">
            <v>2.08</v>
          </cell>
          <cell r="J1032">
            <v>3397</v>
          </cell>
        </row>
        <row r="1033">
          <cell r="A1033">
            <v>114746</v>
          </cell>
          <cell r="B1033" t="str">
            <v>MINUANO DESINF MARINE 24X500ML</v>
          </cell>
          <cell r="C1033" t="str">
            <v>CX24X500ML</v>
          </cell>
          <cell r="E1033" t="str">
            <v>UN</v>
          </cell>
          <cell r="G1033">
            <v>24</v>
          </cell>
          <cell r="H1033">
            <v>2.08</v>
          </cell>
          <cell r="J1033">
            <v>3475</v>
          </cell>
        </row>
        <row r="1034">
          <cell r="A1034">
            <v>114777</v>
          </cell>
          <cell r="B1034" t="str">
            <v>MINUANO DETERGENTE CLEAR 24X500ML</v>
          </cell>
          <cell r="C1034" t="str">
            <v>CX24X500ML</v>
          </cell>
          <cell r="E1034" t="str">
            <v>UN</v>
          </cell>
          <cell r="G1034">
            <v>24</v>
          </cell>
          <cell r="H1034">
            <v>2.39</v>
          </cell>
          <cell r="J1034">
            <v>702</v>
          </cell>
        </row>
        <row r="1035">
          <cell r="A1035">
            <v>114525</v>
          </cell>
          <cell r="B1035" t="str">
            <v>MINUANO DETERGENTE LIQ COCO 24X500ML</v>
          </cell>
          <cell r="C1035" t="str">
            <v>CX24X500ML</v>
          </cell>
          <cell r="E1035" t="str">
            <v>UN</v>
          </cell>
          <cell r="G1035">
            <v>24</v>
          </cell>
          <cell r="H1035">
            <v>2.39</v>
          </cell>
          <cell r="J1035">
            <v>7153</v>
          </cell>
        </row>
        <row r="1036">
          <cell r="A1036">
            <v>114526</v>
          </cell>
          <cell r="B1036" t="str">
            <v>MINUANO DETERGENTE LIQ LIMAO 24X500ML</v>
          </cell>
          <cell r="C1036" t="str">
            <v>CX24X500ML</v>
          </cell>
          <cell r="E1036" t="str">
            <v>UN</v>
          </cell>
          <cell r="G1036">
            <v>24</v>
          </cell>
          <cell r="H1036">
            <v>2.39</v>
          </cell>
          <cell r="J1036">
            <v>7308</v>
          </cell>
        </row>
        <row r="1037">
          <cell r="A1037">
            <v>114527</v>
          </cell>
          <cell r="B1037" t="str">
            <v>MINUANO DETERGENTE LIQ MACA 24X500ML</v>
          </cell>
          <cell r="C1037" t="str">
            <v>CX24X500ML</v>
          </cell>
          <cell r="E1037" t="str">
            <v>UN</v>
          </cell>
          <cell r="G1037">
            <v>24</v>
          </cell>
          <cell r="H1037">
            <v>2.39</v>
          </cell>
          <cell r="J1037">
            <v>7244</v>
          </cell>
        </row>
        <row r="1038">
          <cell r="A1038">
            <v>114528</v>
          </cell>
          <cell r="B1038" t="str">
            <v>MINUANO DETERGENTE LIQ NEUTRO 24X500ML</v>
          </cell>
          <cell r="C1038" t="str">
            <v>CX24X500ML</v>
          </cell>
          <cell r="E1038" t="str">
            <v>UN</v>
          </cell>
          <cell r="G1038">
            <v>24</v>
          </cell>
          <cell r="H1038">
            <v>2.39</v>
          </cell>
          <cell r="J1038">
            <v>6406</v>
          </cell>
        </row>
        <row r="1039">
          <cell r="A1039">
            <v>114753</v>
          </cell>
          <cell r="B1039" t="str">
            <v>MINUANO SABAO BARRA AZUL 20X900G</v>
          </cell>
          <cell r="C1039" t="str">
            <v>CX20X900G</v>
          </cell>
          <cell r="E1039" t="str">
            <v>UN</v>
          </cell>
          <cell r="G1039">
            <v>20</v>
          </cell>
          <cell r="H1039">
            <v>12.39</v>
          </cell>
          <cell r="J1039">
            <v>3129</v>
          </cell>
        </row>
        <row r="1040">
          <cell r="A1040">
            <v>114751</v>
          </cell>
          <cell r="B1040" t="str">
            <v>MINUANO SABAO BARRA BCO C/BICARB 10X900G</v>
          </cell>
          <cell r="C1040" t="str">
            <v>CX10X900G</v>
          </cell>
          <cell r="E1040" t="str">
            <v>UN</v>
          </cell>
          <cell r="G1040">
            <v>10</v>
          </cell>
          <cell r="H1040">
            <v>12.39</v>
          </cell>
          <cell r="J1040">
            <v>958</v>
          </cell>
        </row>
        <row r="1041">
          <cell r="A1041">
            <v>114750</v>
          </cell>
          <cell r="B1041" t="str">
            <v>MINUANO SABAO BARRA DE COCO 24X500G</v>
          </cell>
          <cell r="C1041" t="str">
            <v>CX24X500G</v>
          </cell>
          <cell r="E1041" t="str">
            <v>UN</v>
          </cell>
          <cell r="G1041">
            <v>24</v>
          </cell>
          <cell r="H1041">
            <v>10.210000000000001</v>
          </cell>
          <cell r="J1041">
            <v>4064</v>
          </cell>
        </row>
        <row r="1042">
          <cell r="A1042">
            <v>114755</v>
          </cell>
          <cell r="B1042" t="str">
            <v>MINUANO SABAO BARRA NEUTRO 20X900G</v>
          </cell>
          <cell r="C1042" t="str">
            <v>CX20X900G</v>
          </cell>
          <cell r="E1042" t="str">
            <v>UN</v>
          </cell>
          <cell r="G1042">
            <v>20</v>
          </cell>
          <cell r="H1042">
            <v>12.29</v>
          </cell>
          <cell r="J1042">
            <v>2124</v>
          </cell>
        </row>
        <row r="1043">
          <cell r="A1043">
            <v>114754</v>
          </cell>
          <cell r="B1043" t="str">
            <v>MINUANO SABAO BARRA ROSA 10X900G</v>
          </cell>
          <cell r="C1043" t="str">
            <v>CX10X900G</v>
          </cell>
          <cell r="E1043" t="str">
            <v>UN</v>
          </cell>
          <cell r="G1043">
            <v>10</v>
          </cell>
          <cell r="H1043">
            <v>12.39</v>
          </cell>
          <cell r="J1043">
            <v>1697</v>
          </cell>
        </row>
        <row r="1044">
          <cell r="A1044">
            <v>114752</v>
          </cell>
          <cell r="B1044" t="str">
            <v>MINUANO SABAO BARRA VERDE 20X900G</v>
          </cell>
          <cell r="C1044" t="str">
            <v>CX20X900G</v>
          </cell>
          <cell r="E1044" t="str">
            <v>UN</v>
          </cell>
          <cell r="G1044">
            <v>20</v>
          </cell>
          <cell r="H1044">
            <v>12.39</v>
          </cell>
          <cell r="J1044">
            <v>3544</v>
          </cell>
        </row>
        <row r="1045">
          <cell r="A1045">
            <v>114748</v>
          </cell>
          <cell r="B1045" t="str">
            <v>MINUANO SABAO LIQ COCO 12X500ML</v>
          </cell>
          <cell r="C1045" t="str">
            <v>CX12X500ML</v>
          </cell>
          <cell r="E1045" t="str">
            <v>UN</v>
          </cell>
          <cell r="G1045">
            <v>12</v>
          </cell>
          <cell r="H1045">
            <v>5.0999999999999996</v>
          </cell>
          <cell r="J1045">
            <v>2022</v>
          </cell>
        </row>
        <row r="1046">
          <cell r="A1046">
            <v>114749</v>
          </cell>
          <cell r="B1046" t="str">
            <v>MINUANO SABAO PO COCO 12X500G</v>
          </cell>
          <cell r="C1046" t="str">
            <v>CX12X500G</v>
          </cell>
          <cell r="E1046" t="str">
            <v>UN</v>
          </cell>
          <cell r="G1046">
            <v>12</v>
          </cell>
          <cell r="H1046">
            <v>13.37</v>
          </cell>
          <cell r="J1046">
            <v>1131</v>
          </cell>
        </row>
        <row r="1047">
          <cell r="A1047">
            <v>112626</v>
          </cell>
          <cell r="B1047" t="str">
            <v>MISTURA CREME DE LEITE MOCOCA 27X200G</v>
          </cell>
          <cell r="C1047" t="str">
            <v>CX27X200G</v>
          </cell>
          <cell r="E1047" t="str">
            <v>UN</v>
          </cell>
          <cell r="G1047">
            <v>27</v>
          </cell>
          <cell r="H1047">
            <v>2.69</v>
          </cell>
          <cell r="J1047">
            <v>1566</v>
          </cell>
        </row>
        <row r="1048">
          <cell r="A1048">
            <v>114213</v>
          </cell>
          <cell r="B1048" t="str">
            <v>MOLH QJO CHEDDAR BISN POLENGHI 4X1,5KG</v>
          </cell>
          <cell r="C1048" t="str">
            <v>CX4X1,5KG</v>
          </cell>
          <cell r="E1048" t="str">
            <v>UN</v>
          </cell>
          <cell r="G1048">
            <v>4</v>
          </cell>
          <cell r="H1048">
            <v>42.56</v>
          </cell>
          <cell r="J1048">
            <v>21</v>
          </cell>
        </row>
        <row r="1049">
          <cell r="A1049">
            <v>113649</v>
          </cell>
          <cell r="B1049" t="str">
            <v>MORT CONFIANCA GR 3,5KG</v>
          </cell>
          <cell r="C1049" t="str">
            <v>4X3,5KG</v>
          </cell>
          <cell r="E1049" t="str">
            <v>KG</v>
          </cell>
          <cell r="G1049">
            <v>14</v>
          </cell>
          <cell r="H1049">
            <v>12.45</v>
          </cell>
          <cell r="J1049">
            <v>10.5</v>
          </cell>
        </row>
        <row r="1050">
          <cell r="A1050">
            <v>113610</v>
          </cell>
          <cell r="B1050" t="str">
            <v>MORT DEF GOURMET 2X4,9KG</v>
          </cell>
          <cell r="C1050" t="str">
            <v>CX 9,8KG</v>
          </cell>
          <cell r="E1050" t="str">
            <v>KG</v>
          </cell>
          <cell r="G1050">
            <v>9.8000000000000007</v>
          </cell>
          <cell r="H1050">
            <v>23.39</v>
          </cell>
          <cell r="J1050">
            <v>2.5499999999999998</v>
          </cell>
        </row>
        <row r="1051">
          <cell r="A1051">
            <v>1252</v>
          </cell>
          <cell r="B1051" t="str">
            <v>MORT FGO SADIA 4X3,25KG</v>
          </cell>
          <cell r="C1051" t="str">
            <v>4X3,25KG</v>
          </cell>
          <cell r="E1051" t="str">
            <v>KG</v>
          </cell>
          <cell r="G1051">
            <v>13</v>
          </cell>
          <cell r="H1051">
            <v>6.25</v>
          </cell>
          <cell r="J1051">
            <v>1E-3</v>
          </cell>
        </row>
        <row r="1052">
          <cell r="A1052">
            <v>1014</v>
          </cell>
          <cell r="B1052" t="str">
            <v>MORT FRIATO 04X3,5</v>
          </cell>
          <cell r="C1052" t="str">
            <v>1X14KG</v>
          </cell>
          <cell r="E1052" t="str">
            <v>KG</v>
          </cell>
          <cell r="G1052">
            <v>14</v>
          </cell>
          <cell r="H1052">
            <v>7.99</v>
          </cell>
          <cell r="J1052">
            <v>5236</v>
          </cell>
        </row>
        <row r="1053">
          <cell r="A1053">
            <v>102438</v>
          </cell>
          <cell r="B1053" t="str">
            <v>MORTADELA DE TOUC LEBON 4X3,30KG</v>
          </cell>
          <cell r="C1053" t="str">
            <v>CX 4X3,30KG</v>
          </cell>
          <cell r="E1053" t="str">
            <v>KG</v>
          </cell>
          <cell r="G1053">
            <v>13.3</v>
          </cell>
          <cell r="H1053">
            <v>4.25</v>
          </cell>
          <cell r="J1053">
            <v>64.36</v>
          </cell>
        </row>
        <row r="1054">
          <cell r="A1054">
            <v>114488</v>
          </cell>
          <cell r="B1054" t="str">
            <v>MORTADELA DEFUMADA FAT 22X180G</v>
          </cell>
          <cell r="C1054" t="str">
            <v>CX22X180G</v>
          </cell>
          <cell r="E1054" t="str">
            <v>UN</v>
          </cell>
          <cell r="G1054">
            <v>22</v>
          </cell>
          <cell r="H1054">
            <v>5.48</v>
          </cell>
          <cell r="J1054">
            <v>21</v>
          </cell>
        </row>
        <row r="1055">
          <cell r="A1055">
            <v>113459</v>
          </cell>
          <cell r="B1055" t="str">
            <v>MOSTARDA RUAH 24X190G</v>
          </cell>
          <cell r="C1055" t="str">
            <v>CX24X190G</v>
          </cell>
          <cell r="E1055" t="str">
            <v>UN</v>
          </cell>
          <cell r="G1055">
            <v>24</v>
          </cell>
          <cell r="H1055">
            <v>2.44</v>
          </cell>
          <cell r="J1055">
            <v>1</v>
          </cell>
        </row>
        <row r="1056">
          <cell r="A1056">
            <v>109444</v>
          </cell>
          <cell r="B1056" t="str">
            <v>MOUSE LOGITECH USB M90 -PRETO</v>
          </cell>
          <cell r="C1056" t="str">
            <v>UN</v>
          </cell>
          <cell r="E1056" t="str">
            <v>UN</v>
          </cell>
          <cell r="G1056">
            <v>1</v>
          </cell>
          <cell r="H1056">
            <v>44.59</v>
          </cell>
          <cell r="J1056">
            <v>3</v>
          </cell>
        </row>
        <row r="1057">
          <cell r="A1057">
            <v>109055</v>
          </cell>
          <cell r="B1057" t="str">
            <v>N CHAMYTO LFERM CITRUS TETRA 5X6X80G</v>
          </cell>
          <cell r="C1057" t="str">
            <v>CX5X6X80G</v>
          </cell>
          <cell r="E1057" t="str">
            <v>DI</v>
          </cell>
          <cell r="G1057">
            <v>5</v>
          </cell>
          <cell r="H1057">
            <v>6.42</v>
          </cell>
          <cell r="J1057">
            <v>160</v>
          </cell>
        </row>
        <row r="1058">
          <cell r="A1058">
            <v>109056</v>
          </cell>
          <cell r="B1058" t="str">
            <v>N CHAMYTO LFERM MGO TETRA 5X6X80G</v>
          </cell>
          <cell r="C1058" t="str">
            <v>CX5X6X80G</v>
          </cell>
          <cell r="E1058" t="str">
            <v>DI</v>
          </cell>
          <cell r="G1058">
            <v>5</v>
          </cell>
          <cell r="H1058">
            <v>6.42</v>
          </cell>
          <cell r="J1058">
            <v>2705</v>
          </cell>
        </row>
        <row r="1059">
          <cell r="A1059">
            <v>109030</v>
          </cell>
          <cell r="B1059" t="str">
            <v>N CHAMYTO LFERM UVA TETRA 5X6X80G</v>
          </cell>
          <cell r="C1059" t="str">
            <v>CX5X6X80G</v>
          </cell>
          <cell r="E1059" t="str">
            <v>DI</v>
          </cell>
          <cell r="G1059">
            <v>5</v>
          </cell>
          <cell r="H1059">
            <v>6.42</v>
          </cell>
          <cell r="J1059">
            <v>2156</v>
          </cell>
        </row>
        <row r="1060">
          <cell r="A1060">
            <v>109044</v>
          </cell>
          <cell r="B1060" t="str">
            <v>N I LFERM CHAMYTO 21X6X120G</v>
          </cell>
          <cell r="C1060" t="str">
            <v>CX21X6X120G</v>
          </cell>
          <cell r="E1060" t="str">
            <v>UN</v>
          </cell>
          <cell r="G1060">
            <v>21</v>
          </cell>
          <cell r="H1060">
            <v>10.42</v>
          </cell>
          <cell r="J1060">
            <v>2077</v>
          </cell>
        </row>
        <row r="1061">
          <cell r="A1061">
            <v>105838</v>
          </cell>
          <cell r="B1061" t="str">
            <v>N I LFERM CHAMYTO 21X6X75G</v>
          </cell>
          <cell r="C1061" t="str">
            <v>CX21X6X75G</v>
          </cell>
          <cell r="E1061" t="str">
            <v>UN</v>
          </cell>
          <cell r="G1061">
            <v>21</v>
          </cell>
          <cell r="H1061">
            <v>6.7</v>
          </cell>
          <cell r="J1061">
            <v>2534</v>
          </cell>
        </row>
        <row r="1062">
          <cell r="A1062">
            <v>114449</v>
          </cell>
          <cell r="B1062" t="str">
            <v>N IOG CHAMBINHO MGO 24X100G</v>
          </cell>
          <cell r="C1062" t="str">
            <v>CX24X100G</v>
          </cell>
          <cell r="E1062" t="str">
            <v>UN</v>
          </cell>
          <cell r="G1062">
            <v>24</v>
          </cell>
          <cell r="H1062">
            <v>2.66</v>
          </cell>
          <cell r="J1062">
            <v>1284</v>
          </cell>
        </row>
        <row r="1063">
          <cell r="A1063">
            <v>107084</v>
          </cell>
          <cell r="B1063" t="str">
            <v>N IOG CHAMYTO 1+1 MGO CER CHOC 130G</v>
          </cell>
          <cell r="C1063" t="str">
            <v>CX24X130G</v>
          </cell>
          <cell r="E1063" t="str">
            <v>UN</v>
          </cell>
          <cell r="G1063">
            <v>24</v>
          </cell>
          <cell r="H1063">
            <v>3.74</v>
          </cell>
          <cell r="J1063">
            <v>377</v>
          </cell>
        </row>
        <row r="1064">
          <cell r="A1064">
            <v>107085</v>
          </cell>
          <cell r="B1064" t="str">
            <v>N IOG CHAMYTO 1+1 MGO CER COLOR 130G</v>
          </cell>
          <cell r="C1064" t="str">
            <v>CX24X130G</v>
          </cell>
          <cell r="E1064" t="str">
            <v>UN</v>
          </cell>
          <cell r="G1064">
            <v>24</v>
          </cell>
          <cell r="H1064">
            <v>3.74</v>
          </cell>
          <cell r="J1064">
            <v>3628</v>
          </cell>
        </row>
        <row r="1065">
          <cell r="A1065">
            <v>103193</v>
          </cell>
          <cell r="B1065" t="str">
            <v>N IOG CHANDELE CHANTILY CARAMELO 24X200G</v>
          </cell>
          <cell r="C1065" t="str">
            <v>CX 24UN</v>
          </cell>
          <cell r="E1065" t="str">
            <v>BD</v>
          </cell>
          <cell r="G1065">
            <v>24</v>
          </cell>
          <cell r="H1065">
            <v>6.51</v>
          </cell>
          <cell r="J1065">
            <v>984</v>
          </cell>
        </row>
        <row r="1066">
          <cell r="A1066">
            <v>103192</v>
          </cell>
          <cell r="B1066" t="str">
            <v>N IOG CHANDELLE CHANTILY CHOCO 24X200G</v>
          </cell>
          <cell r="C1066" t="str">
            <v>CX 24UN</v>
          </cell>
          <cell r="E1066" t="str">
            <v>BD</v>
          </cell>
          <cell r="G1066">
            <v>24</v>
          </cell>
          <cell r="H1066">
            <v>6.51</v>
          </cell>
          <cell r="J1066">
            <v>1899</v>
          </cell>
        </row>
        <row r="1067">
          <cell r="A1067">
            <v>114141</v>
          </cell>
          <cell r="B1067" t="str">
            <v>N IOG CHANDELLE CHOCO AMARGO 24X180G</v>
          </cell>
          <cell r="C1067" t="str">
            <v>CX24X180G</v>
          </cell>
          <cell r="E1067" t="str">
            <v>BD</v>
          </cell>
          <cell r="G1067">
            <v>24</v>
          </cell>
          <cell r="H1067">
            <v>5.2</v>
          </cell>
          <cell r="J1067">
            <v>1</v>
          </cell>
        </row>
        <row r="1068">
          <cell r="A1068">
            <v>115103</v>
          </cell>
          <cell r="B1068" t="str">
            <v>N IOG CHANDELLE CHOCO CARAMELO 20X180G</v>
          </cell>
          <cell r="C1068" t="str">
            <v>CX20X180G</v>
          </cell>
          <cell r="E1068" t="str">
            <v>UN</v>
          </cell>
          <cell r="G1068">
            <v>20</v>
          </cell>
          <cell r="H1068">
            <v>4.87</v>
          </cell>
          <cell r="J1068">
            <v>81</v>
          </cell>
        </row>
        <row r="1069">
          <cell r="A1069">
            <v>115102</v>
          </cell>
          <cell r="B1069" t="str">
            <v>N IOG CHANDELLE CHOCO MGO 20X180G</v>
          </cell>
          <cell r="C1069" t="str">
            <v>CX20X180G</v>
          </cell>
          <cell r="E1069" t="str">
            <v>BD</v>
          </cell>
          <cell r="G1069">
            <v>20</v>
          </cell>
          <cell r="H1069">
            <v>4.87</v>
          </cell>
          <cell r="J1069">
            <v>15</v>
          </cell>
        </row>
        <row r="1070">
          <cell r="A1070">
            <v>109046</v>
          </cell>
          <cell r="B1070" t="str">
            <v>N IOG CHANDELLE CHOCO 6X720G LV8/PG7</v>
          </cell>
          <cell r="C1070" t="str">
            <v>CX6X720G</v>
          </cell>
          <cell r="E1070" t="str">
            <v>UN</v>
          </cell>
          <cell r="G1070">
            <v>6</v>
          </cell>
          <cell r="H1070">
            <v>15.98</v>
          </cell>
          <cell r="J1070">
            <v>651</v>
          </cell>
        </row>
        <row r="1071">
          <cell r="A1071">
            <v>103189</v>
          </cell>
          <cell r="B1071" t="str">
            <v>N IOG CHANDELLE CHOCOLATE 18X360G</v>
          </cell>
          <cell r="C1071" t="str">
            <v>CX 18UN</v>
          </cell>
          <cell r="E1071" t="str">
            <v>BD</v>
          </cell>
          <cell r="G1071">
            <v>18</v>
          </cell>
          <cell r="H1071">
            <v>8.5</v>
          </cell>
          <cell r="J1071">
            <v>1406</v>
          </cell>
        </row>
        <row r="1072">
          <cell r="A1072">
            <v>103194</v>
          </cell>
          <cell r="B1072" t="str">
            <v>N IOG CHANDELLE CHOCOLATE 24X180G</v>
          </cell>
          <cell r="C1072" t="str">
            <v>CX 24UN</v>
          </cell>
          <cell r="E1072" t="str">
            <v>BD</v>
          </cell>
          <cell r="G1072">
            <v>24</v>
          </cell>
          <cell r="H1072">
            <v>5.18</v>
          </cell>
          <cell r="J1072">
            <v>2190</v>
          </cell>
        </row>
        <row r="1073">
          <cell r="A1073">
            <v>114321</v>
          </cell>
          <cell r="B1073" t="str">
            <v>N IOG GREGO F VERM NESTLE 12X360G</v>
          </cell>
          <cell r="C1073" t="str">
            <v>CX12X360G</v>
          </cell>
          <cell r="E1073" t="str">
            <v>UN</v>
          </cell>
          <cell r="G1073">
            <v>12</v>
          </cell>
          <cell r="H1073">
            <v>7.82</v>
          </cell>
          <cell r="J1073">
            <v>445</v>
          </cell>
        </row>
        <row r="1074">
          <cell r="A1074">
            <v>109302</v>
          </cell>
          <cell r="B1074" t="str">
            <v>N IOG GREGO F VERM NESTLE 24X90G</v>
          </cell>
          <cell r="C1074" t="str">
            <v>CX 24X90G</v>
          </cell>
          <cell r="E1074" t="str">
            <v>UN</v>
          </cell>
          <cell r="G1074">
            <v>24</v>
          </cell>
          <cell r="H1074">
            <v>2.59</v>
          </cell>
          <cell r="J1074">
            <v>1920</v>
          </cell>
        </row>
        <row r="1075">
          <cell r="A1075">
            <v>105504</v>
          </cell>
          <cell r="B1075" t="str">
            <v>N IOG GREGO LIGHT MGO NESTLE 12X360G</v>
          </cell>
          <cell r="C1075" t="str">
            <v>CX 12X360G</v>
          </cell>
          <cell r="E1075" t="str">
            <v>UN</v>
          </cell>
          <cell r="G1075">
            <v>12</v>
          </cell>
          <cell r="H1075">
            <v>7.82</v>
          </cell>
          <cell r="J1075">
            <v>983</v>
          </cell>
        </row>
        <row r="1076">
          <cell r="A1076">
            <v>102916</v>
          </cell>
          <cell r="B1076" t="str">
            <v>N IOG GREGO LIGTH MARACUJA NESTLE 360G</v>
          </cell>
          <cell r="C1076" t="str">
            <v>CX 12X360G</v>
          </cell>
          <cell r="E1076" t="str">
            <v>UN</v>
          </cell>
          <cell r="G1076">
            <v>12</v>
          </cell>
          <cell r="H1076">
            <v>7.82</v>
          </cell>
          <cell r="J1076">
            <v>427</v>
          </cell>
        </row>
        <row r="1077">
          <cell r="A1077">
            <v>101299</v>
          </cell>
          <cell r="B1077" t="str">
            <v>N IOG GREGO LIGTH 3 SABORES NESTLE 6X540</v>
          </cell>
          <cell r="C1077" t="str">
            <v>C/ 6X6X540G</v>
          </cell>
          <cell r="E1077" t="str">
            <v>BD</v>
          </cell>
          <cell r="G1077">
            <v>6</v>
          </cell>
          <cell r="H1077">
            <v>9.24</v>
          </cell>
          <cell r="J1077">
            <v>366</v>
          </cell>
        </row>
        <row r="1078">
          <cell r="A1078">
            <v>109303</v>
          </cell>
          <cell r="B1078" t="str">
            <v>N IOG GREGO TORTA DE LIMAO NESTLE 24X90G</v>
          </cell>
          <cell r="C1078" t="str">
            <v>CX24X90G</v>
          </cell>
          <cell r="E1078" t="str">
            <v>UN</v>
          </cell>
          <cell r="G1078">
            <v>24</v>
          </cell>
          <cell r="H1078">
            <v>2.59</v>
          </cell>
          <cell r="J1078">
            <v>1609</v>
          </cell>
        </row>
        <row r="1079">
          <cell r="A1079">
            <v>109304</v>
          </cell>
          <cell r="B1079" t="str">
            <v>N IOG GREGO TORTA MARJ NESTLE 24X90G</v>
          </cell>
          <cell r="C1079" t="str">
            <v>CX24X90G</v>
          </cell>
          <cell r="E1079" t="str">
            <v>UN</v>
          </cell>
          <cell r="G1079">
            <v>24</v>
          </cell>
          <cell r="H1079">
            <v>2.59</v>
          </cell>
          <cell r="J1079">
            <v>394</v>
          </cell>
        </row>
        <row r="1080">
          <cell r="A1080">
            <v>109305</v>
          </cell>
          <cell r="B1080" t="str">
            <v>N IOG GREGO TORTA MGO NESTLE 24X90G</v>
          </cell>
          <cell r="C1080" t="str">
            <v>CX24X90G</v>
          </cell>
          <cell r="E1080" t="str">
            <v>UN</v>
          </cell>
          <cell r="G1080">
            <v>24</v>
          </cell>
          <cell r="H1080">
            <v>2.59</v>
          </cell>
          <cell r="J1080">
            <v>1358</v>
          </cell>
        </row>
        <row r="1081">
          <cell r="A1081">
            <v>114320</v>
          </cell>
          <cell r="B1081" t="str">
            <v>N IOG GREGO TRAD NESTLE 12X360G</v>
          </cell>
          <cell r="C1081" t="str">
            <v>CX12X360G</v>
          </cell>
          <cell r="E1081" t="str">
            <v>UN</v>
          </cell>
          <cell r="G1081">
            <v>12</v>
          </cell>
          <cell r="H1081">
            <v>7.82</v>
          </cell>
          <cell r="J1081">
            <v>219</v>
          </cell>
        </row>
        <row r="1082">
          <cell r="A1082">
            <v>109301</v>
          </cell>
          <cell r="B1082" t="str">
            <v>N IOG GREGO TRAD NESTLE 24X90G</v>
          </cell>
          <cell r="C1082" t="str">
            <v>CX24X90G</v>
          </cell>
          <cell r="E1082" t="str">
            <v>UN</v>
          </cell>
          <cell r="G1082">
            <v>24</v>
          </cell>
          <cell r="H1082">
            <v>2.59</v>
          </cell>
          <cell r="J1082">
            <v>1</v>
          </cell>
        </row>
        <row r="1083">
          <cell r="A1083">
            <v>114322</v>
          </cell>
          <cell r="B1083" t="str">
            <v>N IOG GREGO TRAD+MGO LVM/PGM NESTLE 540G</v>
          </cell>
          <cell r="C1083" t="str">
            <v>CX6X540G</v>
          </cell>
          <cell r="E1083" t="str">
            <v>UN</v>
          </cell>
          <cell r="G1083">
            <v>6</v>
          </cell>
          <cell r="H1083">
            <v>9.4499999999999993</v>
          </cell>
          <cell r="J1083">
            <v>263</v>
          </cell>
        </row>
        <row r="1084">
          <cell r="A1084">
            <v>114531</v>
          </cell>
          <cell r="B1084" t="str">
            <v>N IOG LIQ AMEIXA NESFIT 12X850G</v>
          </cell>
          <cell r="C1084" t="str">
            <v>CX12X850G</v>
          </cell>
          <cell r="E1084" t="str">
            <v>UN</v>
          </cell>
          <cell r="G1084">
            <v>12</v>
          </cell>
          <cell r="H1084">
            <v>11.36</v>
          </cell>
          <cell r="J1084">
            <v>38</v>
          </cell>
        </row>
        <row r="1085">
          <cell r="A1085">
            <v>105895</v>
          </cell>
          <cell r="B1085" t="str">
            <v>N IOG LIQ CHAMYTO GO LOG MGO 24X100G</v>
          </cell>
          <cell r="C1085" t="str">
            <v>CX24X100G</v>
          </cell>
          <cell r="E1085" t="str">
            <v>UN</v>
          </cell>
          <cell r="G1085">
            <v>24</v>
          </cell>
          <cell r="H1085">
            <v>2.93</v>
          </cell>
          <cell r="J1085">
            <v>4467</v>
          </cell>
        </row>
        <row r="1086">
          <cell r="A1086">
            <v>105894</v>
          </cell>
          <cell r="B1086" t="str">
            <v>N IOG LIQ CHAMYTO GO LOG VIT 24X100G</v>
          </cell>
          <cell r="C1086" t="str">
            <v>CX24X100G</v>
          </cell>
          <cell r="E1086" t="str">
            <v>UN</v>
          </cell>
          <cell r="G1086">
            <v>24</v>
          </cell>
          <cell r="H1086">
            <v>2.93</v>
          </cell>
          <cell r="J1086">
            <v>7288</v>
          </cell>
        </row>
        <row r="1087">
          <cell r="A1087">
            <v>109514</v>
          </cell>
          <cell r="B1087" t="str">
            <v>N IOG LIQ FRUT VERM NESFIT 12X850G</v>
          </cell>
          <cell r="C1087" t="str">
            <v>CX12X850G</v>
          </cell>
          <cell r="E1087" t="str">
            <v>UN</v>
          </cell>
          <cell r="G1087">
            <v>12</v>
          </cell>
          <cell r="H1087">
            <v>13.38</v>
          </cell>
          <cell r="J1087">
            <v>252</v>
          </cell>
        </row>
        <row r="1088">
          <cell r="A1088">
            <v>109511</v>
          </cell>
          <cell r="B1088" t="str">
            <v>N IOG LIQ FRUT VERM NESFIT 24X170G</v>
          </cell>
          <cell r="C1088" t="str">
            <v>CX24X170G</v>
          </cell>
          <cell r="E1088" t="str">
            <v>UN</v>
          </cell>
          <cell r="G1088">
            <v>24</v>
          </cell>
          <cell r="H1088">
            <v>3.63</v>
          </cell>
          <cell r="J1088">
            <v>131</v>
          </cell>
        </row>
        <row r="1089">
          <cell r="A1089">
            <v>113728</v>
          </cell>
          <cell r="B1089" t="str">
            <v>N IOG LIQ FRUTAS VERM NESFIT 28X150G</v>
          </cell>
          <cell r="C1089" t="str">
            <v>CX28X150G</v>
          </cell>
          <cell r="E1089" t="str">
            <v>UN</v>
          </cell>
          <cell r="G1089">
            <v>28</v>
          </cell>
          <cell r="H1089">
            <v>4</v>
          </cell>
          <cell r="J1089">
            <v>559</v>
          </cell>
        </row>
        <row r="1090">
          <cell r="A1090">
            <v>106063</v>
          </cell>
          <cell r="B1090" t="str">
            <v>N IOG LIQ MACA+BNA NINHO 12X850G</v>
          </cell>
          <cell r="C1090" t="str">
            <v>CX12X850G</v>
          </cell>
          <cell r="E1090" t="str">
            <v>UN</v>
          </cell>
          <cell r="G1090">
            <v>12</v>
          </cell>
          <cell r="H1090">
            <v>12.02</v>
          </cell>
          <cell r="J1090">
            <v>1568</v>
          </cell>
        </row>
        <row r="1091">
          <cell r="A1091">
            <v>113448</v>
          </cell>
          <cell r="B1091" t="str">
            <v>N IOG LIQ MGO NESFIT 28X150G</v>
          </cell>
          <cell r="C1091" t="str">
            <v>CX28X150G</v>
          </cell>
          <cell r="E1091" t="str">
            <v>UN</v>
          </cell>
          <cell r="G1091">
            <v>28</v>
          </cell>
          <cell r="H1091">
            <v>3.74</v>
          </cell>
          <cell r="J1091">
            <v>326</v>
          </cell>
        </row>
        <row r="1092">
          <cell r="A1092">
            <v>105672</v>
          </cell>
          <cell r="B1092" t="str">
            <v>N IOG LIQ MGO NESTLE 12X1,250ML</v>
          </cell>
          <cell r="C1092" t="str">
            <v>12</v>
          </cell>
          <cell r="E1092" t="str">
            <v>UN</v>
          </cell>
          <cell r="G1092">
            <v>12</v>
          </cell>
          <cell r="H1092">
            <v>13.52</v>
          </cell>
          <cell r="J1092">
            <v>1359</v>
          </cell>
        </row>
        <row r="1093">
          <cell r="A1093">
            <v>109512</v>
          </cell>
          <cell r="B1093" t="str">
            <v>N IOG LIQ MGO/BAUN NESFIT 12X850G</v>
          </cell>
          <cell r="C1093" t="str">
            <v>CX12X850G</v>
          </cell>
          <cell r="E1093" t="str">
            <v>UN</v>
          </cell>
          <cell r="G1093">
            <v>12</v>
          </cell>
          <cell r="H1093">
            <v>13.38</v>
          </cell>
          <cell r="J1093">
            <v>433</v>
          </cell>
        </row>
        <row r="1094">
          <cell r="A1094">
            <v>112562</v>
          </cell>
          <cell r="B1094" t="str">
            <v>N IOG LIQ MOLICO BAUN 12X850G</v>
          </cell>
          <cell r="C1094" t="str">
            <v>CX12X850G</v>
          </cell>
          <cell r="E1094" t="str">
            <v>UN</v>
          </cell>
          <cell r="G1094">
            <v>12</v>
          </cell>
          <cell r="H1094">
            <v>11.52</v>
          </cell>
          <cell r="J1094">
            <v>564</v>
          </cell>
        </row>
        <row r="1095">
          <cell r="A1095">
            <v>112567</v>
          </cell>
          <cell r="B1095" t="str">
            <v>N IOG LIQ MOLICO BAUN 24X170G</v>
          </cell>
          <cell r="C1095" t="str">
            <v>CX24X170G</v>
          </cell>
          <cell r="E1095" t="str">
            <v>UN</v>
          </cell>
          <cell r="G1095">
            <v>24</v>
          </cell>
          <cell r="H1095">
            <v>2.95</v>
          </cell>
          <cell r="J1095">
            <v>2114</v>
          </cell>
        </row>
        <row r="1096">
          <cell r="A1096">
            <v>113447</v>
          </cell>
          <cell r="B1096" t="str">
            <v>N IOG LIQ MOLICO BAUN 28X140G</v>
          </cell>
          <cell r="C1096" t="str">
            <v>CX28X140G</v>
          </cell>
          <cell r="E1096" t="str">
            <v>UN</v>
          </cell>
          <cell r="G1096">
            <v>28</v>
          </cell>
          <cell r="H1096">
            <v>2.88</v>
          </cell>
          <cell r="J1096">
            <v>678</v>
          </cell>
        </row>
        <row r="1097">
          <cell r="A1097">
            <v>109559</v>
          </cell>
          <cell r="B1097" t="str">
            <v>N IOG LIQ MOLICO MGO 0%LACTOSE 24X170G</v>
          </cell>
          <cell r="C1097" t="str">
            <v>CX24X170G</v>
          </cell>
          <cell r="E1097" t="str">
            <v>UN</v>
          </cell>
          <cell r="G1097">
            <v>24</v>
          </cell>
          <cell r="H1097">
            <v>2.95</v>
          </cell>
          <cell r="J1097">
            <v>2543</v>
          </cell>
        </row>
        <row r="1098">
          <cell r="A1098">
            <v>113605</v>
          </cell>
          <cell r="B1098" t="str">
            <v>N IOG LIQ MOLICO MGO 28X140G</v>
          </cell>
          <cell r="C1098" t="str">
            <v>CX28X140G</v>
          </cell>
          <cell r="E1098" t="str">
            <v>UN</v>
          </cell>
          <cell r="G1098">
            <v>28</v>
          </cell>
          <cell r="H1098">
            <v>2.88</v>
          </cell>
          <cell r="J1098">
            <v>402</v>
          </cell>
        </row>
        <row r="1099">
          <cell r="A1099">
            <v>105545</v>
          </cell>
          <cell r="B1099" t="str">
            <v>N IOG LIQ MORANGO NESTLE 24X170G</v>
          </cell>
          <cell r="C1099" t="str">
            <v>CX 24X170G</v>
          </cell>
          <cell r="E1099" t="str">
            <v>UN</v>
          </cell>
          <cell r="G1099">
            <v>24</v>
          </cell>
          <cell r="H1099">
            <v>2.5299999999999998</v>
          </cell>
          <cell r="J1099">
            <v>3007</v>
          </cell>
        </row>
        <row r="1100">
          <cell r="A1100">
            <v>105575</v>
          </cell>
          <cell r="B1100" t="str">
            <v>N IOG LIQ NESTLE MGO 12X900G</v>
          </cell>
          <cell r="C1100" t="str">
            <v>CX 12X900G</v>
          </cell>
          <cell r="E1100" t="str">
            <v>UN</v>
          </cell>
          <cell r="G1100">
            <v>12</v>
          </cell>
          <cell r="H1100">
            <v>10.57</v>
          </cell>
          <cell r="J1100">
            <v>1008</v>
          </cell>
        </row>
        <row r="1101">
          <cell r="A1101">
            <v>105574</v>
          </cell>
          <cell r="B1101" t="str">
            <v>N IOG LIQ NESTLE VIT FRUTA 12X900G</v>
          </cell>
          <cell r="C1101" t="str">
            <v>CX 12X900G</v>
          </cell>
          <cell r="E1101" t="str">
            <v>UN</v>
          </cell>
          <cell r="G1101">
            <v>12</v>
          </cell>
          <cell r="H1101">
            <v>10.57</v>
          </cell>
          <cell r="J1101">
            <v>216</v>
          </cell>
        </row>
        <row r="1102">
          <cell r="A1102">
            <v>107031</v>
          </cell>
          <cell r="B1102" t="str">
            <v>N IOG LIQ NESTON MC/BNA 12X850G</v>
          </cell>
          <cell r="C1102" t="str">
            <v>CX12X850G</v>
          </cell>
          <cell r="E1102" t="str">
            <v>UN</v>
          </cell>
          <cell r="G1102">
            <v>12</v>
          </cell>
          <cell r="H1102">
            <v>11.44</v>
          </cell>
          <cell r="J1102">
            <v>364</v>
          </cell>
        </row>
        <row r="1103">
          <cell r="A1103">
            <v>107032</v>
          </cell>
          <cell r="B1103" t="str">
            <v>N IOG LIQ NESTON MC/BNA 24X170G</v>
          </cell>
          <cell r="C1103" t="str">
            <v>CX24X170G</v>
          </cell>
          <cell r="E1103" t="str">
            <v>UN</v>
          </cell>
          <cell r="G1103">
            <v>24</v>
          </cell>
          <cell r="H1103">
            <v>2.89</v>
          </cell>
          <cell r="J1103">
            <v>3753</v>
          </cell>
        </row>
        <row r="1104">
          <cell r="A1104">
            <v>108049</v>
          </cell>
          <cell r="B1104" t="str">
            <v>N IOG LIQ NINHO LANCHE MC/BNA 24X100G</v>
          </cell>
          <cell r="C1104" t="str">
            <v>CX24X100G</v>
          </cell>
          <cell r="E1104" t="str">
            <v>UN</v>
          </cell>
          <cell r="G1104">
            <v>24</v>
          </cell>
          <cell r="H1104">
            <v>2.93</v>
          </cell>
          <cell r="J1104">
            <v>3095</v>
          </cell>
        </row>
        <row r="1105">
          <cell r="A1105">
            <v>105723</v>
          </cell>
          <cell r="B1105" t="str">
            <v>N IOG LIQ NINHO MC/BNA24X170G</v>
          </cell>
          <cell r="C1105" t="str">
            <v>CX24X170G</v>
          </cell>
          <cell r="E1105" t="str">
            <v>UN</v>
          </cell>
          <cell r="G1105">
            <v>24</v>
          </cell>
          <cell r="H1105">
            <v>3.05</v>
          </cell>
          <cell r="J1105">
            <v>3996</v>
          </cell>
        </row>
        <row r="1106">
          <cell r="A1106">
            <v>105673</v>
          </cell>
          <cell r="B1106" t="str">
            <v>N IOG LIQ VIT DE FRUTAS NESTLE 12X1,25ML</v>
          </cell>
          <cell r="C1106" t="str">
            <v>CX 12UN</v>
          </cell>
          <cell r="E1106" t="str">
            <v>UN</v>
          </cell>
          <cell r="G1106">
            <v>12</v>
          </cell>
          <cell r="H1106">
            <v>13.52</v>
          </cell>
          <cell r="J1106">
            <v>510</v>
          </cell>
        </row>
        <row r="1107">
          <cell r="A1107">
            <v>105546</v>
          </cell>
          <cell r="B1107" t="str">
            <v>N IOG LIQ VIT FRUTA NESTLE 24X170G</v>
          </cell>
          <cell r="C1107" t="str">
            <v>CX 24X170G</v>
          </cell>
          <cell r="E1107" t="str">
            <v>UN</v>
          </cell>
          <cell r="G1107">
            <v>24</v>
          </cell>
          <cell r="H1107">
            <v>2.54</v>
          </cell>
          <cell r="J1107">
            <v>2853</v>
          </cell>
        </row>
        <row r="1108">
          <cell r="A1108">
            <v>109560</v>
          </cell>
          <cell r="B1108" t="str">
            <v>N IOG MOLICO MGO 0%LACTOSE 12X850G</v>
          </cell>
          <cell r="C1108" t="str">
            <v>CX12X850G</v>
          </cell>
          <cell r="E1108" t="str">
            <v>UN</v>
          </cell>
          <cell r="G1108">
            <v>12</v>
          </cell>
          <cell r="H1108">
            <v>11.52</v>
          </cell>
          <cell r="J1108">
            <v>351</v>
          </cell>
        </row>
        <row r="1109">
          <cell r="A1109">
            <v>105796</v>
          </cell>
          <cell r="B1109" t="str">
            <v>N IOG NAT BICAM MGO NESTLE 28X150G</v>
          </cell>
          <cell r="C1109" t="str">
            <v>CX 28X150G</v>
          </cell>
          <cell r="E1109" t="str">
            <v>UN</v>
          </cell>
          <cell r="G1109">
            <v>28</v>
          </cell>
          <cell r="H1109">
            <v>3.54</v>
          </cell>
          <cell r="J1109">
            <v>6531</v>
          </cell>
        </row>
        <row r="1110">
          <cell r="A1110">
            <v>101302</v>
          </cell>
          <cell r="B1110" t="str">
            <v>N IOG NAT DESNAT NESTLE 28X160G</v>
          </cell>
          <cell r="C1110" t="str">
            <v>28X160G</v>
          </cell>
          <cell r="E1110" t="str">
            <v>UN</v>
          </cell>
          <cell r="G1110">
            <v>28</v>
          </cell>
          <cell r="H1110">
            <v>3.15</v>
          </cell>
          <cell r="J1110">
            <v>9331</v>
          </cell>
        </row>
        <row r="1111">
          <cell r="A1111">
            <v>105803</v>
          </cell>
          <cell r="B1111" t="str">
            <v>N IOG NAT MEL NESTLE 28X170G</v>
          </cell>
          <cell r="C1111" t="str">
            <v>CX28X170G</v>
          </cell>
          <cell r="E1111" t="str">
            <v>UN</v>
          </cell>
          <cell r="G1111">
            <v>28</v>
          </cell>
          <cell r="H1111">
            <v>3.15</v>
          </cell>
          <cell r="J1111">
            <v>5042</v>
          </cell>
        </row>
        <row r="1112">
          <cell r="A1112">
            <v>105804</v>
          </cell>
          <cell r="B1112" t="str">
            <v>N IOG NATURAL NESTLE 28X170G</v>
          </cell>
          <cell r="C1112" t="str">
            <v>CX28X170G</v>
          </cell>
          <cell r="E1112" t="str">
            <v>UN</v>
          </cell>
          <cell r="G1112">
            <v>28</v>
          </cell>
          <cell r="H1112">
            <v>3.15</v>
          </cell>
          <cell r="J1112">
            <v>5554</v>
          </cell>
        </row>
        <row r="1113">
          <cell r="A1113">
            <v>102285</v>
          </cell>
          <cell r="B1113" t="str">
            <v>N IOG NINHO FRUTI MORANGO 8X5X250G</v>
          </cell>
          <cell r="C1113" t="str">
            <v>CX 8UN</v>
          </cell>
          <cell r="E1113" t="str">
            <v>UN</v>
          </cell>
          <cell r="G1113">
            <v>8</v>
          </cell>
          <cell r="H1113">
            <v>7.78</v>
          </cell>
          <cell r="J1113">
            <v>1154</v>
          </cell>
        </row>
        <row r="1114">
          <cell r="A1114">
            <v>103190</v>
          </cell>
          <cell r="B1114" t="str">
            <v>N IOG PETIT CHAMBINHO CHOCOLATE 16X320G</v>
          </cell>
          <cell r="C1114" t="str">
            <v>CX 16UN</v>
          </cell>
          <cell r="E1114" t="str">
            <v>BD</v>
          </cell>
          <cell r="G1114">
            <v>16</v>
          </cell>
          <cell r="H1114">
            <v>7.67</v>
          </cell>
          <cell r="J1114">
            <v>2549</v>
          </cell>
        </row>
        <row r="1115">
          <cell r="A1115">
            <v>122558</v>
          </cell>
          <cell r="B1115" t="str">
            <v>N IOG PETIT CHAMBINHO MGO 16X320G</v>
          </cell>
          <cell r="C1115" t="str">
            <v>CX 16UN</v>
          </cell>
          <cell r="E1115" t="str">
            <v>BD</v>
          </cell>
          <cell r="G1115">
            <v>16</v>
          </cell>
          <cell r="H1115">
            <v>7.53</v>
          </cell>
          <cell r="J1115">
            <v>7087</v>
          </cell>
        </row>
        <row r="1116">
          <cell r="A1116">
            <v>113139</v>
          </cell>
          <cell r="B1116" t="str">
            <v>N IOG POLPA BAUN MOLICO 12X360G</v>
          </cell>
          <cell r="C1116" t="str">
            <v>CX12X360G</v>
          </cell>
          <cell r="E1116" t="str">
            <v>BD</v>
          </cell>
          <cell r="G1116">
            <v>12</v>
          </cell>
          <cell r="H1116">
            <v>6.47</v>
          </cell>
          <cell r="J1116">
            <v>232</v>
          </cell>
        </row>
        <row r="1117">
          <cell r="A1117">
            <v>113140</v>
          </cell>
          <cell r="B1117" t="str">
            <v>N IOG POLPA MGO MOLICO 12X360G</v>
          </cell>
          <cell r="C1117" t="str">
            <v>CX12X360G</v>
          </cell>
          <cell r="E1117" t="str">
            <v>BD</v>
          </cell>
          <cell r="G1117">
            <v>12</v>
          </cell>
          <cell r="H1117">
            <v>6.47</v>
          </cell>
          <cell r="J1117">
            <v>205</v>
          </cell>
        </row>
        <row r="1118">
          <cell r="A1118">
            <v>114324</v>
          </cell>
          <cell r="B1118" t="str">
            <v>N IOG POLPA MGO NESTLE 6X510G</v>
          </cell>
          <cell r="C1118" t="str">
            <v>CX6X510G</v>
          </cell>
          <cell r="E1118" t="str">
            <v>BD</v>
          </cell>
          <cell r="G1118">
            <v>6</v>
          </cell>
          <cell r="H1118">
            <v>5.83</v>
          </cell>
          <cell r="J1118">
            <v>32448</v>
          </cell>
        </row>
        <row r="1119">
          <cell r="A1119">
            <v>106062</v>
          </cell>
          <cell r="B1119" t="str">
            <v>N IOG POLPA NINHO 6X540G</v>
          </cell>
          <cell r="C1119" t="str">
            <v>CX6X540G</v>
          </cell>
          <cell r="E1119" t="str">
            <v>BD</v>
          </cell>
          <cell r="G1119">
            <v>6</v>
          </cell>
          <cell r="H1119">
            <v>7.36</v>
          </cell>
          <cell r="J1119">
            <v>27017</v>
          </cell>
        </row>
        <row r="1120">
          <cell r="A1120">
            <v>114323</v>
          </cell>
          <cell r="B1120" t="str">
            <v>N IOG POLPA 2 SABORES NESTLE 6X510G</v>
          </cell>
          <cell r="C1120" t="str">
            <v>CX6X510G</v>
          </cell>
          <cell r="E1120" t="str">
            <v>UN</v>
          </cell>
          <cell r="G1120">
            <v>6</v>
          </cell>
          <cell r="H1120">
            <v>5.83</v>
          </cell>
          <cell r="J1120">
            <v>4959</v>
          </cell>
        </row>
        <row r="1121">
          <cell r="A1121">
            <v>104249</v>
          </cell>
          <cell r="B1121" t="str">
            <v>N IOG SOBR CHANDELLE CHOC BRANCO 18X360G</v>
          </cell>
          <cell r="C1121" t="str">
            <v>CX 18X360G</v>
          </cell>
          <cell r="E1121" t="str">
            <v>UN</v>
          </cell>
          <cell r="G1121">
            <v>18</v>
          </cell>
          <cell r="H1121">
            <v>8.5</v>
          </cell>
          <cell r="J1121">
            <v>879</v>
          </cell>
        </row>
        <row r="1122">
          <cell r="A1122">
            <v>106071</v>
          </cell>
          <cell r="B1122" t="str">
            <v>N IOG SOBR FLAN CARAMELO NESTLE 20X200G</v>
          </cell>
          <cell r="C1122" t="str">
            <v>CX20X200G</v>
          </cell>
          <cell r="E1122" t="str">
            <v>PR</v>
          </cell>
          <cell r="G1122">
            <v>20</v>
          </cell>
          <cell r="H1122">
            <v>4.51</v>
          </cell>
          <cell r="J1122">
            <v>609</v>
          </cell>
        </row>
        <row r="1123">
          <cell r="A1123">
            <v>107086</v>
          </cell>
          <cell r="B1123" t="str">
            <v>N IOG SOBR FLAN MGO NESTLE 20X200G</v>
          </cell>
          <cell r="C1123" t="str">
            <v>CX20X200G</v>
          </cell>
          <cell r="E1123" t="str">
            <v>PR</v>
          </cell>
          <cell r="G1123">
            <v>20</v>
          </cell>
          <cell r="H1123">
            <v>4.51</v>
          </cell>
          <cell r="J1123">
            <v>443</v>
          </cell>
        </row>
        <row r="1124">
          <cell r="A1124">
            <v>114325</v>
          </cell>
          <cell r="B1124" t="str">
            <v>N POLPA 2 SABORES NESTON 6X510G</v>
          </cell>
          <cell r="C1124" t="str">
            <v>CX6X510</v>
          </cell>
          <cell r="E1124" t="str">
            <v>UN</v>
          </cell>
          <cell r="G1124">
            <v>6</v>
          </cell>
          <cell r="H1124">
            <v>6.41</v>
          </cell>
          <cell r="J1124">
            <v>8636</v>
          </cell>
        </row>
        <row r="1125">
          <cell r="A1125">
            <v>105811</v>
          </cell>
          <cell r="B1125" t="str">
            <v>N REQEIJAO TRAD NESTLE 15X200G</v>
          </cell>
          <cell r="C1125" t="str">
            <v>CX15X200G</v>
          </cell>
          <cell r="E1125" t="str">
            <v>UN</v>
          </cell>
          <cell r="G1125">
            <v>15</v>
          </cell>
          <cell r="H1125">
            <v>6.69</v>
          </cell>
          <cell r="J1125">
            <v>8211</v>
          </cell>
        </row>
        <row r="1126">
          <cell r="A1126">
            <v>105812</v>
          </cell>
          <cell r="B1126" t="str">
            <v>N REQUEIJAO LIGHT NESTLE 15X200G</v>
          </cell>
          <cell r="C1126" t="str">
            <v>CX15X200G</v>
          </cell>
          <cell r="E1126" t="str">
            <v>UN</v>
          </cell>
          <cell r="G1126">
            <v>15</v>
          </cell>
          <cell r="H1126">
            <v>7.84</v>
          </cell>
          <cell r="J1126">
            <v>979</v>
          </cell>
        </row>
        <row r="1127">
          <cell r="A1127">
            <v>114516</v>
          </cell>
          <cell r="B1127" t="str">
            <v>NATONE SUCO AMB LARANJA CX6X180ML</v>
          </cell>
          <cell r="C1127" t="str">
            <v>CX6X180ML</v>
          </cell>
          <cell r="E1127" t="str">
            <v>UN</v>
          </cell>
          <cell r="G1127">
            <v>6</v>
          </cell>
          <cell r="H1127">
            <v>2.44</v>
          </cell>
          <cell r="J1127">
            <v>594</v>
          </cell>
        </row>
        <row r="1128">
          <cell r="A1128">
            <v>114518</v>
          </cell>
          <cell r="B1128" t="str">
            <v>NATONE SUCO AMB LARANJA 12X300ML</v>
          </cell>
          <cell r="C1128" t="str">
            <v>CX12X300ML</v>
          </cell>
          <cell r="E1128" t="str">
            <v>UN</v>
          </cell>
          <cell r="G1128">
            <v>12</v>
          </cell>
          <cell r="H1128">
            <v>4.45</v>
          </cell>
          <cell r="J1128">
            <v>1738</v>
          </cell>
        </row>
        <row r="1129">
          <cell r="A1129">
            <v>114520</v>
          </cell>
          <cell r="B1129" t="str">
            <v>NATONE SUCO AMB LARANJA 6X900ML</v>
          </cell>
          <cell r="C1129" t="str">
            <v>CX6X900ML</v>
          </cell>
          <cell r="E1129" t="str">
            <v>UN</v>
          </cell>
          <cell r="G1129">
            <v>6</v>
          </cell>
          <cell r="H1129">
            <v>9.7899999999999991</v>
          </cell>
          <cell r="J1129">
            <v>340</v>
          </cell>
        </row>
        <row r="1130">
          <cell r="A1130">
            <v>114517</v>
          </cell>
          <cell r="B1130" t="str">
            <v>NATONE SUCO AMB UVA/MACA CX6X180ML</v>
          </cell>
          <cell r="C1130" t="str">
            <v>CX6X180ML</v>
          </cell>
          <cell r="E1130" t="str">
            <v>UN</v>
          </cell>
          <cell r="G1130">
            <v>6</v>
          </cell>
          <cell r="H1130">
            <v>2.44</v>
          </cell>
          <cell r="J1130">
            <v>8490</v>
          </cell>
        </row>
        <row r="1131">
          <cell r="A1131">
            <v>114519</v>
          </cell>
          <cell r="B1131" t="str">
            <v>NATONE SUCO AMB UVA/MACA 12X300ML</v>
          </cell>
          <cell r="C1131" t="str">
            <v>CX12X300ML</v>
          </cell>
          <cell r="E1131" t="str">
            <v>UN</v>
          </cell>
          <cell r="G1131">
            <v>12</v>
          </cell>
          <cell r="H1131">
            <v>4.45</v>
          </cell>
          <cell r="J1131">
            <v>1400</v>
          </cell>
        </row>
        <row r="1132">
          <cell r="A1132">
            <v>114522</v>
          </cell>
          <cell r="B1132" t="str">
            <v>NATONE SUCO AMB UVA/MACA 6X900ML</v>
          </cell>
          <cell r="C1132" t="str">
            <v>CX6X900ML</v>
          </cell>
          <cell r="E1132" t="str">
            <v>UN</v>
          </cell>
          <cell r="G1132">
            <v>6</v>
          </cell>
          <cell r="H1132">
            <v>10.65</v>
          </cell>
          <cell r="J1132">
            <v>403</v>
          </cell>
        </row>
        <row r="1133">
          <cell r="A1133">
            <v>114991</v>
          </cell>
          <cell r="B1133" t="str">
            <v>NATONE SUCO RESF GOIABA 6X900ML</v>
          </cell>
          <cell r="C1133" t="str">
            <v>CX6X900ML</v>
          </cell>
          <cell r="E1133" t="str">
            <v>UN</v>
          </cell>
          <cell r="G1133">
            <v>6</v>
          </cell>
          <cell r="H1133">
            <v>10.99</v>
          </cell>
          <cell r="J1133">
            <v>78</v>
          </cell>
        </row>
        <row r="1134">
          <cell r="A1134">
            <v>114510</v>
          </cell>
          <cell r="B1134" t="str">
            <v>NATONE SUCO RESF LARAN/ACER/MACA 6X900ML</v>
          </cell>
          <cell r="C1134" t="str">
            <v>CX6X900ML</v>
          </cell>
          <cell r="E1134" t="str">
            <v>UN</v>
          </cell>
          <cell r="G1134">
            <v>6</v>
          </cell>
          <cell r="H1134">
            <v>11.25</v>
          </cell>
          <cell r="J1134">
            <v>61</v>
          </cell>
        </row>
        <row r="1135">
          <cell r="A1135">
            <v>114511</v>
          </cell>
          <cell r="B1135" t="str">
            <v>NATONE SUCO RESF LARANJA INT 12X300ML</v>
          </cell>
          <cell r="C1135" t="str">
            <v>CX12X300ML</v>
          </cell>
          <cell r="E1135" t="str">
            <v>UN</v>
          </cell>
          <cell r="G1135">
            <v>12</v>
          </cell>
          <cell r="H1135">
            <v>4.3899999999999997</v>
          </cell>
          <cell r="J1135">
            <v>1026</v>
          </cell>
        </row>
        <row r="1136">
          <cell r="A1136">
            <v>114514</v>
          </cell>
          <cell r="B1136" t="str">
            <v>NATONE SUCO RESF LARANJA INT 6X180ML</v>
          </cell>
          <cell r="C1136" t="str">
            <v>CX6X180ML</v>
          </cell>
          <cell r="E1136" t="str">
            <v>UN</v>
          </cell>
          <cell r="G1136">
            <v>6</v>
          </cell>
          <cell r="H1136">
            <v>2.75</v>
          </cell>
          <cell r="J1136">
            <v>3570</v>
          </cell>
        </row>
        <row r="1137">
          <cell r="A1137">
            <v>114509</v>
          </cell>
          <cell r="B1137" t="str">
            <v>NATONE SUCO RESF LARANJA INT 6X900ML</v>
          </cell>
          <cell r="C1137" t="str">
            <v>CX6X900ML</v>
          </cell>
          <cell r="E1137" t="str">
            <v>UN</v>
          </cell>
          <cell r="G1137">
            <v>6</v>
          </cell>
          <cell r="H1137">
            <v>10.23</v>
          </cell>
          <cell r="J1137">
            <v>410</v>
          </cell>
        </row>
        <row r="1138">
          <cell r="A1138">
            <v>114508</v>
          </cell>
          <cell r="B1138" t="str">
            <v>NATONE SUCO RESF LIMONADA INT 6X900ML</v>
          </cell>
          <cell r="C1138" t="str">
            <v>CX6X900ML</v>
          </cell>
          <cell r="E1138" t="str">
            <v>UN</v>
          </cell>
          <cell r="G1138">
            <v>6</v>
          </cell>
          <cell r="H1138">
            <v>11.25</v>
          </cell>
          <cell r="J1138">
            <v>142</v>
          </cell>
        </row>
        <row r="1139">
          <cell r="A1139">
            <v>114507</v>
          </cell>
          <cell r="B1139" t="str">
            <v>NATONE SUCO RESF MACA INT 6X900ML</v>
          </cell>
          <cell r="C1139" t="str">
            <v>CX6X900ML</v>
          </cell>
          <cell r="E1139" t="str">
            <v>UN</v>
          </cell>
          <cell r="G1139">
            <v>6</v>
          </cell>
          <cell r="H1139">
            <v>11.25</v>
          </cell>
          <cell r="J1139">
            <v>94</v>
          </cell>
        </row>
        <row r="1140">
          <cell r="A1140">
            <v>114515</v>
          </cell>
          <cell r="B1140" t="str">
            <v>NATONE SUCO RESF UVA/MACA INT  6X180ML</v>
          </cell>
          <cell r="C1140" t="str">
            <v>CX6X180ML</v>
          </cell>
          <cell r="E1140" t="str">
            <v>UN</v>
          </cell>
          <cell r="G1140">
            <v>6</v>
          </cell>
          <cell r="H1140">
            <v>2.92</v>
          </cell>
          <cell r="J1140">
            <v>4794</v>
          </cell>
        </row>
        <row r="1141">
          <cell r="A1141">
            <v>114512</v>
          </cell>
          <cell r="B1141" t="str">
            <v>NATONE SUCO RESF UVA/MACA INT 12X300ML</v>
          </cell>
          <cell r="C1141" t="str">
            <v>CX12X300ML</v>
          </cell>
          <cell r="E1141" t="str">
            <v>UN</v>
          </cell>
          <cell r="G1141">
            <v>12</v>
          </cell>
          <cell r="H1141">
            <v>4.3899999999999997</v>
          </cell>
          <cell r="J1141">
            <v>2036</v>
          </cell>
        </row>
        <row r="1142">
          <cell r="A1142">
            <v>114506</v>
          </cell>
          <cell r="B1142" t="str">
            <v>NATONE SUCO RESF UVA/MACA INT 6X900ML</v>
          </cell>
          <cell r="C1142" t="str">
            <v>CX6X900ML</v>
          </cell>
          <cell r="E1142" t="str">
            <v>UN</v>
          </cell>
          <cell r="G1142">
            <v>6</v>
          </cell>
          <cell r="H1142">
            <v>11.25</v>
          </cell>
          <cell r="J1142">
            <v>612</v>
          </cell>
        </row>
        <row r="1143">
          <cell r="A1143">
            <v>109085</v>
          </cell>
          <cell r="B1143" t="str">
            <v>NISSIN C NOODLES BOLONHESA 24X72G</v>
          </cell>
          <cell r="C1143" t="str">
            <v>CX24X72G</v>
          </cell>
          <cell r="E1143" t="str">
            <v>UN</v>
          </cell>
          <cell r="G1143">
            <v>24</v>
          </cell>
          <cell r="H1143">
            <v>3.68</v>
          </cell>
          <cell r="J1143">
            <v>647</v>
          </cell>
        </row>
        <row r="1144">
          <cell r="A1144">
            <v>108039</v>
          </cell>
          <cell r="B1144" t="str">
            <v>NISSIN C NOODLES CARNE DEF 24X69G</v>
          </cell>
          <cell r="C1144" t="str">
            <v>CX24X69G</v>
          </cell>
          <cell r="E1144" t="str">
            <v>UN</v>
          </cell>
          <cell r="G1144">
            <v>24</v>
          </cell>
          <cell r="H1144">
            <v>3.68</v>
          </cell>
          <cell r="J1144">
            <v>4529</v>
          </cell>
        </row>
        <row r="1145">
          <cell r="A1145">
            <v>108047</v>
          </cell>
          <cell r="B1145" t="str">
            <v>NISSIN C NOODLES CHEDDAR 24X69G</v>
          </cell>
          <cell r="C1145" t="str">
            <v>CX24X69G</v>
          </cell>
          <cell r="E1145" t="str">
            <v>UN</v>
          </cell>
          <cell r="G1145">
            <v>24</v>
          </cell>
          <cell r="H1145">
            <v>3.68</v>
          </cell>
          <cell r="J1145">
            <v>2378</v>
          </cell>
        </row>
        <row r="1146">
          <cell r="A1146">
            <v>109329</v>
          </cell>
          <cell r="B1146" t="str">
            <v>NISSIN C NOODLES CURRY 24X70G</v>
          </cell>
          <cell r="C1146" t="str">
            <v>CX24X70G</v>
          </cell>
          <cell r="E1146" t="str">
            <v>UN</v>
          </cell>
          <cell r="G1146">
            <v>24</v>
          </cell>
          <cell r="H1146">
            <v>3.68</v>
          </cell>
          <cell r="J1146">
            <v>584</v>
          </cell>
        </row>
        <row r="1147">
          <cell r="A1147">
            <v>113191</v>
          </cell>
          <cell r="B1147" t="str">
            <v>NISSIN C NOODLES FEIJOADA 24X67G</v>
          </cell>
          <cell r="C1147" t="str">
            <v>CX24X67G</v>
          </cell>
          <cell r="E1147" t="str">
            <v>UN</v>
          </cell>
          <cell r="G1147">
            <v>24</v>
          </cell>
          <cell r="H1147">
            <v>3.68</v>
          </cell>
          <cell r="J1147">
            <v>433</v>
          </cell>
        </row>
        <row r="1148">
          <cell r="A1148">
            <v>108043</v>
          </cell>
          <cell r="B1148" t="str">
            <v>NISSIN C NOODLES FGO TERIYAKI 24X72G</v>
          </cell>
          <cell r="C1148" t="str">
            <v>CX24X72G</v>
          </cell>
          <cell r="E1148" t="str">
            <v>UN</v>
          </cell>
          <cell r="G1148">
            <v>24</v>
          </cell>
          <cell r="H1148">
            <v>3.68</v>
          </cell>
          <cell r="J1148">
            <v>4407</v>
          </cell>
        </row>
        <row r="1149">
          <cell r="A1149">
            <v>108042</v>
          </cell>
          <cell r="B1149" t="str">
            <v>NISSIN C NOODLES FRUTOS DO MAR 24X65G</v>
          </cell>
          <cell r="C1149" t="str">
            <v>CX24X65G</v>
          </cell>
          <cell r="E1149" t="str">
            <v>UN</v>
          </cell>
          <cell r="G1149">
            <v>24</v>
          </cell>
          <cell r="H1149">
            <v>3.68</v>
          </cell>
          <cell r="J1149">
            <v>612</v>
          </cell>
        </row>
        <row r="1150">
          <cell r="A1150">
            <v>108041</v>
          </cell>
          <cell r="B1150" t="str">
            <v>NISSIN C NOODLES GAL CAIP PICANT 24X68G</v>
          </cell>
          <cell r="C1150" t="str">
            <v>CX24X68G</v>
          </cell>
          <cell r="E1150" t="str">
            <v>UN</v>
          </cell>
          <cell r="G1150">
            <v>24</v>
          </cell>
          <cell r="H1150">
            <v>3.68</v>
          </cell>
          <cell r="J1150">
            <v>8770</v>
          </cell>
        </row>
        <row r="1151">
          <cell r="A1151">
            <v>108038</v>
          </cell>
          <cell r="B1151" t="str">
            <v>NISSIN C NOODLES GAL CAIPIRA 24X69G</v>
          </cell>
          <cell r="C1151" t="str">
            <v>CX24X69G</v>
          </cell>
          <cell r="E1151" t="str">
            <v>UN</v>
          </cell>
          <cell r="G1151">
            <v>24</v>
          </cell>
          <cell r="H1151">
            <v>3.68</v>
          </cell>
          <cell r="J1151">
            <v>6935</v>
          </cell>
        </row>
        <row r="1152">
          <cell r="A1152">
            <v>108046</v>
          </cell>
          <cell r="B1152" t="str">
            <v>NISSIN C NOODLES LEGUMES 24X67G</v>
          </cell>
          <cell r="C1152" t="str">
            <v>CX24X67G</v>
          </cell>
          <cell r="E1152" t="str">
            <v>UN</v>
          </cell>
          <cell r="G1152">
            <v>24</v>
          </cell>
          <cell r="H1152">
            <v>3.68</v>
          </cell>
          <cell r="J1152">
            <v>362</v>
          </cell>
        </row>
        <row r="1153">
          <cell r="A1153">
            <v>2053</v>
          </cell>
          <cell r="B1153" t="str">
            <v>NISSIN C NOODLES T M CARNE</v>
          </cell>
          <cell r="C1153" t="str">
            <v>1X24X64GR</v>
          </cell>
          <cell r="E1153" t="str">
            <v>UN</v>
          </cell>
          <cell r="G1153">
            <v>24</v>
          </cell>
          <cell r="H1153">
            <v>2.81</v>
          </cell>
          <cell r="J1153">
            <v>1</v>
          </cell>
        </row>
        <row r="1154">
          <cell r="A1154">
            <v>108045</v>
          </cell>
          <cell r="B1154" t="str">
            <v>NISSIN C NOODLES YAKISSOBA 24X70G</v>
          </cell>
          <cell r="C1154" t="str">
            <v>CX24X70G</v>
          </cell>
          <cell r="E1154" t="str">
            <v>UN</v>
          </cell>
          <cell r="G1154">
            <v>24</v>
          </cell>
          <cell r="H1154">
            <v>3.68</v>
          </cell>
          <cell r="J1154">
            <v>528</v>
          </cell>
        </row>
        <row r="1155">
          <cell r="A1155">
            <v>2044</v>
          </cell>
          <cell r="B1155" t="str">
            <v>NISSIN CREMOSO FRANGO</v>
          </cell>
          <cell r="C1155" t="str">
            <v>1X50X88GR</v>
          </cell>
          <cell r="E1155" t="str">
            <v>UN</v>
          </cell>
          <cell r="G1155">
            <v>50</v>
          </cell>
          <cell r="H1155">
            <v>1.64</v>
          </cell>
          <cell r="J1155">
            <v>703</v>
          </cell>
        </row>
        <row r="1156">
          <cell r="A1156">
            <v>2043</v>
          </cell>
          <cell r="B1156" t="str">
            <v>NISSIN CREMOSO PICANHA</v>
          </cell>
          <cell r="C1156" t="str">
            <v>1X50X88GR</v>
          </cell>
          <cell r="E1156" t="str">
            <v>UN</v>
          </cell>
          <cell r="G1156">
            <v>50</v>
          </cell>
          <cell r="H1156">
            <v>1.64</v>
          </cell>
          <cell r="J1156">
            <v>380</v>
          </cell>
        </row>
        <row r="1157">
          <cell r="A1157">
            <v>2035</v>
          </cell>
          <cell r="B1157" t="str">
            <v>NISSIN ESP CARNE/TOMATE</v>
          </cell>
          <cell r="C1157" t="str">
            <v>1X50X85GR</v>
          </cell>
          <cell r="E1157" t="str">
            <v>UN</v>
          </cell>
          <cell r="G1157">
            <v>50</v>
          </cell>
          <cell r="H1157">
            <v>1.64</v>
          </cell>
          <cell r="J1157">
            <v>1407</v>
          </cell>
        </row>
        <row r="1158">
          <cell r="A1158">
            <v>2056</v>
          </cell>
          <cell r="B1158" t="str">
            <v>NISSIN ESP PICANHA</v>
          </cell>
          <cell r="C1158" t="str">
            <v>1X50X85GR</v>
          </cell>
          <cell r="E1158" t="str">
            <v>UN</v>
          </cell>
          <cell r="G1158">
            <v>50</v>
          </cell>
          <cell r="H1158">
            <v>1.64</v>
          </cell>
          <cell r="J1158">
            <v>867</v>
          </cell>
        </row>
        <row r="1159">
          <cell r="A1159">
            <v>2068</v>
          </cell>
          <cell r="B1159" t="str">
            <v>NISSIN ESPAGUETE T3</v>
          </cell>
          <cell r="C1159" t="str">
            <v>1X20X500GR</v>
          </cell>
          <cell r="E1159" t="str">
            <v>UN</v>
          </cell>
          <cell r="G1159">
            <v>20</v>
          </cell>
          <cell r="H1159">
            <v>5.9</v>
          </cell>
          <cell r="J1159">
            <v>253</v>
          </cell>
        </row>
        <row r="1160">
          <cell r="A1160">
            <v>113708</v>
          </cell>
          <cell r="B1160" t="str">
            <v>NISSIN ESPAGUETE T5 INTEGRAL 500G</v>
          </cell>
          <cell r="C1160" t="str">
            <v>CX20X500G</v>
          </cell>
          <cell r="E1160" t="str">
            <v>UN</v>
          </cell>
          <cell r="G1160">
            <v>20</v>
          </cell>
          <cell r="H1160">
            <v>6.03</v>
          </cell>
          <cell r="J1160">
            <v>26</v>
          </cell>
        </row>
        <row r="1161">
          <cell r="A1161">
            <v>2048</v>
          </cell>
          <cell r="B1161" t="str">
            <v>NISSIN HOT CALABRESA</v>
          </cell>
          <cell r="C1161" t="str">
            <v>1X50X85GR</v>
          </cell>
          <cell r="E1161" t="str">
            <v>UN</v>
          </cell>
          <cell r="G1161">
            <v>50</v>
          </cell>
          <cell r="H1161">
            <v>1.64</v>
          </cell>
          <cell r="J1161">
            <v>22151</v>
          </cell>
        </row>
        <row r="1162">
          <cell r="A1162">
            <v>109270</v>
          </cell>
          <cell r="B1162" t="str">
            <v>NISSIN HOT CARNE DESFIADA 50X85G</v>
          </cell>
          <cell r="C1162" t="str">
            <v>CX50X85G</v>
          </cell>
          <cell r="E1162" t="str">
            <v>UN</v>
          </cell>
          <cell r="G1162">
            <v>50</v>
          </cell>
          <cell r="H1162">
            <v>1.64</v>
          </cell>
          <cell r="J1162">
            <v>510</v>
          </cell>
        </row>
        <row r="1163">
          <cell r="A1163">
            <v>2047</v>
          </cell>
          <cell r="B1163" t="str">
            <v>NISSIN HOT MEXICANO</v>
          </cell>
          <cell r="C1163" t="str">
            <v>1X50X85GR</v>
          </cell>
          <cell r="E1163" t="str">
            <v>UN</v>
          </cell>
          <cell r="G1163">
            <v>50</v>
          </cell>
          <cell r="H1163">
            <v>1.64</v>
          </cell>
          <cell r="J1163">
            <v>10493</v>
          </cell>
        </row>
        <row r="1164">
          <cell r="A1164">
            <v>109424</v>
          </cell>
          <cell r="B1164" t="str">
            <v>NISSIN LAMEN CAMARAO/ALHO 50X85G</v>
          </cell>
          <cell r="C1164" t="str">
            <v>CX50X85G</v>
          </cell>
          <cell r="E1164" t="str">
            <v>UN</v>
          </cell>
          <cell r="G1164">
            <v>50</v>
          </cell>
          <cell r="H1164">
            <v>1.64</v>
          </cell>
          <cell r="J1164">
            <v>89</v>
          </cell>
        </row>
        <row r="1165">
          <cell r="A1165">
            <v>109470</v>
          </cell>
          <cell r="B1165" t="str">
            <v>NISSIN LAMEN CANJINHA DE GALINHA 50X75G</v>
          </cell>
          <cell r="C1165" t="str">
            <v>CX50X75G</v>
          </cell>
          <cell r="E1165" t="str">
            <v>UN</v>
          </cell>
          <cell r="G1165">
            <v>50</v>
          </cell>
          <cell r="H1165">
            <v>1.64</v>
          </cell>
          <cell r="J1165">
            <v>127</v>
          </cell>
        </row>
        <row r="1166">
          <cell r="A1166">
            <v>109079</v>
          </cell>
          <cell r="B1166" t="str">
            <v>NISSIN LAMEN CREM COST MOLH CHURR 50X88G</v>
          </cell>
          <cell r="C1166" t="str">
            <v>CX50X88G</v>
          </cell>
          <cell r="E1166" t="str">
            <v>UN</v>
          </cell>
          <cell r="G1166">
            <v>50</v>
          </cell>
          <cell r="H1166">
            <v>1.64</v>
          </cell>
          <cell r="J1166">
            <v>33</v>
          </cell>
        </row>
        <row r="1167">
          <cell r="A1167">
            <v>109078</v>
          </cell>
          <cell r="B1167" t="str">
            <v>NISSIN LAMEN CREMOSO MOLHO DE QJO 50X88G</v>
          </cell>
          <cell r="C1167" t="str">
            <v>CX50X88G</v>
          </cell>
          <cell r="E1167" t="str">
            <v>UN</v>
          </cell>
          <cell r="G1167">
            <v>50</v>
          </cell>
          <cell r="H1167">
            <v>1.64</v>
          </cell>
          <cell r="J1167">
            <v>67</v>
          </cell>
        </row>
        <row r="1168">
          <cell r="A1168">
            <v>114262</v>
          </cell>
          <cell r="B1168" t="str">
            <v>NISSIN LAMEN DOCE SAB BEIJINHO 50X55G</v>
          </cell>
          <cell r="C1168" t="str">
            <v>CX50X55G</v>
          </cell>
          <cell r="E1168" t="str">
            <v>UN</v>
          </cell>
          <cell r="G1168">
            <v>50</v>
          </cell>
          <cell r="H1168">
            <v>1.64</v>
          </cell>
          <cell r="J1168">
            <v>17</v>
          </cell>
        </row>
        <row r="1169">
          <cell r="A1169">
            <v>2033</v>
          </cell>
          <cell r="B1169" t="str">
            <v>NISSIN LAMEN ESP BACON 50X85G</v>
          </cell>
          <cell r="C1169" t="str">
            <v>1X50X85GR</v>
          </cell>
          <cell r="E1169" t="str">
            <v>UN</v>
          </cell>
          <cell r="G1169">
            <v>50</v>
          </cell>
          <cell r="H1169">
            <v>1.64</v>
          </cell>
          <cell r="J1169">
            <v>377</v>
          </cell>
        </row>
        <row r="1170">
          <cell r="A1170">
            <v>105806</v>
          </cell>
          <cell r="B1170" t="str">
            <v>NISSIN LAMEN FGO/ALHO 50X85G</v>
          </cell>
          <cell r="C1170" t="str">
            <v>CX50X85G</v>
          </cell>
          <cell r="E1170" t="str">
            <v>UN</v>
          </cell>
          <cell r="G1170">
            <v>50</v>
          </cell>
          <cell r="H1170">
            <v>1.64</v>
          </cell>
          <cell r="J1170">
            <v>2521</v>
          </cell>
        </row>
        <row r="1171">
          <cell r="A1171">
            <v>114260</v>
          </cell>
          <cell r="B1171" t="str">
            <v>NISSIN LAMEN MILHO MANTEIGA SUAVE 50X75G</v>
          </cell>
          <cell r="C1171" t="str">
            <v>CX50X75G</v>
          </cell>
          <cell r="E1171" t="str">
            <v>UN</v>
          </cell>
          <cell r="G1171">
            <v>50</v>
          </cell>
          <cell r="H1171">
            <v>1.64</v>
          </cell>
          <cell r="J1171">
            <v>419</v>
          </cell>
        </row>
        <row r="1172">
          <cell r="A1172">
            <v>112548</v>
          </cell>
          <cell r="B1172" t="str">
            <v>NISSIN N SABOR GAL ENSOPADA KIT12X6X74G</v>
          </cell>
          <cell r="C1172" t="str">
            <v>CX12X6X74G</v>
          </cell>
          <cell r="E1172" t="str">
            <v>DI</v>
          </cell>
          <cell r="G1172">
            <v>12</v>
          </cell>
          <cell r="H1172">
            <v>6.05</v>
          </cell>
          <cell r="J1172">
            <v>4616</v>
          </cell>
        </row>
        <row r="1173">
          <cell r="A1173">
            <v>2038</v>
          </cell>
          <cell r="B1173" t="str">
            <v>NISSIN NOSSO SABOR CARNE</v>
          </cell>
          <cell r="C1173" t="str">
            <v>1X50X74GR</v>
          </cell>
          <cell r="E1173" t="str">
            <v>UN</v>
          </cell>
          <cell r="G1173">
            <v>50</v>
          </cell>
          <cell r="H1173">
            <v>1.21</v>
          </cell>
          <cell r="J1173">
            <v>35300</v>
          </cell>
        </row>
        <row r="1174">
          <cell r="A1174">
            <v>109290</v>
          </cell>
          <cell r="B1174" t="str">
            <v>NISSIN NOSSO SABOR CARNE PICANTE 50X74G</v>
          </cell>
          <cell r="C1174" t="str">
            <v>CX50X74G</v>
          </cell>
          <cell r="E1174" t="str">
            <v>UN</v>
          </cell>
          <cell r="G1174">
            <v>50</v>
          </cell>
          <cell r="H1174">
            <v>1.21</v>
          </cell>
          <cell r="J1174">
            <v>11755</v>
          </cell>
        </row>
        <row r="1175">
          <cell r="A1175">
            <v>2039</v>
          </cell>
          <cell r="B1175" t="str">
            <v>NISSIN NOSSO SABOR COSTELA</v>
          </cell>
          <cell r="C1175" t="str">
            <v>1X50X74GR</v>
          </cell>
          <cell r="E1175" t="str">
            <v>UN</v>
          </cell>
          <cell r="G1175">
            <v>50</v>
          </cell>
          <cell r="H1175">
            <v>1.21</v>
          </cell>
          <cell r="J1175">
            <v>14163</v>
          </cell>
        </row>
        <row r="1176">
          <cell r="A1176">
            <v>2037</v>
          </cell>
          <cell r="B1176" t="str">
            <v>NISSIN NOSSO SABOR GAL ENSOPADA</v>
          </cell>
          <cell r="C1176" t="str">
            <v>1X50X74GR</v>
          </cell>
          <cell r="E1176" t="str">
            <v>UN</v>
          </cell>
          <cell r="G1176">
            <v>50</v>
          </cell>
          <cell r="H1176">
            <v>1.21</v>
          </cell>
          <cell r="J1176">
            <v>271887</v>
          </cell>
        </row>
        <row r="1177">
          <cell r="A1177">
            <v>109289</v>
          </cell>
          <cell r="B1177" t="str">
            <v>NISSIN NOSSO SABOR GALINHA PICANT 50X74G</v>
          </cell>
          <cell r="C1177" t="str">
            <v>CX50X74G</v>
          </cell>
          <cell r="E1177" t="str">
            <v>UN</v>
          </cell>
          <cell r="G1177">
            <v>50</v>
          </cell>
          <cell r="H1177">
            <v>1.21</v>
          </cell>
          <cell r="J1177">
            <v>25564</v>
          </cell>
        </row>
        <row r="1178">
          <cell r="A1178">
            <v>112314</v>
          </cell>
          <cell r="B1178" t="str">
            <v>NISSIN SALAD CAESAR 50X75G</v>
          </cell>
          <cell r="C1178" t="str">
            <v>CX50X75G</v>
          </cell>
          <cell r="E1178" t="str">
            <v>UN</v>
          </cell>
          <cell r="G1178">
            <v>50</v>
          </cell>
          <cell r="H1178">
            <v>1.64</v>
          </cell>
          <cell r="J1178">
            <v>92</v>
          </cell>
        </row>
        <row r="1179">
          <cell r="A1179">
            <v>112308</v>
          </cell>
          <cell r="B1179" t="str">
            <v>NISSIN SALAD FGO GRELHADO 50X75G</v>
          </cell>
          <cell r="C1179" t="str">
            <v>CX50X75G</v>
          </cell>
          <cell r="E1179" t="str">
            <v>UN</v>
          </cell>
          <cell r="G1179">
            <v>50</v>
          </cell>
          <cell r="H1179">
            <v>1.48</v>
          </cell>
          <cell r="J1179">
            <v>254</v>
          </cell>
        </row>
        <row r="1180">
          <cell r="A1180">
            <v>109471</v>
          </cell>
          <cell r="B1180" t="str">
            <v>NISSIN SUAVE CALDINHO DE FEIJAO 50X75G</v>
          </cell>
          <cell r="C1180" t="str">
            <v>CX50X75G</v>
          </cell>
          <cell r="E1180" t="str">
            <v>UN</v>
          </cell>
          <cell r="G1180">
            <v>50</v>
          </cell>
          <cell r="H1180">
            <v>1.69</v>
          </cell>
          <cell r="J1180">
            <v>195</v>
          </cell>
        </row>
        <row r="1181">
          <cell r="A1181">
            <v>2041</v>
          </cell>
          <cell r="B1181" t="str">
            <v>NISSIN SUAVE T M CARNE</v>
          </cell>
          <cell r="C1181" t="str">
            <v>1X50X85GR</v>
          </cell>
          <cell r="E1181" t="str">
            <v>UN</v>
          </cell>
          <cell r="G1181">
            <v>50</v>
          </cell>
          <cell r="H1181">
            <v>1.64</v>
          </cell>
          <cell r="J1181">
            <v>2249</v>
          </cell>
        </row>
        <row r="1182">
          <cell r="A1182">
            <v>2040</v>
          </cell>
          <cell r="B1182" t="str">
            <v>NISSIN SUAVE T M GALINHA</v>
          </cell>
          <cell r="C1182" t="str">
            <v>1X50X85GR</v>
          </cell>
          <cell r="E1182" t="str">
            <v>UN</v>
          </cell>
          <cell r="G1182">
            <v>50</v>
          </cell>
          <cell r="H1182">
            <v>1.64</v>
          </cell>
          <cell r="J1182">
            <v>8079</v>
          </cell>
        </row>
        <row r="1183">
          <cell r="A1183">
            <v>2059</v>
          </cell>
          <cell r="B1183" t="str">
            <v>NISSIN TALHARIM BROCOLIS MOLHO BRANC 99G</v>
          </cell>
          <cell r="C1183" t="str">
            <v>1X50X99G</v>
          </cell>
          <cell r="E1183" t="str">
            <v>UN</v>
          </cell>
          <cell r="G1183">
            <v>50</v>
          </cell>
          <cell r="H1183">
            <v>2.21</v>
          </cell>
          <cell r="J1183">
            <v>108</v>
          </cell>
        </row>
        <row r="1184">
          <cell r="A1184">
            <v>109132</v>
          </cell>
          <cell r="B1184" t="str">
            <v>NISSIN TALHARIM CARBONARA 99G</v>
          </cell>
          <cell r="C1184" t="str">
            <v>CX 50UN</v>
          </cell>
          <cell r="E1184" t="str">
            <v>UN</v>
          </cell>
          <cell r="G1184">
            <v>50</v>
          </cell>
          <cell r="H1184">
            <v>2.21</v>
          </cell>
          <cell r="J1184">
            <v>210</v>
          </cell>
        </row>
        <row r="1185">
          <cell r="A1185">
            <v>2061</v>
          </cell>
          <cell r="B1185" t="str">
            <v>NISSIN TALHARIM CARNE/TOMATE 50X99G</v>
          </cell>
          <cell r="C1185" t="str">
            <v>1X50X99GR</v>
          </cell>
          <cell r="E1185" t="str">
            <v>UN</v>
          </cell>
          <cell r="G1185">
            <v>50</v>
          </cell>
          <cell r="H1185">
            <v>2.21</v>
          </cell>
          <cell r="J1185">
            <v>2233</v>
          </cell>
        </row>
        <row r="1186">
          <cell r="A1186">
            <v>105329</v>
          </cell>
          <cell r="B1186" t="str">
            <v>NISSIN TALHARIM QJO PARM CREM D LEIT 99G</v>
          </cell>
          <cell r="C1186" t="str">
            <v>CX 50X99G</v>
          </cell>
          <cell r="E1186" t="str">
            <v>UN</v>
          </cell>
          <cell r="G1186">
            <v>50</v>
          </cell>
          <cell r="H1186">
            <v>2.21</v>
          </cell>
          <cell r="J1186">
            <v>222</v>
          </cell>
        </row>
        <row r="1187">
          <cell r="A1187">
            <v>102426</v>
          </cell>
          <cell r="B1187" t="str">
            <v>NISSIN TALHARIM SABOR BOLONHESA 50X99G</v>
          </cell>
          <cell r="C1187" t="str">
            <v>CX 50X99G</v>
          </cell>
          <cell r="E1187" t="str">
            <v>UN</v>
          </cell>
          <cell r="G1187">
            <v>50</v>
          </cell>
          <cell r="H1187">
            <v>2.21</v>
          </cell>
          <cell r="J1187">
            <v>1029</v>
          </cell>
        </row>
        <row r="1188">
          <cell r="A1188">
            <v>102419</v>
          </cell>
          <cell r="B1188" t="str">
            <v>NISSIN TALHARIM SABOR FRANGO 50X99G</v>
          </cell>
          <cell r="C1188" t="str">
            <v>CX 50X99G</v>
          </cell>
          <cell r="E1188" t="str">
            <v>UN</v>
          </cell>
          <cell r="G1188">
            <v>50</v>
          </cell>
          <cell r="H1188">
            <v>2.21</v>
          </cell>
          <cell r="J1188">
            <v>2975</v>
          </cell>
        </row>
        <row r="1189">
          <cell r="A1189">
            <v>103991</v>
          </cell>
          <cell r="B1189" t="str">
            <v>NISSIN TRAD FGO ASSADO TOQ DE LIMAO 85G</v>
          </cell>
          <cell r="C1189" t="str">
            <v>CX 50X85G</v>
          </cell>
          <cell r="E1189" t="str">
            <v>UN</v>
          </cell>
          <cell r="G1189">
            <v>50</v>
          </cell>
          <cell r="H1189">
            <v>1.64</v>
          </cell>
          <cell r="J1189">
            <v>5395</v>
          </cell>
        </row>
        <row r="1190">
          <cell r="A1190">
            <v>2030</v>
          </cell>
          <cell r="B1190" t="str">
            <v>NISSIN TRAD GAL CAIPIRA</v>
          </cell>
          <cell r="C1190" t="str">
            <v>1X50X85GR</v>
          </cell>
          <cell r="E1190" t="str">
            <v>UN</v>
          </cell>
          <cell r="G1190">
            <v>50</v>
          </cell>
          <cell r="H1190">
            <v>1.64</v>
          </cell>
          <cell r="J1190">
            <v>16942</v>
          </cell>
        </row>
        <row r="1191">
          <cell r="A1191">
            <v>112547</v>
          </cell>
          <cell r="B1191" t="str">
            <v>NISSIN TRAD GAL CAIPIRA KIT 12X6X85G</v>
          </cell>
          <cell r="C1191" t="str">
            <v>12X6X74G</v>
          </cell>
          <cell r="E1191" t="str">
            <v>DI</v>
          </cell>
          <cell r="G1191">
            <v>12</v>
          </cell>
          <cell r="H1191">
            <v>8.1999999999999993</v>
          </cell>
          <cell r="J1191">
            <v>1469</v>
          </cell>
        </row>
        <row r="1192">
          <cell r="A1192">
            <v>2028</v>
          </cell>
          <cell r="B1192" t="str">
            <v>NISSIN TRAD GALINHA</v>
          </cell>
          <cell r="C1192" t="str">
            <v>1X50X85GR</v>
          </cell>
          <cell r="E1192" t="str">
            <v>UN</v>
          </cell>
          <cell r="G1192">
            <v>50</v>
          </cell>
          <cell r="H1192">
            <v>1.64</v>
          </cell>
          <cell r="J1192">
            <v>5895</v>
          </cell>
        </row>
        <row r="1193">
          <cell r="A1193">
            <v>2032</v>
          </cell>
          <cell r="B1193" t="str">
            <v>NISSIN TRAD LEGUMES</v>
          </cell>
          <cell r="C1193" t="str">
            <v>1X50X85GR</v>
          </cell>
          <cell r="E1193" t="str">
            <v>UN</v>
          </cell>
          <cell r="G1193">
            <v>50</v>
          </cell>
          <cell r="H1193">
            <v>1.64</v>
          </cell>
          <cell r="J1193">
            <v>2069</v>
          </cell>
        </row>
        <row r="1194">
          <cell r="A1194">
            <v>114677</v>
          </cell>
          <cell r="B1194" t="str">
            <v>NISSIN UFO SABOR CARNE 12X97G</v>
          </cell>
          <cell r="C1194" t="str">
            <v>CX12X97G</v>
          </cell>
          <cell r="E1194" t="str">
            <v>UN</v>
          </cell>
          <cell r="G1194">
            <v>12</v>
          </cell>
          <cell r="H1194">
            <v>5.2</v>
          </cell>
          <cell r="J1194">
            <v>502</v>
          </cell>
        </row>
        <row r="1195">
          <cell r="A1195">
            <v>114678</v>
          </cell>
          <cell r="B1195" t="str">
            <v>NISSIN UFO SABOR CURRY 12X98G</v>
          </cell>
          <cell r="C1195" t="str">
            <v>CX12X98G</v>
          </cell>
          <cell r="E1195" t="str">
            <v>UN</v>
          </cell>
          <cell r="G1195">
            <v>12</v>
          </cell>
          <cell r="H1195">
            <v>5.2</v>
          </cell>
          <cell r="J1195">
            <v>13</v>
          </cell>
        </row>
        <row r="1196">
          <cell r="A1196">
            <v>114679</v>
          </cell>
          <cell r="B1196" t="str">
            <v>NISSIN UFO SABOR LEGUMES 12X95G</v>
          </cell>
          <cell r="C1196" t="str">
            <v>CX12X95G</v>
          </cell>
          <cell r="E1196" t="str">
            <v>UN</v>
          </cell>
          <cell r="G1196">
            <v>12</v>
          </cell>
          <cell r="H1196">
            <v>5.2</v>
          </cell>
          <cell r="J1196">
            <v>150</v>
          </cell>
        </row>
        <row r="1197">
          <cell r="A1197">
            <v>2071</v>
          </cell>
          <cell r="B1197" t="str">
            <v>NISSIN YAKISSOBA TRADICIONAL</v>
          </cell>
          <cell r="C1197" t="str">
            <v>1X50X87GR</v>
          </cell>
          <cell r="E1197" t="str">
            <v>UN</v>
          </cell>
          <cell r="G1197">
            <v>50</v>
          </cell>
          <cell r="H1197">
            <v>1.64</v>
          </cell>
          <cell r="J1197">
            <v>8</v>
          </cell>
        </row>
        <row r="1198">
          <cell r="A1198">
            <v>2070</v>
          </cell>
          <cell r="B1198" t="str">
            <v>NISSIN YAKISSOBA 500G</v>
          </cell>
          <cell r="C1198" t="str">
            <v>1X20X500GR</v>
          </cell>
          <cell r="E1198" t="str">
            <v>UN</v>
          </cell>
          <cell r="G1198">
            <v>20</v>
          </cell>
          <cell r="H1198">
            <v>5.9</v>
          </cell>
          <cell r="J1198">
            <v>2</v>
          </cell>
        </row>
        <row r="1199">
          <cell r="A1199">
            <v>112289</v>
          </cell>
          <cell r="B1199" t="str">
            <v>NOB MATA CUPIM LIQ F CUPIM 12X900ML</v>
          </cell>
          <cell r="C1199" t="str">
            <v>CX12X900ML</v>
          </cell>
          <cell r="E1199" t="str">
            <v>UN</v>
          </cell>
          <cell r="G1199">
            <v>12</v>
          </cell>
          <cell r="H1199">
            <v>21.68</v>
          </cell>
          <cell r="J1199">
            <v>22</v>
          </cell>
        </row>
        <row r="1200">
          <cell r="A1200">
            <v>112990</v>
          </cell>
          <cell r="B1200" t="str">
            <v>ODER ALMONDEGAS AO MOLHO 24X420G</v>
          </cell>
          <cell r="C1200" t="str">
            <v>CX24X420G</v>
          </cell>
          <cell r="E1200" t="str">
            <v>UN</v>
          </cell>
          <cell r="G1200">
            <v>24</v>
          </cell>
          <cell r="H1200">
            <v>7.69</v>
          </cell>
          <cell r="J1200">
            <v>4</v>
          </cell>
        </row>
        <row r="1201">
          <cell r="A1201">
            <v>113143</v>
          </cell>
          <cell r="B1201" t="str">
            <v>ODER BANHA DE PORCO 12X360G</v>
          </cell>
          <cell r="C1201" t="str">
            <v>CX12X360G</v>
          </cell>
          <cell r="E1201" t="str">
            <v>UN</v>
          </cell>
          <cell r="G1201">
            <v>12</v>
          </cell>
          <cell r="H1201">
            <v>8.4700000000000006</v>
          </cell>
          <cell r="J1201">
            <v>62</v>
          </cell>
        </row>
        <row r="1202">
          <cell r="A1202">
            <v>113142</v>
          </cell>
          <cell r="B1202" t="str">
            <v>ODER CARNE BOV CONSERVAS 24X320G</v>
          </cell>
          <cell r="C1202" t="str">
            <v>CX24X320G</v>
          </cell>
          <cell r="E1202" t="str">
            <v>UN</v>
          </cell>
          <cell r="G1202">
            <v>24</v>
          </cell>
          <cell r="H1202">
            <v>7.88</v>
          </cell>
          <cell r="J1202">
            <v>1</v>
          </cell>
        </row>
        <row r="1203">
          <cell r="A1203">
            <v>112994</v>
          </cell>
          <cell r="B1203" t="str">
            <v>ODER CARNE BOVINA ENLATADA 24X320G</v>
          </cell>
          <cell r="C1203" t="str">
            <v>CX24X320G</v>
          </cell>
          <cell r="E1203" t="str">
            <v>UN</v>
          </cell>
          <cell r="G1203">
            <v>24</v>
          </cell>
          <cell r="H1203">
            <v>9.94</v>
          </cell>
          <cell r="J1203">
            <v>226</v>
          </cell>
        </row>
        <row r="1204">
          <cell r="A1204">
            <v>112992</v>
          </cell>
          <cell r="B1204" t="str">
            <v>ODER FEIJOADA 24X420G</v>
          </cell>
          <cell r="C1204" t="str">
            <v>CX24420G</v>
          </cell>
          <cell r="E1204" t="str">
            <v>UN</v>
          </cell>
          <cell r="G1204">
            <v>24</v>
          </cell>
          <cell r="H1204">
            <v>7.16</v>
          </cell>
          <cell r="J1204">
            <v>8110</v>
          </cell>
        </row>
        <row r="1205">
          <cell r="A1205">
            <v>112991</v>
          </cell>
          <cell r="B1205" t="str">
            <v>ODER FIAMBRE 12X320G</v>
          </cell>
          <cell r="C1205" t="str">
            <v>CX12X320G</v>
          </cell>
          <cell r="E1205" t="str">
            <v>UN</v>
          </cell>
          <cell r="G1205">
            <v>12</v>
          </cell>
          <cell r="H1205">
            <v>6.49</v>
          </cell>
          <cell r="J1205">
            <v>10048</v>
          </cell>
        </row>
        <row r="1206">
          <cell r="A1206">
            <v>113146</v>
          </cell>
          <cell r="B1206" t="str">
            <v>ODER LING MISTA EM BANHA 24X360G</v>
          </cell>
          <cell r="C1206" t="str">
            <v>CX24X360G</v>
          </cell>
          <cell r="E1206" t="str">
            <v>UN</v>
          </cell>
          <cell r="G1206">
            <v>24</v>
          </cell>
          <cell r="H1206">
            <v>11.29</v>
          </cell>
          <cell r="J1206">
            <v>70</v>
          </cell>
        </row>
        <row r="1207">
          <cell r="A1207">
            <v>112993</v>
          </cell>
          <cell r="B1207" t="str">
            <v>ODER SALSICHA 24X180G</v>
          </cell>
          <cell r="C1207" t="str">
            <v>CX24X180G</v>
          </cell>
          <cell r="E1207" t="str">
            <v>UN</v>
          </cell>
          <cell r="G1207">
            <v>24</v>
          </cell>
          <cell r="H1207">
            <v>3.7</v>
          </cell>
          <cell r="J1207">
            <v>1027</v>
          </cell>
        </row>
        <row r="1208">
          <cell r="A1208">
            <v>114001</v>
          </cell>
          <cell r="B1208" t="str">
            <v>OLEO COCO EXT VIR SH COCO SHOW 6X40X15ML</v>
          </cell>
          <cell r="C1208" t="str">
            <v>CX6X40X6G</v>
          </cell>
          <cell r="E1208" t="str">
            <v>DI</v>
          </cell>
          <cell r="G1208">
            <v>6</v>
          </cell>
          <cell r="H1208">
            <v>42.96</v>
          </cell>
          <cell r="J1208">
            <v>89</v>
          </cell>
        </row>
        <row r="1209">
          <cell r="A1209">
            <v>114005</v>
          </cell>
          <cell r="B1209" t="str">
            <v>OLEO COCO EXT VIRGEM SH 24X100ML</v>
          </cell>
          <cell r="C1209" t="str">
            <v>CX24X100ML</v>
          </cell>
          <cell r="E1209" t="str">
            <v>UN</v>
          </cell>
          <cell r="G1209">
            <v>24</v>
          </cell>
          <cell r="H1209">
            <v>15.15</v>
          </cell>
          <cell r="J1209">
            <v>719</v>
          </cell>
        </row>
        <row r="1210">
          <cell r="A1210">
            <v>114004</v>
          </cell>
          <cell r="B1210" t="str">
            <v>OLEO COCO EXT VIRGEM SH 6X40X15ML</v>
          </cell>
          <cell r="C1210" t="str">
            <v>CX6X40X6G</v>
          </cell>
          <cell r="E1210" t="str">
            <v>DI</v>
          </cell>
          <cell r="G1210">
            <v>6</v>
          </cell>
          <cell r="H1210">
            <v>57.21</v>
          </cell>
          <cell r="J1210">
            <v>40</v>
          </cell>
        </row>
        <row r="1211">
          <cell r="A1211">
            <v>114002</v>
          </cell>
          <cell r="B1211" t="str">
            <v>OLEO COCO S/SAB PT COCO SHOW 12X200ML</v>
          </cell>
          <cell r="C1211" t="str">
            <v>CX12X200ML</v>
          </cell>
          <cell r="E1211" t="str">
            <v>UN</v>
          </cell>
          <cell r="G1211">
            <v>12</v>
          </cell>
          <cell r="H1211">
            <v>11.5</v>
          </cell>
          <cell r="J1211">
            <v>672</v>
          </cell>
        </row>
        <row r="1212">
          <cell r="A1212">
            <v>114003</v>
          </cell>
          <cell r="B1212" t="str">
            <v>OLEO COCO S/SAB PT COCO SHOW 12X500ML</v>
          </cell>
          <cell r="C1212" t="str">
            <v>CX12X500ML</v>
          </cell>
          <cell r="E1212" t="str">
            <v>UN</v>
          </cell>
          <cell r="G1212">
            <v>12</v>
          </cell>
          <cell r="H1212">
            <v>25.18</v>
          </cell>
          <cell r="J1212">
            <v>49</v>
          </cell>
        </row>
        <row r="1213">
          <cell r="A1213">
            <v>105967</v>
          </cell>
          <cell r="B1213" t="str">
            <v>OLEO DE COCO EXT VIRG COCO SHOW 12X200ML</v>
          </cell>
          <cell r="C1213" t="str">
            <v>CX12X200ML</v>
          </cell>
          <cell r="E1213" t="str">
            <v>UN</v>
          </cell>
          <cell r="G1213">
            <v>12</v>
          </cell>
          <cell r="H1213">
            <v>13.07</v>
          </cell>
          <cell r="J1213">
            <v>571</v>
          </cell>
        </row>
        <row r="1214">
          <cell r="A1214">
            <v>105968</v>
          </cell>
          <cell r="B1214" t="str">
            <v>OLEO DE COCO EXT VIRG COCO SHOW 12X500ML</v>
          </cell>
          <cell r="C1214" t="str">
            <v>CX12X500ML</v>
          </cell>
          <cell r="E1214" t="str">
            <v>UN</v>
          </cell>
          <cell r="G1214">
            <v>12</v>
          </cell>
          <cell r="H1214">
            <v>29.24</v>
          </cell>
          <cell r="J1214">
            <v>42</v>
          </cell>
        </row>
        <row r="1215">
          <cell r="A1215">
            <v>108013</v>
          </cell>
          <cell r="B1215" t="str">
            <v>OLEO DE COCO EXT VIRG GF COPRA 12X250ML</v>
          </cell>
          <cell r="C1215" t="str">
            <v>CX12X250ML</v>
          </cell>
          <cell r="E1215" t="str">
            <v>UN</v>
          </cell>
          <cell r="G1215">
            <v>12</v>
          </cell>
          <cell r="H1215">
            <v>28.3</v>
          </cell>
          <cell r="J1215">
            <v>167</v>
          </cell>
        </row>
        <row r="1216">
          <cell r="A1216">
            <v>108012</v>
          </cell>
          <cell r="B1216" t="str">
            <v>OLEO DE COCO EXT VIRG POT COPRA 12X200ML</v>
          </cell>
          <cell r="C1216" t="str">
            <v>CX12X200ML</v>
          </cell>
          <cell r="E1216" t="str">
            <v>UN</v>
          </cell>
          <cell r="G1216">
            <v>12</v>
          </cell>
          <cell r="H1216">
            <v>26.23</v>
          </cell>
          <cell r="J1216">
            <v>74</v>
          </cell>
        </row>
        <row r="1217">
          <cell r="A1217">
            <v>108015</v>
          </cell>
          <cell r="B1217" t="str">
            <v>OLEO DE COCO EXT VIRG POT COPRA 12X500ML</v>
          </cell>
          <cell r="C1217" t="str">
            <v>CX12X500ML</v>
          </cell>
          <cell r="E1217" t="str">
            <v>UN</v>
          </cell>
          <cell r="G1217">
            <v>12</v>
          </cell>
          <cell r="H1217">
            <v>50</v>
          </cell>
          <cell r="J1217">
            <v>242</v>
          </cell>
        </row>
        <row r="1218">
          <cell r="A1218">
            <v>114880</v>
          </cell>
          <cell r="B1218" t="str">
            <v>ONLY SAB LIQ ERVA DOCE+HORT 6X500ML</v>
          </cell>
          <cell r="C1218" t="str">
            <v>CX6X500ML</v>
          </cell>
          <cell r="E1218" t="str">
            <v>UN</v>
          </cell>
          <cell r="G1218">
            <v>6</v>
          </cell>
          <cell r="H1218">
            <v>9.66</v>
          </cell>
          <cell r="J1218">
            <v>57</v>
          </cell>
        </row>
        <row r="1219">
          <cell r="A1219">
            <v>114905</v>
          </cell>
          <cell r="B1219" t="str">
            <v>ONLY SAB LIQ FLOR LARANJ 6X500ML</v>
          </cell>
          <cell r="C1219" t="str">
            <v>CX6X500ML</v>
          </cell>
          <cell r="E1219" t="str">
            <v>UN</v>
          </cell>
          <cell r="G1219">
            <v>6</v>
          </cell>
          <cell r="H1219">
            <v>9.66</v>
          </cell>
          <cell r="J1219">
            <v>71</v>
          </cell>
        </row>
        <row r="1220">
          <cell r="A1220">
            <v>114904</v>
          </cell>
          <cell r="B1220" t="str">
            <v>ONLY SAB LIQ LAVANDA 6X500ML</v>
          </cell>
          <cell r="C1220" t="str">
            <v>CX6X500ML</v>
          </cell>
          <cell r="E1220" t="str">
            <v>UN</v>
          </cell>
          <cell r="G1220">
            <v>6</v>
          </cell>
          <cell r="H1220">
            <v>9.66</v>
          </cell>
          <cell r="J1220">
            <v>64</v>
          </cell>
        </row>
        <row r="1221">
          <cell r="A1221">
            <v>114906</v>
          </cell>
          <cell r="B1221" t="str">
            <v>ONLY SAB LIQ MGO 6X500ML</v>
          </cell>
          <cell r="C1221" t="str">
            <v>CX6X500ML</v>
          </cell>
          <cell r="E1221" t="str">
            <v>UN</v>
          </cell>
          <cell r="G1221">
            <v>6</v>
          </cell>
          <cell r="H1221">
            <v>9.66</v>
          </cell>
          <cell r="J1221">
            <v>69</v>
          </cell>
        </row>
        <row r="1222">
          <cell r="A1222">
            <v>114412</v>
          </cell>
          <cell r="B1222" t="str">
            <v>ORBI DESENGRIPANTE WHITE LUB 12X300ML</v>
          </cell>
          <cell r="C1222" t="str">
            <v>CX12X300ML</v>
          </cell>
          <cell r="E1222" t="str">
            <v>UN</v>
          </cell>
          <cell r="G1222">
            <v>12</v>
          </cell>
          <cell r="H1222">
            <v>9.5399999999999991</v>
          </cell>
          <cell r="J1222">
            <v>56</v>
          </cell>
        </row>
        <row r="1223">
          <cell r="A1223">
            <v>102815</v>
          </cell>
          <cell r="B1223" t="str">
            <v>P ACHO PO TODDY SH 700G</v>
          </cell>
          <cell r="C1223" t="str">
            <v>CX 12UN</v>
          </cell>
          <cell r="E1223" t="str">
            <v>UN</v>
          </cell>
          <cell r="G1223">
            <v>12</v>
          </cell>
          <cell r="H1223">
            <v>12.15</v>
          </cell>
          <cell r="J1223">
            <v>286</v>
          </cell>
        </row>
        <row r="1224">
          <cell r="A1224">
            <v>171</v>
          </cell>
          <cell r="B1224" t="str">
            <v>P ACHO TODDYNHO TRADICIONAL 27X200ML</v>
          </cell>
          <cell r="C1224" t="str">
            <v>CX 27UN</v>
          </cell>
          <cell r="E1224" t="str">
            <v>CX</v>
          </cell>
          <cell r="G1224">
            <v>1</v>
          </cell>
          <cell r="H1224">
            <v>47.41</v>
          </cell>
          <cell r="J1224">
            <v>3959</v>
          </cell>
        </row>
        <row r="1225">
          <cell r="A1225">
            <v>102778</v>
          </cell>
          <cell r="B1225" t="str">
            <v>P ACHOC PO TODDY  ORIGINAL 24X200G</v>
          </cell>
          <cell r="C1225" t="str">
            <v>CX 24UN</v>
          </cell>
          <cell r="E1225" t="str">
            <v>UN</v>
          </cell>
          <cell r="G1225">
            <v>24</v>
          </cell>
          <cell r="H1225">
            <v>3.99</v>
          </cell>
          <cell r="J1225">
            <v>146</v>
          </cell>
        </row>
        <row r="1226">
          <cell r="A1226">
            <v>1293</v>
          </cell>
          <cell r="B1226" t="str">
            <v>P ACHOC PO TODDY LIGHT 24X380G</v>
          </cell>
          <cell r="C1226" t="str">
            <v>CX 24UN</v>
          </cell>
          <cell r="E1226" t="str">
            <v>UN</v>
          </cell>
          <cell r="G1226">
            <v>24</v>
          </cell>
          <cell r="H1226">
            <v>11.43</v>
          </cell>
          <cell r="J1226">
            <v>89</v>
          </cell>
        </row>
        <row r="1227">
          <cell r="A1227">
            <v>114207</v>
          </cell>
          <cell r="B1227" t="str">
            <v>P ACHOC PO TODDY ORIG POTE 24X370G</v>
          </cell>
          <cell r="C1227" t="str">
            <v>CX24X370G</v>
          </cell>
          <cell r="E1227" t="str">
            <v>UN</v>
          </cell>
          <cell r="G1227">
            <v>24</v>
          </cell>
          <cell r="H1227">
            <v>8.39</v>
          </cell>
          <cell r="J1227">
            <v>969</v>
          </cell>
        </row>
        <row r="1228">
          <cell r="A1228">
            <v>114199</v>
          </cell>
          <cell r="B1228" t="str">
            <v>P ACHOC PO TODDY ORIGINAL SH 24X300G</v>
          </cell>
          <cell r="C1228" t="str">
            <v>CX24X300G</v>
          </cell>
          <cell r="E1228" t="str">
            <v>UN</v>
          </cell>
          <cell r="G1228">
            <v>24</v>
          </cell>
          <cell r="H1228">
            <v>4.3</v>
          </cell>
          <cell r="J1228">
            <v>3127</v>
          </cell>
        </row>
        <row r="1229">
          <cell r="A1229">
            <v>114200</v>
          </cell>
          <cell r="B1229" t="str">
            <v>P ACHOC PO TODDY ORIGINAL SH 42X175G</v>
          </cell>
          <cell r="C1229" t="str">
            <v>CX42X175G</v>
          </cell>
          <cell r="E1229" t="str">
            <v>UN</v>
          </cell>
          <cell r="G1229">
            <v>42</v>
          </cell>
          <cell r="H1229">
            <v>2.99</v>
          </cell>
          <cell r="J1229">
            <v>2492</v>
          </cell>
        </row>
        <row r="1230">
          <cell r="A1230">
            <v>113524</v>
          </cell>
          <cell r="B1230" t="str">
            <v>P ACHOC PO TODDY ORIGINAL 12X750G</v>
          </cell>
          <cell r="C1230" t="str">
            <v>CX12X750G</v>
          </cell>
          <cell r="E1230" t="str">
            <v>UN</v>
          </cell>
          <cell r="G1230">
            <v>12</v>
          </cell>
          <cell r="H1230">
            <v>14.24</v>
          </cell>
          <cell r="J1230">
            <v>819</v>
          </cell>
        </row>
        <row r="1231">
          <cell r="A1231">
            <v>114208</v>
          </cell>
          <cell r="B1231" t="str">
            <v>P ACHOC PO TODDY TWIX POTE 24X350G</v>
          </cell>
          <cell r="C1231" t="str">
            <v>CX24X350G</v>
          </cell>
          <cell r="E1231" t="str">
            <v>UN</v>
          </cell>
          <cell r="G1231">
            <v>24</v>
          </cell>
          <cell r="H1231">
            <v>8.4499999999999993</v>
          </cell>
          <cell r="J1231">
            <v>69</v>
          </cell>
        </row>
        <row r="1232">
          <cell r="A1232">
            <v>107082</v>
          </cell>
          <cell r="B1232" t="str">
            <v>P ACHOC TODDYNHO LEVINHO 200ML</v>
          </cell>
          <cell r="C1232" t="str">
            <v>CX27X200ML</v>
          </cell>
          <cell r="E1232" t="str">
            <v>CX</v>
          </cell>
          <cell r="G1232">
            <v>1</v>
          </cell>
          <cell r="H1232">
            <v>46.75</v>
          </cell>
          <cell r="J1232">
            <v>423</v>
          </cell>
        </row>
        <row r="1233">
          <cell r="A1233">
            <v>105780</v>
          </cell>
          <cell r="B1233" t="str">
            <v>P AGUA DE COCO KEROCOCO KIDS 200ML</v>
          </cell>
          <cell r="C1233" t="str">
            <v>CX27UN</v>
          </cell>
          <cell r="E1233" t="str">
            <v>UN</v>
          </cell>
          <cell r="G1233">
            <v>27</v>
          </cell>
          <cell r="H1233">
            <v>2.27</v>
          </cell>
          <cell r="J1233">
            <v>1121</v>
          </cell>
        </row>
        <row r="1234">
          <cell r="A1234">
            <v>1285</v>
          </cell>
          <cell r="B1234" t="str">
            <v>P AGUA DE COCO KEROCOCO 12X1LT</v>
          </cell>
          <cell r="C1234" t="str">
            <v>CX 12UN</v>
          </cell>
          <cell r="E1234" t="str">
            <v>UN</v>
          </cell>
          <cell r="G1234">
            <v>12</v>
          </cell>
          <cell r="H1234">
            <v>8.6999999999999993</v>
          </cell>
          <cell r="J1234">
            <v>3222</v>
          </cell>
        </row>
        <row r="1235">
          <cell r="A1235">
            <v>1283</v>
          </cell>
          <cell r="B1235" t="str">
            <v>P AGUA DE COCO KEROCOCO 12X330ML</v>
          </cell>
          <cell r="C1235" t="str">
            <v>CX 12UN</v>
          </cell>
          <cell r="E1235" t="str">
            <v>UN</v>
          </cell>
          <cell r="G1235">
            <v>12</v>
          </cell>
          <cell r="H1235">
            <v>3.45</v>
          </cell>
          <cell r="J1235">
            <v>3392</v>
          </cell>
        </row>
        <row r="1236">
          <cell r="A1236">
            <v>102774</v>
          </cell>
          <cell r="B1236" t="str">
            <v>P AGUA DE COCO KEROCOCO 200ML</v>
          </cell>
          <cell r="C1236" t="str">
            <v>CX 27UN</v>
          </cell>
          <cell r="E1236" t="str">
            <v>UN</v>
          </cell>
          <cell r="G1236">
            <v>27</v>
          </cell>
          <cell r="H1236">
            <v>2.27</v>
          </cell>
          <cell r="J1236">
            <v>6118</v>
          </cell>
        </row>
        <row r="1237">
          <cell r="A1237">
            <v>113751</v>
          </cell>
          <cell r="B1237" t="str">
            <v>P AMENDOIM OVINHO 27X65G</v>
          </cell>
          <cell r="C1237" t="str">
            <v>CX27X65G</v>
          </cell>
          <cell r="E1237" t="str">
            <v>UN</v>
          </cell>
          <cell r="G1237">
            <v>27</v>
          </cell>
          <cell r="H1237">
            <v>2.4700000000000002</v>
          </cell>
          <cell r="J1237">
            <v>405</v>
          </cell>
        </row>
        <row r="1238">
          <cell r="A1238">
            <v>109227</v>
          </cell>
          <cell r="B1238" t="str">
            <v>P AMENDOIM SEM PELE 24X100G</v>
          </cell>
          <cell r="C1238" t="str">
            <v>CX24X100G</v>
          </cell>
          <cell r="E1238" t="str">
            <v>UN</v>
          </cell>
          <cell r="G1238">
            <v>24</v>
          </cell>
          <cell r="H1238">
            <v>6.19</v>
          </cell>
          <cell r="J1238">
            <v>503</v>
          </cell>
        </row>
        <row r="1239">
          <cell r="A1239">
            <v>109231</v>
          </cell>
          <cell r="B1239" t="str">
            <v>P AMENDOIN JAPONES 16X145G</v>
          </cell>
          <cell r="C1239" t="str">
            <v>CX16X145G</v>
          </cell>
          <cell r="E1239" t="str">
            <v>UN</v>
          </cell>
          <cell r="G1239">
            <v>16</v>
          </cell>
          <cell r="H1239">
            <v>6.19</v>
          </cell>
          <cell r="J1239">
            <v>624</v>
          </cell>
        </row>
        <row r="1240">
          <cell r="A1240">
            <v>113076</v>
          </cell>
          <cell r="B1240" t="str">
            <v>P AVEIA FARINHA 12X450G</v>
          </cell>
          <cell r="C1240" t="str">
            <v>CX12X450G</v>
          </cell>
          <cell r="E1240" t="str">
            <v>UN</v>
          </cell>
          <cell r="G1240">
            <v>12</v>
          </cell>
          <cell r="H1240">
            <v>8.66</v>
          </cell>
          <cell r="J1240">
            <v>69</v>
          </cell>
        </row>
        <row r="1241">
          <cell r="A1241">
            <v>1298</v>
          </cell>
          <cell r="B1241" t="str">
            <v>P AVEIA FLOCOS FINOS LT 24X450G</v>
          </cell>
          <cell r="C1241" t="str">
            <v>CX 24UN</v>
          </cell>
          <cell r="E1241" t="str">
            <v>UN</v>
          </cell>
          <cell r="G1241">
            <v>24</v>
          </cell>
          <cell r="H1241">
            <v>12.27</v>
          </cell>
          <cell r="J1241">
            <v>270</v>
          </cell>
        </row>
        <row r="1242">
          <cell r="A1242">
            <v>113077</v>
          </cell>
          <cell r="B1242" t="str">
            <v>P AVEIA OAT BRAN 12X426G</v>
          </cell>
          <cell r="C1242" t="str">
            <v>CX12X426G</v>
          </cell>
          <cell r="E1242" t="str">
            <v>UN</v>
          </cell>
          <cell r="G1242">
            <v>12</v>
          </cell>
          <cell r="H1242">
            <v>8.66</v>
          </cell>
          <cell r="J1242">
            <v>14</v>
          </cell>
        </row>
        <row r="1243">
          <cell r="A1243">
            <v>109563</v>
          </cell>
          <cell r="B1243" t="str">
            <v>P AVEIA QUAKER FARINHA 28X165G</v>
          </cell>
          <cell r="C1243" t="str">
            <v>CX28X165G</v>
          </cell>
          <cell r="E1243" t="str">
            <v>UN</v>
          </cell>
          <cell r="G1243">
            <v>28</v>
          </cell>
          <cell r="H1243">
            <v>3.38</v>
          </cell>
          <cell r="J1243">
            <v>8999</v>
          </cell>
        </row>
        <row r="1244">
          <cell r="A1244">
            <v>109104</v>
          </cell>
          <cell r="B1244" t="str">
            <v>P AVEIA QUAKER FF ORGANICO 28X170G</v>
          </cell>
          <cell r="C1244" t="str">
            <v>CX 28 X 170G</v>
          </cell>
          <cell r="E1244" t="str">
            <v>UN</v>
          </cell>
          <cell r="G1244">
            <v>28</v>
          </cell>
          <cell r="H1244">
            <v>6.66</v>
          </cell>
          <cell r="J1244">
            <v>152</v>
          </cell>
        </row>
        <row r="1245">
          <cell r="A1245">
            <v>109565</v>
          </cell>
          <cell r="B1245" t="str">
            <v>P AVEIA QUAKER FF 28X165G</v>
          </cell>
          <cell r="C1245" t="str">
            <v>CX28X165G</v>
          </cell>
          <cell r="E1245" t="str">
            <v>UN</v>
          </cell>
          <cell r="G1245">
            <v>28</v>
          </cell>
          <cell r="H1245">
            <v>3.42</v>
          </cell>
          <cell r="J1245">
            <v>903</v>
          </cell>
        </row>
        <row r="1246">
          <cell r="A1246">
            <v>109596</v>
          </cell>
          <cell r="B1246" t="str">
            <v>P AVEIA QUAKER FLOCOS FINOS 12X450G</v>
          </cell>
          <cell r="C1246" t="str">
            <v>12X450G</v>
          </cell>
          <cell r="E1246" t="str">
            <v>UN</v>
          </cell>
          <cell r="G1246">
            <v>12</v>
          </cell>
          <cell r="H1246">
            <v>8.66</v>
          </cell>
          <cell r="J1246">
            <v>125</v>
          </cell>
        </row>
        <row r="1247">
          <cell r="A1247">
            <v>109597</v>
          </cell>
          <cell r="B1247" t="str">
            <v>P AVEIA QUAKER FLOCOS REGULAR12X450G</v>
          </cell>
          <cell r="C1247" t="str">
            <v>12X450G</v>
          </cell>
          <cell r="E1247" t="str">
            <v>UN</v>
          </cell>
          <cell r="G1247">
            <v>12</v>
          </cell>
          <cell r="H1247">
            <v>8.66</v>
          </cell>
          <cell r="J1247">
            <v>92</v>
          </cell>
        </row>
        <row r="1248">
          <cell r="A1248">
            <v>109566</v>
          </cell>
          <cell r="B1248" t="str">
            <v>P AVEIA QUAKER FR 28X165G</v>
          </cell>
          <cell r="C1248" t="str">
            <v>CX28X165G</v>
          </cell>
          <cell r="E1248" t="str">
            <v>UN</v>
          </cell>
          <cell r="G1248">
            <v>28</v>
          </cell>
          <cell r="H1248">
            <v>3.58</v>
          </cell>
          <cell r="J1248">
            <v>5</v>
          </cell>
        </row>
        <row r="1249">
          <cell r="A1249">
            <v>105408</v>
          </cell>
          <cell r="B1249" t="str">
            <v>P BACONZITOS 103G</v>
          </cell>
          <cell r="C1249" t="str">
            <v>CX 12UN</v>
          </cell>
          <cell r="E1249" t="str">
            <v>UN</v>
          </cell>
          <cell r="G1249">
            <v>12</v>
          </cell>
          <cell r="H1249">
            <v>8.39</v>
          </cell>
          <cell r="J1249">
            <v>87</v>
          </cell>
        </row>
        <row r="1250">
          <cell r="A1250">
            <v>102697</v>
          </cell>
          <cell r="B1250" t="str">
            <v>P BACONZITOS 55G</v>
          </cell>
          <cell r="C1250" t="str">
            <v>CX 30UN</v>
          </cell>
          <cell r="E1250" t="str">
            <v>UN</v>
          </cell>
          <cell r="G1250">
            <v>30</v>
          </cell>
          <cell r="H1250">
            <v>4.17</v>
          </cell>
          <cell r="J1250">
            <v>3382</v>
          </cell>
        </row>
        <row r="1251">
          <cell r="A1251">
            <v>114168</v>
          </cell>
          <cell r="B1251" t="str">
            <v>P BACONZITOS 58X31G C/PC</v>
          </cell>
          <cell r="C1251" t="str">
            <v>CX58X31G</v>
          </cell>
          <cell r="E1251" t="str">
            <v>UN</v>
          </cell>
          <cell r="G1251">
            <v>58</v>
          </cell>
          <cell r="H1251">
            <v>2.09</v>
          </cell>
          <cell r="J1251">
            <v>329</v>
          </cell>
        </row>
        <row r="1252">
          <cell r="A1252">
            <v>112915</v>
          </cell>
          <cell r="B1252" t="str">
            <v>P BATATA LAYS CLASSIC 24X80G</v>
          </cell>
          <cell r="C1252" t="str">
            <v>CX24X80G</v>
          </cell>
          <cell r="E1252" t="str">
            <v>UN</v>
          </cell>
          <cell r="G1252">
            <v>24</v>
          </cell>
          <cell r="H1252">
            <v>5.97</v>
          </cell>
          <cell r="J1252">
            <v>92</v>
          </cell>
        </row>
        <row r="1253">
          <cell r="A1253">
            <v>113032</v>
          </cell>
          <cell r="B1253" t="str">
            <v>P BATATA LAYS SALT VINEGAR 24X80G</v>
          </cell>
          <cell r="C1253" t="str">
            <v>CX24X80G</v>
          </cell>
          <cell r="E1253" t="str">
            <v>UN</v>
          </cell>
          <cell r="G1253">
            <v>24</v>
          </cell>
          <cell r="H1253">
            <v>5.97</v>
          </cell>
          <cell r="J1253">
            <v>118</v>
          </cell>
        </row>
        <row r="1254">
          <cell r="A1254">
            <v>113029</v>
          </cell>
          <cell r="B1254" t="str">
            <v>P BATATA LAYS SOUR CREAM 24X80G</v>
          </cell>
          <cell r="C1254" t="str">
            <v>CX2480G</v>
          </cell>
          <cell r="E1254" t="str">
            <v>UN</v>
          </cell>
          <cell r="G1254">
            <v>24</v>
          </cell>
          <cell r="H1254">
            <v>5.97</v>
          </cell>
          <cell r="J1254">
            <v>14</v>
          </cell>
        </row>
        <row r="1255">
          <cell r="A1255">
            <v>114796</v>
          </cell>
          <cell r="B1255" t="str">
            <v>P BATATA PALHA NA MESA EXTR FINA 30X90G</v>
          </cell>
          <cell r="C1255" t="str">
            <v>CX30X90G</v>
          </cell>
          <cell r="E1255" t="str">
            <v>UN</v>
          </cell>
          <cell r="G1255">
            <v>30</v>
          </cell>
          <cell r="H1255">
            <v>5.45</v>
          </cell>
          <cell r="J1255">
            <v>3880</v>
          </cell>
        </row>
        <row r="1256">
          <cell r="A1256">
            <v>113080</v>
          </cell>
          <cell r="B1256" t="str">
            <v>P BATATA PALHA NA MESA TRAD 15X215G</v>
          </cell>
          <cell r="C1256" t="str">
            <v>CXX15X215G</v>
          </cell>
          <cell r="E1256" t="str">
            <v>UN</v>
          </cell>
          <cell r="G1256">
            <v>15</v>
          </cell>
          <cell r="H1256">
            <v>7.8</v>
          </cell>
          <cell r="J1256">
            <v>1539</v>
          </cell>
        </row>
        <row r="1257">
          <cell r="A1257">
            <v>114783</v>
          </cell>
          <cell r="B1257" t="str">
            <v>P BATATA PALHA NA MESA TRAD 24X60G</v>
          </cell>
          <cell r="C1257" t="str">
            <v>CX24X60G</v>
          </cell>
          <cell r="E1257" t="str">
            <v>UN</v>
          </cell>
          <cell r="G1257">
            <v>24</v>
          </cell>
          <cell r="H1257">
            <v>3.61</v>
          </cell>
          <cell r="J1257">
            <v>22259</v>
          </cell>
        </row>
        <row r="1258">
          <cell r="A1258">
            <v>114784</v>
          </cell>
          <cell r="B1258" t="str">
            <v>P BATATA PALHA NA MESA TRAD 30X100G</v>
          </cell>
          <cell r="C1258" t="str">
            <v>CX30X100G</v>
          </cell>
          <cell r="E1258" t="str">
            <v>UN</v>
          </cell>
          <cell r="G1258">
            <v>30</v>
          </cell>
          <cell r="H1258">
            <v>5.04</v>
          </cell>
          <cell r="J1258">
            <v>7093</v>
          </cell>
        </row>
        <row r="1259">
          <cell r="A1259">
            <v>113028</v>
          </cell>
          <cell r="B1259" t="str">
            <v>P BATATA RUFFLES CEBOLA E SALSA 15X115G</v>
          </cell>
          <cell r="C1259" t="str">
            <v>CX15X115G</v>
          </cell>
          <cell r="E1259" t="str">
            <v>UN</v>
          </cell>
          <cell r="G1259">
            <v>15</v>
          </cell>
          <cell r="H1259">
            <v>6.45</v>
          </cell>
          <cell r="J1259">
            <v>715</v>
          </cell>
        </row>
        <row r="1260">
          <cell r="A1260">
            <v>105284</v>
          </cell>
          <cell r="B1260" t="str">
            <v>P BATATA RUFFLES CEBOLA E SALSA 167G</v>
          </cell>
          <cell r="C1260" t="str">
            <v>CX 15UN</v>
          </cell>
          <cell r="E1260" t="str">
            <v>UN</v>
          </cell>
          <cell r="G1260">
            <v>15</v>
          </cell>
          <cell r="H1260">
            <v>9.61</v>
          </cell>
          <cell r="J1260">
            <v>511</v>
          </cell>
        </row>
        <row r="1261">
          <cell r="A1261">
            <v>113031</v>
          </cell>
          <cell r="B1261" t="str">
            <v>P BATATA RUFFLES CEBOLA E SALSA 24X76G</v>
          </cell>
          <cell r="C1261" t="str">
            <v>CX24X76G</v>
          </cell>
          <cell r="E1261" t="str">
            <v>UN</v>
          </cell>
          <cell r="G1261">
            <v>24</v>
          </cell>
          <cell r="H1261">
            <v>5.22</v>
          </cell>
          <cell r="J1261">
            <v>1299</v>
          </cell>
        </row>
        <row r="1262">
          <cell r="A1262">
            <v>114776</v>
          </cell>
          <cell r="B1262" t="str">
            <v>P BATATA RUFFLES CEBOLA E SALSA 48X40G</v>
          </cell>
          <cell r="C1262" t="str">
            <v>CX48X40G</v>
          </cell>
          <cell r="E1262" t="str">
            <v>UN</v>
          </cell>
          <cell r="G1262">
            <v>48</v>
          </cell>
          <cell r="H1262">
            <v>2.67</v>
          </cell>
          <cell r="J1262">
            <v>35250</v>
          </cell>
        </row>
        <row r="1263">
          <cell r="A1263">
            <v>114278</v>
          </cell>
          <cell r="B1263" t="str">
            <v>P BATATA RUFFLES CEBOLA E SALSA 56X35G</v>
          </cell>
          <cell r="C1263" t="str">
            <v>CX56X35G</v>
          </cell>
          <cell r="E1263" t="str">
            <v>UN</v>
          </cell>
          <cell r="G1263">
            <v>56</v>
          </cell>
          <cell r="H1263">
            <v>2.81</v>
          </cell>
          <cell r="J1263">
            <v>413</v>
          </cell>
        </row>
        <row r="1264">
          <cell r="A1264">
            <v>113033</v>
          </cell>
          <cell r="B1264" t="str">
            <v>P BATATA RUFFLES CHURRASCO 15X115G</v>
          </cell>
          <cell r="C1264" t="str">
            <v>CX15X115G</v>
          </cell>
          <cell r="E1264" t="str">
            <v>UN</v>
          </cell>
          <cell r="G1264">
            <v>15</v>
          </cell>
          <cell r="H1264">
            <v>6.45</v>
          </cell>
          <cell r="J1264">
            <v>1084</v>
          </cell>
        </row>
        <row r="1265">
          <cell r="A1265">
            <v>112913</v>
          </cell>
          <cell r="B1265" t="str">
            <v>P BATATA RUFFLES CHURRASCO 24X76G</v>
          </cell>
          <cell r="C1265" t="str">
            <v>CX24X76G</v>
          </cell>
          <cell r="E1265" t="str">
            <v>UN</v>
          </cell>
          <cell r="G1265">
            <v>24</v>
          </cell>
          <cell r="H1265">
            <v>5.22</v>
          </cell>
          <cell r="J1265">
            <v>2805</v>
          </cell>
        </row>
        <row r="1266">
          <cell r="A1266">
            <v>114782</v>
          </cell>
          <cell r="B1266" t="str">
            <v>P BATATA RUFFLES CHURRASCO 48X40G</v>
          </cell>
          <cell r="C1266" t="str">
            <v>CX48X40G</v>
          </cell>
          <cell r="E1266" t="str">
            <v>UN</v>
          </cell>
          <cell r="G1266">
            <v>48</v>
          </cell>
          <cell r="H1266">
            <v>2.77</v>
          </cell>
          <cell r="J1266">
            <v>35858</v>
          </cell>
        </row>
        <row r="1267">
          <cell r="A1267">
            <v>114156</v>
          </cell>
          <cell r="B1267" t="str">
            <v>P BATATA RUFFLES ORIG C/PC 56X35G</v>
          </cell>
          <cell r="C1267" t="str">
            <v>CX56X35G</v>
          </cell>
          <cell r="E1267" t="str">
            <v>UN</v>
          </cell>
          <cell r="G1267">
            <v>56</v>
          </cell>
          <cell r="H1267">
            <v>2.73</v>
          </cell>
          <cell r="J1267">
            <v>4850</v>
          </cell>
        </row>
        <row r="1268">
          <cell r="A1268">
            <v>113034</v>
          </cell>
          <cell r="B1268" t="str">
            <v>P BATATA RUFFLES ORIG 15X115G</v>
          </cell>
          <cell r="C1268" t="str">
            <v>CX15X115G</v>
          </cell>
          <cell r="E1268" t="str">
            <v>UN</v>
          </cell>
          <cell r="G1268">
            <v>15</v>
          </cell>
          <cell r="H1268">
            <v>6.45</v>
          </cell>
          <cell r="J1268">
            <v>1486</v>
          </cell>
        </row>
        <row r="1269">
          <cell r="A1269">
            <v>112914</v>
          </cell>
          <cell r="B1269" t="str">
            <v>P BATATA RUFFLES ORIG 24X76G</v>
          </cell>
          <cell r="C1269" t="str">
            <v>CX24X76G</v>
          </cell>
          <cell r="E1269" t="str">
            <v>UN</v>
          </cell>
          <cell r="G1269">
            <v>24</v>
          </cell>
          <cell r="H1269">
            <v>5.22</v>
          </cell>
          <cell r="J1269">
            <v>4763</v>
          </cell>
        </row>
        <row r="1270">
          <cell r="A1270">
            <v>109911</v>
          </cell>
          <cell r="B1270" t="str">
            <v>P BATATA RUFFLES ORIG 24X92G</v>
          </cell>
          <cell r="C1270" t="str">
            <v>CX24UN</v>
          </cell>
          <cell r="E1270" t="str">
            <v>UN</v>
          </cell>
          <cell r="G1270">
            <v>24</v>
          </cell>
          <cell r="H1270">
            <v>6.32</v>
          </cell>
          <cell r="J1270">
            <v>449</v>
          </cell>
        </row>
        <row r="1271">
          <cell r="A1271">
            <v>109210</v>
          </cell>
          <cell r="B1271" t="str">
            <v>P BATATA RUFFLES ORIGINAL 15X145G</v>
          </cell>
          <cell r="C1271" t="str">
            <v>CX15X145G</v>
          </cell>
          <cell r="E1271" t="str">
            <v>UN</v>
          </cell>
          <cell r="G1271">
            <v>15</v>
          </cell>
          <cell r="H1271">
            <v>10.68</v>
          </cell>
          <cell r="J1271">
            <v>105</v>
          </cell>
        </row>
        <row r="1272">
          <cell r="A1272">
            <v>105283</v>
          </cell>
          <cell r="B1272" t="str">
            <v>P BATATA RUFFLES ORIGINAL 167G</v>
          </cell>
          <cell r="C1272" t="str">
            <v>CX 15UN</v>
          </cell>
          <cell r="E1272" t="str">
            <v>UN</v>
          </cell>
          <cell r="G1272">
            <v>15</v>
          </cell>
          <cell r="H1272">
            <v>9.61</v>
          </cell>
          <cell r="J1272">
            <v>683</v>
          </cell>
        </row>
        <row r="1273">
          <cell r="A1273">
            <v>114781</v>
          </cell>
          <cell r="B1273" t="str">
            <v>P BATATA RUFFLES ORIGINAL 48X40G</v>
          </cell>
          <cell r="C1273" t="str">
            <v>CX48X40G</v>
          </cell>
          <cell r="E1273" t="str">
            <v>UN</v>
          </cell>
          <cell r="G1273">
            <v>48</v>
          </cell>
          <cell r="H1273">
            <v>2.77</v>
          </cell>
          <cell r="J1273">
            <v>90130</v>
          </cell>
        </row>
        <row r="1274">
          <cell r="A1274">
            <v>113558</v>
          </cell>
          <cell r="B1274" t="str">
            <v>P BATATA RUFFLES ORIGINAL 8X300G</v>
          </cell>
          <cell r="C1274" t="str">
            <v>CX8X300G</v>
          </cell>
          <cell r="E1274" t="str">
            <v>UN</v>
          </cell>
          <cell r="G1274">
            <v>8</v>
          </cell>
          <cell r="H1274">
            <v>17.32</v>
          </cell>
          <cell r="J1274">
            <v>32</v>
          </cell>
        </row>
        <row r="1275">
          <cell r="A1275">
            <v>113030</v>
          </cell>
          <cell r="B1275" t="str">
            <v>P BATATA RUFFLES QJO 24X76G</v>
          </cell>
          <cell r="C1275" t="str">
            <v>CX24X76G</v>
          </cell>
          <cell r="E1275" t="str">
            <v>UN</v>
          </cell>
          <cell r="G1275">
            <v>24</v>
          </cell>
          <cell r="H1275">
            <v>5.22</v>
          </cell>
          <cell r="J1275">
            <v>692</v>
          </cell>
        </row>
        <row r="1276">
          <cell r="A1276">
            <v>109907</v>
          </cell>
          <cell r="B1276" t="str">
            <v>P BATATA SENSACOES FGO GRELHADO 24X80G</v>
          </cell>
          <cell r="C1276" t="str">
            <v>CX24UN</v>
          </cell>
          <cell r="E1276" t="str">
            <v>UN</v>
          </cell>
          <cell r="G1276">
            <v>24</v>
          </cell>
          <cell r="H1276">
            <v>6.89</v>
          </cell>
          <cell r="J1276">
            <v>1180</v>
          </cell>
        </row>
        <row r="1277">
          <cell r="A1277">
            <v>113027</v>
          </cell>
          <cell r="B1277" t="str">
            <v>P BATATA SENSACOES FGO 14X145G</v>
          </cell>
          <cell r="C1277" t="str">
            <v>CX14X145G</v>
          </cell>
          <cell r="E1277" t="str">
            <v>UN</v>
          </cell>
          <cell r="G1277">
            <v>14</v>
          </cell>
          <cell r="H1277">
            <v>10.82</v>
          </cell>
          <cell r="J1277">
            <v>176</v>
          </cell>
        </row>
        <row r="1278">
          <cell r="A1278">
            <v>114778</v>
          </cell>
          <cell r="B1278" t="str">
            <v>P BATATA SESANCOES PEITO PERU 42X40G</v>
          </cell>
          <cell r="C1278" t="str">
            <v>CX42X40G</v>
          </cell>
          <cell r="E1278" t="str">
            <v>UN</v>
          </cell>
          <cell r="G1278">
            <v>42</v>
          </cell>
          <cell r="H1278">
            <v>4.2</v>
          </cell>
          <cell r="J1278">
            <v>5917</v>
          </cell>
        </row>
        <row r="1279">
          <cell r="A1279">
            <v>105276</v>
          </cell>
          <cell r="B1279" t="str">
            <v>P CEBOLITOS 110G</v>
          </cell>
          <cell r="C1279" t="str">
            <v>CX 15X110G</v>
          </cell>
          <cell r="E1279" t="str">
            <v>UN</v>
          </cell>
          <cell r="G1279">
            <v>15</v>
          </cell>
          <cell r="H1279">
            <v>8.81</v>
          </cell>
          <cell r="J1279">
            <v>559</v>
          </cell>
        </row>
        <row r="1280">
          <cell r="A1280">
            <v>109903</v>
          </cell>
          <cell r="B1280" t="str">
            <v>P CEBOLITOS 25X60G</v>
          </cell>
          <cell r="C1280" t="str">
            <v>CX25UN</v>
          </cell>
          <cell r="E1280" t="str">
            <v>UN</v>
          </cell>
          <cell r="G1280">
            <v>25</v>
          </cell>
          <cell r="H1280">
            <v>4.3899999999999997</v>
          </cell>
          <cell r="J1280">
            <v>8609</v>
          </cell>
        </row>
        <row r="1281">
          <cell r="A1281">
            <v>109221</v>
          </cell>
          <cell r="B1281" t="str">
            <v>P CEBOLITOS 50X21G</v>
          </cell>
          <cell r="C1281" t="str">
            <v>CX50X21G</v>
          </cell>
          <cell r="E1281" t="str">
            <v>UN</v>
          </cell>
          <cell r="G1281">
            <v>50</v>
          </cell>
          <cell r="H1281">
            <v>1.21</v>
          </cell>
          <cell r="J1281">
            <v>22013</v>
          </cell>
        </row>
        <row r="1282">
          <cell r="A1282">
            <v>113766</v>
          </cell>
          <cell r="B1282" t="str">
            <v>P CEBOLITOS 54X33G C/PC</v>
          </cell>
          <cell r="C1282" t="str">
            <v>CX54X33G</v>
          </cell>
          <cell r="E1282" t="str">
            <v>UN</v>
          </cell>
          <cell r="G1282">
            <v>54</v>
          </cell>
          <cell r="H1282">
            <v>2.56</v>
          </cell>
          <cell r="J1282">
            <v>15</v>
          </cell>
        </row>
        <row r="1283">
          <cell r="A1283">
            <v>113149</v>
          </cell>
          <cell r="B1283" t="str">
            <v>P CEBOLITOS 9X190G</v>
          </cell>
          <cell r="C1283" t="str">
            <v>CX9X190G</v>
          </cell>
          <cell r="E1283" t="str">
            <v>UN</v>
          </cell>
          <cell r="G1283">
            <v>9</v>
          </cell>
          <cell r="H1283">
            <v>12.37</v>
          </cell>
          <cell r="J1283">
            <v>51</v>
          </cell>
        </row>
        <row r="1284">
          <cell r="A1284">
            <v>113150</v>
          </cell>
          <cell r="B1284" t="str">
            <v>P CHEETOS BOLA 48X37G</v>
          </cell>
          <cell r="C1284" t="str">
            <v>CX48X37G</v>
          </cell>
          <cell r="E1284" t="str">
            <v>UN</v>
          </cell>
          <cell r="G1284">
            <v>48</v>
          </cell>
          <cell r="H1284">
            <v>2.2599999999999998</v>
          </cell>
          <cell r="J1284">
            <v>13580</v>
          </cell>
        </row>
        <row r="1285">
          <cell r="A1285">
            <v>113768</v>
          </cell>
          <cell r="B1285" t="str">
            <v>P CHEETOS BOLA 48X37G C/PC</v>
          </cell>
          <cell r="C1285" t="str">
            <v>CX48X37G</v>
          </cell>
          <cell r="E1285" t="str">
            <v>UN</v>
          </cell>
          <cell r="G1285">
            <v>48</v>
          </cell>
          <cell r="H1285">
            <v>2.29</v>
          </cell>
          <cell r="J1285">
            <v>5245</v>
          </cell>
        </row>
        <row r="1286">
          <cell r="A1286">
            <v>113767</v>
          </cell>
          <cell r="B1286" t="str">
            <v>P CHEETOS LUA C/PC 48X40G</v>
          </cell>
          <cell r="C1286" t="str">
            <v>CX48X40G</v>
          </cell>
          <cell r="E1286" t="str">
            <v>UN</v>
          </cell>
          <cell r="G1286">
            <v>48</v>
          </cell>
          <cell r="H1286">
            <v>2.2999999999999998</v>
          </cell>
          <cell r="J1286">
            <v>11544</v>
          </cell>
        </row>
        <row r="1287">
          <cell r="A1287">
            <v>114799</v>
          </cell>
          <cell r="B1287" t="str">
            <v>P CHEETOS LUA 12X110G</v>
          </cell>
          <cell r="C1287" t="str">
            <v>CX12X110G</v>
          </cell>
          <cell r="E1287" t="str">
            <v>UN</v>
          </cell>
          <cell r="G1287">
            <v>12</v>
          </cell>
          <cell r="H1287">
            <v>8.25</v>
          </cell>
          <cell r="J1287">
            <v>1292</v>
          </cell>
        </row>
        <row r="1288">
          <cell r="A1288">
            <v>113183</v>
          </cell>
          <cell r="B1288" t="str">
            <v>P CHEETOS LUA 12X125G</v>
          </cell>
          <cell r="C1288" t="str">
            <v>CX12X125G</v>
          </cell>
          <cell r="E1288" t="str">
            <v>UN</v>
          </cell>
          <cell r="G1288">
            <v>12</v>
          </cell>
          <cell r="H1288">
            <v>8.81</v>
          </cell>
          <cell r="J1288">
            <v>2</v>
          </cell>
        </row>
        <row r="1289">
          <cell r="A1289">
            <v>113136</v>
          </cell>
          <cell r="B1289" t="str">
            <v>P CHEETOS LUA 40X40G</v>
          </cell>
          <cell r="C1289" t="str">
            <v>CX40X40G</v>
          </cell>
          <cell r="E1289" t="str">
            <v>UN</v>
          </cell>
          <cell r="G1289">
            <v>40</v>
          </cell>
          <cell r="H1289">
            <v>2.2599999999999998</v>
          </cell>
          <cell r="J1289">
            <v>39924</v>
          </cell>
        </row>
        <row r="1290">
          <cell r="A1290">
            <v>113186</v>
          </cell>
          <cell r="B1290" t="str">
            <v>P CHEETOS ONDA 10X230G</v>
          </cell>
          <cell r="C1290" t="str">
            <v>CX10X230G</v>
          </cell>
          <cell r="E1290" t="str">
            <v>UN</v>
          </cell>
          <cell r="G1290">
            <v>10</v>
          </cell>
          <cell r="H1290">
            <v>12.37</v>
          </cell>
          <cell r="J1290">
            <v>408</v>
          </cell>
        </row>
        <row r="1291">
          <cell r="A1291">
            <v>114800</v>
          </cell>
          <cell r="B1291" t="str">
            <v>P CHEETOS ONDA 14X122G</v>
          </cell>
          <cell r="C1291" t="str">
            <v>CX14X122G</v>
          </cell>
          <cell r="E1291" t="str">
            <v>UN</v>
          </cell>
          <cell r="G1291">
            <v>14</v>
          </cell>
          <cell r="H1291">
            <v>8.25</v>
          </cell>
          <cell r="J1291">
            <v>3264</v>
          </cell>
        </row>
        <row r="1292">
          <cell r="A1292">
            <v>113148</v>
          </cell>
          <cell r="B1292" t="str">
            <v>P CHEETOS ONDA 20X75G</v>
          </cell>
          <cell r="C1292" t="str">
            <v>CX20X75G</v>
          </cell>
          <cell r="E1292" t="str">
            <v>UN</v>
          </cell>
          <cell r="G1292">
            <v>20</v>
          </cell>
          <cell r="H1292">
            <v>4.3899999999999997</v>
          </cell>
          <cell r="J1292">
            <v>1047</v>
          </cell>
        </row>
        <row r="1293">
          <cell r="A1293">
            <v>109763</v>
          </cell>
          <cell r="B1293" t="str">
            <v>P CHEETOS ONDA 48X45G</v>
          </cell>
          <cell r="C1293" t="str">
            <v>CX48X45G</v>
          </cell>
          <cell r="E1293" t="str">
            <v>UN</v>
          </cell>
          <cell r="G1293">
            <v>48</v>
          </cell>
          <cell r="H1293">
            <v>2.2599999999999998</v>
          </cell>
          <cell r="J1293">
            <v>153235</v>
          </cell>
        </row>
        <row r="1294">
          <cell r="A1294">
            <v>114154</v>
          </cell>
          <cell r="B1294" t="str">
            <v>P CHEETOS ONDA 48X45G C/PC</v>
          </cell>
          <cell r="C1294" t="str">
            <v>CX48X45G</v>
          </cell>
          <cell r="E1294" t="str">
            <v>UN</v>
          </cell>
          <cell r="G1294">
            <v>48</v>
          </cell>
          <cell r="H1294">
            <v>2.19</v>
          </cell>
          <cell r="J1294">
            <v>22843</v>
          </cell>
        </row>
        <row r="1295">
          <cell r="A1295">
            <v>109201</v>
          </cell>
          <cell r="B1295" t="str">
            <v>P CHEETOS ONDA 50X23G</v>
          </cell>
          <cell r="C1295" t="str">
            <v>CX50X23G</v>
          </cell>
          <cell r="E1295" t="str">
            <v>FD</v>
          </cell>
          <cell r="G1295">
            <v>1</v>
          </cell>
          <cell r="H1295">
            <v>67.13</v>
          </cell>
          <cell r="J1295">
            <v>844</v>
          </cell>
        </row>
        <row r="1296">
          <cell r="A1296">
            <v>114350</v>
          </cell>
          <cell r="B1296" t="str">
            <v>P CHEETOS TUBO C/PC 48X39G</v>
          </cell>
          <cell r="C1296" t="str">
            <v>CX48X39G</v>
          </cell>
          <cell r="E1296" t="str">
            <v>UN</v>
          </cell>
          <cell r="G1296">
            <v>48</v>
          </cell>
          <cell r="H1296">
            <v>2.16</v>
          </cell>
          <cell r="J1296">
            <v>2</v>
          </cell>
        </row>
        <row r="1297">
          <cell r="A1297">
            <v>110154</v>
          </cell>
          <cell r="B1297" t="str">
            <v>P DORITOS DIPPAS ORIG 25X84G</v>
          </cell>
          <cell r="C1297" t="str">
            <v>CX25X84G</v>
          </cell>
          <cell r="E1297" t="str">
            <v>UN</v>
          </cell>
          <cell r="G1297">
            <v>25</v>
          </cell>
          <cell r="H1297">
            <v>5.73</v>
          </cell>
          <cell r="J1297">
            <v>621</v>
          </cell>
        </row>
        <row r="1298">
          <cell r="A1298">
            <v>113071</v>
          </cell>
          <cell r="B1298" t="str">
            <v>P DORITOS NACHO 12X210G</v>
          </cell>
          <cell r="C1298" t="str">
            <v>CX12X210G</v>
          </cell>
          <cell r="E1298" t="str">
            <v>UN</v>
          </cell>
          <cell r="G1298">
            <v>12</v>
          </cell>
          <cell r="H1298">
            <v>10.91</v>
          </cell>
          <cell r="J1298">
            <v>403</v>
          </cell>
        </row>
        <row r="1299">
          <cell r="A1299">
            <v>109255</v>
          </cell>
          <cell r="B1299" t="str">
            <v>P DORITOS NACHO 15X140G</v>
          </cell>
          <cell r="C1299" t="str">
            <v>CX15X140G</v>
          </cell>
          <cell r="E1299" t="str">
            <v>UN</v>
          </cell>
          <cell r="G1299">
            <v>15</v>
          </cell>
          <cell r="H1299">
            <v>8.73</v>
          </cell>
          <cell r="J1299">
            <v>2009</v>
          </cell>
        </row>
        <row r="1300">
          <cell r="A1300">
            <v>103152</v>
          </cell>
          <cell r="B1300" t="str">
            <v>P DORITOS NACHO 22G</v>
          </cell>
          <cell r="C1300" t="str">
            <v>CX 60UN</v>
          </cell>
          <cell r="E1300" t="str">
            <v>UN</v>
          </cell>
          <cell r="G1300">
            <v>60</v>
          </cell>
          <cell r="H1300">
            <v>1.73</v>
          </cell>
          <cell r="J1300">
            <v>12903</v>
          </cell>
        </row>
        <row r="1301">
          <cell r="A1301">
            <v>114157</v>
          </cell>
          <cell r="B1301" t="str">
            <v>P DORITOS NACHO 40X53G C/PC</v>
          </cell>
          <cell r="C1301" t="str">
            <v>CX40X53G</v>
          </cell>
          <cell r="E1301" t="str">
            <v>UN</v>
          </cell>
          <cell r="G1301">
            <v>40</v>
          </cell>
          <cell r="H1301">
            <v>3.24</v>
          </cell>
          <cell r="J1301">
            <v>2624</v>
          </cell>
        </row>
        <row r="1302">
          <cell r="A1302">
            <v>113370</v>
          </cell>
          <cell r="B1302" t="str">
            <v>P DORITOS NACHO 58X30G</v>
          </cell>
          <cell r="C1302" t="str">
            <v>CX58X30G</v>
          </cell>
          <cell r="E1302" t="str">
            <v>UN</v>
          </cell>
          <cell r="G1302">
            <v>58</v>
          </cell>
          <cell r="H1302">
            <v>1.8</v>
          </cell>
          <cell r="J1302">
            <v>4786</v>
          </cell>
        </row>
        <row r="1303">
          <cell r="A1303">
            <v>113070</v>
          </cell>
          <cell r="B1303" t="str">
            <v>P DORITOS NACHO 8X300G</v>
          </cell>
          <cell r="C1303" t="str">
            <v>CX8X300G</v>
          </cell>
          <cell r="E1303" t="str">
            <v>UN</v>
          </cell>
          <cell r="G1303">
            <v>8</v>
          </cell>
          <cell r="H1303">
            <v>17.87</v>
          </cell>
          <cell r="J1303">
            <v>92</v>
          </cell>
        </row>
        <row r="1304">
          <cell r="A1304">
            <v>109890</v>
          </cell>
          <cell r="B1304" t="str">
            <v>P DORITOS QJO NACHO 25X84G</v>
          </cell>
          <cell r="C1304" t="str">
            <v>CX25X84G</v>
          </cell>
          <cell r="E1304" t="str">
            <v>UN</v>
          </cell>
          <cell r="G1304">
            <v>25</v>
          </cell>
          <cell r="H1304">
            <v>5.73</v>
          </cell>
          <cell r="J1304">
            <v>4554</v>
          </cell>
        </row>
        <row r="1305">
          <cell r="A1305">
            <v>114779</v>
          </cell>
          <cell r="B1305" t="str">
            <v>P DORITOS QJO NACHO 40X45G</v>
          </cell>
          <cell r="C1305" t="str">
            <v>CX40X45G</v>
          </cell>
          <cell r="E1305" t="str">
            <v>UN</v>
          </cell>
          <cell r="G1305">
            <v>40</v>
          </cell>
          <cell r="H1305">
            <v>3.47</v>
          </cell>
          <cell r="J1305">
            <v>17504</v>
          </cell>
        </row>
        <row r="1306">
          <cell r="A1306">
            <v>114169</v>
          </cell>
          <cell r="B1306" t="str">
            <v>P DORITOS SWEET CHILI 40X53G C/PC</v>
          </cell>
          <cell r="C1306" t="str">
            <v>CX40X53G</v>
          </cell>
          <cell r="E1306" t="str">
            <v>UN</v>
          </cell>
          <cell r="G1306">
            <v>40</v>
          </cell>
          <cell r="H1306">
            <v>3.24</v>
          </cell>
          <cell r="J1306">
            <v>293</v>
          </cell>
        </row>
        <row r="1307">
          <cell r="A1307">
            <v>112073</v>
          </cell>
          <cell r="B1307" t="str">
            <v>P DORITOS WASABI 25X78G</v>
          </cell>
          <cell r="C1307" t="str">
            <v>CX25X78G</v>
          </cell>
          <cell r="E1307" t="str">
            <v>UN</v>
          </cell>
          <cell r="G1307">
            <v>25</v>
          </cell>
          <cell r="H1307">
            <v>5.63</v>
          </cell>
          <cell r="J1307">
            <v>148</v>
          </cell>
        </row>
        <row r="1308">
          <cell r="A1308">
            <v>105840</v>
          </cell>
          <cell r="B1308" t="str">
            <v>P EQLIBRI PANETINI QJO SUAVE 62X40G</v>
          </cell>
          <cell r="C1308" t="str">
            <v>CX62X40G</v>
          </cell>
          <cell r="E1308" t="str">
            <v>UN</v>
          </cell>
          <cell r="G1308">
            <v>62</v>
          </cell>
          <cell r="H1308">
            <v>3.01</v>
          </cell>
          <cell r="J1308">
            <v>167</v>
          </cell>
        </row>
        <row r="1309">
          <cell r="A1309">
            <v>114803</v>
          </cell>
          <cell r="B1309" t="str">
            <v>P FANDAGOS PRESUNTO 14X115G</v>
          </cell>
          <cell r="C1309" t="str">
            <v>CX14X115G</v>
          </cell>
          <cell r="E1309" t="str">
            <v>UN</v>
          </cell>
          <cell r="G1309">
            <v>14</v>
          </cell>
          <cell r="H1309">
            <v>8.24</v>
          </cell>
          <cell r="J1309">
            <v>953</v>
          </cell>
        </row>
        <row r="1310">
          <cell r="A1310">
            <v>113184</v>
          </cell>
          <cell r="B1310" t="str">
            <v>P FANDAGOS PRESUNTO 19X80G</v>
          </cell>
          <cell r="C1310" t="str">
            <v>CX19X80G</v>
          </cell>
          <cell r="E1310" t="str">
            <v>UN</v>
          </cell>
          <cell r="G1310">
            <v>19</v>
          </cell>
          <cell r="H1310">
            <v>4.68</v>
          </cell>
          <cell r="J1310">
            <v>209</v>
          </cell>
        </row>
        <row r="1311">
          <cell r="A1311">
            <v>113369</v>
          </cell>
          <cell r="B1311" t="str">
            <v>P FANDANGOS PRESUNTO 24X90G</v>
          </cell>
          <cell r="C1311" t="str">
            <v>CX24X90G</v>
          </cell>
          <cell r="E1311" t="str">
            <v>UN</v>
          </cell>
          <cell r="G1311">
            <v>24</v>
          </cell>
          <cell r="H1311">
            <v>4.3899999999999997</v>
          </cell>
          <cell r="J1311">
            <v>72</v>
          </cell>
        </row>
        <row r="1312">
          <cell r="A1312">
            <v>113129</v>
          </cell>
          <cell r="B1312" t="str">
            <v>P FANDANGOS PRESUNTO 48X37G</v>
          </cell>
          <cell r="C1312" t="str">
            <v>CX48X37G</v>
          </cell>
          <cell r="E1312" t="str">
            <v>UN</v>
          </cell>
          <cell r="G1312">
            <v>48</v>
          </cell>
          <cell r="H1312">
            <v>1.58</v>
          </cell>
          <cell r="J1312">
            <v>5729</v>
          </cell>
        </row>
        <row r="1313">
          <cell r="A1313">
            <v>109234</v>
          </cell>
          <cell r="B1313" t="str">
            <v>P FANDANGOS PRESUNTO 50X23G</v>
          </cell>
          <cell r="C1313" t="str">
            <v>CX50X23G</v>
          </cell>
          <cell r="E1313" t="str">
            <v>UN</v>
          </cell>
          <cell r="G1313">
            <v>50</v>
          </cell>
          <cell r="H1313">
            <v>1.21</v>
          </cell>
          <cell r="J1313">
            <v>5735</v>
          </cell>
        </row>
        <row r="1314">
          <cell r="A1314">
            <v>109765</v>
          </cell>
          <cell r="B1314" t="str">
            <v>P FANDANGOS PRESUNTO 8X230G</v>
          </cell>
          <cell r="C1314" t="str">
            <v>CX8X230G</v>
          </cell>
          <cell r="E1314" t="str">
            <v>UN</v>
          </cell>
          <cell r="G1314">
            <v>8</v>
          </cell>
          <cell r="H1314">
            <v>12.37</v>
          </cell>
          <cell r="J1314">
            <v>48</v>
          </cell>
        </row>
        <row r="1315">
          <cell r="A1315">
            <v>113135</v>
          </cell>
          <cell r="B1315" t="str">
            <v>P FANDANGOS PRESUNTO48X45G</v>
          </cell>
          <cell r="C1315" t="str">
            <v>CX48X45G</v>
          </cell>
          <cell r="E1315" t="str">
            <v>UN</v>
          </cell>
          <cell r="G1315">
            <v>48</v>
          </cell>
          <cell r="H1315">
            <v>1.83</v>
          </cell>
          <cell r="J1315">
            <v>31200</v>
          </cell>
        </row>
        <row r="1316">
          <cell r="A1316">
            <v>113130</v>
          </cell>
          <cell r="B1316" t="str">
            <v>P FANDANGOS QJO48X45G</v>
          </cell>
          <cell r="C1316" t="str">
            <v>CX48X45G</v>
          </cell>
          <cell r="E1316" t="str">
            <v>UN</v>
          </cell>
          <cell r="G1316">
            <v>48</v>
          </cell>
          <cell r="H1316">
            <v>1.83</v>
          </cell>
          <cell r="J1316">
            <v>2545</v>
          </cell>
        </row>
        <row r="1317">
          <cell r="A1317">
            <v>113128</v>
          </cell>
          <cell r="B1317" t="str">
            <v>P FANDANGOS QUEIJO C/PC 48X37G</v>
          </cell>
          <cell r="C1317" t="str">
            <v>CX48X37G</v>
          </cell>
          <cell r="E1317" t="str">
            <v>UN</v>
          </cell>
          <cell r="G1317">
            <v>48</v>
          </cell>
          <cell r="H1317">
            <v>1.53</v>
          </cell>
          <cell r="J1317">
            <v>4305</v>
          </cell>
        </row>
        <row r="1318">
          <cell r="A1318">
            <v>114802</v>
          </cell>
          <cell r="B1318" t="str">
            <v>P FANDANGOS QUEIJO 14X115G</v>
          </cell>
          <cell r="C1318" t="str">
            <v>CX14X115G</v>
          </cell>
          <cell r="E1318" t="str">
            <v>UN</v>
          </cell>
          <cell r="G1318">
            <v>14</v>
          </cell>
          <cell r="H1318">
            <v>8.24</v>
          </cell>
          <cell r="J1318">
            <v>1189</v>
          </cell>
        </row>
        <row r="1319">
          <cell r="A1319">
            <v>109272</v>
          </cell>
          <cell r="B1319" t="str">
            <v>P PINGO DE OURO BACON 55X48G</v>
          </cell>
          <cell r="C1319" t="str">
            <v>CX55X48G</v>
          </cell>
          <cell r="E1319" t="str">
            <v>UN</v>
          </cell>
          <cell r="G1319">
            <v>55</v>
          </cell>
          <cell r="H1319">
            <v>2.0099999999999998</v>
          </cell>
          <cell r="J1319">
            <v>78</v>
          </cell>
        </row>
        <row r="1320">
          <cell r="A1320">
            <v>109246</v>
          </cell>
          <cell r="B1320" t="str">
            <v>P PINGO DE OURO PICANHA 50X35G</v>
          </cell>
          <cell r="C1320" t="str">
            <v>CX50X35G</v>
          </cell>
          <cell r="E1320" t="str">
            <v>UN</v>
          </cell>
          <cell r="G1320">
            <v>50</v>
          </cell>
          <cell r="H1320">
            <v>1.84</v>
          </cell>
          <cell r="J1320">
            <v>1</v>
          </cell>
        </row>
        <row r="1321">
          <cell r="A1321">
            <v>113202</v>
          </cell>
          <cell r="B1321" t="str">
            <v>P PINGO DE OURO PICANNHA 40X90G</v>
          </cell>
          <cell r="C1321" t="str">
            <v>CX40X90G</v>
          </cell>
          <cell r="E1321" t="str">
            <v>UN</v>
          </cell>
          <cell r="G1321">
            <v>40</v>
          </cell>
          <cell r="H1321">
            <v>5.26</v>
          </cell>
          <cell r="J1321">
            <v>9</v>
          </cell>
        </row>
        <row r="1322">
          <cell r="A1322">
            <v>114657</v>
          </cell>
          <cell r="B1322" t="str">
            <v>P RUFFLES SWAP CHEETOS 56X35G</v>
          </cell>
          <cell r="C1322" t="str">
            <v>CX56X35G</v>
          </cell>
          <cell r="E1322" t="str">
            <v>UN</v>
          </cell>
          <cell r="G1322">
            <v>56</v>
          </cell>
          <cell r="H1322">
            <v>3.34</v>
          </cell>
          <cell r="J1322">
            <v>14</v>
          </cell>
        </row>
        <row r="1323">
          <cell r="A1323">
            <v>102726</v>
          </cell>
          <cell r="B1323" t="str">
            <v>P STAX LAYS ORIGINAL 163G</v>
          </cell>
          <cell r="C1323" t="str">
            <v>CX 17UN</v>
          </cell>
          <cell r="E1323" t="str">
            <v>UN</v>
          </cell>
          <cell r="G1323">
            <v>17</v>
          </cell>
          <cell r="H1323">
            <v>11.14</v>
          </cell>
          <cell r="J1323">
            <v>6</v>
          </cell>
        </row>
        <row r="1324">
          <cell r="A1324">
            <v>113523</v>
          </cell>
          <cell r="B1324" t="str">
            <v>P STIKSY 21X120G</v>
          </cell>
          <cell r="C1324" t="str">
            <v>CX21X120G</v>
          </cell>
          <cell r="E1324" t="str">
            <v>UN</v>
          </cell>
          <cell r="G1324">
            <v>21</v>
          </cell>
          <cell r="H1324">
            <v>5.23</v>
          </cell>
          <cell r="J1324">
            <v>85</v>
          </cell>
        </row>
        <row r="1325">
          <cell r="A1325">
            <v>114771</v>
          </cell>
          <cell r="B1325" t="str">
            <v>P TORCIDA BACON 24X38G</v>
          </cell>
          <cell r="C1325" t="str">
            <v>CX24X38G</v>
          </cell>
          <cell r="E1325" t="str">
            <v>UN</v>
          </cell>
          <cell r="G1325">
            <v>24</v>
          </cell>
          <cell r="H1325">
            <v>1.28</v>
          </cell>
          <cell r="J1325">
            <v>3367</v>
          </cell>
        </row>
        <row r="1326">
          <cell r="A1326">
            <v>114806</v>
          </cell>
          <cell r="B1326" t="str">
            <v>P TORCIDA CAMARAO C/PIMENTA 24X38G</v>
          </cell>
          <cell r="C1326" t="str">
            <v>CX24X38G</v>
          </cell>
          <cell r="E1326" t="str">
            <v>UN</v>
          </cell>
          <cell r="G1326">
            <v>24</v>
          </cell>
          <cell r="H1326">
            <v>1.28</v>
          </cell>
          <cell r="J1326">
            <v>4251</v>
          </cell>
        </row>
        <row r="1327">
          <cell r="A1327">
            <v>114772</v>
          </cell>
          <cell r="B1327" t="str">
            <v>P TORCIDA CEBOLA 24X38G</v>
          </cell>
          <cell r="C1327" t="str">
            <v>CX24X38G</v>
          </cell>
          <cell r="E1327" t="str">
            <v>UN</v>
          </cell>
          <cell r="G1327">
            <v>24</v>
          </cell>
          <cell r="H1327">
            <v>1.28</v>
          </cell>
          <cell r="J1327">
            <v>5740</v>
          </cell>
        </row>
        <row r="1328">
          <cell r="A1328">
            <v>114773</v>
          </cell>
          <cell r="B1328" t="str">
            <v>P TORCIDA CHURRASCO 24X38G</v>
          </cell>
          <cell r="C1328" t="str">
            <v>CX24X38G</v>
          </cell>
          <cell r="E1328" t="str">
            <v>UN</v>
          </cell>
          <cell r="G1328">
            <v>24</v>
          </cell>
          <cell r="H1328">
            <v>1.28</v>
          </cell>
          <cell r="J1328">
            <v>11836</v>
          </cell>
        </row>
        <row r="1329">
          <cell r="A1329">
            <v>114804</v>
          </cell>
          <cell r="B1329" t="str">
            <v>P TORCIDA COSTELINHA C/LIMAO 24X38G</v>
          </cell>
          <cell r="C1329" t="str">
            <v>CX24X38G</v>
          </cell>
          <cell r="E1329" t="str">
            <v>UN</v>
          </cell>
          <cell r="G1329">
            <v>24</v>
          </cell>
          <cell r="H1329">
            <v>1.28</v>
          </cell>
          <cell r="J1329">
            <v>2268</v>
          </cell>
        </row>
        <row r="1330">
          <cell r="A1330">
            <v>114774</v>
          </cell>
          <cell r="B1330" t="str">
            <v>P TORCIDA PIMENTA MEXICANA 24X38G</v>
          </cell>
          <cell r="C1330" t="str">
            <v>CX24X38G</v>
          </cell>
          <cell r="E1330" t="str">
            <v>UN</v>
          </cell>
          <cell r="G1330">
            <v>24</v>
          </cell>
          <cell r="H1330">
            <v>1.28</v>
          </cell>
          <cell r="J1330">
            <v>10516</v>
          </cell>
        </row>
        <row r="1331">
          <cell r="A1331">
            <v>114775</v>
          </cell>
          <cell r="B1331" t="str">
            <v>P TORCIDA QUEIJO 24X38G</v>
          </cell>
          <cell r="C1331" t="str">
            <v>CX24X38G</v>
          </cell>
          <cell r="E1331" t="str">
            <v>UN</v>
          </cell>
          <cell r="G1331">
            <v>24</v>
          </cell>
          <cell r="H1331">
            <v>1.28</v>
          </cell>
          <cell r="J1331">
            <v>8555</v>
          </cell>
        </row>
        <row r="1332">
          <cell r="A1332">
            <v>114495</v>
          </cell>
          <cell r="B1332" t="str">
            <v>PANCETA RECHE SEARA GOURMET +-1,5KG</v>
          </cell>
          <cell r="C1332" t="str">
            <v>CX +-11KG</v>
          </cell>
          <cell r="E1332" t="str">
            <v>KG</v>
          </cell>
          <cell r="G1332">
            <v>11</v>
          </cell>
          <cell r="H1332">
            <v>76.61</v>
          </cell>
          <cell r="J1332">
            <v>64.53</v>
          </cell>
        </row>
        <row r="1333">
          <cell r="A1333">
            <v>109473</v>
          </cell>
          <cell r="B1333" t="str">
            <v>PANETTONE LATA BAUD 6X750G</v>
          </cell>
          <cell r="C1333" t="str">
            <v>CX6X750G</v>
          </cell>
          <cell r="E1333" t="str">
            <v>UN</v>
          </cell>
          <cell r="G1333">
            <v>6</v>
          </cell>
          <cell r="H1333">
            <v>36.840000000000003</v>
          </cell>
          <cell r="J1333">
            <v>3</v>
          </cell>
        </row>
        <row r="1334">
          <cell r="A1334">
            <v>113372</v>
          </cell>
          <cell r="B1334" t="str">
            <v>PAO DE QUEIJO LANCHE PRIMOR 12X900G</v>
          </cell>
          <cell r="C1334" t="str">
            <v>CX12X900G</v>
          </cell>
          <cell r="E1334" t="str">
            <v>UN</v>
          </cell>
          <cell r="G1334">
            <v>12</v>
          </cell>
          <cell r="H1334">
            <v>10.73</v>
          </cell>
          <cell r="J1334">
            <v>1</v>
          </cell>
        </row>
        <row r="1335">
          <cell r="A1335">
            <v>109533</v>
          </cell>
          <cell r="B1335" t="str">
            <v>PE DIANT SUIN CONG ESTRELA+-20KG</v>
          </cell>
          <cell r="C1335" t="str">
            <v>CX+-20KG</v>
          </cell>
          <cell r="E1335" t="str">
            <v>KG</v>
          </cell>
          <cell r="G1335">
            <v>20</v>
          </cell>
          <cell r="H1335">
            <v>5.99</v>
          </cell>
          <cell r="J1335">
            <v>1.274</v>
          </cell>
        </row>
        <row r="1336">
          <cell r="A1336">
            <v>114411</v>
          </cell>
          <cell r="B1336" t="str">
            <v>PE SUINO CONG DIANTEIRO ESTRELA +-20KG</v>
          </cell>
          <cell r="C1336" t="str">
            <v>CX +-20KG</v>
          </cell>
          <cell r="E1336" t="str">
            <v>KG</v>
          </cell>
          <cell r="G1336">
            <v>20</v>
          </cell>
          <cell r="H1336">
            <v>5.97</v>
          </cell>
          <cell r="J1336">
            <v>821.58600000000001</v>
          </cell>
        </row>
        <row r="1337">
          <cell r="A1337">
            <v>109297</v>
          </cell>
          <cell r="B1337" t="str">
            <v>PE SUINO CONG TRASEIRO ESTRELA +-20G</v>
          </cell>
          <cell r="C1337" t="str">
            <v>CX +-20KG</v>
          </cell>
          <cell r="E1337" t="str">
            <v>KG</v>
          </cell>
          <cell r="G1337">
            <v>20</v>
          </cell>
          <cell r="H1337">
            <v>5.83</v>
          </cell>
          <cell r="J1337">
            <v>927.71600000000001</v>
          </cell>
        </row>
        <row r="1338">
          <cell r="A1338">
            <v>109159</v>
          </cell>
          <cell r="B1338" t="str">
            <v>PE SUINO SALG ESTRELA+-7KG</v>
          </cell>
          <cell r="C1338" t="str">
            <v>CX+-7KG</v>
          </cell>
          <cell r="E1338" t="str">
            <v>KG</v>
          </cell>
          <cell r="G1338">
            <v>7</v>
          </cell>
          <cell r="H1338">
            <v>7.51</v>
          </cell>
          <cell r="J1338">
            <v>1.952</v>
          </cell>
        </row>
        <row r="1339">
          <cell r="A1339">
            <v>114160</v>
          </cell>
          <cell r="B1339" t="str">
            <v>PE TRASEIRO CONG SUINO CIACARNE +-20KG</v>
          </cell>
          <cell r="C1339" t="str">
            <v>CX+-20KG</v>
          </cell>
          <cell r="E1339" t="str">
            <v>KG</v>
          </cell>
          <cell r="G1339">
            <v>20</v>
          </cell>
          <cell r="H1339">
            <v>5.85</v>
          </cell>
          <cell r="J1339">
            <v>0.69499999999999995</v>
          </cell>
        </row>
        <row r="1340">
          <cell r="A1340">
            <v>114202</v>
          </cell>
          <cell r="B1340" t="str">
            <v>PECC WAF TRENT SPEC CHOC/AVELA 8X12X26G</v>
          </cell>
          <cell r="C1340" t="str">
            <v>CX8X12X26G</v>
          </cell>
          <cell r="E1340" t="str">
            <v>DI</v>
          </cell>
          <cell r="G1340">
            <v>8</v>
          </cell>
          <cell r="H1340">
            <v>31.79</v>
          </cell>
          <cell r="J1340">
            <v>91</v>
          </cell>
        </row>
        <row r="1341">
          <cell r="A1341">
            <v>114205</v>
          </cell>
          <cell r="B1341" t="str">
            <v>PECCIN WAF TRENTO BITES 8X12X40G</v>
          </cell>
          <cell r="C1341" t="str">
            <v>CX8X12X40G</v>
          </cell>
          <cell r="E1341" t="str">
            <v>DI</v>
          </cell>
          <cell r="G1341">
            <v>8</v>
          </cell>
          <cell r="H1341">
            <v>30.29</v>
          </cell>
          <cell r="J1341">
            <v>4</v>
          </cell>
        </row>
        <row r="1342">
          <cell r="A1342">
            <v>109913</v>
          </cell>
          <cell r="B1342" t="str">
            <v>PECCIN WAF TRENTO CHOCO 8X16X32G</v>
          </cell>
          <cell r="C1342" t="str">
            <v>CX8X16X32G</v>
          </cell>
          <cell r="E1342" t="str">
            <v>DI</v>
          </cell>
          <cell r="G1342">
            <v>8</v>
          </cell>
          <cell r="H1342">
            <v>31.91</v>
          </cell>
          <cell r="J1342">
            <v>66</v>
          </cell>
        </row>
        <row r="1343">
          <cell r="A1343">
            <v>112091</v>
          </cell>
          <cell r="B1343" t="str">
            <v>PECCIN WAF TRENTO MASSIMO CHOCO 8X16X30G</v>
          </cell>
          <cell r="C1343" t="str">
            <v>CX8X16X30G</v>
          </cell>
          <cell r="E1343" t="str">
            <v>DI</v>
          </cell>
          <cell r="G1343">
            <v>8</v>
          </cell>
          <cell r="H1343">
            <v>31.56</v>
          </cell>
          <cell r="J1343">
            <v>58</v>
          </cell>
        </row>
        <row r="1344">
          <cell r="A1344">
            <v>114203</v>
          </cell>
          <cell r="B1344" t="str">
            <v>PECCIN WAF TRENTO MASSIMO DRK 8X16X30G</v>
          </cell>
          <cell r="C1344" t="str">
            <v>CX8X16X30G</v>
          </cell>
          <cell r="E1344" t="str">
            <v>DI</v>
          </cell>
          <cell r="G1344">
            <v>8</v>
          </cell>
          <cell r="H1344">
            <v>30.05</v>
          </cell>
          <cell r="J1344">
            <v>2</v>
          </cell>
        </row>
        <row r="1345">
          <cell r="A1345">
            <v>114201</v>
          </cell>
          <cell r="B1345" t="str">
            <v>PECCIN WAF TRENTO SPEC AV BRANC 8X12X26G</v>
          </cell>
          <cell r="C1345" t="str">
            <v>CX8X12X26G</v>
          </cell>
          <cell r="E1345" t="str">
            <v>DI</v>
          </cell>
          <cell r="G1345">
            <v>8</v>
          </cell>
          <cell r="H1345">
            <v>31.79</v>
          </cell>
          <cell r="J1345">
            <v>73</v>
          </cell>
        </row>
        <row r="1346">
          <cell r="A1346">
            <v>112367</v>
          </cell>
          <cell r="B1346" t="str">
            <v>PEITO BAND CARRER 8X950G</v>
          </cell>
          <cell r="C1346" t="str">
            <v>CX8X950G</v>
          </cell>
          <cell r="E1346" t="str">
            <v>BD</v>
          </cell>
          <cell r="G1346">
            <v>8</v>
          </cell>
          <cell r="H1346">
            <v>14.88</v>
          </cell>
          <cell r="J1346">
            <v>447</v>
          </cell>
        </row>
        <row r="1347">
          <cell r="A1347">
            <v>115031</v>
          </cell>
          <cell r="B1347" t="str">
            <v>PEITO BAND CARRER 9X850G</v>
          </cell>
          <cell r="C1347" t="str">
            <v>CX9X850G</v>
          </cell>
          <cell r="E1347" t="str">
            <v>BD</v>
          </cell>
          <cell r="G1347">
            <v>9</v>
          </cell>
          <cell r="H1347">
            <v>14.38</v>
          </cell>
          <cell r="J1347">
            <v>10774</v>
          </cell>
        </row>
        <row r="1348">
          <cell r="A1348">
            <v>1052</v>
          </cell>
          <cell r="B1348" t="str">
            <v>PEITO BAND FRIATO 12KG</v>
          </cell>
          <cell r="C1348" t="str">
            <v>12X1KG</v>
          </cell>
          <cell r="E1348" t="str">
            <v>BD</v>
          </cell>
          <cell r="G1348">
            <v>12</v>
          </cell>
          <cell r="H1348">
            <v>15.54</v>
          </cell>
          <cell r="J1348">
            <v>25595</v>
          </cell>
        </row>
        <row r="1349">
          <cell r="A1349">
            <v>105693</v>
          </cell>
          <cell r="B1349" t="str">
            <v>PEITO CONG BAND ALLIZ 12X1KG</v>
          </cell>
          <cell r="C1349" t="str">
            <v>CX12KG</v>
          </cell>
          <cell r="E1349" t="str">
            <v>KG</v>
          </cell>
          <cell r="G1349">
            <v>12</v>
          </cell>
          <cell r="H1349">
            <v>15.89</v>
          </cell>
          <cell r="J1349">
            <v>686</v>
          </cell>
        </row>
        <row r="1350">
          <cell r="A1350">
            <v>114616</v>
          </cell>
          <cell r="B1350" t="str">
            <v>PEITO IND INATURA AVENOVA 20KG</v>
          </cell>
          <cell r="C1350" t="str">
            <v>CX 20KG</v>
          </cell>
          <cell r="E1350" t="str">
            <v>KG</v>
          </cell>
          <cell r="G1350">
            <v>20</v>
          </cell>
          <cell r="H1350">
            <v>15</v>
          </cell>
          <cell r="J1350">
            <v>800</v>
          </cell>
        </row>
        <row r="1351">
          <cell r="A1351">
            <v>1679</v>
          </cell>
          <cell r="B1351" t="str">
            <v>PEITO IND INATURA FRIATO 20KG</v>
          </cell>
          <cell r="C1351" t="str">
            <v>1X20KG</v>
          </cell>
          <cell r="E1351" t="str">
            <v>KG</v>
          </cell>
          <cell r="G1351">
            <v>20</v>
          </cell>
          <cell r="H1351">
            <v>14.97</v>
          </cell>
          <cell r="J1351">
            <v>33260</v>
          </cell>
        </row>
        <row r="1352">
          <cell r="A1352">
            <v>1488</v>
          </cell>
          <cell r="B1352" t="str">
            <v>PEITO IND MARIGA 18KG</v>
          </cell>
          <cell r="C1352" t="str">
            <v>1X18KG</v>
          </cell>
          <cell r="E1352" t="str">
            <v>KG</v>
          </cell>
          <cell r="G1352">
            <v>18</v>
          </cell>
          <cell r="H1352">
            <v>12.51</v>
          </cell>
          <cell r="J1352">
            <v>8244</v>
          </cell>
        </row>
        <row r="1353">
          <cell r="A1353">
            <v>109615</v>
          </cell>
          <cell r="B1353" t="str">
            <v>PEITO IND NATURAL REAL 18KG</v>
          </cell>
          <cell r="C1353" t="str">
            <v>CX 18KG</v>
          </cell>
          <cell r="E1353" t="str">
            <v>KG</v>
          </cell>
          <cell r="G1353">
            <v>18</v>
          </cell>
          <cell r="H1353">
            <v>12.11</v>
          </cell>
          <cell r="J1353">
            <v>27306</v>
          </cell>
        </row>
        <row r="1354">
          <cell r="A1354">
            <v>1236</v>
          </cell>
          <cell r="B1354" t="str">
            <v>PEITO IND RIGOR 20KG</v>
          </cell>
          <cell r="C1354" t="str">
            <v>C/ 20KG</v>
          </cell>
          <cell r="E1354" t="str">
            <v>KG</v>
          </cell>
          <cell r="G1354">
            <v>20</v>
          </cell>
          <cell r="H1354">
            <v>5.94</v>
          </cell>
          <cell r="J1354">
            <v>1E-3</v>
          </cell>
        </row>
        <row r="1355">
          <cell r="A1355">
            <v>115275</v>
          </cell>
          <cell r="B1355" t="str">
            <v>PEIXE ANCHOVA 500/700GR 15KG</v>
          </cell>
          <cell r="C1355" t="str">
            <v>CX15KG</v>
          </cell>
          <cell r="E1355" t="str">
            <v>KG</v>
          </cell>
          <cell r="G1355">
            <v>15</v>
          </cell>
          <cell r="H1355">
            <v>10.82</v>
          </cell>
          <cell r="J1355">
            <v>570</v>
          </cell>
        </row>
        <row r="1356">
          <cell r="A1356">
            <v>115273</v>
          </cell>
          <cell r="B1356" t="str">
            <v>PEIXE ANCHOVA 700UP PSC 15KG</v>
          </cell>
          <cell r="C1356" t="str">
            <v>CX15KG</v>
          </cell>
          <cell r="E1356" t="str">
            <v>KG</v>
          </cell>
          <cell r="G1356">
            <v>15</v>
          </cell>
          <cell r="H1356">
            <v>12.57</v>
          </cell>
          <cell r="J1356">
            <v>135</v>
          </cell>
        </row>
        <row r="1357">
          <cell r="A1357">
            <v>114860</v>
          </cell>
          <cell r="B1357" t="str">
            <v>PEIXE PALOMBETA 5/7 HALASKA 15KG</v>
          </cell>
          <cell r="C1357" t="str">
            <v>CX15KG</v>
          </cell>
          <cell r="E1357" t="str">
            <v>KG</v>
          </cell>
          <cell r="G1357">
            <v>15</v>
          </cell>
          <cell r="H1357">
            <v>8.4600000000000009</v>
          </cell>
          <cell r="J1357">
            <v>31965</v>
          </cell>
        </row>
        <row r="1358">
          <cell r="A1358">
            <v>115274</v>
          </cell>
          <cell r="B1358" t="str">
            <v>PEIXE PALOMBETA 5/7 SUL PESCADOS 15KG</v>
          </cell>
          <cell r="C1358" t="str">
            <v>CX15KG</v>
          </cell>
          <cell r="E1358" t="str">
            <v>KG</v>
          </cell>
          <cell r="G1358">
            <v>15</v>
          </cell>
          <cell r="H1358">
            <v>7.95</v>
          </cell>
          <cell r="J1358">
            <v>4305</v>
          </cell>
        </row>
        <row r="1359">
          <cell r="A1359">
            <v>113791</v>
          </cell>
          <cell r="B1359" t="str">
            <v>PERNIL SUINO C/O FAT CONG ESTRELA+-20KG</v>
          </cell>
          <cell r="C1359" t="str">
            <v>CX+-20KG</v>
          </cell>
          <cell r="E1359" t="str">
            <v>KG</v>
          </cell>
          <cell r="G1359">
            <v>20</v>
          </cell>
          <cell r="H1359">
            <v>13.57</v>
          </cell>
          <cell r="J1359">
            <v>5.444</v>
          </cell>
        </row>
        <row r="1360">
          <cell r="A1360">
            <v>106042</v>
          </cell>
          <cell r="B1360" t="str">
            <v>PERNIL SUINO CONG ESTRELA+-22KG</v>
          </cell>
          <cell r="C1360" t="str">
            <v>CX+-22KG</v>
          </cell>
          <cell r="E1360" t="str">
            <v>KG</v>
          </cell>
          <cell r="G1360">
            <v>22.3</v>
          </cell>
          <cell r="H1360">
            <v>15.62</v>
          </cell>
          <cell r="J1360">
            <v>98.402000000000001</v>
          </cell>
        </row>
        <row r="1361">
          <cell r="A1361">
            <v>114690</v>
          </cell>
          <cell r="B1361" t="str">
            <v>PERNIL SUINO CONG S/O CIACARNE +-23KG</v>
          </cell>
          <cell r="C1361" t="str">
            <v>CX+-23KG</v>
          </cell>
          <cell r="E1361" t="str">
            <v>KG</v>
          </cell>
          <cell r="G1361">
            <v>23</v>
          </cell>
          <cell r="H1361">
            <v>14.51</v>
          </cell>
          <cell r="J1361">
            <v>955.06799999999998</v>
          </cell>
        </row>
        <row r="1362">
          <cell r="A1362">
            <v>105414</v>
          </cell>
          <cell r="B1362" t="str">
            <v>PERNIL SUINO C/P CONG COOPAVEL+-21KG</v>
          </cell>
          <cell r="C1362" t="str">
            <v>+-21KG</v>
          </cell>
          <cell r="E1362" t="str">
            <v>KG</v>
          </cell>
          <cell r="G1362">
            <v>21</v>
          </cell>
          <cell r="H1362">
            <v>14.86</v>
          </cell>
          <cell r="J1362">
            <v>20701.77</v>
          </cell>
        </row>
        <row r="1363">
          <cell r="A1363">
            <v>710</v>
          </cell>
          <cell r="B1363" t="str">
            <v>PERU TEMP CONG SADIA 4X+-4,50</v>
          </cell>
          <cell r="C1363" t="str">
            <v>+ - 18,05</v>
          </cell>
          <cell r="E1363" t="str">
            <v>KG</v>
          </cell>
          <cell r="G1363">
            <v>18</v>
          </cell>
          <cell r="H1363">
            <v>8.99</v>
          </cell>
          <cell r="J1363">
            <v>22.5</v>
          </cell>
        </row>
        <row r="1364">
          <cell r="A1364">
            <v>114972</v>
          </cell>
          <cell r="B1364" t="str">
            <v>PHYT COLONIA ADORADA 12X250ML</v>
          </cell>
          <cell r="C1364" t="str">
            <v>CX12X250ML</v>
          </cell>
          <cell r="E1364" t="str">
            <v>UN</v>
          </cell>
          <cell r="G1364">
            <v>12</v>
          </cell>
          <cell r="H1364">
            <v>10.01</v>
          </cell>
          <cell r="J1364">
            <v>64</v>
          </cell>
        </row>
        <row r="1365">
          <cell r="A1365">
            <v>114981</v>
          </cell>
          <cell r="B1365" t="str">
            <v>PHYT COLONIA AGUAS CARINHO 12X250ML</v>
          </cell>
          <cell r="C1365" t="str">
            <v>CX12X250ML</v>
          </cell>
          <cell r="E1365" t="str">
            <v>UN</v>
          </cell>
          <cell r="G1365">
            <v>12</v>
          </cell>
          <cell r="H1365">
            <v>10.01</v>
          </cell>
          <cell r="J1365">
            <v>65</v>
          </cell>
        </row>
        <row r="1366">
          <cell r="A1366">
            <v>114968</v>
          </cell>
          <cell r="B1366" t="str">
            <v>PHYT COLONIA AGUAS ROMANTICAS 12X250ML</v>
          </cell>
          <cell r="C1366" t="str">
            <v>CX12X250ML</v>
          </cell>
          <cell r="E1366" t="str">
            <v>UN</v>
          </cell>
          <cell r="G1366">
            <v>12</v>
          </cell>
          <cell r="H1366">
            <v>10.01</v>
          </cell>
          <cell r="J1366">
            <v>29</v>
          </cell>
        </row>
        <row r="1367">
          <cell r="A1367">
            <v>114967</v>
          </cell>
          <cell r="B1367" t="str">
            <v>PHYT COLONIA HABITUS 6X100ML</v>
          </cell>
          <cell r="C1367" t="str">
            <v>CX6X100ML</v>
          </cell>
          <cell r="E1367" t="str">
            <v>UN</v>
          </cell>
          <cell r="G1367">
            <v>6</v>
          </cell>
          <cell r="H1367">
            <v>28.49</v>
          </cell>
          <cell r="J1367">
            <v>12</v>
          </cell>
        </row>
        <row r="1368">
          <cell r="A1368">
            <v>114971</v>
          </cell>
          <cell r="B1368" t="str">
            <v>PHYT COLONIA PERF ADORADA 6X100ML</v>
          </cell>
          <cell r="C1368" t="str">
            <v>CX6X100ML</v>
          </cell>
          <cell r="E1368" t="str">
            <v>UN</v>
          </cell>
          <cell r="G1368">
            <v>6</v>
          </cell>
          <cell r="H1368">
            <v>18.45</v>
          </cell>
          <cell r="J1368">
            <v>11</v>
          </cell>
        </row>
        <row r="1369">
          <cell r="A1369">
            <v>114984</v>
          </cell>
          <cell r="B1369" t="str">
            <v>PHYT COLONIA PERF BRAVUS 6X100ML</v>
          </cell>
          <cell r="C1369" t="str">
            <v>CX6X100ML</v>
          </cell>
          <cell r="E1369" t="str">
            <v>UN</v>
          </cell>
          <cell r="G1369">
            <v>6</v>
          </cell>
          <cell r="H1369">
            <v>37.33</v>
          </cell>
          <cell r="J1369">
            <v>18</v>
          </cell>
        </row>
        <row r="1370">
          <cell r="A1370">
            <v>114983</v>
          </cell>
          <cell r="B1370" t="str">
            <v>PHYT COLONIA PERF CARINHO 6X100ML</v>
          </cell>
          <cell r="C1370" t="str">
            <v>CX6X100ML</v>
          </cell>
          <cell r="E1370" t="str">
            <v>UN</v>
          </cell>
          <cell r="G1370">
            <v>6</v>
          </cell>
          <cell r="H1370">
            <v>18.440000000000001</v>
          </cell>
          <cell r="J1370">
            <v>18</v>
          </cell>
        </row>
        <row r="1371">
          <cell r="A1371">
            <v>114965</v>
          </cell>
          <cell r="B1371" t="str">
            <v>PHYT COLONIA PERF DOMINI 6X100ML</v>
          </cell>
          <cell r="C1371" t="str">
            <v>CX6X100ML</v>
          </cell>
          <cell r="E1371" t="str">
            <v>UN</v>
          </cell>
          <cell r="G1371">
            <v>6</v>
          </cell>
          <cell r="H1371">
            <v>28.49</v>
          </cell>
          <cell r="J1371">
            <v>12</v>
          </cell>
        </row>
        <row r="1372">
          <cell r="A1372">
            <v>114960</v>
          </cell>
          <cell r="B1372" t="str">
            <v>PHYT COLONIA PERF GLAMOUR 6X100ML</v>
          </cell>
          <cell r="C1372" t="str">
            <v>CX6X100ML</v>
          </cell>
          <cell r="E1372" t="str">
            <v>UN</v>
          </cell>
          <cell r="G1372">
            <v>6</v>
          </cell>
          <cell r="H1372">
            <v>37.33</v>
          </cell>
          <cell r="J1372">
            <v>11</v>
          </cell>
        </row>
        <row r="1373">
          <cell r="A1373">
            <v>114959</v>
          </cell>
          <cell r="B1373" t="str">
            <v>PHYT COLONIA PERF JUST LOVE 6X90ML</v>
          </cell>
          <cell r="C1373" t="str">
            <v>CX6X90ML</v>
          </cell>
          <cell r="E1373" t="str">
            <v>UN</v>
          </cell>
          <cell r="G1373">
            <v>6</v>
          </cell>
          <cell r="H1373">
            <v>28.49</v>
          </cell>
          <cell r="J1373">
            <v>11</v>
          </cell>
        </row>
        <row r="1374">
          <cell r="A1374">
            <v>114962</v>
          </cell>
          <cell r="B1374" t="str">
            <v>PHYT COLONIA PERF LORD 6X100ML</v>
          </cell>
          <cell r="C1374" t="str">
            <v>CX6X100ML</v>
          </cell>
          <cell r="E1374" t="str">
            <v>UN</v>
          </cell>
          <cell r="G1374">
            <v>6</v>
          </cell>
          <cell r="H1374">
            <v>37.33</v>
          </cell>
          <cell r="J1374">
            <v>6</v>
          </cell>
        </row>
        <row r="1375">
          <cell r="A1375">
            <v>114980</v>
          </cell>
          <cell r="B1375" t="str">
            <v>PHYT COLONIA PERF LUNA AMORE 6X50ML</v>
          </cell>
          <cell r="C1375" t="str">
            <v>CX6X50ML</v>
          </cell>
          <cell r="E1375" t="str">
            <v>UN</v>
          </cell>
          <cell r="G1375">
            <v>6</v>
          </cell>
          <cell r="H1375">
            <v>37.32</v>
          </cell>
          <cell r="J1375">
            <v>7</v>
          </cell>
        </row>
        <row r="1376">
          <cell r="A1376">
            <v>114978</v>
          </cell>
          <cell r="B1376" t="str">
            <v>PHYT COLONIA PERF LUNA DOLCE 6X50ML</v>
          </cell>
          <cell r="C1376" t="str">
            <v>CX6X50ML</v>
          </cell>
          <cell r="E1376" t="str">
            <v>UN</v>
          </cell>
          <cell r="G1376">
            <v>6</v>
          </cell>
          <cell r="H1376">
            <v>37.479999999999997</v>
          </cell>
          <cell r="J1376">
            <v>7</v>
          </cell>
        </row>
        <row r="1377">
          <cell r="A1377">
            <v>114958</v>
          </cell>
          <cell r="B1377" t="str">
            <v>PHYT COLONIA PERF MISS ROSE 6X75ML</v>
          </cell>
          <cell r="C1377" t="str">
            <v>CX6X75ML</v>
          </cell>
          <cell r="E1377" t="str">
            <v>UN</v>
          </cell>
          <cell r="G1377">
            <v>6</v>
          </cell>
          <cell r="H1377">
            <v>37.33</v>
          </cell>
          <cell r="J1377">
            <v>16</v>
          </cell>
        </row>
        <row r="1378">
          <cell r="A1378">
            <v>114966</v>
          </cell>
          <cell r="B1378" t="str">
            <v>PHYT COLONIA PERF NOMAD 6X100ML</v>
          </cell>
          <cell r="C1378" t="str">
            <v>CX6X100ML</v>
          </cell>
          <cell r="E1378" t="str">
            <v>UN</v>
          </cell>
          <cell r="G1378">
            <v>6</v>
          </cell>
          <cell r="H1378">
            <v>28.49</v>
          </cell>
          <cell r="J1378">
            <v>12</v>
          </cell>
        </row>
        <row r="1379">
          <cell r="A1379">
            <v>114979</v>
          </cell>
          <cell r="B1379" t="str">
            <v>PHYT COLONIA PERF PARADISE 6X100ML</v>
          </cell>
          <cell r="C1379" t="str">
            <v>CX6X100ML</v>
          </cell>
          <cell r="E1379" t="str">
            <v>UN</v>
          </cell>
          <cell r="G1379">
            <v>6</v>
          </cell>
          <cell r="H1379">
            <v>37.32</v>
          </cell>
          <cell r="J1379">
            <v>12</v>
          </cell>
        </row>
        <row r="1380">
          <cell r="A1380">
            <v>114961</v>
          </cell>
          <cell r="B1380" t="str">
            <v>PHYT COLONIA PERF PURE ROMANCE 6X100ML</v>
          </cell>
          <cell r="C1380" t="str">
            <v>CX6X100ML</v>
          </cell>
          <cell r="E1380" t="str">
            <v>UN</v>
          </cell>
          <cell r="G1380">
            <v>6</v>
          </cell>
          <cell r="H1380">
            <v>37.32</v>
          </cell>
          <cell r="J1380">
            <v>11</v>
          </cell>
        </row>
        <row r="1381">
          <cell r="A1381">
            <v>114963</v>
          </cell>
          <cell r="B1381" t="str">
            <v>PHYT COLONIA PERF RED SPORT 6X100ML</v>
          </cell>
          <cell r="C1381" t="str">
            <v>CX6X100ML</v>
          </cell>
          <cell r="E1381" t="str">
            <v>UN</v>
          </cell>
          <cell r="G1381">
            <v>6</v>
          </cell>
          <cell r="H1381">
            <v>28.49</v>
          </cell>
          <cell r="J1381">
            <v>12</v>
          </cell>
        </row>
        <row r="1382">
          <cell r="A1382">
            <v>114969</v>
          </cell>
          <cell r="B1382" t="str">
            <v>PHYT COLONIA PERF ROMANTICA 6X100ML</v>
          </cell>
          <cell r="C1382" t="str">
            <v>CX6X100ML</v>
          </cell>
          <cell r="E1382" t="str">
            <v>UN</v>
          </cell>
          <cell r="G1382">
            <v>6</v>
          </cell>
          <cell r="H1382">
            <v>18.45</v>
          </cell>
          <cell r="J1382">
            <v>11</v>
          </cell>
        </row>
        <row r="1383">
          <cell r="A1383">
            <v>114973</v>
          </cell>
          <cell r="B1383" t="str">
            <v>PHYT COLONIA PERF SENSUAL 12X250ML</v>
          </cell>
          <cell r="C1383" t="str">
            <v>CX12X250ML</v>
          </cell>
          <cell r="E1383" t="str">
            <v>UN</v>
          </cell>
          <cell r="G1383">
            <v>12</v>
          </cell>
          <cell r="H1383">
            <v>10.01</v>
          </cell>
          <cell r="J1383">
            <v>34</v>
          </cell>
        </row>
        <row r="1384">
          <cell r="A1384">
            <v>114970</v>
          </cell>
          <cell r="B1384" t="str">
            <v>PHYT COLONIA PERF SENSUAL 6X100ML</v>
          </cell>
          <cell r="C1384" t="str">
            <v>CX6X100ML</v>
          </cell>
          <cell r="E1384" t="str">
            <v>UN</v>
          </cell>
          <cell r="G1384">
            <v>6</v>
          </cell>
          <cell r="H1384">
            <v>18.45</v>
          </cell>
          <cell r="J1384">
            <v>12</v>
          </cell>
        </row>
        <row r="1385">
          <cell r="A1385">
            <v>114964</v>
          </cell>
          <cell r="B1385" t="str">
            <v>PHYT COLONIA PERF SUPREME 6X100ML</v>
          </cell>
          <cell r="C1385" t="str">
            <v>CX6X100ML</v>
          </cell>
          <cell r="E1385" t="str">
            <v>UN</v>
          </cell>
          <cell r="G1385">
            <v>6</v>
          </cell>
          <cell r="H1385">
            <v>27.75</v>
          </cell>
          <cell r="J1385">
            <v>9</v>
          </cell>
        </row>
        <row r="1386">
          <cell r="A1386">
            <v>114982</v>
          </cell>
          <cell r="B1386" t="str">
            <v>PHYT COLONIA PERF VICTORY 6X100ML</v>
          </cell>
          <cell r="C1386" t="str">
            <v>CX6X100ML</v>
          </cell>
          <cell r="E1386" t="str">
            <v>UN</v>
          </cell>
          <cell r="G1386">
            <v>6</v>
          </cell>
          <cell r="H1386">
            <v>27.75</v>
          </cell>
          <cell r="J1386">
            <v>11</v>
          </cell>
        </row>
        <row r="1387">
          <cell r="A1387">
            <v>114974</v>
          </cell>
          <cell r="B1387" t="str">
            <v>PHYT COLONIA SPLASH INTENS LOVE 12X200ML</v>
          </cell>
          <cell r="C1387" t="str">
            <v>CX12X200ML</v>
          </cell>
          <cell r="E1387" t="str">
            <v>UN</v>
          </cell>
          <cell r="G1387">
            <v>12</v>
          </cell>
          <cell r="H1387">
            <v>16.53</v>
          </cell>
          <cell r="J1387">
            <v>72</v>
          </cell>
        </row>
        <row r="1388">
          <cell r="A1388">
            <v>114975</v>
          </cell>
          <cell r="B1388" t="str">
            <v>PHYT COLONIA SPLASH PURE SECRET 12X200ML</v>
          </cell>
          <cell r="C1388" t="str">
            <v>CX12X200ML</v>
          </cell>
          <cell r="E1388" t="str">
            <v>UN</v>
          </cell>
          <cell r="G1388">
            <v>12</v>
          </cell>
          <cell r="H1388">
            <v>16.53</v>
          </cell>
          <cell r="J1388">
            <v>72</v>
          </cell>
        </row>
        <row r="1389">
          <cell r="A1389">
            <v>114977</v>
          </cell>
          <cell r="B1389" t="str">
            <v>PHYT COLONIA SPLASH SEXY GIRL 12X200ML</v>
          </cell>
          <cell r="C1389" t="str">
            <v>12X200ML</v>
          </cell>
          <cell r="E1389" t="str">
            <v>UN</v>
          </cell>
          <cell r="G1389">
            <v>12</v>
          </cell>
          <cell r="H1389">
            <v>16.53</v>
          </cell>
          <cell r="J1389">
            <v>72</v>
          </cell>
        </row>
        <row r="1390">
          <cell r="A1390">
            <v>114976</v>
          </cell>
          <cell r="B1390" t="str">
            <v>PHYT COLONIA SPLASH VANILL KISS 12X200ML</v>
          </cell>
          <cell r="C1390" t="str">
            <v>CX12X200ML</v>
          </cell>
          <cell r="E1390" t="str">
            <v>UN</v>
          </cell>
          <cell r="G1390">
            <v>12</v>
          </cell>
          <cell r="H1390">
            <v>16.53</v>
          </cell>
          <cell r="J1390">
            <v>72</v>
          </cell>
        </row>
        <row r="1391">
          <cell r="A1391">
            <v>109957</v>
          </cell>
          <cell r="B1391" t="str">
            <v>PIND CANJICA BRANCA 10X500G</v>
          </cell>
          <cell r="C1391" t="str">
            <v>FD10X500G</v>
          </cell>
          <cell r="E1391" t="str">
            <v>UN</v>
          </cell>
          <cell r="G1391">
            <v>10</v>
          </cell>
          <cell r="H1391">
            <v>6.6</v>
          </cell>
          <cell r="J1391">
            <v>669</v>
          </cell>
        </row>
        <row r="1392">
          <cell r="A1392">
            <v>109969</v>
          </cell>
          <cell r="B1392" t="str">
            <v>PIND FARINHA MANDIOCA AMAR MED 10X1KG</v>
          </cell>
          <cell r="C1392" t="str">
            <v>CX10X1KG</v>
          </cell>
          <cell r="E1392" t="str">
            <v>UN</v>
          </cell>
          <cell r="G1392">
            <v>10</v>
          </cell>
          <cell r="H1392">
            <v>6.89</v>
          </cell>
          <cell r="J1392">
            <v>31</v>
          </cell>
        </row>
        <row r="1393">
          <cell r="A1393">
            <v>109968</v>
          </cell>
          <cell r="B1393" t="str">
            <v>PIND FARINHA MANDIOCA BCA MED 20X1KG</v>
          </cell>
          <cell r="C1393" t="str">
            <v>CX20X1KG</v>
          </cell>
          <cell r="E1393" t="str">
            <v>UN</v>
          </cell>
          <cell r="G1393">
            <v>20</v>
          </cell>
          <cell r="H1393">
            <v>6.48</v>
          </cell>
          <cell r="J1393">
            <v>295</v>
          </cell>
        </row>
        <row r="1394">
          <cell r="A1394">
            <v>109973</v>
          </cell>
          <cell r="B1394" t="str">
            <v>PIND FAROFA MAND BACON 12X250G</v>
          </cell>
          <cell r="C1394" t="str">
            <v>CX12X250G</v>
          </cell>
          <cell r="E1394" t="str">
            <v>UN</v>
          </cell>
          <cell r="G1394">
            <v>12</v>
          </cell>
          <cell r="H1394">
            <v>4.13</v>
          </cell>
          <cell r="J1394">
            <v>2</v>
          </cell>
        </row>
        <row r="1395">
          <cell r="A1395">
            <v>109975</v>
          </cell>
          <cell r="B1395" t="str">
            <v>PIND FAROFA MAND CALABRESA 12X250G</v>
          </cell>
          <cell r="C1395" t="str">
            <v>CX12X250G</v>
          </cell>
          <cell r="E1395" t="str">
            <v>UN</v>
          </cell>
          <cell r="G1395">
            <v>12</v>
          </cell>
          <cell r="H1395">
            <v>4.07</v>
          </cell>
          <cell r="J1395">
            <v>96</v>
          </cell>
        </row>
        <row r="1396">
          <cell r="A1396">
            <v>109976</v>
          </cell>
          <cell r="B1396" t="str">
            <v>PIND FAROFA MAND CHURRASCO 12X250G</v>
          </cell>
          <cell r="C1396" t="str">
            <v>CX12X250G</v>
          </cell>
          <cell r="E1396" t="str">
            <v>UN</v>
          </cell>
          <cell r="G1396">
            <v>12</v>
          </cell>
          <cell r="H1396">
            <v>4.13</v>
          </cell>
          <cell r="J1396">
            <v>83</v>
          </cell>
        </row>
        <row r="1397">
          <cell r="A1397">
            <v>109982</v>
          </cell>
          <cell r="B1397" t="str">
            <v>PIND FECULA MAND 10X1KG</v>
          </cell>
          <cell r="C1397" t="str">
            <v>CX10X1KG</v>
          </cell>
          <cell r="E1397" t="str">
            <v>UN</v>
          </cell>
          <cell r="G1397">
            <v>10</v>
          </cell>
          <cell r="H1397">
            <v>7.38</v>
          </cell>
          <cell r="J1397">
            <v>24</v>
          </cell>
        </row>
        <row r="1398">
          <cell r="A1398">
            <v>109958</v>
          </cell>
          <cell r="B1398" t="str">
            <v>PIND MILHO P/PIPOCA GOLD 10X500G</v>
          </cell>
          <cell r="C1398" t="str">
            <v>FD10X500G</v>
          </cell>
          <cell r="E1398" t="str">
            <v>UN</v>
          </cell>
          <cell r="G1398">
            <v>10</v>
          </cell>
          <cell r="H1398">
            <v>4.45</v>
          </cell>
          <cell r="J1398">
            <v>301</v>
          </cell>
        </row>
        <row r="1399">
          <cell r="A1399">
            <v>109983</v>
          </cell>
          <cell r="B1399" t="str">
            <v>PIND MIST AMIDOS PAO DE QJO 10X1KG</v>
          </cell>
          <cell r="C1399" t="str">
            <v>CX10X1KG</v>
          </cell>
          <cell r="E1399" t="str">
            <v>UN</v>
          </cell>
          <cell r="G1399">
            <v>10</v>
          </cell>
          <cell r="H1399">
            <v>10.85</v>
          </cell>
          <cell r="J1399">
            <v>9</v>
          </cell>
        </row>
        <row r="1400">
          <cell r="A1400">
            <v>109988</v>
          </cell>
          <cell r="B1400" t="str">
            <v>PIND POLVILHO MAND AZEDO 10X1KG</v>
          </cell>
          <cell r="C1400" t="str">
            <v>CX10X1KG</v>
          </cell>
          <cell r="E1400" t="str">
            <v>UN</v>
          </cell>
          <cell r="G1400">
            <v>10</v>
          </cell>
          <cell r="H1400">
            <v>12.38</v>
          </cell>
          <cell r="J1400">
            <v>60</v>
          </cell>
        </row>
        <row r="1401">
          <cell r="A1401">
            <v>109987</v>
          </cell>
          <cell r="B1401" t="str">
            <v>PIND POLVILHO MAND AZEDO 10X500G</v>
          </cell>
          <cell r="C1401" t="str">
            <v>CX10X500G</v>
          </cell>
          <cell r="E1401" t="str">
            <v>UN</v>
          </cell>
          <cell r="G1401">
            <v>10</v>
          </cell>
          <cell r="H1401">
            <v>6.32</v>
          </cell>
          <cell r="J1401">
            <v>303</v>
          </cell>
        </row>
        <row r="1402">
          <cell r="A1402">
            <v>109989</v>
          </cell>
          <cell r="B1402" t="str">
            <v>PIND POLVILHO MAND DOCE 10X500G</v>
          </cell>
          <cell r="C1402" t="str">
            <v>CX10X500G</v>
          </cell>
          <cell r="E1402" t="str">
            <v>UN</v>
          </cell>
          <cell r="G1402">
            <v>10</v>
          </cell>
          <cell r="H1402">
            <v>5.42</v>
          </cell>
          <cell r="J1402">
            <v>217</v>
          </cell>
        </row>
        <row r="1403">
          <cell r="A1403">
            <v>109990</v>
          </cell>
          <cell r="B1403" t="str">
            <v>PIND POLVILHO MAND DOCE 12X1KG</v>
          </cell>
          <cell r="C1403" t="str">
            <v>CX12X1KG</v>
          </cell>
          <cell r="E1403" t="str">
            <v>UN</v>
          </cell>
          <cell r="G1403">
            <v>12</v>
          </cell>
          <cell r="H1403">
            <v>7.74</v>
          </cell>
          <cell r="J1403">
            <v>3</v>
          </cell>
        </row>
        <row r="1404">
          <cell r="A1404">
            <v>109959</v>
          </cell>
          <cell r="B1404" t="str">
            <v>PIND TRIGO P/KIBE 10X500G</v>
          </cell>
          <cell r="C1404" t="str">
            <v>FD10X500G</v>
          </cell>
          <cell r="E1404" t="str">
            <v>UN</v>
          </cell>
          <cell r="G1404">
            <v>10</v>
          </cell>
          <cell r="H1404">
            <v>4.8899999999999997</v>
          </cell>
          <cell r="J1404">
            <v>82</v>
          </cell>
        </row>
        <row r="1405">
          <cell r="A1405">
            <v>114484</v>
          </cell>
          <cell r="B1405" t="str">
            <v>PIZZA PEPPERONI SEARA GOUMET 8X450G</v>
          </cell>
          <cell r="C1405" t="str">
            <v>CX8X450G</v>
          </cell>
          <cell r="E1405" t="str">
            <v>UN</v>
          </cell>
          <cell r="G1405">
            <v>8</v>
          </cell>
          <cell r="H1405">
            <v>22.06</v>
          </cell>
          <cell r="J1405">
            <v>47</v>
          </cell>
        </row>
        <row r="1406">
          <cell r="A1406">
            <v>102971</v>
          </cell>
          <cell r="B1406" t="str">
            <v>PNS BATER ALC 12V LRV08-1B 60UN</v>
          </cell>
          <cell r="C1406" t="str">
            <v>CX 60UN</v>
          </cell>
          <cell r="E1406" t="str">
            <v>UN</v>
          </cell>
          <cell r="G1406">
            <v>60</v>
          </cell>
          <cell r="H1406">
            <v>6.9</v>
          </cell>
          <cell r="J1406">
            <v>105</v>
          </cell>
        </row>
        <row r="1407">
          <cell r="A1407">
            <v>103063</v>
          </cell>
          <cell r="B1407" t="str">
            <v>PNS BATER ALC 9V 6LF22XAB/1B24 24CT C/1U</v>
          </cell>
          <cell r="C1407" t="str">
            <v>CX 24UN</v>
          </cell>
          <cell r="E1407" t="str">
            <v>UN</v>
          </cell>
          <cell r="G1407">
            <v>24</v>
          </cell>
          <cell r="H1407">
            <v>9.9499999999999993</v>
          </cell>
          <cell r="J1407">
            <v>24</v>
          </cell>
        </row>
        <row r="1408">
          <cell r="A1408">
            <v>102970</v>
          </cell>
          <cell r="B1408" t="str">
            <v>PNS BATER LIT MOE CR2025-1BT 10CT C/5UN</v>
          </cell>
          <cell r="C1408" t="str">
            <v>10CA C/50UN</v>
          </cell>
          <cell r="E1408" t="str">
            <v>CT</v>
          </cell>
          <cell r="G1408">
            <v>10</v>
          </cell>
          <cell r="H1408">
            <v>15.99</v>
          </cell>
          <cell r="J1408">
            <v>18</v>
          </cell>
        </row>
        <row r="1409">
          <cell r="A1409">
            <v>103066</v>
          </cell>
          <cell r="B1409" t="str">
            <v>PNS BATER LIT MOED CR2032-1BT 10CT C/5UN</v>
          </cell>
          <cell r="C1409" t="str">
            <v>CX 10CT 50BA</v>
          </cell>
          <cell r="E1409" t="str">
            <v>CT</v>
          </cell>
          <cell r="G1409">
            <v>10</v>
          </cell>
          <cell r="H1409">
            <v>13.46</v>
          </cell>
          <cell r="J1409">
            <v>34</v>
          </cell>
        </row>
        <row r="1410">
          <cell r="A1410">
            <v>102986</v>
          </cell>
          <cell r="B1410" t="str">
            <v>PNS PILH ALC AA LR6XAB/2B192 96CT C/2UN</v>
          </cell>
          <cell r="C1410" t="str">
            <v>CX96CT C/2UN</v>
          </cell>
          <cell r="E1410" t="str">
            <v>CT</v>
          </cell>
          <cell r="G1410">
            <v>96</v>
          </cell>
          <cell r="H1410">
            <v>4.5599999999999996</v>
          </cell>
          <cell r="J1410">
            <v>1365</v>
          </cell>
        </row>
        <row r="1411">
          <cell r="A1411">
            <v>102994</v>
          </cell>
          <cell r="B1411" t="str">
            <v>PNS PILH ALC AAA LR03-2BT480 24X10X2UN</v>
          </cell>
          <cell r="C1411" t="str">
            <v>CX24CT C/20P</v>
          </cell>
          <cell r="E1411" t="str">
            <v>CT</v>
          </cell>
          <cell r="G1411">
            <v>24</v>
          </cell>
          <cell r="H1411">
            <v>48.12</v>
          </cell>
          <cell r="J1411">
            <v>363</v>
          </cell>
        </row>
        <row r="1412">
          <cell r="A1412">
            <v>102996</v>
          </cell>
          <cell r="B1412" t="str">
            <v>PNS PILH U H AAA R03UAL/4B400 100CTC/4UN</v>
          </cell>
          <cell r="C1412" t="str">
            <v>CX100CT/4PIL</v>
          </cell>
          <cell r="E1412" t="str">
            <v>CT</v>
          </cell>
          <cell r="G1412">
            <v>100</v>
          </cell>
          <cell r="H1412">
            <v>4.78</v>
          </cell>
          <cell r="J1412">
            <v>530</v>
          </cell>
        </row>
        <row r="1413">
          <cell r="A1413">
            <v>103071</v>
          </cell>
          <cell r="B1413" t="str">
            <v>PNS PILHA ALCA D LR20XAB/2B CART 02PIL</v>
          </cell>
          <cell r="C1413" t="str">
            <v>CX 12CT 2PI</v>
          </cell>
          <cell r="E1413" t="str">
            <v>CT</v>
          </cell>
          <cell r="G1413">
            <v>12</v>
          </cell>
          <cell r="H1413">
            <v>19.89</v>
          </cell>
          <cell r="J1413">
            <v>430</v>
          </cell>
        </row>
        <row r="1414">
          <cell r="A1414">
            <v>109108</v>
          </cell>
          <cell r="B1414" t="str">
            <v>PNS PILHA COMUM AA UM-3SH936 18TB 52PIL</v>
          </cell>
          <cell r="C1414" t="str">
            <v>CX18CT 52PIL</v>
          </cell>
          <cell r="E1414" t="str">
            <v>DI</v>
          </cell>
          <cell r="G1414">
            <v>18</v>
          </cell>
          <cell r="H1414">
            <v>35.020000000000003</v>
          </cell>
          <cell r="J1414">
            <v>1141</v>
          </cell>
        </row>
        <row r="1415">
          <cell r="A1415">
            <v>102980</v>
          </cell>
          <cell r="B1415" t="str">
            <v>PNS PILHA COMUM AAA R03UAL4S40 32TB 40PI</v>
          </cell>
          <cell r="C1415" t="str">
            <v>CX 32DI/40UN</v>
          </cell>
          <cell r="E1415" t="str">
            <v>DI</v>
          </cell>
          <cell r="G1415">
            <v>32</v>
          </cell>
          <cell r="H1415">
            <v>33.299999999999997</v>
          </cell>
          <cell r="J1415">
            <v>5252</v>
          </cell>
        </row>
        <row r="1416">
          <cell r="A1416">
            <v>109107</v>
          </cell>
          <cell r="B1416" t="str">
            <v>PNS PILHA COMUM GD UM-SH300 15BD 20PIL</v>
          </cell>
          <cell r="C1416" t="str">
            <v>CX15CT 20PIL</v>
          </cell>
          <cell r="E1416" t="str">
            <v>CT</v>
          </cell>
          <cell r="G1416">
            <v>15</v>
          </cell>
          <cell r="H1416">
            <v>40.04</v>
          </cell>
          <cell r="J1416">
            <v>2232</v>
          </cell>
        </row>
        <row r="1417">
          <cell r="A1417">
            <v>103064</v>
          </cell>
          <cell r="B1417" t="str">
            <v>PNS PILHA SUP HYP STA UM-3SHS 80CT C/4UN</v>
          </cell>
          <cell r="C1417" t="str">
            <v>CX 80CT 4PIL</v>
          </cell>
          <cell r="E1417" t="str">
            <v>CT</v>
          </cell>
          <cell r="G1417">
            <v>80</v>
          </cell>
          <cell r="H1417">
            <v>3.55</v>
          </cell>
          <cell r="J1417">
            <v>673</v>
          </cell>
        </row>
        <row r="1418">
          <cell r="A1418">
            <v>102943</v>
          </cell>
          <cell r="B1418" t="str">
            <v>PNS PILHAS ALC AA LR6-2BT480 24X10X2UN</v>
          </cell>
          <cell r="C1418" t="str">
            <v>CX 4DIX20UN</v>
          </cell>
          <cell r="E1418" t="str">
            <v>DI</v>
          </cell>
          <cell r="G1418">
            <v>24</v>
          </cell>
          <cell r="H1418">
            <v>40.299999999999997</v>
          </cell>
          <cell r="J1418">
            <v>513</v>
          </cell>
        </row>
        <row r="1419">
          <cell r="A1419">
            <v>102944</v>
          </cell>
          <cell r="B1419" t="str">
            <v>PNS PILHAS ALC "C" LR14XAB/2B 12CT C/2UN</v>
          </cell>
          <cell r="C1419" t="str">
            <v>CX12CA C/2UN</v>
          </cell>
          <cell r="E1419" t="str">
            <v>CT</v>
          </cell>
          <cell r="G1419">
            <v>12</v>
          </cell>
          <cell r="H1419">
            <v>15.25</v>
          </cell>
          <cell r="J1419">
            <v>148</v>
          </cell>
        </row>
        <row r="1420">
          <cell r="A1420">
            <v>109760</v>
          </cell>
          <cell r="B1420" t="str">
            <v>POLI CERA EMULSIONADA VERDE 750ML</v>
          </cell>
          <cell r="C1420" t="str">
            <v>CX12X750ML</v>
          </cell>
          <cell r="E1420" t="str">
            <v>UN</v>
          </cell>
          <cell r="G1420">
            <v>12</v>
          </cell>
          <cell r="H1420">
            <v>2.89</v>
          </cell>
          <cell r="J1420">
            <v>142</v>
          </cell>
        </row>
        <row r="1421">
          <cell r="A1421">
            <v>109717</v>
          </cell>
          <cell r="B1421" t="str">
            <v>POLI DESINCRUST ALCALINO 1KG</v>
          </cell>
          <cell r="C1421" t="str">
            <v>CX12X1KG</v>
          </cell>
          <cell r="E1421" t="str">
            <v>UN</v>
          </cell>
          <cell r="G1421">
            <v>12</v>
          </cell>
          <cell r="H1421">
            <v>12.62</v>
          </cell>
          <cell r="J1421">
            <v>177</v>
          </cell>
        </row>
        <row r="1422">
          <cell r="A1422">
            <v>109819</v>
          </cell>
          <cell r="B1422" t="str">
            <v>POLI GEL SAN ACTY REF MISTO 37G</v>
          </cell>
          <cell r="C1422" t="str">
            <v>CX24X37G</v>
          </cell>
          <cell r="E1422" t="str">
            <v>UN</v>
          </cell>
          <cell r="G1422">
            <v>24</v>
          </cell>
          <cell r="H1422">
            <v>5.55</v>
          </cell>
          <cell r="J1422">
            <v>48</v>
          </cell>
        </row>
        <row r="1423">
          <cell r="A1423">
            <v>109871</v>
          </cell>
          <cell r="B1423" t="str">
            <v>POLI PASTIL SAN TOQ D BRIS CITR 4X36X10G</v>
          </cell>
          <cell r="C1423" t="str">
            <v>CX4X36X10G</v>
          </cell>
          <cell r="E1423" t="str">
            <v>DI</v>
          </cell>
          <cell r="G1423">
            <v>4</v>
          </cell>
          <cell r="H1423">
            <v>62.59</v>
          </cell>
          <cell r="J1423">
            <v>27</v>
          </cell>
        </row>
        <row r="1424">
          <cell r="A1424">
            <v>109873</v>
          </cell>
          <cell r="B1424" t="str">
            <v>POLI PASTILHA SAN T DE BRISA LAVANDA 10G</v>
          </cell>
          <cell r="C1424" t="str">
            <v>CX4X36X10G</v>
          </cell>
          <cell r="E1424" t="str">
            <v>DI</v>
          </cell>
          <cell r="G1424">
            <v>4</v>
          </cell>
          <cell r="H1424">
            <v>65.650000000000006</v>
          </cell>
          <cell r="J1424">
            <v>31</v>
          </cell>
        </row>
        <row r="1425">
          <cell r="A1425">
            <v>113667</v>
          </cell>
          <cell r="B1425" t="str">
            <v>POLPA DE ABACAXI FEITO EM CASA 500G</v>
          </cell>
          <cell r="C1425" t="str">
            <v>FD10X500G</v>
          </cell>
          <cell r="E1425" t="str">
            <v>PC</v>
          </cell>
          <cell r="G1425">
            <v>10</v>
          </cell>
          <cell r="H1425">
            <v>5.55</v>
          </cell>
          <cell r="J1425">
            <v>2051</v>
          </cell>
        </row>
        <row r="1426">
          <cell r="A1426">
            <v>113668</v>
          </cell>
          <cell r="B1426" t="str">
            <v>POLPA DE ACEROLA FEITO EM CASA 500G</v>
          </cell>
          <cell r="C1426" t="str">
            <v>FD10X500G</v>
          </cell>
          <cell r="E1426" t="str">
            <v>PC</v>
          </cell>
          <cell r="G1426">
            <v>10</v>
          </cell>
          <cell r="H1426">
            <v>6.95</v>
          </cell>
          <cell r="J1426">
            <v>4948</v>
          </cell>
        </row>
        <row r="1427">
          <cell r="A1427">
            <v>113673</v>
          </cell>
          <cell r="B1427" t="str">
            <v>POLPA DE BACURI FEITO EM CASA 500G</v>
          </cell>
          <cell r="C1427" t="str">
            <v>FD10X500G</v>
          </cell>
          <cell r="E1427" t="str">
            <v>PC</v>
          </cell>
          <cell r="G1427">
            <v>10</v>
          </cell>
          <cell r="H1427">
            <v>11.91</v>
          </cell>
          <cell r="J1427">
            <v>207</v>
          </cell>
        </row>
        <row r="1428">
          <cell r="A1428">
            <v>113664</v>
          </cell>
          <cell r="B1428" t="str">
            <v>POLPA DE CAJA FEITO EM CASA 500G</v>
          </cell>
          <cell r="C1428" t="str">
            <v>FD10X500G</v>
          </cell>
          <cell r="E1428" t="str">
            <v>PC</v>
          </cell>
          <cell r="G1428">
            <v>10</v>
          </cell>
          <cell r="H1428">
            <v>7.46</v>
          </cell>
          <cell r="J1428">
            <v>1076</v>
          </cell>
        </row>
        <row r="1429">
          <cell r="A1429">
            <v>113669</v>
          </cell>
          <cell r="B1429" t="str">
            <v>POLPA DE CAJU FEITO EM CASA 500G</v>
          </cell>
          <cell r="C1429" t="str">
            <v>FD10X500G</v>
          </cell>
          <cell r="E1429" t="str">
            <v>PC</v>
          </cell>
          <cell r="G1429">
            <v>10</v>
          </cell>
          <cell r="H1429">
            <v>4.3499999999999996</v>
          </cell>
          <cell r="J1429">
            <v>1322</v>
          </cell>
        </row>
        <row r="1430">
          <cell r="A1430">
            <v>113665</v>
          </cell>
          <cell r="B1430" t="str">
            <v>POLPA DE CUPUACU FEITO EM CASA 500G</v>
          </cell>
          <cell r="C1430" t="str">
            <v>FD10X500G</v>
          </cell>
          <cell r="E1430" t="str">
            <v>PC</v>
          </cell>
          <cell r="G1430">
            <v>10</v>
          </cell>
          <cell r="H1430">
            <v>6.95</v>
          </cell>
          <cell r="J1430">
            <v>1176</v>
          </cell>
        </row>
        <row r="1431">
          <cell r="A1431">
            <v>113670</v>
          </cell>
          <cell r="B1431" t="str">
            <v>POLPA DE GOIABA FEITO EM CASA 500G</v>
          </cell>
          <cell r="C1431" t="str">
            <v>FD10X500G</v>
          </cell>
          <cell r="E1431" t="str">
            <v>PC</v>
          </cell>
          <cell r="G1431">
            <v>10</v>
          </cell>
          <cell r="H1431">
            <v>3.99</v>
          </cell>
          <cell r="J1431">
            <v>3144</v>
          </cell>
        </row>
        <row r="1432">
          <cell r="A1432">
            <v>113663</v>
          </cell>
          <cell r="B1432" t="str">
            <v>POLPA DE GRAVIOLA FEITO EM CASA 500G</v>
          </cell>
          <cell r="C1432" t="str">
            <v>FD10X500G</v>
          </cell>
          <cell r="E1432" t="str">
            <v>PC</v>
          </cell>
          <cell r="G1432">
            <v>10</v>
          </cell>
          <cell r="H1432">
            <v>6.82</v>
          </cell>
          <cell r="J1432">
            <v>368</v>
          </cell>
        </row>
        <row r="1433">
          <cell r="A1433">
            <v>113674</v>
          </cell>
          <cell r="B1433" t="str">
            <v>POLPA DE MANGA FEITO EM CASA 500G</v>
          </cell>
          <cell r="C1433" t="str">
            <v>FD10X500G</v>
          </cell>
          <cell r="E1433" t="str">
            <v>PC</v>
          </cell>
          <cell r="G1433">
            <v>10</v>
          </cell>
          <cell r="H1433">
            <v>3.87</v>
          </cell>
          <cell r="J1433">
            <v>598</v>
          </cell>
        </row>
        <row r="1434">
          <cell r="A1434">
            <v>113671</v>
          </cell>
          <cell r="B1434" t="str">
            <v>POLPA DE MARACUJA FEITO EM CASA 500G</v>
          </cell>
          <cell r="C1434" t="str">
            <v>FD10X500G</v>
          </cell>
          <cell r="E1434" t="str">
            <v>PC</v>
          </cell>
          <cell r="G1434">
            <v>10</v>
          </cell>
          <cell r="H1434">
            <v>12.89</v>
          </cell>
          <cell r="J1434">
            <v>1468</v>
          </cell>
        </row>
        <row r="1435">
          <cell r="A1435">
            <v>113666</v>
          </cell>
          <cell r="B1435" t="str">
            <v>POLPA DE TAMARINDO FEITO EM CASA 500G</v>
          </cell>
          <cell r="C1435" t="str">
            <v>FD10X500G</v>
          </cell>
          <cell r="E1435" t="str">
            <v>PC</v>
          </cell>
          <cell r="G1435">
            <v>10</v>
          </cell>
          <cell r="H1435">
            <v>4.3</v>
          </cell>
          <cell r="J1435">
            <v>512</v>
          </cell>
        </row>
        <row r="1436">
          <cell r="A1436">
            <v>114489</v>
          </cell>
          <cell r="B1436" t="str">
            <v>POLPETONE SEARA GOURMET 12X320G</v>
          </cell>
          <cell r="C1436" t="str">
            <v>CX12X320G</v>
          </cell>
          <cell r="E1436" t="str">
            <v>UN</v>
          </cell>
          <cell r="G1436">
            <v>12</v>
          </cell>
          <cell r="H1436">
            <v>13.88</v>
          </cell>
          <cell r="J1436">
            <v>53</v>
          </cell>
        </row>
        <row r="1437">
          <cell r="A1437">
            <v>114381</v>
          </cell>
          <cell r="B1437" t="str">
            <v>PP FILM FILME STRETCH C/TUBO 500CMX500M</v>
          </cell>
          <cell r="C1437" t="str">
            <v>CX 1 UN</v>
          </cell>
          <cell r="E1437" t="str">
            <v>UN</v>
          </cell>
          <cell r="G1437">
            <v>1</v>
          </cell>
          <cell r="H1437">
            <v>87.01</v>
          </cell>
          <cell r="J1437">
            <v>448</v>
          </cell>
        </row>
        <row r="1438">
          <cell r="A1438">
            <v>114019</v>
          </cell>
          <cell r="B1438" t="str">
            <v>PRED CATCHUP SH 144X7G</v>
          </cell>
          <cell r="C1438" t="str">
            <v>CX144X7G</v>
          </cell>
          <cell r="E1438" t="str">
            <v>CX</v>
          </cell>
          <cell r="G1438">
            <v>1</v>
          </cell>
          <cell r="H1438">
            <v>12.73</v>
          </cell>
          <cell r="J1438">
            <v>1</v>
          </cell>
        </row>
        <row r="1439">
          <cell r="A1439">
            <v>114016</v>
          </cell>
          <cell r="B1439" t="str">
            <v>PRED CATCHUP TRAD 24X200G</v>
          </cell>
          <cell r="C1439" t="str">
            <v>CX24X200G</v>
          </cell>
          <cell r="E1439" t="str">
            <v>UN</v>
          </cell>
          <cell r="G1439">
            <v>24</v>
          </cell>
          <cell r="H1439">
            <v>3.11</v>
          </cell>
          <cell r="J1439">
            <v>25</v>
          </cell>
        </row>
        <row r="1440">
          <cell r="A1440">
            <v>114020</v>
          </cell>
          <cell r="B1440" t="str">
            <v>PRED COGUMELO CHAMPIGNON SH 24X100G</v>
          </cell>
          <cell r="C1440" t="str">
            <v>CX24X100G</v>
          </cell>
          <cell r="E1440" t="str">
            <v>UN</v>
          </cell>
          <cell r="G1440">
            <v>24</v>
          </cell>
          <cell r="H1440">
            <v>7.51</v>
          </cell>
          <cell r="J1440">
            <v>35</v>
          </cell>
        </row>
        <row r="1441">
          <cell r="A1441">
            <v>114021</v>
          </cell>
          <cell r="B1441" t="str">
            <v>PRED DOCE BANANADA BLOCO 24X350G</v>
          </cell>
          <cell r="C1441" t="str">
            <v>CX24X350G</v>
          </cell>
          <cell r="E1441" t="str">
            <v>UN</v>
          </cell>
          <cell r="G1441">
            <v>24</v>
          </cell>
          <cell r="H1441">
            <v>6.23</v>
          </cell>
          <cell r="J1441">
            <v>148</v>
          </cell>
        </row>
        <row r="1442">
          <cell r="A1442">
            <v>114022</v>
          </cell>
          <cell r="B1442" t="str">
            <v>PRED DOCE BANANADA LATA 12X600G</v>
          </cell>
          <cell r="C1442" t="str">
            <v>CX12X600G</v>
          </cell>
          <cell r="E1442" t="str">
            <v>UN</v>
          </cell>
          <cell r="G1442">
            <v>12</v>
          </cell>
          <cell r="H1442">
            <v>16.989999999999998</v>
          </cell>
          <cell r="J1442">
            <v>100</v>
          </cell>
        </row>
        <row r="1443">
          <cell r="A1443">
            <v>114023</v>
          </cell>
          <cell r="B1443" t="str">
            <v>PRED DOCE DE LEITE BLOCO 24X400G</v>
          </cell>
          <cell r="C1443" t="str">
            <v>CX24X400G</v>
          </cell>
          <cell r="E1443" t="str">
            <v>UN</v>
          </cell>
          <cell r="G1443">
            <v>24</v>
          </cell>
          <cell r="H1443">
            <v>13.18</v>
          </cell>
          <cell r="J1443">
            <v>126</v>
          </cell>
        </row>
        <row r="1444">
          <cell r="A1444">
            <v>114024</v>
          </cell>
          <cell r="B1444" t="str">
            <v>PRED DOCE GOIABADA BLOCO 16X1,01KG</v>
          </cell>
          <cell r="C1444" t="str">
            <v>CX16X1,01KG</v>
          </cell>
          <cell r="E1444" t="str">
            <v>UN</v>
          </cell>
          <cell r="G1444">
            <v>16</v>
          </cell>
          <cell r="H1444">
            <v>9.35</v>
          </cell>
          <cell r="J1444">
            <v>77</v>
          </cell>
        </row>
        <row r="1445">
          <cell r="A1445">
            <v>114029</v>
          </cell>
          <cell r="B1445" t="str">
            <v>PRED DOCE GOIABADA LATA 12X600G</v>
          </cell>
          <cell r="C1445" t="str">
            <v>CX12X600G</v>
          </cell>
          <cell r="E1445" t="str">
            <v>UN</v>
          </cell>
          <cell r="G1445">
            <v>12</v>
          </cell>
          <cell r="H1445">
            <v>11.86</v>
          </cell>
          <cell r="J1445">
            <v>4</v>
          </cell>
        </row>
        <row r="1446">
          <cell r="A1446">
            <v>114036</v>
          </cell>
          <cell r="B1446" t="str">
            <v>PRED DUETO MILHO/ERVILHA LATA 6X1,7KG</v>
          </cell>
          <cell r="C1446" t="str">
            <v>CX6X1,7KG</v>
          </cell>
          <cell r="E1446" t="str">
            <v>UN</v>
          </cell>
          <cell r="G1446">
            <v>6</v>
          </cell>
          <cell r="H1446">
            <v>24.02</v>
          </cell>
          <cell r="J1446">
            <v>3</v>
          </cell>
        </row>
        <row r="1447">
          <cell r="A1447">
            <v>114038</v>
          </cell>
          <cell r="B1447" t="str">
            <v>PRED ERIVLHA LATA 24X170G</v>
          </cell>
          <cell r="C1447" t="str">
            <v>CX24X170G</v>
          </cell>
          <cell r="E1447" t="str">
            <v>UN</v>
          </cell>
          <cell r="G1447">
            <v>24</v>
          </cell>
          <cell r="H1447">
            <v>3.52</v>
          </cell>
          <cell r="J1447">
            <v>540</v>
          </cell>
        </row>
        <row r="1448">
          <cell r="A1448">
            <v>114039</v>
          </cell>
          <cell r="B1448" t="str">
            <v>PRED ERVILHA SH 32X170G</v>
          </cell>
          <cell r="C1448" t="str">
            <v>CX32X170G</v>
          </cell>
          <cell r="E1448" t="str">
            <v>UN</v>
          </cell>
          <cell r="G1448">
            <v>32</v>
          </cell>
          <cell r="H1448">
            <v>2.89</v>
          </cell>
          <cell r="J1448">
            <v>6852</v>
          </cell>
        </row>
        <row r="1449">
          <cell r="A1449">
            <v>114040</v>
          </cell>
          <cell r="B1449" t="str">
            <v>PRED EXTRATO DE TOMATE SH 48X140G</v>
          </cell>
          <cell r="C1449" t="str">
            <v>CX48X140G</v>
          </cell>
          <cell r="E1449" t="str">
            <v>UN</v>
          </cell>
          <cell r="G1449">
            <v>48</v>
          </cell>
          <cell r="H1449">
            <v>1.47</v>
          </cell>
          <cell r="J1449">
            <v>3504</v>
          </cell>
        </row>
        <row r="1450">
          <cell r="A1450">
            <v>114042</v>
          </cell>
          <cell r="B1450" t="str">
            <v>PRED EXTRATO DE TOMATE VD 24X190G</v>
          </cell>
          <cell r="C1450" t="str">
            <v>CX24X190G</v>
          </cell>
          <cell r="E1450" t="str">
            <v>UN</v>
          </cell>
          <cell r="G1450">
            <v>24</v>
          </cell>
          <cell r="H1450">
            <v>2.4300000000000002</v>
          </cell>
          <cell r="J1450">
            <v>13511</v>
          </cell>
        </row>
        <row r="1451">
          <cell r="A1451">
            <v>114043</v>
          </cell>
          <cell r="B1451" t="str">
            <v>PRED MAIONESE SH 144X7G</v>
          </cell>
          <cell r="C1451" t="str">
            <v>CX144X7G</v>
          </cell>
          <cell r="E1451" t="str">
            <v>CX</v>
          </cell>
          <cell r="G1451">
            <v>1</v>
          </cell>
          <cell r="H1451">
            <v>13.66</v>
          </cell>
          <cell r="J1451">
            <v>5</v>
          </cell>
        </row>
        <row r="1452">
          <cell r="A1452">
            <v>114044</v>
          </cell>
          <cell r="B1452" t="str">
            <v>PRED MAIONESE SH 24X200G</v>
          </cell>
          <cell r="C1452" t="str">
            <v>CX24X200G</v>
          </cell>
          <cell r="E1452" t="str">
            <v>UN</v>
          </cell>
          <cell r="G1452">
            <v>24</v>
          </cell>
          <cell r="H1452">
            <v>2.15</v>
          </cell>
          <cell r="J1452">
            <v>2481</v>
          </cell>
        </row>
        <row r="1453">
          <cell r="A1453">
            <v>114045</v>
          </cell>
          <cell r="B1453" t="str">
            <v>PRED MILHO VERDE LATA 24X170G</v>
          </cell>
          <cell r="C1453" t="str">
            <v>CX24X170G</v>
          </cell>
          <cell r="E1453" t="str">
            <v>UN</v>
          </cell>
          <cell r="G1453">
            <v>24</v>
          </cell>
          <cell r="H1453">
            <v>3.55</v>
          </cell>
          <cell r="J1453">
            <v>2418</v>
          </cell>
        </row>
        <row r="1454">
          <cell r="A1454">
            <v>114046</v>
          </cell>
          <cell r="B1454" t="str">
            <v>PRED MILHO VERDE SH 32X170G</v>
          </cell>
          <cell r="C1454" t="str">
            <v>CX32X170G</v>
          </cell>
          <cell r="E1454" t="str">
            <v>UN</v>
          </cell>
          <cell r="G1454">
            <v>32</v>
          </cell>
          <cell r="H1454">
            <v>3.55</v>
          </cell>
          <cell r="J1454">
            <v>24383</v>
          </cell>
        </row>
        <row r="1455">
          <cell r="A1455">
            <v>114047</v>
          </cell>
          <cell r="B1455" t="str">
            <v>PRED MOLHO BARBECUE BISNAGA 24X200G</v>
          </cell>
          <cell r="C1455" t="str">
            <v>24X200G</v>
          </cell>
          <cell r="E1455" t="str">
            <v>UN</v>
          </cell>
          <cell r="G1455">
            <v>24</v>
          </cell>
          <cell r="H1455">
            <v>3.69</v>
          </cell>
          <cell r="J1455">
            <v>76</v>
          </cell>
        </row>
        <row r="1456">
          <cell r="A1456">
            <v>115030</v>
          </cell>
          <cell r="B1456" t="str">
            <v>PRED MOLHO PARMEGIANA 32X300G</v>
          </cell>
          <cell r="C1456" t="str">
            <v>CX32X300G</v>
          </cell>
          <cell r="E1456" t="str">
            <v>UN</v>
          </cell>
          <cell r="G1456">
            <v>32</v>
          </cell>
          <cell r="H1456">
            <v>3.19</v>
          </cell>
          <cell r="J1456">
            <v>303</v>
          </cell>
        </row>
        <row r="1457">
          <cell r="A1457">
            <v>114058</v>
          </cell>
          <cell r="B1457" t="str">
            <v>PRED MOLHO STROGONOFF SH 32X300G</v>
          </cell>
          <cell r="C1457" t="str">
            <v>CX32X300G</v>
          </cell>
          <cell r="E1457" t="str">
            <v>UN</v>
          </cell>
          <cell r="G1457">
            <v>32</v>
          </cell>
          <cell r="H1457">
            <v>4.57</v>
          </cell>
          <cell r="J1457">
            <v>210</v>
          </cell>
        </row>
        <row r="1458">
          <cell r="A1458">
            <v>114048</v>
          </cell>
          <cell r="B1458" t="str">
            <v>PRED MOLHO TOMATE BOLONHESA SH 32X300G</v>
          </cell>
          <cell r="C1458" t="str">
            <v>CX32X300G</v>
          </cell>
          <cell r="E1458" t="str">
            <v>UN</v>
          </cell>
          <cell r="G1458">
            <v>32</v>
          </cell>
          <cell r="H1458">
            <v>3.07</v>
          </cell>
          <cell r="J1458">
            <v>750</v>
          </cell>
        </row>
        <row r="1459">
          <cell r="A1459">
            <v>114050</v>
          </cell>
          <cell r="B1459" t="str">
            <v>PRED MOLHO TOMATE ERVAS FINAS SH 32X300G</v>
          </cell>
          <cell r="C1459" t="str">
            <v>CX32X300G</v>
          </cell>
          <cell r="E1459" t="str">
            <v>UN</v>
          </cell>
          <cell r="G1459">
            <v>32</v>
          </cell>
          <cell r="H1459">
            <v>1.81</v>
          </cell>
          <cell r="J1459">
            <v>971</v>
          </cell>
        </row>
        <row r="1460">
          <cell r="A1460">
            <v>114052</v>
          </cell>
          <cell r="B1460" t="str">
            <v>PRED MOLHO TOMATE HOT DOG SH 32X300G</v>
          </cell>
          <cell r="C1460" t="str">
            <v>CX32X300G</v>
          </cell>
          <cell r="E1460" t="str">
            <v>UN</v>
          </cell>
          <cell r="G1460">
            <v>32</v>
          </cell>
          <cell r="H1460">
            <v>1.81</v>
          </cell>
          <cell r="J1460">
            <v>1750</v>
          </cell>
        </row>
        <row r="1461">
          <cell r="A1461">
            <v>114051</v>
          </cell>
          <cell r="B1461" t="str">
            <v>PRED MOLHO TOMATE HOT DOG 8X2KG</v>
          </cell>
          <cell r="C1461" t="str">
            <v>CX8X2KG</v>
          </cell>
          <cell r="E1461" t="str">
            <v>UN</v>
          </cell>
          <cell r="G1461">
            <v>8</v>
          </cell>
          <cell r="H1461">
            <v>12.21</v>
          </cell>
          <cell r="J1461">
            <v>34</v>
          </cell>
        </row>
        <row r="1462">
          <cell r="A1462">
            <v>114054</v>
          </cell>
          <cell r="B1462" t="str">
            <v>PRED MOLHO TOMATE MANJERICAO SH 32X300G</v>
          </cell>
          <cell r="C1462" t="str">
            <v>CX32X300G</v>
          </cell>
          <cell r="E1462" t="str">
            <v>UN</v>
          </cell>
          <cell r="G1462">
            <v>32</v>
          </cell>
          <cell r="H1462">
            <v>1.81</v>
          </cell>
          <cell r="J1462">
            <v>1</v>
          </cell>
        </row>
        <row r="1463">
          <cell r="A1463">
            <v>114059</v>
          </cell>
          <cell r="B1463" t="str">
            <v>PRED MOLHO TOMATE TRAD SH 32X300G</v>
          </cell>
          <cell r="C1463" t="str">
            <v>CX32X300G</v>
          </cell>
          <cell r="E1463" t="str">
            <v>UN</v>
          </cell>
          <cell r="G1463">
            <v>32</v>
          </cell>
          <cell r="H1463">
            <v>1.5</v>
          </cell>
          <cell r="J1463">
            <v>26410</v>
          </cell>
        </row>
        <row r="1464">
          <cell r="A1464">
            <v>114061</v>
          </cell>
          <cell r="B1464" t="str">
            <v>PRED MOLHO TOMATE TRAD SH 8X1,7KG</v>
          </cell>
          <cell r="C1464" t="str">
            <v>CX8X1,7KG</v>
          </cell>
          <cell r="E1464" t="str">
            <v>UN</v>
          </cell>
          <cell r="G1464">
            <v>8</v>
          </cell>
          <cell r="H1464">
            <v>11.05</v>
          </cell>
          <cell r="J1464">
            <v>24</v>
          </cell>
        </row>
        <row r="1465">
          <cell r="A1465">
            <v>114159</v>
          </cell>
          <cell r="B1465" t="str">
            <v>PRED MOSTARDA SH STELLAD ORO 144X5G</v>
          </cell>
          <cell r="C1465" t="str">
            <v>CX144X5G</v>
          </cell>
          <cell r="E1465" t="str">
            <v>CX</v>
          </cell>
          <cell r="G1465">
            <v>1</v>
          </cell>
          <cell r="H1465">
            <v>11.96</v>
          </cell>
          <cell r="J1465">
            <v>23</v>
          </cell>
        </row>
        <row r="1466">
          <cell r="A1466">
            <v>114263</v>
          </cell>
          <cell r="B1466" t="str">
            <v>PRES DE PERU DELICE REZENDE +-3,3KG</v>
          </cell>
          <cell r="C1466" t="str">
            <v>CX+-6,5KG</v>
          </cell>
          <cell r="E1466" t="str">
            <v>KG</v>
          </cell>
          <cell r="G1466">
            <v>6.5</v>
          </cell>
          <cell r="H1466">
            <v>20.37</v>
          </cell>
          <cell r="J1466">
            <v>700.54</v>
          </cell>
        </row>
        <row r="1467">
          <cell r="A1467">
            <v>6079</v>
          </cell>
          <cell r="B1467" t="str">
            <v>PRESUNTO COZ CONG SUIN OVAL FRIELA 4X3,8</v>
          </cell>
          <cell r="C1467" t="str">
            <v>CX 15,20KG</v>
          </cell>
          <cell r="E1467" t="str">
            <v>KG</v>
          </cell>
          <cell r="G1467">
            <v>15.2</v>
          </cell>
          <cell r="H1467">
            <v>9.75</v>
          </cell>
          <cell r="J1467">
            <v>0.23</v>
          </cell>
        </row>
        <row r="1468">
          <cell r="A1468">
            <v>113612</v>
          </cell>
          <cell r="B1468" t="str">
            <v>PRESUNTO COZ MAGRO OVAL SEARA +-3,44KG</v>
          </cell>
          <cell r="C1468" t="str">
            <v>CX13,77KG</v>
          </cell>
          <cell r="E1468" t="str">
            <v>KG</v>
          </cell>
          <cell r="G1468">
            <v>13.77</v>
          </cell>
          <cell r="H1468">
            <v>22.45</v>
          </cell>
          <cell r="J1468">
            <v>180.17</v>
          </cell>
        </row>
        <row r="1469">
          <cell r="A1469">
            <v>113641</v>
          </cell>
          <cell r="B1469" t="str">
            <v>PRESUNTO COZ OVAL REZENDE 2X+-3,4KG</v>
          </cell>
          <cell r="C1469" t="str">
            <v>CX6,86KG</v>
          </cell>
          <cell r="E1469" t="str">
            <v>KG</v>
          </cell>
          <cell r="G1469">
            <v>6.86</v>
          </cell>
          <cell r="H1469">
            <v>19.350000000000001</v>
          </cell>
          <cell r="J1469">
            <v>201.65</v>
          </cell>
        </row>
        <row r="1470">
          <cell r="A1470">
            <v>337</v>
          </cell>
          <cell r="B1470" t="str">
            <v>PRESUNTO COZ S/C SADIA 02X3,5</v>
          </cell>
          <cell r="C1470" t="str">
            <v>2X3,5X07KG</v>
          </cell>
          <cell r="E1470" t="str">
            <v>KG</v>
          </cell>
          <cell r="G1470">
            <v>7</v>
          </cell>
          <cell r="H1470">
            <v>12.99</v>
          </cell>
          <cell r="J1470">
            <v>0.01</v>
          </cell>
        </row>
        <row r="1471">
          <cell r="A1471">
            <v>113755</v>
          </cell>
          <cell r="B1471" t="str">
            <v>PRESUNTO LEVISSIMO SEARA +- 3,39KG</v>
          </cell>
          <cell r="C1471" t="str">
            <v>CX6,79KG</v>
          </cell>
          <cell r="E1471" t="str">
            <v>KG</v>
          </cell>
          <cell r="G1471">
            <v>6.79</v>
          </cell>
          <cell r="H1471">
            <v>24.99</v>
          </cell>
          <cell r="J1471">
            <v>192.68</v>
          </cell>
        </row>
        <row r="1472">
          <cell r="A1472">
            <v>338</v>
          </cell>
          <cell r="B1472" t="str">
            <v>PRESUNTO PERU SADIA  02X3,4</v>
          </cell>
          <cell r="C1472" t="str">
            <v>C/ 6,8KG</v>
          </cell>
          <cell r="E1472" t="str">
            <v>KG</v>
          </cell>
          <cell r="G1472">
            <v>6.8</v>
          </cell>
          <cell r="H1472">
            <v>22.3</v>
          </cell>
          <cell r="J1472">
            <v>13.48</v>
          </cell>
        </row>
        <row r="1473">
          <cell r="A1473">
            <v>104409</v>
          </cell>
          <cell r="B1473" t="str">
            <v>PRESUNTO PERU SEARA 2X3,40</v>
          </cell>
          <cell r="C1473" t="str">
            <v>C/6,8KG</v>
          </cell>
          <cell r="E1473" t="str">
            <v>KG</v>
          </cell>
          <cell r="G1473">
            <v>6.8</v>
          </cell>
          <cell r="H1473">
            <v>26.99</v>
          </cell>
          <cell r="J1473">
            <v>766.05</v>
          </cell>
        </row>
        <row r="1474">
          <cell r="A1474">
            <v>112527</v>
          </cell>
          <cell r="B1474" t="str">
            <v>PROG GRAN A VACUO BIOBOM 6X3KG</v>
          </cell>
          <cell r="C1474" t="str">
            <v>CX6X3KG</v>
          </cell>
          <cell r="E1474" t="str">
            <v>PC</v>
          </cell>
          <cell r="G1474">
            <v>6</v>
          </cell>
          <cell r="H1474">
            <v>12</v>
          </cell>
          <cell r="J1474">
            <v>2</v>
          </cell>
        </row>
        <row r="1475">
          <cell r="A1475">
            <v>112530</v>
          </cell>
          <cell r="B1475" t="str">
            <v>PROG GRAN ROEDORES 9X1,3KG</v>
          </cell>
          <cell r="C1475" t="str">
            <v>CX9X1,3KG</v>
          </cell>
          <cell r="E1475" t="str">
            <v>PC</v>
          </cell>
          <cell r="G1475">
            <v>9</v>
          </cell>
          <cell r="H1475">
            <v>6</v>
          </cell>
          <cell r="J1475">
            <v>9</v>
          </cell>
        </row>
        <row r="1476">
          <cell r="A1476">
            <v>101235</v>
          </cell>
          <cell r="B1476" t="str">
            <v>QJ COALHO FRIOBOM 06PC +-3,70</v>
          </cell>
          <cell r="C1476" t="str">
            <v>FD 22,2</v>
          </cell>
          <cell r="E1476" t="str">
            <v>KG</v>
          </cell>
          <cell r="G1476">
            <v>1</v>
          </cell>
          <cell r="H1476">
            <v>18.8</v>
          </cell>
          <cell r="J1476">
            <v>42.61</v>
          </cell>
        </row>
        <row r="1477">
          <cell r="A1477">
            <v>114867</v>
          </cell>
          <cell r="B1477" t="str">
            <v>QJO CHEDDAR LIGHT FAT POLENGHI 20X144G</v>
          </cell>
          <cell r="C1477" t="str">
            <v>CX20X144G</v>
          </cell>
          <cell r="E1477" t="str">
            <v>UN</v>
          </cell>
          <cell r="G1477">
            <v>20</v>
          </cell>
          <cell r="H1477">
            <v>9.56</v>
          </cell>
          <cell r="J1477">
            <v>50</v>
          </cell>
        </row>
        <row r="1478">
          <cell r="A1478">
            <v>114209</v>
          </cell>
          <cell r="B1478" t="str">
            <v>QJO CHEDDAR 8 FAT POLENGHI 20X144G</v>
          </cell>
          <cell r="C1478" t="str">
            <v>CX20X144G</v>
          </cell>
          <cell r="E1478" t="str">
            <v>UN</v>
          </cell>
          <cell r="G1478">
            <v>20</v>
          </cell>
          <cell r="H1478">
            <v>9.7100000000000009</v>
          </cell>
          <cell r="J1478">
            <v>446</v>
          </cell>
        </row>
        <row r="1479">
          <cell r="A1479">
            <v>114248</v>
          </cell>
          <cell r="B1479" t="str">
            <v>QJO COALHO NOBRS 06PC/+-4KG</v>
          </cell>
          <cell r="C1479" t="str">
            <v>CX+-24KG</v>
          </cell>
          <cell r="E1479" t="str">
            <v>KG</v>
          </cell>
          <cell r="G1479">
            <v>24</v>
          </cell>
          <cell r="H1479">
            <v>43.68</v>
          </cell>
          <cell r="J1479">
            <v>3.2</v>
          </cell>
        </row>
        <row r="1480">
          <cell r="A1480">
            <v>109429</v>
          </cell>
          <cell r="B1480" t="str">
            <v>QJO MUSSARELA DOMILAC+-3KG</v>
          </cell>
          <cell r="C1480" t="str">
            <v>CX+-24KG</v>
          </cell>
          <cell r="E1480" t="str">
            <v>KG</v>
          </cell>
          <cell r="G1480">
            <v>24</v>
          </cell>
          <cell r="H1480">
            <v>32.880000000000003</v>
          </cell>
          <cell r="J1480">
            <v>24980.35</v>
          </cell>
        </row>
        <row r="1481">
          <cell r="A1481">
            <v>114869</v>
          </cell>
          <cell r="B1481" t="str">
            <v>QJO MUSSARELA FAT POLENGHI 20X144G</v>
          </cell>
          <cell r="C1481" t="str">
            <v>CX20X144G</v>
          </cell>
          <cell r="E1481" t="str">
            <v>UN</v>
          </cell>
          <cell r="G1481">
            <v>20</v>
          </cell>
          <cell r="H1481">
            <v>9.27</v>
          </cell>
          <cell r="J1481">
            <v>234</v>
          </cell>
        </row>
        <row r="1482">
          <cell r="A1482">
            <v>115057</v>
          </cell>
          <cell r="B1482" t="str">
            <v>QJO MUSSARELA FAT POLENGHI 24X150G</v>
          </cell>
          <cell r="C1482" t="str">
            <v>CX24X150G</v>
          </cell>
          <cell r="E1482" t="str">
            <v>UN</v>
          </cell>
          <cell r="G1482">
            <v>24</v>
          </cell>
          <cell r="H1482">
            <v>7.79</v>
          </cell>
          <cell r="J1482">
            <v>2</v>
          </cell>
        </row>
        <row r="1483">
          <cell r="A1483">
            <v>1237</v>
          </cell>
          <cell r="B1483" t="str">
            <v>QJO MUSSARELA IOGA 6X+ -4KG</v>
          </cell>
          <cell r="C1483" t="str">
            <v>FD/ + - 24</v>
          </cell>
          <cell r="E1483" t="str">
            <v>KG</v>
          </cell>
          <cell r="G1483">
            <v>24</v>
          </cell>
          <cell r="H1483">
            <v>38.69</v>
          </cell>
          <cell r="J1483">
            <v>12.23</v>
          </cell>
        </row>
        <row r="1484">
          <cell r="A1484">
            <v>114868</v>
          </cell>
          <cell r="B1484" t="str">
            <v>QJO MUSSARELA LIGHT FAT POLENGHI 20X144G</v>
          </cell>
          <cell r="C1484" t="str">
            <v>CX20X144G</v>
          </cell>
          <cell r="E1484" t="str">
            <v>UN</v>
          </cell>
          <cell r="G1484">
            <v>20</v>
          </cell>
          <cell r="H1484">
            <v>9.56</v>
          </cell>
          <cell r="J1484">
            <v>96</v>
          </cell>
        </row>
        <row r="1485">
          <cell r="A1485">
            <v>109109</v>
          </cell>
          <cell r="B1485" t="str">
            <v>QJO MUSSARELA TINA +-4KG</v>
          </cell>
          <cell r="C1485" t="str">
            <v>CX 6 /+-4KG</v>
          </cell>
          <cell r="E1485" t="str">
            <v>KG</v>
          </cell>
          <cell r="G1485">
            <v>24</v>
          </cell>
          <cell r="H1485">
            <v>33.770000000000003</v>
          </cell>
          <cell r="J1485">
            <v>21.95</v>
          </cell>
        </row>
        <row r="1486">
          <cell r="A1486">
            <v>114219</v>
          </cell>
          <cell r="B1486" t="str">
            <v>QJO POLEGUINHO POCKET TRAD 6X16X34G</v>
          </cell>
          <cell r="C1486" t="str">
            <v>CX6X16X34G</v>
          </cell>
          <cell r="E1486" t="str">
            <v>DI</v>
          </cell>
          <cell r="G1486">
            <v>6</v>
          </cell>
          <cell r="H1486">
            <v>34.86</v>
          </cell>
          <cell r="J1486">
            <v>51</v>
          </cell>
        </row>
        <row r="1487">
          <cell r="A1487">
            <v>114220</v>
          </cell>
          <cell r="B1487" t="str">
            <v>QJO POLENGUINHO POCKET LIGHT 6X16X34G</v>
          </cell>
          <cell r="C1487" t="str">
            <v>CX96X34G</v>
          </cell>
          <cell r="E1487" t="str">
            <v>DI</v>
          </cell>
          <cell r="G1487">
            <v>6</v>
          </cell>
          <cell r="H1487">
            <v>34.86</v>
          </cell>
          <cell r="J1487">
            <v>50</v>
          </cell>
        </row>
        <row r="1488">
          <cell r="A1488">
            <v>114217</v>
          </cell>
          <cell r="B1488" t="str">
            <v>QJO PRAT ZERO LAC 8 FAT POLENGHI 20X144G</v>
          </cell>
          <cell r="C1488" t="str">
            <v>CX20X144G</v>
          </cell>
          <cell r="E1488" t="str">
            <v>UN</v>
          </cell>
          <cell r="G1488">
            <v>20</v>
          </cell>
          <cell r="H1488">
            <v>10.68</v>
          </cell>
          <cell r="J1488">
            <v>5</v>
          </cell>
        </row>
        <row r="1489">
          <cell r="A1489">
            <v>114210</v>
          </cell>
          <cell r="B1489" t="str">
            <v>QJO PRATO 8 FAT POLENGHI 20X144G</v>
          </cell>
          <cell r="C1489" t="str">
            <v>CX20X144G</v>
          </cell>
          <cell r="E1489" t="str">
            <v>UN</v>
          </cell>
          <cell r="G1489">
            <v>20</v>
          </cell>
          <cell r="H1489">
            <v>9.56</v>
          </cell>
          <cell r="J1489">
            <v>246</v>
          </cell>
        </row>
        <row r="1490">
          <cell r="A1490">
            <v>114215</v>
          </cell>
          <cell r="B1490" t="str">
            <v>QJO/GORD VEG CHED POLENGHI 8X2,27KG</v>
          </cell>
          <cell r="C1490" t="str">
            <v>CX8X2,27KG</v>
          </cell>
          <cell r="E1490" t="str">
            <v>KG</v>
          </cell>
          <cell r="G1490">
            <v>18.16</v>
          </cell>
          <cell r="H1490">
            <v>42.37</v>
          </cell>
          <cell r="J1490">
            <v>54.48</v>
          </cell>
        </row>
        <row r="1491">
          <cell r="A1491">
            <v>114240</v>
          </cell>
          <cell r="B1491" t="str">
            <v>QUALI MANTEIGA DE COCO C/S 12X200G</v>
          </cell>
          <cell r="C1491" t="str">
            <v>CX12X200G</v>
          </cell>
          <cell r="E1491" t="str">
            <v>UN</v>
          </cell>
          <cell r="G1491">
            <v>12</v>
          </cell>
          <cell r="H1491">
            <v>10.6</v>
          </cell>
          <cell r="J1491">
            <v>105</v>
          </cell>
        </row>
        <row r="1492">
          <cell r="A1492">
            <v>114245</v>
          </cell>
          <cell r="B1492" t="str">
            <v>QUALI OLEO DE COCO EXT VIR GAR 12X250ML</v>
          </cell>
          <cell r="C1492" t="str">
            <v>CX12X250ML</v>
          </cell>
          <cell r="E1492" t="str">
            <v>UN</v>
          </cell>
          <cell r="G1492">
            <v>12</v>
          </cell>
          <cell r="H1492">
            <v>15.3</v>
          </cell>
          <cell r="J1492">
            <v>73</v>
          </cell>
        </row>
        <row r="1493">
          <cell r="A1493">
            <v>114339</v>
          </cell>
          <cell r="B1493" t="str">
            <v>QUALI OLEO DE COCO EXT VIR GARR 12X500ML</v>
          </cell>
          <cell r="C1493" t="str">
            <v>CX12X500ML</v>
          </cell>
          <cell r="E1493" t="str">
            <v>UN</v>
          </cell>
          <cell r="G1493">
            <v>12</v>
          </cell>
          <cell r="H1493">
            <v>29.44</v>
          </cell>
          <cell r="J1493">
            <v>179</v>
          </cell>
        </row>
        <row r="1494">
          <cell r="A1494">
            <v>114242</v>
          </cell>
          <cell r="B1494" t="str">
            <v>QUALI OLEO DE COCO EXT VIR SH 12X80ML</v>
          </cell>
          <cell r="C1494" t="str">
            <v>CX12X80ML</v>
          </cell>
          <cell r="E1494" t="str">
            <v>UN</v>
          </cell>
          <cell r="G1494">
            <v>12</v>
          </cell>
          <cell r="H1494">
            <v>8.08</v>
          </cell>
          <cell r="J1494">
            <v>29</v>
          </cell>
        </row>
        <row r="1495">
          <cell r="A1495">
            <v>1692</v>
          </cell>
          <cell r="B1495" t="str">
            <v>RABO CONG BOV COMCARNE +-28KG</v>
          </cell>
          <cell r="C1495" t="str">
            <v>C/+-28KG</v>
          </cell>
          <cell r="E1495" t="str">
            <v>KG</v>
          </cell>
          <cell r="G1495">
            <v>28</v>
          </cell>
          <cell r="H1495">
            <v>12.25</v>
          </cell>
          <cell r="J1495">
            <v>1E-3</v>
          </cell>
        </row>
        <row r="1496">
          <cell r="A1496">
            <v>115112</v>
          </cell>
          <cell r="B1496" t="str">
            <v>RABO SUINO SALGADO ESTRELA +-15KG</v>
          </cell>
          <cell r="C1496" t="str">
            <v>CX+-15KG</v>
          </cell>
          <cell r="E1496" t="str">
            <v>KG</v>
          </cell>
          <cell r="G1496">
            <v>15</v>
          </cell>
          <cell r="H1496">
            <v>14.89</v>
          </cell>
          <cell r="J1496">
            <v>733.42499999999995</v>
          </cell>
        </row>
        <row r="1497">
          <cell r="A1497">
            <v>112114</v>
          </cell>
          <cell r="B1497" t="str">
            <v>RC CESAR SH ADU CARNE ASSADA 2X20X85G</v>
          </cell>
          <cell r="C1497" t="str">
            <v>CX2X20X85G</v>
          </cell>
          <cell r="E1497" t="str">
            <v>UN</v>
          </cell>
          <cell r="G1497">
            <v>40</v>
          </cell>
          <cell r="H1497">
            <v>2.72</v>
          </cell>
          <cell r="J1497">
            <v>1920</v>
          </cell>
        </row>
        <row r="1498">
          <cell r="A1498">
            <v>112116</v>
          </cell>
          <cell r="B1498" t="str">
            <v>RC CESAR SH ADU CORD ASSADO 2X20X85G</v>
          </cell>
          <cell r="C1498" t="str">
            <v>CX2X20X85G</v>
          </cell>
          <cell r="E1498" t="str">
            <v>UN</v>
          </cell>
          <cell r="G1498">
            <v>40</v>
          </cell>
          <cell r="H1498">
            <v>2.72</v>
          </cell>
          <cell r="J1498">
            <v>1960</v>
          </cell>
        </row>
        <row r="1499">
          <cell r="A1499">
            <v>113045</v>
          </cell>
          <cell r="B1499" t="str">
            <v>RC CESAR SH ADU FGO MARINADO 2X20X85G</v>
          </cell>
          <cell r="C1499" t="str">
            <v>CX2X20X85G</v>
          </cell>
          <cell r="E1499" t="str">
            <v>UN</v>
          </cell>
          <cell r="G1499">
            <v>40</v>
          </cell>
          <cell r="H1499">
            <v>2.72</v>
          </cell>
          <cell r="J1499">
            <v>1957</v>
          </cell>
        </row>
        <row r="1500">
          <cell r="A1500">
            <v>112117</v>
          </cell>
          <cell r="B1500" t="str">
            <v>RC CESAR SH ADU FILE MIGNON 2X20X85G</v>
          </cell>
          <cell r="C1500" t="str">
            <v>CX2X20X85G</v>
          </cell>
          <cell r="E1500" t="str">
            <v>UN</v>
          </cell>
          <cell r="G1500">
            <v>40</v>
          </cell>
          <cell r="H1500">
            <v>2.72</v>
          </cell>
          <cell r="J1500">
            <v>1958</v>
          </cell>
        </row>
        <row r="1501">
          <cell r="A1501">
            <v>113657</v>
          </cell>
          <cell r="B1501" t="str">
            <v>RC KITEKAT ADU MIX DE CARNE 6X2,7KG</v>
          </cell>
          <cell r="C1501" t="str">
            <v>FD6X2,7KG</v>
          </cell>
          <cell r="E1501" t="str">
            <v>PC</v>
          </cell>
          <cell r="G1501">
            <v>6</v>
          </cell>
          <cell r="H1501">
            <v>29.79</v>
          </cell>
          <cell r="J1501">
            <v>9</v>
          </cell>
        </row>
        <row r="1502">
          <cell r="A1502">
            <v>112770</v>
          </cell>
          <cell r="B1502" t="str">
            <v>RC KITEKAT ADU MIX DE CARNES 20KG</v>
          </cell>
          <cell r="C1502" t="str">
            <v>FD20KG</v>
          </cell>
          <cell r="E1502" t="str">
            <v>FD</v>
          </cell>
          <cell r="G1502">
            <v>1</v>
          </cell>
          <cell r="H1502">
            <v>204</v>
          </cell>
          <cell r="J1502">
            <v>929</v>
          </cell>
        </row>
        <row r="1503">
          <cell r="A1503">
            <v>109284</v>
          </cell>
          <cell r="B1503" t="str">
            <v>RC KITEKAT SH ADU PEIXE 2X24X70G</v>
          </cell>
          <cell r="C1503" t="str">
            <v>CX2X24X70</v>
          </cell>
          <cell r="E1503" t="str">
            <v>UN</v>
          </cell>
          <cell r="G1503">
            <v>48</v>
          </cell>
          <cell r="H1503">
            <v>1.77</v>
          </cell>
          <cell r="J1503">
            <v>21059</v>
          </cell>
        </row>
        <row r="1504">
          <cell r="A1504">
            <v>109627</v>
          </cell>
          <cell r="B1504" t="str">
            <v>RC KITEKAT SH ADULTO CARNE 2X24X70G</v>
          </cell>
          <cell r="C1504" t="str">
            <v>CX 2X24X70G</v>
          </cell>
          <cell r="E1504" t="str">
            <v>UN</v>
          </cell>
          <cell r="G1504">
            <v>48</v>
          </cell>
          <cell r="H1504">
            <v>1.77</v>
          </cell>
          <cell r="J1504">
            <v>20601</v>
          </cell>
        </row>
        <row r="1505">
          <cell r="A1505">
            <v>109569</v>
          </cell>
          <cell r="B1505" t="str">
            <v>RC KITEKAT SH ADULTO FGO 2X24X70G</v>
          </cell>
          <cell r="C1505" t="str">
            <v>CX2X24X70G</v>
          </cell>
          <cell r="E1505" t="str">
            <v>UN</v>
          </cell>
          <cell r="G1505">
            <v>48</v>
          </cell>
          <cell r="H1505">
            <v>1.77</v>
          </cell>
          <cell r="J1505">
            <v>23496</v>
          </cell>
        </row>
        <row r="1506">
          <cell r="A1506">
            <v>114472</v>
          </cell>
          <cell r="B1506" t="str">
            <v>RC OPT CAO SH AD FGO RPM L8P7 100G</v>
          </cell>
          <cell r="C1506" t="str">
            <v>CX8X100G</v>
          </cell>
          <cell r="E1506" t="str">
            <v>UN</v>
          </cell>
          <cell r="G1506">
            <v>8</v>
          </cell>
          <cell r="H1506">
            <v>7.14</v>
          </cell>
          <cell r="J1506">
            <v>597</v>
          </cell>
        </row>
        <row r="1507">
          <cell r="A1507">
            <v>105826</v>
          </cell>
          <cell r="B1507" t="str">
            <v>RC OPT CAO SH AD FGO 2X18X100G</v>
          </cell>
          <cell r="C1507" t="str">
            <v>CX 2X18X100G</v>
          </cell>
          <cell r="E1507" t="str">
            <v>UN</v>
          </cell>
          <cell r="G1507">
            <v>36</v>
          </cell>
          <cell r="H1507">
            <v>1.99</v>
          </cell>
          <cell r="J1507">
            <v>1458</v>
          </cell>
        </row>
        <row r="1508">
          <cell r="A1508">
            <v>105825</v>
          </cell>
          <cell r="B1508" t="str">
            <v>RC OPT CAO SH AD RC PEQ MI FGO 2X18X100G</v>
          </cell>
          <cell r="C1508" t="str">
            <v>CX 2X18X100G</v>
          </cell>
          <cell r="E1508" t="str">
            <v>UN</v>
          </cell>
          <cell r="G1508">
            <v>36</v>
          </cell>
          <cell r="H1508">
            <v>1.99</v>
          </cell>
          <cell r="J1508">
            <v>7570</v>
          </cell>
        </row>
        <row r="1509">
          <cell r="A1509">
            <v>105823</v>
          </cell>
          <cell r="B1509" t="str">
            <v>RC OPT CAO SH FILHOTE FGO 2X18X100G</v>
          </cell>
          <cell r="C1509" t="str">
            <v>CX 2X18X100G</v>
          </cell>
          <cell r="E1509" t="str">
            <v>UN</v>
          </cell>
          <cell r="G1509">
            <v>36</v>
          </cell>
          <cell r="H1509">
            <v>1.99</v>
          </cell>
          <cell r="J1509">
            <v>7080</v>
          </cell>
        </row>
        <row r="1510">
          <cell r="A1510">
            <v>109661</v>
          </cell>
          <cell r="B1510" t="str">
            <v>RC OPT GATO SH AD CAST FGO 2X20X85G</v>
          </cell>
          <cell r="C1510" t="str">
            <v>CX2X20X85G</v>
          </cell>
          <cell r="E1510" t="str">
            <v>UN</v>
          </cell>
          <cell r="G1510">
            <v>40</v>
          </cell>
          <cell r="H1510">
            <v>1.99</v>
          </cell>
          <cell r="J1510">
            <v>15240</v>
          </cell>
        </row>
        <row r="1511">
          <cell r="A1511">
            <v>109972</v>
          </cell>
          <cell r="B1511" t="str">
            <v>RC OPT GATO SH AD FGO 2X20X85G</v>
          </cell>
          <cell r="C1511" t="str">
            <v>CX2X20X85G</v>
          </cell>
          <cell r="E1511" t="str">
            <v>UN</v>
          </cell>
          <cell r="G1511">
            <v>40</v>
          </cell>
          <cell r="H1511">
            <v>1.99</v>
          </cell>
          <cell r="J1511">
            <v>19491</v>
          </cell>
        </row>
        <row r="1512">
          <cell r="A1512">
            <v>109891</v>
          </cell>
          <cell r="B1512" t="str">
            <v>RC OPT GATO SH AD MD PESO FGO 2X20X85G</v>
          </cell>
          <cell r="C1512" t="str">
            <v>CX2X20X85G</v>
          </cell>
          <cell r="E1512" t="str">
            <v>UN</v>
          </cell>
          <cell r="G1512">
            <v>40</v>
          </cell>
          <cell r="H1512">
            <v>1.99</v>
          </cell>
          <cell r="J1512">
            <v>15770</v>
          </cell>
        </row>
        <row r="1513">
          <cell r="A1513">
            <v>115063</v>
          </cell>
          <cell r="B1513" t="str">
            <v>RC OPT GATO SH ADU FGO L8P7 85G</v>
          </cell>
          <cell r="C1513" t="str">
            <v>CX4X8X85G</v>
          </cell>
          <cell r="E1513" t="str">
            <v>DI</v>
          </cell>
          <cell r="G1513">
            <v>4</v>
          </cell>
          <cell r="H1513">
            <v>15.16</v>
          </cell>
          <cell r="J1513">
            <v>472</v>
          </cell>
        </row>
        <row r="1514">
          <cell r="A1514">
            <v>109954</v>
          </cell>
          <cell r="B1514" t="str">
            <v>RC OPT GATO SH FILHOTE FGO 2X20X85G</v>
          </cell>
          <cell r="C1514" t="str">
            <v>CX2X20X85G</v>
          </cell>
          <cell r="E1514" t="str">
            <v>UN</v>
          </cell>
          <cell r="G1514">
            <v>40</v>
          </cell>
          <cell r="H1514">
            <v>1.99</v>
          </cell>
          <cell r="J1514">
            <v>33398</v>
          </cell>
        </row>
        <row r="1515">
          <cell r="A1515">
            <v>114913</v>
          </cell>
          <cell r="B1515" t="str">
            <v>RC PED AD RP 4X8X100G L8P7</v>
          </cell>
          <cell r="C1515" t="str">
            <v>CX4X8X100G</v>
          </cell>
          <cell r="E1515" t="str">
            <v>DI</v>
          </cell>
          <cell r="G1515">
            <v>4</v>
          </cell>
          <cell r="H1515">
            <v>14.99</v>
          </cell>
          <cell r="J1515">
            <v>203</v>
          </cell>
        </row>
        <row r="1516">
          <cell r="A1516">
            <v>722</v>
          </cell>
          <cell r="B1516" t="str">
            <v>RC PED ADU CARNE&amp;FGO E CEREAIS 1X10,1KG</v>
          </cell>
          <cell r="C1516" t="str">
            <v>CX/10,1KG</v>
          </cell>
          <cell r="E1516" t="str">
            <v>FD</v>
          </cell>
          <cell r="G1516">
            <v>1</v>
          </cell>
          <cell r="H1516">
            <v>122</v>
          </cell>
          <cell r="J1516">
            <v>760</v>
          </cell>
        </row>
        <row r="1517">
          <cell r="A1517">
            <v>510</v>
          </cell>
          <cell r="B1517" t="str">
            <v>RC PED ADU CARNE&amp;FGO E CEREAIS 1X20KG</v>
          </cell>
          <cell r="C1517" t="str">
            <v>FD/20KG</v>
          </cell>
          <cell r="E1517" t="str">
            <v>FD</v>
          </cell>
          <cell r="G1517">
            <v>1</v>
          </cell>
          <cell r="H1517">
            <v>215</v>
          </cell>
          <cell r="J1517">
            <v>318</v>
          </cell>
        </row>
        <row r="1518">
          <cell r="A1518">
            <v>114469</v>
          </cell>
          <cell r="B1518" t="str">
            <v>RC PED ADU CARNE&amp;FGO 10X900G</v>
          </cell>
          <cell r="C1518" t="str">
            <v>FD/ 10X900G</v>
          </cell>
          <cell r="E1518" t="str">
            <v>PC</v>
          </cell>
          <cell r="G1518">
            <v>10</v>
          </cell>
          <cell r="H1518">
            <v>17.43</v>
          </cell>
          <cell r="J1518">
            <v>360</v>
          </cell>
        </row>
        <row r="1519">
          <cell r="A1519">
            <v>114468</v>
          </cell>
          <cell r="B1519" t="str">
            <v>RC PED ADU CARNE&amp;FGO 6X2,7KG</v>
          </cell>
          <cell r="C1519" t="str">
            <v>FD6X2,7KG</v>
          </cell>
          <cell r="E1519" t="str">
            <v>UN</v>
          </cell>
          <cell r="G1519">
            <v>6</v>
          </cell>
          <cell r="H1519">
            <v>52.1</v>
          </cell>
          <cell r="J1519">
            <v>65</v>
          </cell>
        </row>
        <row r="1520">
          <cell r="A1520">
            <v>109050</v>
          </cell>
          <cell r="B1520" t="str">
            <v>RC PED ADU CARNE&amp;VEG LV20KG/PG18 KG</v>
          </cell>
          <cell r="C1520" t="str">
            <v>FD20KG</v>
          </cell>
          <cell r="E1520" t="str">
            <v>FD</v>
          </cell>
          <cell r="G1520">
            <v>1</v>
          </cell>
          <cell r="H1520">
            <v>189</v>
          </cell>
          <cell r="J1520">
            <v>948</v>
          </cell>
        </row>
        <row r="1521">
          <cell r="A1521">
            <v>114467</v>
          </cell>
          <cell r="B1521" t="str">
            <v>RC PED ADU CARNE&amp;VEG 10X900G</v>
          </cell>
          <cell r="C1521" t="str">
            <v>CX10X900G</v>
          </cell>
          <cell r="E1521" t="str">
            <v>UN</v>
          </cell>
          <cell r="G1521">
            <v>10</v>
          </cell>
          <cell r="H1521">
            <v>18.23</v>
          </cell>
          <cell r="J1521">
            <v>1230</v>
          </cell>
        </row>
        <row r="1522">
          <cell r="A1522">
            <v>114462</v>
          </cell>
          <cell r="B1522" t="str">
            <v>RC PED ADU CARNE&amp;VEG 6X2,7KG</v>
          </cell>
          <cell r="C1522" t="str">
            <v>FD6X2,7KG</v>
          </cell>
          <cell r="E1522" t="str">
            <v>UN</v>
          </cell>
          <cell r="G1522">
            <v>6</v>
          </cell>
          <cell r="H1522">
            <v>41.34</v>
          </cell>
          <cell r="J1522">
            <v>24</v>
          </cell>
        </row>
        <row r="1523">
          <cell r="A1523">
            <v>522</v>
          </cell>
          <cell r="B1523" t="str">
            <v>RC PED ADU RP 1X10,1KG</v>
          </cell>
          <cell r="C1523" t="str">
            <v>C/10,1KG</v>
          </cell>
          <cell r="E1523" t="str">
            <v>FD</v>
          </cell>
          <cell r="G1523">
            <v>1</v>
          </cell>
          <cell r="H1523">
            <v>120</v>
          </cell>
          <cell r="J1523">
            <v>95</v>
          </cell>
        </row>
        <row r="1524">
          <cell r="A1524">
            <v>526</v>
          </cell>
          <cell r="B1524" t="str">
            <v>RC PED ADU RP 1X20KG</v>
          </cell>
          <cell r="C1524" t="str">
            <v>FD/20KG</v>
          </cell>
          <cell r="E1524" t="str">
            <v>FD</v>
          </cell>
          <cell r="G1524">
            <v>1</v>
          </cell>
          <cell r="H1524">
            <v>225</v>
          </cell>
          <cell r="J1524">
            <v>805</v>
          </cell>
        </row>
        <row r="1525">
          <cell r="A1525">
            <v>114466</v>
          </cell>
          <cell r="B1525" t="str">
            <v>RC PED ADU RP 10X900G</v>
          </cell>
          <cell r="C1525" t="str">
            <v>FD/ 10X900G</v>
          </cell>
          <cell r="E1525" t="str">
            <v>PC</v>
          </cell>
          <cell r="G1525">
            <v>10</v>
          </cell>
          <cell r="H1525">
            <v>18.23</v>
          </cell>
          <cell r="J1525">
            <v>748</v>
          </cell>
        </row>
        <row r="1526">
          <cell r="A1526">
            <v>109902</v>
          </cell>
          <cell r="B1526" t="str">
            <v>RC PED ADU RP 10,1KG</v>
          </cell>
          <cell r="C1526" t="str">
            <v>FD10,1KG</v>
          </cell>
          <cell r="E1526" t="str">
            <v>FD</v>
          </cell>
          <cell r="G1526">
            <v>1</v>
          </cell>
          <cell r="H1526">
            <v>110.72</v>
          </cell>
          <cell r="J1526">
            <v>972</v>
          </cell>
        </row>
        <row r="1527">
          <cell r="A1527">
            <v>114463</v>
          </cell>
          <cell r="B1527" t="str">
            <v>RC PED ADU RP 6X2,7KG</v>
          </cell>
          <cell r="C1527" t="str">
            <v>FD6X2,7KG</v>
          </cell>
          <cell r="E1527" t="str">
            <v>UN</v>
          </cell>
          <cell r="G1527">
            <v>6</v>
          </cell>
          <cell r="H1527">
            <v>41.54</v>
          </cell>
          <cell r="J1527">
            <v>83</v>
          </cell>
        </row>
        <row r="1528">
          <cell r="A1528">
            <v>122555</v>
          </cell>
          <cell r="B1528" t="str">
            <v>RC PED BISCROK AD MULTI 10X1KG</v>
          </cell>
          <cell r="C1528" t="str">
            <v>CX/10UN</v>
          </cell>
          <cell r="E1528" t="str">
            <v>UN</v>
          </cell>
          <cell r="G1528">
            <v>10</v>
          </cell>
          <cell r="H1528">
            <v>24.58</v>
          </cell>
          <cell r="J1528">
            <v>918</v>
          </cell>
        </row>
        <row r="1529">
          <cell r="A1529">
            <v>102391</v>
          </cell>
          <cell r="B1529" t="str">
            <v>RC PED BISCROK ADU R PEQ 22X500G</v>
          </cell>
          <cell r="C1529" t="str">
            <v>CX 22X500G</v>
          </cell>
          <cell r="E1529" t="str">
            <v>UN</v>
          </cell>
          <cell r="G1529">
            <v>22</v>
          </cell>
          <cell r="H1529">
            <v>19.420000000000002</v>
          </cell>
          <cell r="J1529">
            <v>1043</v>
          </cell>
        </row>
        <row r="1530">
          <cell r="A1530">
            <v>113455</v>
          </cell>
          <cell r="B1530" t="str">
            <v>RC PED BISCROK ADU R PEQ 32X150G</v>
          </cell>
          <cell r="C1530" t="str">
            <v>CX32X150G</v>
          </cell>
          <cell r="E1530" t="str">
            <v>UN</v>
          </cell>
          <cell r="G1530">
            <v>32</v>
          </cell>
          <cell r="H1530">
            <v>7.14</v>
          </cell>
          <cell r="J1530">
            <v>2128</v>
          </cell>
        </row>
        <row r="1531">
          <cell r="A1531">
            <v>461</v>
          </cell>
          <cell r="B1531" t="str">
            <v>RC PED BISCROK JUNIOR 24X300GR</v>
          </cell>
          <cell r="C1531" t="str">
            <v>CX/24UN</v>
          </cell>
          <cell r="E1531" t="str">
            <v>UN</v>
          </cell>
          <cell r="G1531">
            <v>24</v>
          </cell>
          <cell r="H1531">
            <v>13.45</v>
          </cell>
          <cell r="J1531">
            <v>3919</v>
          </cell>
        </row>
        <row r="1532">
          <cell r="A1532">
            <v>533</v>
          </cell>
          <cell r="B1532" t="str">
            <v>RC PED BISCROK MULTI ADULTO 22X500GR</v>
          </cell>
          <cell r="C1532" t="str">
            <v>CX/22UN</v>
          </cell>
          <cell r="E1532" t="str">
            <v>UN</v>
          </cell>
          <cell r="G1532">
            <v>22</v>
          </cell>
          <cell r="H1532">
            <v>19.420000000000002</v>
          </cell>
          <cell r="J1532">
            <v>2109</v>
          </cell>
        </row>
        <row r="1533">
          <cell r="A1533">
            <v>105932</v>
          </cell>
          <cell r="B1533" t="str">
            <v>RC PED CARNE FGO CEREAIS LV20KG/PG18KG</v>
          </cell>
          <cell r="C1533" t="str">
            <v>FD18+2KG</v>
          </cell>
          <cell r="E1533" t="str">
            <v>FD</v>
          </cell>
          <cell r="G1533">
            <v>1</v>
          </cell>
          <cell r="H1533">
            <v>210</v>
          </cell>
          <cell r="J1533">
            <v>555</v>
          </cell>
        </row>
        <row r="1534">
          <cell r="A1534">
            <v>114471</v>
          </cell>
          <cell r="B1534" t="str">
            <v>RC PED CARNE&amp;VEG L10,1KG/P9KG</v>
          </cell>
          <cell r="C1534" t="str">
            <v>FD10,1KG</v>
          </cell>
          <cell r="E1534" t="str">
            <v>FD</v>
          </cell>
          <cell r="G1534">
            <v>1</v>
          </cell>
          <cell r="H1534">
            <v>110.98</v>
          </cell>
          <cell r="J1534">
            <v>499</v>
          </cell>
        </row>
        <row r="1535">
          <cell r="A1535">
            <v>105794</v>
          </cell>
          <cell r="B1535" t="str">
            <v>RC PED DENTASTIX RC MED 10X7X180G</v>
          </cell>
          <cell r="C1535" t="str">
            <v>CX10X180G</v>
          </cell>
          <cell r="E1535" t="str">
            <v>UN</v>
          </cell>
          <cell r="G1535">
            <v>10</v>
          </cell>
          <cell r="H1535">
            <v>14.69</v>
          </cell>
          <cell r="J1535">
            <v>300</v>
          </cell>
        </row>
        <row r="1536">
          <cell r="A1536">
            <v>113457</v>
          </cell>
          <cell r="B1536" t="str">
            <v>RC PED DENTASTIX RC MED 18X25,7G</v>
          </cell>
          <cell r="C1536" t="str">
            <v>CX2X18X25,7G</v>
          </cell>
          <cell r="E1536" t="str">
            <v>DI</v>
          </cell>
          <cell r="G1536">
            <v>2</v>
          </cell>
          <cell r="H1536">
            <v>56.43</v>
          </cell>
          <cell r="J1536">
            <v>310</v>
          </cell>
        </row>
        <row r="1537">
          <cell r="A1537">
            <v>105815</v>
          </cell>
          <cell r="B1537" t="str">
            <v>RC PED DENTASTIX RC MED 18X77G</v>
          </cell>
          <cell r="C1537" t="str">
            <v>CX18X77G</v>
          </cell>
          <cell r="E1537" t="str">
            <v>UN</v>
          </cell>
          <cell r="G1537">
            <v>18</v>
          </cell>
          <cell r="H1537">
            <v>8.07</v>
          </cell>
          <cell r="J1537">
            <v>2226</v>
          </cell>
        </row>
        <row r="1538">
          <cell r="A1538">
            <v>105793</v>
          </cell>
          <cell r="B1538" t="str">
            <v>RC PED DENTASTIX RC PEQ 10X7X110G</v>
          </cell>
          <cell r="C1538" t="str">
            <v>CX 10X110G</v>
          </cell>
          <cell r="E1538" t="str">
            <v>UN</v>
          </cell>
          <cell r="G1538">
            <v>10</v>
          </cell>
          <cell r="H1538">
            <v>12.3</v>
          </cell>
          <cell r="J1538">
            <v>298</v>
          </cell>
        </row>
        <row r="1539">
          <cell r="A1539">
            <v>105814</v>
          </cell>
          <cell r="B1539" t="str">
            <v>RC PED DENTASTIX RC PEQ 18X45G</v>
          </cell>
          <cell r="C1539" t="str">
            <v>CX18X45G</v>
          </cell>
          <cell r="E1539" t="str">
            <v>UN</v>
          </cell>
          <cell r="G1539">
            <v>18</v>
          </cell>
          <cell r="H1539">
            <v>7.34</v>
          </cell>
          <cell r="J1539">
            <v>1932</v>
          </cell>
        </row>
        <row r="1540">
          <cell r="A1540">
            <v>113456</v>
          </cell>
          <cell r="B1540" t="str">
            <v>RC PED DENTASTIX RC PEQ 20X15,7G</v>
          </cell>
          <cell r="C1540" t="str">
            <v>CX2X20X15,7G</v>
          </cell>
          <cell r="E1540" t="str">
            <v>DI</v>
          </cell>
          <cell r="G1540">
            <v>2</v>
          </cell>
          <cell r="H1540">
            <v>59.92</v>
          </cell>
          <cell r="J1540">
            <v>320</v>
          </cell>
        </row>
        <row r="1541">
          <cell r="A1541">
            <v>554</v>
          </cell>
          <cell r="B1541" t="str">
            <v>RC PED EQN ADU RMG 10X1KG</v>
          </cell>
          <cell r="C1541" t="str">
            <v>CX/10PC</v>
          </cell>
          <cell r="E1541" t="str">
            <v>PC</v>
          </cell>
          <cell r="G1541">
            <v>10</v>
          </cell>
          <cell r="H1541">
            <v>26.43</v>
          </cell>
          <cell r="J1541">
            <v>117</v>
          </cell>
        </row>
        <row r="1542">
          <cell r="A1542">
            <v>540</v>
          </cell>
          <cell r="B1542" t="str">
            <v>RC PED EQN ADU RP 10X1KG</v>
          </cell>
          <cell r="C1542" t="str">
            <v>CX/10PC</v>
          </cell>
          <cell r="E1542" t="str">
            <v>PC</v>
          </cell>
          <cell r="G1542">
            <v>10</v>
          </cell>
          <cell r="H1542">
            <v>23.16</v>
          </cell>
          <cell r="J1542">
            <v>110</v>
          </cell>
        </row>
        <row r="1543">
          <cell r="A1543">
            <v>462</v>
          </cell>
          <cell r="B1543" t="str">
            <v>RC PED EQN JUNIOR 10X1KG</v>
          </cell>
          <cell r="C1543" t="str">
            <v>CX/10PC</v>
          </cell>
          <cell r="E1543" t="str">
            <v>PC</v>
          </cell>
          <cell r="G1543">
            <v>10</v>
          </cell>
          <cell r="H1543">
            <v>23.15</v>
          </cell>
          <cell r="J1543">
            <v>109</v>
          </cell>
        </row>
        <row r="1544">
          <cell r="A1544">
            <v>491</v>
          </cell>
          <cell r="B1544" t="str">
            <v>RC PED EQN JUNIOR 6X3KG</v>
          </cell>
          <cell r="C1544" t="str">
            <v>CX/06PC</v>
          </cell>
          <cell r="E1544" t="str">
            <v>PC</v>
          </cell>
          <cell r="G1544">
            <v>6</v>
          </cell>
          <cell r="H1544">
            <v>56.26</v>
          </cell>
          <cell r="J1544">
            <v>58</v>
          </cell>
        </row>
        <row r="1545">
          <cell r="A1545">
            <v>114465</v>
          </cell>
          <cell r="B1545" t="str">
            <v>RC PED FILHOTE 10X900G</v>
          </cell>
          <cell r="C1545" t="str">
            <v>FD/ 10X900G</v>
          </cell>
          <cell r="E1545" t="str">
            <v>PC</v>
          </cell>
          <cell r="G1545">
            <v>10</v>
          </cell>
          <cell r="H1545">
            <v>19.39</v>
          </cell>
          <cell r="J1545">
            <v>1209</v>
          </cell>
        </row>
        <row r="1546">
          <cell r="A1546">
            <v>114464</v>
          </cell>
          <cell r="B1546" t="str">
            <v>RC PED FILHOTE 6X2,7KG</v>
          </cell>
          <cell r="C1546" t="str">
            <v>FD6X2,7KG</v>
          </cell>
          <cell r="E1546" t="str">
            <v>UN</v>
          </cell>
          <cell r="G1546">
            <v>6</v>
          </cell>
          <cell r="H1546">
            <v>55.37</v>
          </cell>
          <cell r="J1546">
            <v>149</v>
          </cell>
        </row>
        <row r="1547">
          <cell r="A1547">
            <v>460</v>
          </cell>
          <cell r="B1547" t="str">
            <v>RC PED JR  FILHOTE RMG 1X20KG</v>
          </cell>
          <cell r="C1547" t="str">
            <v>FD/20KG</v>
          </cell>
          <cell r="E1547" t="str">
            <v>FD</v>
          </cell>
          <cell r="G1547">
            <v>1</v>
          </cell>
          <cell r="H1547">
            <v>239</v>
          </cell>
          <cell r="J1547">
            <v>372</v>
          </cell>
        </row>
        <row r="1548">
          <cell r="A1548">
            <v>114461</v>
          </cell>
          <cell r="B1548" t="str">
            <v>RC PED JR FILHOTE RMG LV20KG/PG18KG</v>
          </cell>
          <cell r="C1548" t="str">
            <v>FD20KG</v>
          </cell>
          <cell r="E1548" t="str">
            <v>FD</v>
          </cell>
          <cell r="G1548">
            <v>1</v>
          </cell>
          <cell r="H1548">
            <v>210.2</v>
          </cell>
          <cell r="J1548">
            <v>6469</v>
          </cell>
        </row>
        <row r="1549">
          <cell r="A1549">
            <v>496</v>
          </cell>
          <cell r="B1549" t="str">
            <v>RC PED JR FILHOTE RMG 1X10,1KG</v>
          </cell>
          <cell r="C1549" t="str">
            <v>CX/10,1KG</v>
          </cell>
          <cell r="E1549" t="str">
            <v>FD</v>
          </cell>
          <cell r="G1549">
            <v>1</v>
          </cell>
          <cell r="H1549">
            <v>130</v>
          </cell>
          <cell r="J1549">
            <v>982</v>
          </cell>
        </row>
        <row r="1550">
          <cell r="A1550">
            <v>109399</v>
          </cell>
          <cell r="B1550" t="str">
            <v>RC PED JR FILHOTE RMG 1X15KG</v>
          </cell>
          <cell r="C1550" t="str">
            <v>FD 15KG</v>
          </cell>
          <cell r="E1550" t="str">
            <v>FD</v>
          </cell>
          <cell r="G1550">
            <v>1</v>
          </cell>
          <cell r="H1550">
            <v>380.33</v>
          </cell>
          <cell r="J1550">
            <v>80</v>
          </cell>
        </row>
        <row r="1551">
          <cell r="A1551">
            <v>105215</v>
          </cell>
          <cell r="B1551" t="str">
            <v>RC PED LT ADU MOLHO CARNE 24X290G</v>
          </cell>
          <cell r="C1551" t="str">
            <v>CX 24X290G</v>
          </cell>
          <cell r="E1551" t="str">
            <v>UN</v>
          </cell>
          <cell r="G1551">
            <v>24</v>
          </cell>
          <cell r="H1551">
            <v>8.23</v>
          </cell>
          <cell r="J1551">
            <v>1278</v>
          </cell>
        </row>
        <row r="1552">
          <cell r="A1552">
            <v>1128</v>
          </cell>
          <cell r="B1552" t="str">
            <v>RC PED LT ADU PATE FGO 24X280GR</v>
          </cell>
          <cell r="C1552" t="str">
            <v>C/24X280GR</v>
          </cell>
          <cell r="E1552" t="str">
            <v>UN</v>
          </cell>
          <cell r="G1552">
            <v>24</v>
          </cell>
          <cell r="H1552">
            <v>8.23</v>
          </cell>
          <cell r="J1552">
            <v>276</v>
          </cell>
        </row>
        <row r="1553">
          <cell r="A1553">
            <v>991</v>
          </cell>
          <cell r="B1553" t="str">
            <v>RC PED LT ADU PATE/CARNE 24X280GR</v>
          </cell>
          <cell r="C1553" t="str">
            <v>C/24X280GR</v>
          </cell>
          <cell r="E1553" t="str">
            <v>UN</v>
          </cell>
          <cell r="G1553">
            <v>24</v>
          </cell>
          <cell r="H1553">
            <v>8.23</v>
          </cell>
          <cell r="J1553">
            <v>9</v>
          </cell>
        </row>
        <row r="1554">
          <cell r="A1554">
            <v>1120</v>
          </cell>
          <cell r="B1554" t="str">
            <v>RC PED LT ADU PEDACOS FGO/MOLHO 24X290GR</v>
          </cell>
          <cell r="C1554" t="str">
            <v>C/24X290GR</v>
          </cell>
          <cell r="E1554" t="str">
            <v>UN</v>
          </cell>
          <cell r="G1554">
            <v>24</v>
          </cell>
          <cell r="H1554">
            <v>7.61</v>
          </cell>
          <cell r="J1554">
            <v>805</v>
          </cell>
        </row>
        <row r="1555">
          <cell r="A1555">
            <v>989</v>
          </cell>
          <cell r="B1555" t="str">
            <v>RC PED LT JUNIOR PATE CARNE/FGO 280GR</v>
          </cell>
          <cell r="C1555" t="str">
            <v>C/24X280GR</v>
          </cell>
          <cell r="E1555" t="str">
            <v>UN</v>
          </cell>
          <cell r="G1555">
            <v>24</v>
          </cell>
          <cell r="H1555">
            <v>8.23</v>
          </cell>
          <cell r="J1555">
            <v>7466</v>
          </cell>
        </row>
        <row r="1556">
          <cell r="A1556">
            <v>104304</v>
          </cell>
          <cell r="B1556" t="str">
            <v>RC PED MARROBONE 24X200G</v>
          </cell>
          <cell r="C1556" t="str">
            <v>CX 24X200G</v>
          </cell>
          <cell r="E1556" t="str">
            <v>UN</v>
          </cell>
          <cell r="G1556">
            <v>24</v>
          </cell>
          <cell r="H1556">
            <v>12.61</v>
          </cell>
          <cell r="J1556">
            <v>2948</v>
          </cell>
        </row>
        <row r="1557">
          <cell r="A1557">
            <v>114470</v>
          </cell>
          <cell r="B1557" t="str">
            <v>RC PED NE AO LEITE LV20KG/PG18KG</v>
          </cell>
          <cell r="C1557" t="str">
            <v>FD20KG</v>
          </cell>
          <cell r="E1557" t="str">
            <v>FD</v>
          </cell>
          <cell r="G1557">
            <v>1</v>
          </cell>
          <cell r="H1557">
            <v>189</v>
          </cell>
          <cell r="J1557">
            <v>1483</v>
          </cell>
        </row>
        <row r="1558">
          <cell r="A1558">
            <v>113422</v>
          </cell>
          <cell r="B1558" t="str">
            <v>RC PED RMG AO LEITE 10X900G</v>
          </cell>
          <cell r="C1558" t="str">
            <v>CX10X900G</v>
          </cell>
          <cell r="E1558" t="str">
            <v>UN</v>
          </cell>
          <cell r="G1558">
            <v>10</v>
          </cell>
          <cell r="H1558">
            <v>19.47</v>
          </cell>
          <cell r="J1558">
            <v>426</v>
          </cell>
        </row>
        <row r="1559">
          <cell r="A1559">
            <v>114504</v>
          </cell>
          <cell r="B1559" t="str">
            <v>RC PED SH ADU CARNE FGO 2X20X85G</v>
          </cell>
          <cell r="C1559" t="str">
            <v>CX2X20X85G</v>
          </cell>
          <cell r="E1559" t="str">
            <v>UN</v>
          </cell>
          <cell r="G1559">
            <v>40</v>
          </cell>
          <cell r="H1559">
            <v>2.15</v>
          </cell>
          <cell r="J1559">
            <v>5360</v>
          </cell>
        </row>
        <row r="1560">
          <cell r="A1560">
            <v>115061</v>
          </cell>
          <cell r="B1560" t="str">
            <v>RC PED SH ADU PORCO CARNE 2X20X85G</v>
          </cell>
          <cell r="C1560" t="str">
            <v>CX2X20X85G</v>
          </cell>
          <cell r="E1560" t="str">
            <v>UN</v>
          </cell>
          <cell r="G1560">
            <v>40</v>
          </cell>
          <cell r="H1560">
            <v>2.15</v>
          </cell>
          <cell r="J1560">
            <v>6113</v>
          </cell>
        </row>
        <row r="1561">
          <cell r="A1561">
            <v>551</v>
          </cell>
          <cell r="B1561" t="str">
            <v>RC PED SH ADU R PEQ FGO 100GR</v>
          </cell>
          <cell r="C1561" t="str">
            <v>CX36X100GR</v>
          </cell>
          <cell r="E1561" t="str">
            <v>PC</v>
          </cell>
          <cell r="G1561">
            <v>36</v>
          </cell>
          <cell r="H1561">
            <v>2.15</v>
          </cell>
          <cell r="J1561">
            <v>149138</v>
          </cell>
        </row>
        <row r="1562">
          <cell r="A1562">
            <v>104311</v>
          </cell>
          <cell r="B1562" t="str">
            <v>RC PED SH ADU RP CARNE L12P10 2X12X100G</v>
          </cell>
          <cell r="C1562" t="str">
            <v>CX 24UN</v>
          </cell>
          <cell r="E1562" t="str">
            <v>DI</v>
          </cell>
          <cell r="G1562">
            <v>2</v>
          </cell>
          <cell r="H1562">
            <v>23.88</v>
          </cell>
          <cell r="J1562">
            <v>1977</v>
          </cell>
        </row>
        <row r="1563">
          <cell r="A1563">
            <v>1146</v>
          </cell>
          <cell r="B1563" t="str">
            <v>RC PED SH ADU RP CORDEIRO 2X18X100G</v>
          </cell>
          <cell r="C1563" t="str">
            <v>C/36PC</v>
          </cell>
          <cell r="E1563" t="str">
            <v>PC</v>
          </cell>
          <cell r="G1563">
            <v>36</v>
          </cell>
          <cell r="H1563">
            <v>2.15</v>
          </cell>
          <cell r="J1563">
            <v>145065</v>
          </cell>
        </row>
        <row r="1564">
          <cell r="A1564">
            <v>105231</v>
          </cell>
          <cell r="B1564" t="str">
            <v>RC PED SH ADULTO CARNE 2X18X100G</v>
          </cell>
          <cell r="C1564" t="str">
            <v>CX 36UN</v>
          </cell>
          <cell r="E1564" t="str">
            <v>UN</v>
          </cell>
          <cell r="G1564">
            <v>36</v>
          </cell>
          <cell r="H1564">
            <v>2.15</v>
          </cell>
          <cell r="J1564">
            <v>59650</v>
          </cell>
        </row>
        <row r="1565">
          <cell r="A1565">
            <v>103217</v>
          </cell>
          <cell r="B1565" t="str">
            <v>RC PED SH ADULTO CARNE 7+ 2X18X100G</v>
          </cell>
          <cell r="C1565" t="str">
            <v>CX 2X18X100G</v>
          </cell>
          <cell r="E1565" t="str">
            <v>UN</v>
          </cell>
          <cell r="G1565">
            <v>36</v>
          </cell>
          <cell r="H1565">
            <v>2.15</v>
          </cell>
          <cell r="J1565">
            <v>13731</v>
          </cell>
        </row>
        <row r="1566">
          <cell r="A1566">
            <v>103220</v>
          </cell>
          <cell r="B1566" t="str">
            <v>RC PED SH ADULTO FGO 2X18X100G</v>
          </cell>
          <cell r="C1566" t="str">
            <v>CX 2X18X100G</v>
          </cell>
          <cell r="E1566" t="str">
            <v>UN</v>
          </cell>
          <cell r="G1566">
            <v>36</v>
          </cell>
          <cell r="H1566">
            <v>2.15</v>
          </cell>
          <cell r="J1566">
            <v>104317</v>
          </cell>
        </row>
        <row r="1567">
          <cell r="A1567">
            <v>513</v>
          </cell>
          <cell r="B1567" t="str">
            <v>RC PED SH ADULTO R PEQ CARNE 2X18X100</v>
          </cell>
          <cell r="C1567" t="str">
            <v>CX 2X18X100</v>
          </cell>
          <cell r="E1567" t="str">
            <v>UN</v>
          </cell>
          <cell r="G1567">
            <v>36</v>
          </cell>
          <cell r="H1567">
            <v>2.15</v>
          </cell>
          <cell r="J1567">
            <v>65572</v>
          </cell>
        </row>
        <row r="1568">
          <cell r="A1568">
            <v>103218</v>
          </cell>
          <cell r="B1568" t="str">
            <v>RC PED SH FILHOTE CARNE 2X18X100G</v>
          </cell>
          <cell r="C1568" t="str">
            <v>CX 2X18X100G</v>
          </cell>
          <cell r="E1568" t="str">
            <v>UN</v>
          </cell>
          <cell r="G1568">
            <v>36</v>
          </cell>
          <cell r="H1568">
            <v>2.15</v>
          </cell>
          <cell r="J1568">
            <v>137203</v>
          </cell>
        </row>
        <row r="1569">
          <cell r="A1569">
            <v>1196</v>
          </cell>
          <cell r="B1569" t="str">
            <v>RC PED SH FILHOTE FGO 2X18X100G</v>
          </cell>
          <cell r="C1569" t="str">
            <v>CX 2X18X100G</v>
          </cell>
          <cell r="E1569" t="str">
            <v>UN</v>
          </cell>
          <cell r="G1569">
            <v>36</v>
          </cell>
          <cell r="H1569">
            <v>2.15</v>
          </cell>
          <cell r="J1569">
            <v>208342</v>
          </cell>
        </row>
        <row r="1570">
          <cell r="A1570">
            <v>102146</v>
          </cell>
          <cell r="B1570" t="str">
            <v>RC PETISC GATOS DREAMIES CARNE 44X40G</v>
          </cell>
          <cell r="C1570" t="str">
            <v>C/44X40G</v>
          </cell>
          <cell r="E1570" t="str">
            <v>UN</v>
          </cell>
          <cell r="G1570">
            <v>44</v>
          </cell>
          <cell r="H1570">
            <v>5.21</v>
          </cell>
          <cell r="J1570">
            <v>4137</v>
          </cell>
        </row>
        <row r="1571">
          <cell r="A1571">
            <v>102147</v>
          </cell>
          <cell r="B1571" t="str">
            <v>RC PETISC GATOS DREAMIES FGO 44X40G</v>
          </cell>
          <cell r="C1571" t="str">
            <v>C/ 44X40G</v>
          </cell>
          <cell r="E1571" t="str">
            <v>UN</v>
          </cell>
          <cell r="G1571">
            <v>44</v>
          </cell>
          <cell r="H1571">
            <v>5.21</v>
          </cell>
          <cell r="J1571">
            <v>4244</v>
          </cell>
        </row>
        <row r="1572">
          <cell r="A1572">
            <v>102171</v>
          </cell>
          <cell r="B1572" t="str">
            <v>RC PETISC GATOS DREAMIES QUEIJO 44X40G</v>
          </cell>
          <cell r="C1572" t="str">
            <v>CX44X40G</v>
          </cell>
          <cell r="E1572" t="str">
            <v>UN</v>
          </cell>
          <cell r="G1572">
            <v>44</v>
          </cell>
          <cell r="H1572">
            <v>5.21</v>
          </cell>
          <cell r="J1572">
            <v>619</v>
          </cell>
        </row>
        <row r="1573">
          <cell r="A1573">
            <v>112118</v>
          </cell>
          <cell r="B1573" t="str">
            <v>RC SHEB SH AD SALMAO MOLHO 2X20X85G</v>
          </cell>
          <cell r="C1573" t="str">
            <v>CX2X20X85G</v>
          </cell>
          <cell r="E1573" t="str">
            <v>UN</v>
          </cell>
          <cell r="G1573">
            <v>40</v>
          </cell>
          <cell r="H1573">
            <v>2.72</v>
          </cell>
          <cell r="J1573">
            <v>1950</v>
          </cell>
        </row>
        <row r="1574">
          <cell r="A1574">
            <v>112113</v>
          </cell>
          <cell r="B1574" t="str">
            <v>RC SHEB SH ADU ATUM MARINADO 2X20X85G</v>
          </cell>
          <cell r="C1574" t="str">
            <v>CX2X20X85G</v>
          </cell>
          <cell r="E1574" t="str">
            <v>UN</v>
          </cell>
          <cell r="G1574">
            <v>40</v>
          </cell>
          <cell r="H1574">
            <v>2.72</v>
          </cell>
          <cell r="J1574">
            <v>1920</v>
          </cell>
        </row>
        <row r="1575">
          <cell r="A1575">
            <v>112120</v>
          </cell>
          <cell r="B1575" t="str">
            <v>RC SHEB SH ADU CARNE MOLHO 2X20X85G</v>
          </cell>
          <cell r="C1575" t="str">
            <v>CX2X20X85G</v>
          </cell>
          <cell r="E1575" t="str">
            <v>UN</v>
          </cell>
          <cell r="G1575">
            <v>40</v>
          </cell>
          <cell r="H1575">
            <v>2.72</v>
          </cell>
          <cell r="J1575">
            <v>1953</v>
          </cell>
        </row>
        <row r="1576">
          <cell r="A1576">
            <v>112115</v>
          </cell>
          <cell r="B1576" t="str">
            <v>RC SHEB SH ADU FGO ASSADO 2X20X85G</v>
          </cell>
          <cell r="C1576" t="str">
            <v>CX2X20X85G</v>
          </cell>
          <cell r="E1576" t="str">
            <v>UN</v>
          </cell>
          <cell r="G1576">
            <v>40</v>
          </cell>
          <cell r="H1576">
            <v>2.72</v>
          </cell>
          <cell r="J1576">
            <v>1924</v>
          </cell>
        </row>
        <row r="1577">
          <cell r="A1577">
            <v>112119</v>
          </cell>
          <cell r="B1577" t="str">
            <v>RC SHEB SH FILHOTE ATUM MARINAD 2X20X85G</v>
          </cell>
          <cell r="C1577" t="str">
            <v>CX2X20X85G</v>
          </cell>
          <cell r="E1577" t="str">
            <v>UN</v>
          </cell>
          <cell r="G1577">
            <v>40</v>
          </cell>
          <cell r="H1577">
            <v>2.72</v>
          </cell>
          <cell r="J1577">
            <v>1920</v>
          </cell>
        </row>
        <row r="1578">
          <cell r="A1578">
            <v>114428</v>
          </cell>
          <cell r="B1578" t="str">
            <v>RC WHISKA CAST CARNE L10,1KG P9KG</v>
          </cell>
          <cell r="C1578" t="str">
            <v>FD10,1KG</v>
          </cell>
          <cell r="E1578" t="str">
            <v>FD</v>
          </cell>
          <cell r="G1578">
            <v>1</v>
          </cell>
          <cell r="H1578">
            <v>139</v>
          </cell>
          <cell r="J1578">
            <v>2842</v>
          </cell>
        </row>
        <row r="1579">
          <cell r="A1579">
            <v>113054</v>
          </cell>
          <cell r="B1579" t="str">
            <v>RC WHISKA MP NAT SALMAO 10,1KG</v>
          </cell>
          <cell r="C1579" t="str">
            <v>CX10KG</v>
          </cell>
          <cell r="E1579" t="str">
            <v>FD</v>
          </cell>
          <cell r="G1579">
            <v>1</v>
          </cell>
          <cell r="H1579">
            <v>151.55000000000001</v>
          </cell>
          <cell r="J1579">
            <v>127</v>
          </cell>
        </row>
        <row r="1580">
          <cell r="A1580">
            <v>109468</v>
          </cell>
          <cell r="B1580" t="str">
            <v>RC WHISKAS AD CARNE BG LV3KG/PG2,7KG</v>
          </cell>
          <cell r="C1580" t="str">
            <v>FD6X3KG</v>
          </cell>
          <cell r="E1580" t="str">
            <v>UN</v>
          </cell>
          <cell r="G1580">
            <v>6</v>
          </cell>
          <cell r="H1580">
            <v>41.42</v>
          </cell>
          <cell r="J1580">
            <v>4</v>
          </cell>
        </row>
        <row r="1581">
          <cell r="A1581">
            <v>114416</v>
          </cell>
          <cell r="B1581" t="str">
            <v>RC WHISKAS AD CARNE 10X900G</v>
          </cell>
          <cell r="C1581" t="str">
            <v>FD10X900G</v>
          </cell>
          <cell r="E1581" t="str">
            <v>UN</v>
          </cell>
          <cell r="G1581">
            <v>10</v>
          </cell>
          <cell r="H1581">
            <v>23.46</v>
          </cell>
          <cell r="J1581">
            <v>245</v>
          </cell>
        </row>
        <row r="1582">
          <cell r="A1582">
            <v>102364</v>
          </cell>
          <cell r="B1582" t="str">
            <v>RC WHISKAS ADU CARNE 10,1KG</v>
          </cell>
          <cell r="C1582" t="str">
            <v>CX 10,1KG</v>
          </cell>
          <cell r="E1582" t="str">
            <v>FD</v>
          </cell>
          <cell r="G1582">
            <v>1</v>
          </cell>
          <cell r="H1582">
            <v>149</v>
          </cell>
          <cell r="J1582">
            <v>92</v>
          </cell>
        </row>
        <row r="1583">
          <cell r="A1583">
            <v>114413</v>
          </cell>
          <cell r="B1583" t="str">
            <v>RC WHISKAS ADU CARNE 6X2,7KG</v>
          </cell>
          <cell r="C1583" t="str">
            <v>FD6X2,7KG</v>
          </cell>
          <cell r="E1583" t="str">
            <v>UN</v>
          </cell>
          <cell r="G1583">
            <v>6</v>
          </cell>
          <cell r="H1583">
            <v>43.51</v>
          </cell>
          <cell r="J1583">
            <v>29</v>
          </cell>
        </row>
        <row r="1584">
          <cell r="A1584">
            <v>114425</v>
          </cell>
          <cell r="B1584" t="str">
            <v>RC WHISKAS ADU FGO 10X900G</v>
          </cell>
          <cell r="C1584" t="str">
            <v>FD10X900G</v>
          </cell>
          <cell r="E1584" t="str">
            <v>UN</v>
          </cell>
          <cell r="G1584">
            <v>10</v>
          </cell>
          <cell r="H1584">
            <v>23.46</v>
          </cell>
          <cell r="J1584">
            <v>36</v>
          </cell>
        </row>
        <row r="1585">
          <cell r="A1585">
            <v>114419</v>
          </cell>
          <cell r="B1585" t="str">
            <v>RC WHISKAS ADU FGO 6X2,7KG</v>
          </cell>
          <cell r="C1585" t="str">
            <v>FD6X2,7KG</v>
          </cell>
          <cell r="E1585" t="str">
            <v>UN</v>
          </cell>
          <cell r="G1585">
            <v>6</v>
          </cell>
          <cell r="H1585">
            <v>45.59</v>
          </cell>
          <cell r="J1585">
            <v>26</v>
          </cell>
        </row>
        <row r="1586">
          <cell r="A1586">
            <v>114415</v>
          </cell>
          <cell r="B1586" t="str">
            <v>RC WHISKAS ADU MIX DE CARNES 6X2,7KG</v>
          </cell>
          <cell r="C1586" t="str">
            <v>FD6X2,7KG</v>
          </cell>
          <cell r="E1586" t="str">
            <v>UN</v>
          </cell>
          <cell r="G1586">
            <v>6</v>
          </cell>
          <cell r="H1586">
            <v>45.59</v>
          </cell>
          <cell r="J1586">
            <v>22</v>
          </cell>
        </row>
        <row r="1587">
          <cell r="A1587">
            <v>114418</v>
          </cell>
          <cell r="B1587" t="str">
            <v>RC WHISKAS ADU PEIXE 10X900G</v>
          </cell>
          <cell r="C1587" t="str">
            <v>FD10X900G</v>
          </cell>
          <cell r="E1587" t="str">
            <v>UN</v>
          </cell>
          <cell r="G1587">
            <v>10</v>
          </cell>
          <cell r="H1587">
            <v>23.46</v>
          </cell>
          <cell r="J1587">
            <v>105</v>
          </cell>
        </row>
        <row r="1588">
          <cell r="A1588">
            <v>103174</v>
          </cell>
          <cell r="B1588" t="str">
            <v>RC WHISKAS CAST CARNE DRY 10,1KG</v>
          </cell>
          <cell r="C1588" t="str">
            <v>FD 10,1KG</v>
          </cell>
          <cell r="E1588" t="str">
            <v>FD</v>
          </cell>
          <cell r="G1588">
            <v>1</v>
          </cell>
          <cell r="H1588">
            <v>145</v>
          </cell>
          <cell r="J1588">
            <v>1547</v>
          </cell>
        </row>
        <row r="1589">
          <cell r="A1589">
            <v>114423</v>
          </cell>
          <cell r="B1589" t="str">
            <v>RC WHISKAS CAST CARNE 10X900G</v>
          </cell>
          <cell r="C1589" t="str">
            <v>FD10X900G</v>
          </cell>
          <cell r="E1589" t="str">
            <v>UN</v>
          </cell>
          <cell r="G1589">
            <v>10</v>
          </cell>
          <cell r="H1589">
            <v>23.34</v>
          </cell>
          <cell r="J1589">
            <v>78</v>
          </cell>
        </row>
        <row r="1590">
          <cell r="A1590">
            <v>114424</v>
          </cell>
          <cell r="B1590" t="str">
            <v>RC WHISKAS CAST PEIXE FD10X900G</v>
          </cell>
          <cell r="C1590" t="str">
            <v>FD10X900G</v>
          </cell>
          <cell r="E1590" t="str">
            <v>UN</v>
          </cell>
          <cell r="G1590">
            <v>10</v>
          </cell>
          <cell r="H1590">
            <v>23.34</v>
          </cell>
          <cell r="J1590">
            <v>303</v>
          </cell>
        </row>
        <row r="1591">
          <cell r="A1591">
            <v>109769</v>
          </cell>
          <cell r="B1591" t="str">
            <v>RC WHISKAS CAST PEIXE 10,1KG</v>
          </cell>
          <cell r="C1591" t="str">
            <v>FD10,1KG</v>
          </cell>
          <cell r="E1591" t="str">
            <v>FD</v>
          </cell>
          <cell r="G1591">
            <v>1</v>
          </cell>
          <cell r="H1591">
            <v>154</v>
          </cell>
          <cell r="J1591">
            <v>453</v>
          </cell>
        </row>
        <row r="1592">
          <cell r="A1592">
            <v>114426</v>
          </cell>
          <cell r="B1592" t="str">
            <v>RC WHISKAS CAST PEIXE 6X2,7KG</v>
          </cell>
          <cell r="C1592" t="str">
            <v>6X2,7KG</v>
          </cell>
          <cell r="E1592" t="str">
            <v>UN</v>
          </cell>
          <cell r="G1592">
            <v>6</v>
          </cell>
          <cell r="H1592">
            <v>45.59</v>
          </cell>
          <cell r="J1592">
            <v>48</v>
          </cell>
        </row>
        <row r="1593">
          <cell r="A1593">
            <v>482</v>
          </cell>
          <cell r="B1593" t="str">
            <v>RC WHISKAS DRY FILHOTE CARNE 20X500GR</v>
          </cell>
          <cell r="C1593" t="str">
            <v>C/20PC</v>
          </cell>
          <cell r="E1593" t="str">
            <v>PC</v>
          </cell>
          <cell r="G1593">
            <v>20</v>
          </cell>
          <cell r="H1593">
            <v>16.670000000000002</v>
          </cell>
          <cell r="J1593">
            <v>11</v>
          </cell>
        </row>
        <row r="1594">
          <cell r="A1594">
            <v>114414</v>
          </cell>
          <cell r="B1594" t="str">
            <v>RC WHISKAS DRY GATO CAST CARNE 6X2,7KG</v>
          </cell>
          <cell r="C1594" t="str">
            <v>FD6X2,7KG</v>
          </cell>
          <cell r="E1594" t="str">
            <v>UN</v>
          </cell>
          <cell r="G1594">
            <v>6</v>
          </cell>
          <cell r="H1594">
            <v>44.19</v>
          </cell>
          <cell r="J1594">
            <v>29</v>
          </cell>
        </row>
        <row r="1595">
          <cell r="A1595">
            <v>489</v>
          </cell>
          <cell r="B1595" t="str">
            <v>RC WHISKAS DRY PEIXE 1X10,1KG</v>
          </cell>
          <cell r="C1595" t="str">
            <v>FD 10,1KG</v>
          </cell>
          <cell r="E1595" t="str">
            <v>FD</v>
          </cell>
          <cell r="G1595">
            <v>1</v>
          </cell>
          <cell r="H1595">
            <v>149.44999999999999</v>
          </cell>
          <cell r="J1595">
            <v>942</v>
          </cell>
        </row>
        <row r="1596">
          <cell r="A1596">
            <v>108006</v>
          </cell>
          <cell r="B1596" t="str">
            <v>RC WHISKAS FGO ADU 1X10,1KG</v>
          </cell>
          <cell r="C1596" t="str">
            <v>FD10,1KG</v>
          </cell>
          <cell r="E1596" t="str">
            <v>FD</v>
          </cell>
          <cell r="G1596">
            <v>1</v>
          </cell>
          <cell r="H1596">
            <v>149.44999999999999</v>
          </cell>
          <cell r="J1596">
            <v>1130</v>
          </cell>
        </row>
        <row r="1597">
          <cell r="A1597">
            <v>483</v>
          </cell>
          <cell r="B1597" t="str">
            <v>RC WHISKAS FILHOTE CARNE LEITE 1X10,1KG</v>
          </cell>
          <cell r="C1597" t="str">
            <v>C/10,1KG</v>
          </cell>
          <cell r="E1597" t="str">
            <v>FD</v>
          </cell>
          <cell r="G1597">
            <v>1</v>
          </cell>
          <cell r="H1597">
            <v>158</v>
          </cell>
          <cell r="J1597">
            <v>1232</v>
          </cell>
        </row>
        <row r="1598">
          <cell r="A1598">
            <v>114421</v>
          </cell>
          <cell r="B1598" t="str">
            <v>RC WHISKAS FILHOTE CARNE 10X900G</v>
          </cell>
          <cell r="C1598" t="str">
            <v>FD10X900G</v>
          </cell>
          <cell r="E1598" t="str">
            <v>UN</v>
          </cell>
          <cell r="G1598">
            <v>10</v>
          </cell>
          <cell r="H1598">
            <v>24.53</v>
          </cell>
          <cell r="J1598">
            <v>9</v>
          </cell>
        </row>
        <row r="1599">
          <cell r="A1599">
            <v>114422</v>
          </cell>
          <cell r="B1599" t="str">
            <v>RC WHISKAS FILHOTE CARNE 6X2,7KG</v>
          </cell>
          <cell r="C1599" t="str">
            <v>FD6X2,7KG</v>
          </cell>
          <cell r="E1599" t="str">
            <v>UN</v>
          </cell>
          <cell r="G1599">
            <v>6</v>
          </cell>
          <cell r="H1599">
            <v>48</v>
          </cell>
          <cell r="J1599">
            <v>24</v>
          </cell>
        </row>
        <row r="1600">
          <cell r="A1600">
            <v>1065</v>
          </cell>
          <cell r="B1600" t="str">
            <v>RC WHISKAS LT ATUM AO MOLHO 24X290GR</v>
          </cell>
          <cell r="C1600" t="str">
            <v>C/24X290GR</v>
          </cell>
          <cell r="E1600" t="str">
            <v>UN</v>
          </cell>
          <cell r="G1600">
            <v>24</v>
          </cell>
          <cell r="H1600">
            <v>8.23</v>
          </cell>
          <cell r="J1600">
            <v>47</v>
          </cell>
        </row>
        <row r="1601">
          <cell r="A1601">
            <v>987</v>
          </cell>
          <cell r="B1601" t="str">
            <v>RC WHISKAS LT CARNE AO MOLHO 24X290GR</v>
          </cell>
          <cell r="C1601" t="str">
            <v>C/24X290GR</v>
          </cell>
          <cell r="E1601" t="str">
            <v>UN</v>
          </cell>
          <cell r="G1601">
            <v>24</v>
          </cell>
          <cell r="H1601">
            <v>8.23</v>
          </cell>
          <cell r="J1601">
            <v>1709</v>
          </cell>
        </row>
        <row r="1602">
          <cell r="A1602">
            <v>1187</v>
          </cell>
          <cell r="B1602" t="str">
            <v>RC WHISKAS LT FRANGO 24X290GR</v>
          </cell>
          <cell r="C1602" t="str">
            <v>C/24X290GR</v>
          </cell>
          <cell r="E1602" t="str">
            <v>UN</v>
          </cell>
          <cell r="G1602">
            <v>24</v>
          </cell>
          <cell r="H1602">
            <v>8.23</v>
          </cell>
          <cell r="J1602">
            <v>415</v>
          </cell>
        </row>
        <row r="1603">
          <cell r="A1603">
            <v>1067</v>
          </cell>
          <cell r="B1603" t="str">
            <v>RC WHISKAS LT PATE CARNE 24X290GR</v>
          </cell>
          <cell r="C1603" t="str">
            <v>C/24X290GR</v>
          </cell>
          <cell r="E1603" t="str">
            <v>UN</v>
          </cell>
          <cell r="G1603">
            <v>24</v>
          </cell>
          <cell r="H1603">
            <v>8.23</v>
          </cell>
          <cell r="J1603">
            <v>1099</v>
          </cell>
        </row>
        <row r="1604">
          <cell r="A1604">
            <v>988</v>
          </cell>
          <cell r="B1604" t="str">
            <v>RC WHISKAS LT PATE PEIXE 24X290GR</v>
          </cell>
          <cell r="C1604" t="str">
            <v>C/24X290GR</v>
          </cell>
          <cell r="E1604" t="str">
            <v>UN</v>
          </cell>
          <cell r="G1604">
            <v>24</v>
          </cell>
          <cell r="H1604">
            <v>8.23</v>
          </cell>
          <cell r="J1604">
            <v>2221</v>
          </cell>
        </row>
        <row r="1605">
          <cell r="A1605">
            <v>113084</v>
          </cell>
          <cell r="B1605" t="str">
            <v>RC WHISKAS MP NAT ADU FGO 10X900G</v>
          </cell>
          <cell r="C1605" t="str">
            <v>FD10X900G</v>
          </cell>
          <cell r="E1605" t="str">
            <v>PC</v>
          </cell>
          <cell r="G1605">
            <v>10</v>
          </cell>
          <cell r="H1605">
            <v>24.95</v>
          </cell>
          <cell r="J1605">
            <v>50</v>
          </cell>
        </row>
        <row r="1606">
          <cell r="A1606">
            <v>113083</v>
          </cell>
          <cell r="B1606" t="str">
            <v>RC WHISKAS MP NAT ADU FGO 6X2,7KG</v>
          </cell>
          <cell r="C1606" t="str">
            <v>FD6X2,7KG</v>
          </cell>
          <cell r="E1606" t="str">
            <v>PC</v>
          </cell>
          <cell r="G1606">
            <v>6</v>
          </cell>
          <cell r="H1606">
            <v>54.83</v>
          </cell>
          <cell r="J1606">
            <v>96</v>
          </cell>
        </row>
        <row r="1607">
          <cell r="A1607">
            <v>486</v>
          </cell>
          <cell r="B1607" t="str">
            <v>RC WHISKAS PEIXE 20X500GR</v>
          </cell>
          <cell r="C1607" t="str">
            <v>C/20PC</v>
          </cell>
          <cell r="E1607" t="str">
            <v>PC</v>
          </cell>
          <cell r="G1607">
            <v>20</v>
          </cell>
          <cell r="H1607">
            <v>15.44</v>
          </cell>
          <cell r="J1607">
            <v>66</v>
          </cell>
        </row>
        <row r="1608">
          <cell r="A1608">
            <v>109018</v>
          </cell>
          <cell r="B1608" t="str">
            <v>RC WHISKAS SH ADU ATUM 2X20X85G</v>
          </cell>
          <cell r="C1608" t="str">
            <v>CX2X20X85G</v>
          </cell>
          <cell r="E1608" t="str">
            <v>UN</v>
          </cell>
          <cell r="G1608">
            <v>40</v>
          </cell>
          <cell r="H1608">
            <v>2.15</v>
          </cell>
          <cell r="J1608">
            <v>39718</v>
          </cell>
        </row>
        <row r="1609">
          <cell r="A1609">
            <v>109014</v>
          </cell>
          <cell r="B1609" t="str">
            <v>RC WHISKAS SH ADU CARNE JELLY 2X20X85G</v>
          </cell>
          <cell r="C1609" t="str">
            <v>CX2X20X85G</v>
          </cell>
          <cell r="E1609" t="str">
            <v>UN</v>
          </cell>
          <cell r="G1609">
            <v>40</v>
          </cell>
          <cell r="H1609">
            <v>2.15</v>
          </cell>
          <cell r="J1609">
            <v>11454</v>
          </cell>
        </row>
        <row r="1610">
          <cell r="A1610">
            <v>105364</v>
          </cell>
          <cell r="B1610" t="str">
            <v>RC WHISKAS SH ADU CARNE L12PG10 2X12X85G</v>
          </cell>
          <cell r="C1610" t="str">
            <v>CX 2X12X85G</v>
          </cell>
          <cell r="E1610" t="str">
            <v>DI</v>
          </cell>
          <cell r="G1610">
            <v>2</v>
          </cell>
          <cell r="H1610">
            <v>23.88</v>
          </cell>
          <cell r="J1610">
            <v>1330</v>
          </cell>
        </row>
        <row r="1611">
          <cell r="A1611">
            <v>109015</v>
          </cell>
          <cell r="B1611" t="str">
            <v>RC WHISKAS SH ADU CARNE 2X20X85G</v>
          </cell>
          <cell r="C1611" t="str">
            <v>CX2X20X85G</v>
          </cell>
          <cell r="E1611" t="str">
            <v>UN</v>
          </cell>
          <cell r="G1611">
            <v>40</v>
          </cell>
          <cell r="H1611">
            <v>2.15</v>
          </cell>
          <cell r="J1611">
            <v>33860</v>
          </cell>
        </row>
        <row r="1612">
          <cell r="A1612">
            <v>113712</v>
          </cell>
          <cell r="B1612" t="str">
            <v>RC WHISKAS SH ADU CARNE 4X8X85G</v>
          </cell>
          <cell r="C1612" t="str">
            <v>CX4X8X85G</v>
          </cell>
          <cell r="E1612" t="str">
            <v>DI</v>
          </cell>
          <cell r="G1612">
            <v>4</v>
          </cell>
          <cell r="H1612">
            <v>15.68</v>
          </cell>
          <cell r="J1612">
            <v>62</v>
          </cell>
        </row>
        <row r="1613">
          <cell r="A1613">
            <v>109017</v>
          </cell>
          <cell r="B1613" t="str">
            <v>RC WHISKAS SH ADU CORDEIRO 2X20X85G</v>
          </cell>
          <cell r="C1613" t="str">
            <v>CX2X20X85G</v>
          </cell>
          <cell r="E1613" t="str">
            <v>UN</v>
          </cell>
          <cell r="G1613">
            <v>40</v>
          </cell>
          <cell r="H1613">
            <v>2.15</v>
          </cell>
          <cell r="J1613">
            <v>62099</v>
          </cell>
        </row>
        <row r="1614">
          <cell r="A1614">
            <v>109016</v>
          </cell>
          <cell r="B1614" t="str">
            <v>RC WHISKAS SH ADU FGO 2X20X85G</v>
          </cell>
          <cell r="C1614" t="str">
            <v>CX2X20X85G</v>
          </cell>
          <cell r="E1614" t="str">
            <v>UN</v>
          </cell>
          <cell r="G1614">
            <v>40</v>
          </cell>
          <cell r="H1614">
            <v>2.15</v>
          </cell>
          <cell r="J1614">
            <v>62673</v>
          </cell>
        </row>
        <row r="1615">
          <cell r="A1615">
            <v>108092</v>
          </cell>
          <cell r="B1615" t="str">
            <v>RC WHISKAS SH ADU PEIXE JELLY 2X20X85G</v>
          </cell>
          <cell r="C1615" t="str">
            <v>CX2X20X85G</v>
          </cell>
          <cell r="E1615" t="str">
            <v>UN</v>
          </cell>
          <cell r="G1615">
            <v>40</v>
          </cell>
          <cell r="H1615">
            <v>2.15</v>
          </cell>
          <cell r="J1615">
            <v>960</v>
          </cell>
        </row>
        <row r="1616">
          <cell r="A1616">
            <v>109026</v>
          </cell>
          <cell r="B1616" t="str">
            <v>RC WHISKAS SH ADU SALMAO 2X20X85G</v>
          </cell>
          <cell r="C1616" t="str">
            <v>CX2X20X85G</v>
          </cell>
          <cell r="E1616" t="str">
            <v>UN</v>
          </cell>
          <cell r="G1616">
            <v>40</v>
          </cell>
          <cell r="H1616">
            <v>2.15</v>
          </cell>
          <cell r="J1616">
            <v>66757</v>
          </cell>
        </row>
        <row r="1617">
          <cell r="A1617">
            <v>108094</v>
          </cell>
          <cell r="B1617" t="str">
            <v>RC WHISKAS SH CAST CARNE 2X20X85G</v>
          </cell>
          <cell r="C1617" t="str">
            <v>CX2X20X85G</v>
          </cell>
          <cell r="E1617" t="str">
            <v>UN</v>
          </cell>
          <cell r="G1617">
            <v>40</v>
          </cell>
          <cell r="H1617">
            <v>2.15</v>
          </cell>
          <cell r="J1617">
            <v>14154</v>
          </cell>
        </row>
        <row r="1618">
          <cell r="A1618">
            <v>108095</v>
          </cell>
          <cell r="B1618" t="str">
            <v>RC WHISKAS SH CAST PEIXE 2X20X85G</v>
          </cell>
          <cell r="C1618" t="str">
            <v>CX2X20X85G</v>
          </cell>
          <cell r="E1618" t="str">
            <v>UN</v>
          </cell>
          <cell r="G1618">
            <v>40</v>
          </cell>
          <cell r="H1618">
            <v>2.15</v>
          </cell>
          <cell r="J1618">
            <v>1840</v>
          </cell>
        </row>
        <row r="1619">
          <cell r="A1619">
            <v>112769</v>
          </cell>
          <cell r="B1619" t="str">
            <v>RC WHISKAS SH FILHOT CARN JELLY 2X20X85G</v>
          </cell>
          <cell r="C1619" t="str">
            <v>CX2X20X85G</v>
          </cell>
          <cell r="E1619" t="str">
            <v>UN</v>
          </cell>
          <cell r="G1619">
            <v>40</v>
          </cell>
          <cell r="H1619">
            <v>2.15</v>
          </cell>
          <cell r="J1619">
            <v>2124</v>
          </cell>
        </row>
        <row r="1620">
          <cell r="A1620">
            <v>108090</v>
          </cell>
          <cell r="B1620" t="str">
            <v>RC WHISKAS SH FILHOTE CARNE 2X20X85G</v>
          </cell>
          <cell r="C1620" t="str">
            <v>CX2X20X85G</v>
          </cell>
          <cell r="E1620" t="str">
            <v>UN</v>
          </cell>
          <cell r="G1620">
            <v>40</v>
          </cell>
          <cell r="H1620">
            <v>2.15</v>
          </cell>
          <cell r="J1620">
            <v>29345</v>
          </cell>
        </row>
        <row r="1621">
          <cell r="A1621">
            <v>109019</v>
          </cell>
          <cell r="B1621" t="str">
            <v>RC WHISKAS SH FILHOTE FGO 2X20X85G</v>
          </cell>
          <cell r="C1621" t="str">
            <v>CX2X20X85G</v>
          </cell>
          <cell r="E1621" t="str">
            <v>UN</v>
          </cell>
          <cell r="G1621">
            <v>40</v>
          </cell>
          <cell r="H1621">
            <v>2.15</v>
          </cell>
          <cell r="J1621">
            <v>78417</v>
          </cell>
        </row>
        <row r="1622">
          <cell r="A1622">
            <v>109031</v>
          </cell>
          <cell r="B1622" t="str">
            <v>RC WHISKAS SH SENIOR CARN JELLY 2X20X85G</v>
          </cell>
          <cell r="C1622" t="str">
            <v>CX2X20X85G</v>
          </cell>
          <cell r="E1622" t="str">
            <v>UN</v>
          </cell>
          <cell r="G1622">
            <v>40</v>
          </cell>
          <cell r="H1622">
            <v>2.15</v>
          </cell>
          <cell r="J1622">
            <v>4788</v>
          </cell>
        </row>
        <row r="1623">
          <cell r="A1623">
            <v>108093</v>
          </cell>
          <cell r="B1623" t="str">
            <v>RC WHISKAS SH SENIOR CARNE 2X20X85G</v>
          </cell>
          <cell r="C1623" t="str">
            <v>CX2X20X85G</v>
          </cell>
          <cell r="E1623" t="str">
            <v>UN</v>
          </cell>
          <cell r="G1623">
            <v>40</v>
          </cell>
          <cell r="H1623">
            <v>2.15</v>
          </cell>
          <cell r="J1623">
            <v>2328</v>
          </cell>
        </row>
        <row r="1624">
          <cell r="A1624">
            <v>102145</v>
          </cell>
          <cell r="B1624" t="str">
            <v>RC WHISKAS TEMPT ANTI BOLAPELO 12X40G</v>
          </cell>
          <cell r="C1624" t="str">
            <v>C/12UN</v>
          </cell>
          <cell r="E1624" t="str">
            <v>DI</v>
          </cell>
          <cell r="G1624">
            <v>12</v>
          </cell>
          <cell r="H1624">
            <v>8.33</v>
          </cell>
          <cell r="J1624">
            <v>5291</v>
          </cell>
        </row>
        <row r="1625">
          <cell r="A1625">
            <v>102160</v>
          </cell>
          <cell r="B1625" t="str">
            <v>RC WHISKAS TEMPTAT PELO SAUDAVEL 12X40G</v>
          </cell>
          <cell r="C1625" t="str">
            <v>CX12UN</v>
          </cell>
          <cell r="E1625" t="str">
            <v>UN</v>
          </cell>
          <cell r="G1625">
            <v>12</v>
          </cell>
          <cell r="H1625">
            <v>8.33</v>
          </cell>
          <cell r="J1625">
            <v>1391</v>
          </cell>
        </row>
        <row r="1626">
          <cell r="A1626">
            <v>102159</v>
          </cell>
          <cell r="B1626" t="str">
            <v>RC WHISKAS TEMPTATIONS SALMAO 12X40KG</v>
          </cell>
          <cell r="C1626" t="str">
            <v>CX 12UN</v>
          </cell>
          <cell r="E1626" t="str">
            <v>UN</v>
          </cell>
          <cell r="G1626">
            <v>12</v>
          </cell>
          <cell r="H1626">
            <v>8.33</v>
          </cell>
          <cell r="J1626">
            <v>2506</v>
          </cell>
        </row>
        <row r="1627">
          <cell r="A1627">
            <v>113945</v>
          </cell>
          <cell r="B1627" t="str">
            <v>REGINA ALHO PICADO 200G</v>
          </cell>
          <cell r="C1627" t="str">
            <v>CX36X200G</v>
          </cell>
          <cell r="E1627" t="str">
            <v>UN</v>
          </cell>
          <cell r="G1627">
            <v>36</v>
          </cell>
          <cell r="H1627">
            <v>2.89</v>
          </cell>
          <cell r="J1627">
            <v>1048</v>
          </cell>
        </row>
        <row r="1628">
          <cell r="A1628">
            <v>113946</v>
          </cell>
          <cell r="B1628" t="str">
            <v>REGINA ALHO PICADO 450G</v>
          </cell>
          <cell r="C1628" t="str">
            <v>CX24X450G</v>
          </cell>
          <cell r="E1628" t="str">
            <v>UN</v>
          </cell>
          <cell r="G1628">
            <v>24</v>
          </cell>
          <cell r="H1628">
            <v>6.59</v>
          </cell>
          <cell r="J1628">
            <v>438</v>
          </cell>
        </row>
        <row r="1629">
          <cell r="A1629">
            <v>113953</v>
          </cell>
          <cell r="B1629" t="str">
            <v>REGINA BICARBONATO DE SODIO 30G</v>
          </cell>
          <cell r="C1629" t="str">
            <v>CX12X30G</v>
          </cell>
          <cell r="E1629" t="str">
            <v>UN</v>
          </cell>
          <cell r="G1629">
            <v>12</v>
          </cell>
          <cell r="H1629">
            <v>0.86</v>
          </cell>
          <cell r="J1629">
            <v>384</v>
          </cell>
        </row>
        <row r="1630">
          <cell r="A1630">
            <v>113954</v>
          </cell>
          <cell r="B1630" t="str">
            <v>REGINA CANELA EM PO 10G</v>
          </cell>
          <cell r="C1630" t="str">
            <v>CX12X10G</v>
          </cell>
          <cell r="E1630" t="str">
            <v>UN</v>
          </cell>
          <cell r="G1630">
            <v>12</v>
          </cell>
          <cell r="H1630">
            <v>1.65</v>
          </cell>
          <cell r="J1630">
            <v>528</v>
          </cell>
        </row>
        <row r="1631">
          <cell r="A1631">
            <v>113955</v>
          </cell>
          <cell r="B1631" t="str">
            <v>REGINA CHIA 30G</v>
          </cell>
          <cell r="C1631" t="str">
            <v>CX12X30G</v>
          </cell>
          <cell r="E1631" t="str">
            <v>UN</v>
          </cell>
          <cell r="G1631">
            <v>12</v>
          </cell>
          <cell r="H1631">
            <v>2.84</v>
          </cell>
          <cell r="J1631">
            <v>244</v>
          </cell>
        </row>
        <row r="1632">
          <cell r="A1632">
            <v>113956</v>
          </cell>
          <cell r="B1632" t="str">
            <v>REGINA COMINHO EM PO 10G</v>
          </cell>
          <cell r="C1632" t="str">
            <v>CX12X10G</v>
          </cell>
          <cell r="E1632" t="str">
            <v>UN</v>
          </cell>
          <cell r="G1632">
            <v>12</v>
          </cell>
          <cell r="H1632">
            <v>0.89</v>
          </cell>
          <cell r="J1632">
            <v>566</v>
          </cell>
        </row>
        <row r="1633">
          <cell r="A1633">
            <v>113957</v>
          </cell>
          <cell r="B1633" t="str">
            <v>REGINA CRAVO DA INDIA 10G</v>
          </cell>
          <cell r="C1633" t="str">
            <v>CX12X10G</v>
          </cell>
          <cell r="E1633" t="str">
            <v>UN</v>
          </cell>
          <cell r="G1633">
            <v>12</v>
          </cell>
          <cell r="H1633">
            <v>2.15</v>
          </cell>
          <cell r="J1633">
            <v>535</v>
          </cell>
        </row>
        <row r="1634">
          <cell r="A1634">
            <v>113958</v>
          </cell>
          <cell r="B1634" t="str">
            <v>REGINA CURRY 25G</v>
          </cell>
          <cell r="C1634" t="str">
            <v>CX12X25G</v>
          </cell>
          <cell r="E1634" t="str">
            <v>UN</v>
          </cell>
          <cell r="G1634">
            <v>12</v>
          </cell>
          <cell r="H1634">
            <v>1.45</v>
          </cell>
          <cell r="J1634">
            <v>98</v>
          </cell>
        </row>
        <row r="1635">
          <cell r="A1635">
            <v>113959</v>
          </cell>
          <cell r="B1635" t="str">
            <v>REGINA ERVA DOCE 12G</v>
          </cell>
          <cell r="C1635" t="str">
            <v>CX12X12G</v>
          </cell>
          <cell r="E1635" t="str">
            <v>UN</v>
          </cell>
          <cell r="G1635">
            <v>12</v>
          </cell>
          <cell r="H1635">
            <v>2.15</v>
          </cell>
          <cell r="J1635">
            <v>144</v>
          </cell>
        </row>
        <row r="1636">
          <cell r="A1636">
            <v>113887</v>
          </cell>
          <cell r="B1636" t="str">
            <v>REGINA EXTRATO DE ALHO 500ML</v>
          </cell>
          <cell r="C1636" t="str">
            <v>CX12X500ML</v>
          </cell>
          <cell r="E1636" t="str">
            <v>UN</v>
          </cell>
          <cell r="G1636">
            <v>12</v>
          </cell>
          <cell r="H1636">
            <v>3.56</v>
          </cell>
          <cell r="J1636">
            <v>406</v>
          </cell>
        </row>
        <row r="1637">
          <cell r="A1637">
            <v>113940</v>
          </cell>
          <cell r="B1637" t="str">
            <v>REGINA MOLHO DE ALHO 150ML</v>
          </cell>
          <cell r="C1637" t="str">
            <v>CX12X150ML</v>
          </cell>
          <cell r="E1637" t="str">
            <v>UN</v>
          </cell>
          <cell r="G1637">
            <v>12</v>
          </cell>
          <cell r="H1637">
            <v>1.99</v>
          </cell>
          <cell r="J1637">
            <v>1193</v>
          </cell>
        </row>
        <row r="1638">
          <cell r="A1638">
            <v>113941</v>
          </cell>
          <cell r="B1638" t="str">
            <v>REGINA MOLHO DE PIMENTA AO LEITE 150ML</v>
          </cell>
          <cell r="C1638" t="str">
            <v>CX12X150ML</v>
          </cell>
          <cell r="E1638" t="str">
            <v>UN</v>
          </cell>
          <cell r="G1638">
            <v>12</v>
          </cell>
          <cell r="H1638">
            <v>1.99</v>
          </cell>
          <cell r="J1638">
            <v>1439</v>
          </cell>
        </row>
        <row r="1639">
          <cell r="A1639">
            <v>113936</v>
          </cell>
          <cell r="B1639" t="str">
            <v>REGINA MOLHO DE PIMENTA 150ML</v>
          </cell>
          <cell r="C1639" t="str">
            <v>CX12X150ML</v>
          </cell>
          <cell r="E1639" t="str">
            <v>UN</v>
          </cell>
          <cell r="G1639">
            <v>12</v>
          </cell>
          <cell r="H1639">
            <v>1.99</v>
          </cell>
          <cell r="J1639">
            <v>1534</v>
          </cell>
        </row>
        <row r="1640">
          <cell r="A1640">
            <v>113937</v>
          </cell>
          <cell r="B1640" t="str">
            <v>REGINA MOLHO INGLÊS 150ML</v>
          </cell>
          <cell r="C1640" t="str">
            <v>CX12X150ML</v>
          </cell>
          <cell r="E1640" t="str">
            <v>UN</v>
          </cell>
          <cell r="G1640">
            <v>12</v>
          </cell>
          <cell r="H1640">
            <v>1.75</v>
          </cell>
          <cell r="J1640">
            <v>659</v>
          </cell>
        </row>
        <row r="1641">
          <cell r="A1641">
            <v>113938</v>
          </cell>
          <cell r="B1641" t="str">
            <v>REGINA MOLHO SHOYU 150ML</v>
          </cell>
          <cell r="C1641" t="str">
            <v>CX12X150ML</v>
          </cell>
          <cell r="E1641" t="str">
            <v>UN</v>
          </cell>
          <cell r="G1641">
            <v>12</v>
          </cell>
          <cell r="H1641">
            <v>1.75</v>
          </cell>
          <cell r="J1641">
            <v>1224</v>
          </cell>
        </row>
        <row r="1642">
          <cell r="A1642">
            <v>113939</v>
          </cell>
          <cell r="B1642" t="str">
            <v>REGINA MOLHO SHOYU 500ML</v>
          </cell>
          <cell r="C1642" t="str">
            <v>CX12X500ML</v>
          </cell>
          <cell r="E1642" t="str">
            <v>UN</v>
          </cell>
          <cell r="G1642">
            <v>12</v>
          </cell>
          <cell r="H1642">
            <v>3.95</v>
          </cell>
          <cell r="J1642">
            <v>440</v>
          </cell>
        </row>
        <row r="1643">
          <cell r="A1643">
            <v>113960</v>
          </cell>
          <cell r="B1643" t="str">
            <v>REGINA OREGANO 10G</v>
          </cell>
          <cell r="C1643" t="str">
            <v>CX12X10G</v>
          </cell>
          <cell r="E1643" t="str">
            <v>UN</v>
          </cell>
          <cell r="G1643">
            <v>12</v>
          </cell>
          <cell r="H1643">
            <v>1.65</v>
          </cell>
          <cell r="J1643">
            <v>371</v>
          </cell>
        </row>
        <row r="1644">
          <cell r="A1644">
            <v>113947</v>
          </cell>
          <cell r="B1644" t="str">
            <v>REGINA PASTA DE ALHO 200G</v>
          </cell>
          <cell r="C1644" t="str">
            <v>CX36X200G</v>
          </cell>
          <cell r="E1644" t="str">
            <v>UN</v>
          </cell>
          <cell r="G1644">
            <v>36</v>
          </cell>
          <cell r="H1644">
            <v>2.76</v>
          </cell>
          <cell r="J1644">
            <v>1538</v>
          </cell>
        </row>
        <row r="1645">
          <cell r="A1645">
            <v>113948</v>
          </cell>
          <cell r="B1645" t="str">
            <v>REGINA PASTA DE ALHO 450G</v>
          </cell>
          <cell r="C1645" t="str">
            <v>CX24X450G</v>
          </cell>
          <cell r="E1645" t="str">
            <v>UN</v>
          </cell>
          <cell r="G1645">
            <v>24</v>
          </cell>
          <cell r="H1645">
            <v>6.22</v>
          </cell>
          <cell r="J1645">
            <v>222</v>
          </cell>
        </row>
        <row r="1646">
          <cell r="A1646">
            <v>113962</v>
          </cell>
          <cell r="B1646" t="str">
            <v>REGINA PIMENTA DO REINO EM PO 20G</v>
          </cell>
          <cell r="C1646" t="str">
            <v>CX12X20G</v>
          </cell>
          <cell r="E1646" t="str">
            <v>UN</v>
          </cell>
          <cell r="G1646">
            <v>12</v>
          </cell>
          <cell r="H1646">
            <v>2.15</v>
          </cell>
          <cell r="J1646">
            <v>156</v>
          </cell>
        </row>
        <row r="1647">
          <cell r="A1647">
            <v>113961</v>
          </cell>
          <cell r="B1647" t="str">
            <v>REGINA PIMENTA DO REINO GRAOS 15G</v>
          </cell>
          <cell r="C1647" t="str">
            <v>CX12X15G</v>
          </cell>
          <cell r="E1647" t="str">
            <v>UN</v>
          </cell>
          <cell r="G1647">
            <v>12</v>
          </cell>
          <cell r="H1647">
            <v>1.75</v>
          </cell>
          <cell r="J1647">
            <v>180</v>
          </cell>
        </row>
        <row r="1648">
          <cell r="A1648">
            <v>113883</v>
          </cell>
          <cell r="B1648" t="str">
            <v>REGINA TEMPERO CASEIRO ORIG 500ML</v>
          </cell>
          <cell r="C1648" t="str">
            <v>CX12X500ML</v>
          </cell>
          <cell r="E1648" t="str">
            <v>UN</v>
          </cell>
          <cell r="G1648">
            <v>12</v>
          </cell>
          <cell r="H1648">
            <v>2.34</v>
          </cell>
          <cell r="J1648">
            <v>1167</v>
          </cell>
        </row>
        <row r="1649">
          <cell r="A1649">
            <v>113944</v>
          </cell>
          <cell r="B1649" t="str">
            <v>REGINA TEMPERO COMPLETO ALHO E SAL 290G</v>
          </cell>
          <cell r="C1649" t="str">
            <v>CX12X290G</v>
          </cell>
          <cell r="E1649" t="str">
            <v>UN</v>
          </cell>
          <cell r="G1649">
            <v>12</v>
          </cell>
          <cell r="H1649">
            <v>2.2200000000000002</v>
          </cell>
          <cell r="J1649">
            <v>1093</v>
          </cell>
        </row>
        <row r="1650">
          <cell r="A1650">
            <v>113943</v>
          </cell>
          <cell r="B1650" t="str">
            <v>REGINA TEMPERO COMPLETO S/PIMENTA 290G</v>
          </cell>
          <cell r="C1650" t="str">
            <v>CX12X290G</v>
          </cell>
          <cell r="E1650" t="str">
            <v>UN</v>
          </cell>
          <cell r="G1650">
            <v>12</v>
          </cell>
          <cell r="H1650">
            <v>2.2200000000000002</v>
          </cell>
          <cell r="J1650">
            <v>976</v>
          </cell>
        </row>
        <row r="1651">
          <cell r="A1651">
            <v>113942</v>
          </cell>
          <cell r="B1651" t="str">
            <v>REGINA TEMPERO COMPLETO 290G</v>
          </cell>
          <cell r="C1651" t="str">
            <v>CX12X290G</v>
          </cell>
          <cell r="E1651" t="str">
            <v>UN</v>
          </cell>
          <cell r="G1651">
            <v>12</v>
          </cell>
          <cell r="H1651">
            <v>2.2200000000000002</v>
          </cell>
          <cell r="J1651">
            <v>1694</v>
          </cell>
        </row>
        <row r="1652">
          <cell r="A1652">
            <v>113949</v>
          </cell>
          <cell r="B1652" t="str">
            <v>REGINA TEMPERO EM PO AVES 50G</v>
          </cell>
          <cell r="C1652" t="str">
            <v>CX48X50G</v>
          </cell>
          <cell r="E1652" t="str">
            <v>UN</v>
          </cell>
          <cell r="G1652">
            <v>48</v>
          </cell>
          <cell r="H1652">
            <v>2.19</v>
          </cell>
          <cell r="J1652">
            <v>744</v>
          </cell>
        </row>
        <row r="1653">
          <cell r="A1653">
            <v>113951</v>
          </cell>
          <cell r="B1653" t="str">
            <v>REGINA TEMPERO EM PO CARNES 50G</v>
          </cell>
          <cell r="C1653" t="str">
            <v>CX48X50G</v>
          </cell>
          <cell r="E1653" t="str">
            <v>UN</v>
          </cell>
          <cell r="G1653">
            <v>48</v>
          </cell>
          <cell r="H1653">
            <v>2.19</v>
          </cell>
          <cell r="J1653">
            <v>2297</v>
          </cell>
        </row>
        <row r="1654">
          <cell r="A1654">
            <v>113952</v>
          </cell>
          <cell r="B1654" t="str">
            <v>REGINA TEMPERO EM PO GALINHA CAIPIRA 50G</v>
          </cell>
          <cell r="C1654" t="str">
            <v>CX48X50G</v>
          </cell>
          <cell r="E1654" t="str">
            <v>UN</v>
          </cell>
          <cell r="G1654">
            <v>48</v>
          </cell>
          <cell r="H1654">
            <v>2.2400000000000002</v>
          </cell>
          <cell r="J1654">
            <v>696</v>
          </cell>
        </row>
        <row r="1655">
          <cell r="A1655">
            <v>113950</v>
          </cell>
          <cell r="B1655" t="str">
            <v>REGINA TEMPERO EM PO LEGUMES 50G</v>
          </cell>
          <cell r="C1655" t="str">
            <v>CX48X50G</v>
          </cell>
          <cell r="E1655" t="str">
            <v>UN</v>
          </cell>
          <cell r="G1655">
            <v>48</v>
          </cell>
          <cell r="H1655">
            <v>2.19</v>
          </cell>
          <cell r="J1655">
            <v>929</v>
          </cell>
        </row>
        <row r="1656">
          <cell r="A1656">
            <v>113886</v>
          </cell>
          <cell r="B1656" t="str">
            <v>REGINA TEMPERO ERVAS FINAS GOURMET 500ML</v>
          </cell>
          <cell r="C1656" t="str">
            <v>CX12X500ML</v>
          </cell>
          <cell r="E1656" t="str">
            <v>UN</v>
          </cell>
          <cell r="G1656">
            <v>12</v>
          </cell>
          <cell r="H1656">
            <v>3.5</v>
          </cell>
          <cell r="J1656">
            <v>257</v>
          </cell>
        </row>
        <row r="1657">
          <cell r="A1657">
            <v>113884</v>
          </cell>
          <cell r="B1657" t="str">
            <v>REGINA TEMPERO ESPECIAL 500ML</v>
          </cell>
          <cell r="C1657" t="str">
            <v>CX12X500ML</v>
          </cell>
          <cell r="E1657" t="str">
            <v>UN</v>
          </cell>
          <cell r="G1657">
            <v>12</v>
          </cell>
          <cell r="H1657">
            <v>2.34</v>
          </cell>
          <cell r="J1657">
            <v>1323</v>
          </cell>
        </row>
        <row r="1658">
          <cell r="A1658">
            <v>113885</v>
          </cell>
          <cell r="B1658" t="str">
            <v>REGINA TEMPERO FGO GOURMET 500ML</v>
          </cell>
          <cell r="C1658" t="str">
            <v>CX12X500ML</v>
          </cell>
          <cell r="E1658" t="str">
            <v>UN</v>
          </cell>
          <cell r="G1658">
            <v>12</v>
          </cell>
          <cell r="H1658">
            <v>3.65</v>
          </cell>
          <cell r="J1658">
            <v>154</v>
          </cell>
        </row>
        <row r="1659">
          <cell r="A1659">
            <v>113888</v>
          </cell>
          <cell r="B1659" t="str">
            <v>REGINA VINAGRE DE ACOOL 500ML</v>
          </cell>
          <cell r="C1659" t="str">
            <v>CX12X500ML</v>
          </cell>
          <cell r="E1659" t="str">
            <v>UN</v>
          </cell>
          <cell r="G1659">
            <v>12</v>
          </cell>
          <cell r="H1659">
            <v>1.31</v>
          </cell>
          <cell r="J1659">
            <v>17767</v>
          </cell>
        </row>
        <row r="1660">
          <cell r="A1660">
            <v>114214</v>
          </cell>
          <cell r="B1660" t="str">
            <v>REQUEIJ CREM TRAD BISN POLENGHI 4X1,5KG</v>
          </cell>
          <cell r="C1660" t="str">
            <v>CX4X1,5KG</v>
          </cell>
          <cell r="E1660" t="str">
            <v>UN</v>
          </cell>
          <cell r="G1660">
            <v>4</v>
          </cell>
          <cell r="H1660">
            <v>51.75</v>
          </cell>
          <cell r="J1660">
            <v>20</v>
          </cell>
        </row>
        <row r="1661">
          <cell r="A1661">
            <v>109332</v>
          </cell>
          <cell r="B1661" t="str">
            <v>REQUEIJAO CREM CUL CHEDD REKEMINAS 1,2KG</v>
          </cell>
          <cell r="C1661" t="str">
            <v>CX12X1,2KG</v>
          </cell>
          <cell r="E1661" t="str">
            <v>UN</v>
          </cell>
          <cell r="G1661">
            <v>12</v>
          </cell>
          <cell r="H1661">
            <v>13.12</v>
          </cell>
          <cell r="J1661">
            <v>1694</v>
          </cell>
        </row>
        <row r="1662">
          <cell r="A1662">
            <v>109434</v>
          </cell>
          <cell r="B1662" t="str">
            <v>REQUEIJAO CREM CUL REKEMINAS 10X1,5KG</v>
          </cell>
          <cell r="C1662" t="str">
            <v>CX10X1,5KG</v>
          </cell>
          <cell r="E1662" t="str">
            <v>UN</v>
          </cell>
          <cell r="G1662">
            <v>10</v>
          </cell>
          <cell r="H1662">
            <v>12.33</v>
          </cell>
          <cell r="J1662">
            <v>2</v>
          </cell>
        </row>
        <row r="1663">
          <cell r="A1663">
            <v>113004</v>
          </cell>
          <cell r="B1663" t="str">
            <v>REQUEIJAO CREM CULIN CRE CHEESE 12X1,2KG</v>
          </cell>
          <cell r="C1663" t="str">
            <v>CX12X1,GKG</v>
          </cell>
          <cell r="E1663" t="str">
            <v>UN</v>
          </cell>
          <cell r="G1663">
            <v>12</v>
          </cell>
          <cell r="H1663">
            <v>27.11</v>
          </cell>
          <cell r="J1663">
            <v>48</v>
          </cell>
        </row>
        <row r="1664">
          <cell r="A1664">
            <v>109331</v>
          </cell>
          <cell r="B1664" t="str">
            <v>REQUEIJAO CREM CULIN MILK OURO 8X1,8KG</v>
          </cell>
          <cell r="C1664" t="str">
            <v>CX8X1,8KG</v>
          </cell>
          <cell r="E1664" t="str">
            <v>UN</v>
          </cell>
          <cell r="G1664">
            <v>8</v>
          </cell>
          <cell r="H1664">
            <v>12.58</v>
          </cell>
          <cell r="J1664">
            <v>1116</v>
          </cell>
        </row>
        <row r="1665">
          <cell r="A1665">
            <v>109435</v>
          </cell>
          <cell r="B1665" t="str">
            <v>REQUEIJAO CREM CULIN MILK PIZZA 10X1,5KG</v>
          </cell>
          <cell r="C1665" t="str">
            <v>CX10X1,5KG</v>
          </cell>
          <cell r="E1665" t="str">
            <v>UN</v>
          </cell>
          <cell r="G1665">
            <v>10</v>
          </cell>
          <cell r="H1665">
            <v>9.36</v>
          </cell>
          <cell r="J1665">
            <v>379</v>
          </cell>
        </row>
        <row r="1666">
          <cell r="A1666">
            <v>109330</v>
          </cell>
          <cell r="B1666" t="str">
            <v>REQUEIJAO CREM CULIN REKEMINAS 8X1,8KG</v>
          </cell>
          <cell r="C1666" t="str">
            <v>CX8X1,8KG</v>
          </cell>
          <cell r="E1666" t="str">
            <v>UN</v>
          </cell>
          <cell r="G1666">
            <v>8</v>
          </cell>
          <cell r="H1666">
            <v>14.44</v>
          </cell>
          <cell r="J1666">
            <v>965</v>
          </cell>
        </row>
        <row r="1667">
          <cell r="A1667">
            <v>112807</v>
          </cell>
          <cell r="B1667" t="str">
            <v>RIC BALA COMENTADA MENTA 24X700G</v>
          </cell>
          <cell r="C1667" t="str">
            <v>CX24X700G</v>
          </cell>
          <cell r="E1667" t="str">
            <v>PC</v>
          </cell>
          <cell r="G1667">
            <v>24</v>
          </cell>
          <cell r="H1667">
            <v>11.99</v>
          </cell>
          <cell r="J1667">
            <v>1</v>
          </cell>
        </row>
        <row r="1668">
          <cell r="A1668">
            <v>112804</v>
          </cell>
          <cell r="B1668" t="str">
            <v>RIC BALA FREEGELLS CEREJA 30X584G</v>
          </cell>
          <cell r="C1668" t="str">
            <v>CX30X584G</v>
          </cell>
          <cell r="E1668" t="str">
            <v>PC</v>
          </cell>
          <cell r="G1668">
            <v>30</v>
          </cell>
          <cell r="H1668">
            <v>7.7</v>
          </cell>
          <cell r="J1668">
            <v>142</v>
          </cell>
        </row>
        <row r="1669">
          <cell r="A1669">
            <v>112806</v>
          </cell>
          <cell r="B1669" t="str">
            <v>RIC BALA FREEGELLS MELLAO RECHE 30X584G</v>
          </cell>
          <cell r="C1669" t="str">
            <v>CX30X584G</v>
          </cell>
          <cell r="E1669" t="str">
            <v>PC</v>
          </cell>
          <cell r="G1669">
            <v>30</v>
          </cell>
          <cell r="H1669">
            <v>7.7</v>
          </cell>
          <cell r="J1669">
            <v>98</v>
          </cell>
        </row>
        <row r="1670">
          <cell r="A1670">
            <v>112805</v>
          </cell>
          <cell r="B1670" t="str">
            <v>RIC BALA FREEGELLS MGO 30X584G</v>
          </cell>
          <cell r="C1670" t="str">
            <v>CX30X584G</v>
          </cell>
          <cell r="E1670" t="str">
            <v>PC</v>
          </cell>
          <cell r="G1670">
            <v>30</v>
          </cell>
          <cell r="H1670">
            <v>7.7</v>
          </cell>
          <cell r="J1670">
            <v>129</v>
          </cell>
        </row>
        <row r="1671">
          <cell r="A1671">
            <v>112354</v>
          </cell>
          <cell r="B1671" t="str">
            <v>RIC BALA GOMA GOMUTCH SORT TB 15X30UN</v>
          </cell>
          <cell r="C1671" t="str">
            <v>CX15X30UN</v>
          </cell>
          <cell r="E1671" t="str">
            <v>DI</v>
          </cell>
          <cell r="G1671">
            <v>15</v>
          </cell>
          <cell r="H1671">
            <v>18.36</v>
          </cell>
          <cell r="J1671">
            <v>465</v>
          </cell>
        </row>
        <row r="1672">
          <cell r="A1672">
            <v>112811</v>
          </cell>
          <cell r="B1672" t="str">
            <v>RIC BALA POCKET CAFE 14X500G</v>
          </cell>
          <cell r="C1672" t="str">
            <v>CX14X500G</v>
          </cell>
          <cell r="E1672" t="str">
            <v>PC</v>
          </cell>
          <cell r="G1672">
            <v>14</v>
          </cell>
          <cell r="H1672">
            <v>14.71</v>
          </cell>
          <cell r="J1672">
            <v>70</v>
          </cell>
        </row>
        <row r="1673">
          <cell r="A1673">
            <v>112803</v>
          </cell>
          <cell r="B1673" t="str">
            <v>RIC CHICLE BARBIE  TUTTI FRUTI 20X100UN</v>
          </cell>
          <cell r="C1673" t="str">
            <v>CX20X100UN</v>
          </cell>
          <cell r="E1673" t="str">
            <v>DI</v>
          </cell>
          <cell r="G1673">
            <v>20</v>
          </cell>
          <cell r="H1673">
            <v>9.34</v>
          </cell>
          <cell r="J1673">
            <v>100</v>
          </cell>
        </row>
        <row r="1674">
          <cell r="A1674">
            <v>112791</v>
          </cell>
          <cell r="B1674" t="str">
            <v>RIC CHICLE BARBIE TATTO HORTELA 20X100UN</v>
          </cell>
          <cell r="C1674" t="str">
            <v>CX20X100UN</v>
          </cell>
          <cell r="E1674" t="str">
            <v>DI</v>
          </cell>
          <cell r="G1674">
            <v>20</v>
          </cell>
          <cell r="H1674">
            <v>9.34</v>
          </cell>
          <cell r="J1674">
            <v>100</v>
          </cell>
        </row>
        <row r="1675">
          <cell r="A1675">
            <v>112789</v>
          </cell>
          <cell r="B1675" t="str">
            <v>RIC CHICLE BUZZY CHAVES 20X100UN</v>
          </cell>
          <cell r="C1675" t="str">
            <v>CX20X100UN</v>
          </cell>
          <cell r="E1675" t="str">
            <v>DI</v>
          </cell>
          <cell r="G1675">
            <v>20</v>
          </cell>
          <cell r="H1675">
            <v>9.34</v>
          </cell>
          <cell r="J1675">
            <v>100</v>
          </cell>
        </row>
        <row r="1676">
          <cell r="A1676">
            <v>112790</v>
          </cell>
          <cell r="B1676" t="str">
            <v>RIC CHICLE CHAVES HORTELA 20X100UN</v>
          </cell>
          <cell r="C1676" t="str">
            <v>CX20X100UN</v>
          </cell>
          <cell r="E1676" t="str">
            <v>DI</v>
          </cell>
          <cell r="G1676">
            <v>20</v>
          </cell>
          <cell r="H1676">
            <v>7.81</v>
          </cell>
          <cell r="J1676">
            <v>100</v>
          </cell>
        </row>
        <row r="1677">
          <cell r="A1677">
            <v>112792</v>
          </cell>
          <cell r="B1677" t="str">
            <v>RIC CHICLE DRANGO BALL TUT FRUT 20X100UN</v>
          </cell>
          <cell r="C1677" t="str">
            <v>CX20X100UN</v>
          </cell>
          <cell r="E1677" t="str">
            <v>DI</v>
          </cell>
          <cell r="G1677">
            <v>20</v>
          </cell>
          <cell r="H1677">
            <v>8.27</v>
          </cell>
          <cell r="J1677">
            <v>100</v>
          </cell>
        </row>
        <row r="1678">
          <cell r="A1678">
            <v>112793</v>
          </cell>
          <cell r="B1678" t="str">
            <v>RIC CHICLE DRANGON BALL HORTELA 20X100UN</v>
          </cell>
          <cell r="C1678" t="str">
            <v>CX20X100UN</v>
          </cell>
          <cell r="E1678" t="str">
            <v>DI</v>
          </cell>
          <cell r="G1678">
            <v>20</v>
          </cell>
          <cell r="H1678">
            <v>9.34</v>
          </cell>
          <cell r="J1678">
            <v>100</v>
          </cell>
        </row>
        <row r="1679">
          <cell r="A1679">
            <v>112808</v>
          </cell>
          <cell r="B1679" t="str">
            <v>RIC CHICLE FREEGELLS GUM HORTELA 12X15UN</v>
          </cell>
          <cell r="C1679" t="str">
            <v>CX12X15UN</v>
          </cell>
          <cell r="E1679" t="str">
            <v>DI</v>
          </cell>
          <cell r="G1679">
            <v>12</v>
          </cell>
          <cell r="H1679">
            <v>14.02</v>
          </cell>
          <cell r="J1679">
            <v>180</v>
          </cell>
        </row>
        <row r="1680">
          <cell r="A1680">
            <v>112810</v>
          </cell>
          <cell r="B1680" t="str">
            <v>RIC CHICLE FREEGELLS GUM MENTA 12X15UN</v>
          </cell>
          <cell r="C1680" t="str">
            <v>CX12X15UN</v>
          </cell>
          <cell r="E1680" t="str">
            <v>DI</v>
          </cell>
          <cell r="G1680">
            <v>12</v>
          </cell>
          <cell r="H1680">
            <v>14.02</v>
          </cell>
          <cell r="J1680">
            <v>396</v>
          </cell>
        </row>
        <row r="1681">
          <cell r="A1681">
            <v>112809</v>
          </cell>
          <cell r="B1681" t="str">
            <v>RIC CHICLE FREEGELLS GUM MGO 12X15UN</v>
          </cell>
          <cell r="C1681" t="str">
            <v>CX12X15UN</v>
          </cell>
          <cell r="E1681" t="str">
            <v>DI</v>
          </cell>
          <cell r="G1681">
            <v>12</v>
          </cell>
          <cell r="H1681">
            <v>14.02</v>
          </cell>
          <cell r="J1681">
            <v>180</v>
          </cell>
        </row>
        <row r="1682">
          <cell r="A1682">
            <v>112795</v>
          </cell>
          <cell r="B1682" t="str">
            <v>RIC CHICLE TATO TRIBAL HORTELA 20X100UN</v>
          </cell>
          <cell r="C1682" t="str">
            <v>CX20X100UN</v>
          </cell>
          <cell r="E1682" t="str">
            <v>DI</v>
          </cell>
          <cell r="G1682">
            <v>20</v>
          </cell>
          <cell r="H1682">
            <v>9.34</v>
          </cell>
          <cell r="J1682">
            <v>100</v>
          </cell>
        </row>
        <row r="1683">
          <cell r="A1683">
            <v>112796</v>
          </cell>
          <cell r="B1683" t="str">
            <v>RIC CHICLE TATO TRIBAL MGO 20X100UN</v>
          </cell>
          <cell r="C1683" t="str">
            <v>20X100UN</v>
          </cell>
          <cell r="E1683" t="str">
            <v>DI</v>
          </cell>
          <cell r="G1683">
            <v>20</v>
          </cell>
          <cell r="H1683">
            <v>9.34</v>
          </cell>
          <cell r="J1683">
            <v>100</v>
          </cell>
        </row>
        <row r="1684">
          <cell r="A1684">
            <v>112794</v>
          </cell>
          <cell r="B1684" t="str">
            <v>RIC CHICLE TATO TRIBAL TUT FRUT 20X100UN</v>
          </cell>
          <cell r="C1684" t="str">
            <v>CX20X100UN</v>
          </cell>
          <cell r="E1684" t="str">
            <v>DI</v>
          </cell>
          <cell r="G1684">
            <v>20</v>
          </cell>
          <cell r="H1684">
            <v>9.34</v>
          </cell>
          <cell r="J1684">
            <v>100</v>
          </cell>
        </row>
        <row r="1685">
          <cell r="A1685">
            <v>112784</v>
          </cell>
          <cell r="B1685" t="str">
            <v>RIC DROPS FREEGELLS CEREJA 36X12X27,9G</v>
          </cell>
          <cell r="C1685" t="str">
            <v>C36X12X27,9G</v>
          </cell>
          <cell r="E1685" t="str">
            <v>DI</v>
          </cell>
          <cell r="G1685">
            <v>36</v>
          </cell>
          <cell r="H1685">
            <v>10.56</v>
          </cell>
          <cell r="J1685">
            <v>189</v>
          </cell>
        </row>
        <row r="1686">
          <cell r="A1686">
            <v>112785</v>
          </cell>
          <cell r="B1686" t="str">
            <v>RIC DROPS FREEGELLS MENTA 36X12X27,9G</v>
          </cell>
          <cell r="C1686" t="str">
            <v>36X12X27,9G</v>
          </cell>
          <cell r="E1686" t="str">
            <v>DI</v>
          </cell>
          <cell r="G1686">
            <v>36</v>
          </cell>
          <cell r="H1686">
            <v>10.56</v>
          </cell>
          <cell r="J1686">
            <v>180</v>
          </cell>
        </row>
        <row r="1687">
          <cell r="A1687">
            <v>112788</v>
          </cell>
          <cell r="B1687" t="str">
            <v>RIC DROPS FREEGELLS MGO 36X12X27,9G</v>
          </cell>
          <cell r="C1687" t="str">
            <v>C36X12X27,9G</v>
          </cell>
          <cell r="E1687" t="str">
            <v>DI</v>
          </cell>
          <cell r="G1687">
            <v>36</v>
          </cell>
          <cell r="H1687">
            <v>10.56</v>
          </cell>
          <cell r="J1687">
            <v>180</v>
          </cell>
        </row>
        <row r="1688">
          <cell r="A1688">
            <v>112786</v>
          </cell>
          <cell r="B1688" t="str">
            <v>RIC DROPS FREEGELLS PLAY EUC 36X12X27,9G</v>
          </cell>
          <cell r="C1688" t="str">
            <v>C36X12X27,9G</v>
          </cell>
          <cell r="E1688" t="str">
            <v>DI</v>
          </cell>
          <cell r="G1688">
            <v>36</v>
          </cell>
          <cell r="H1688">
            <v>10.56</v>
          </cell>
          <cell r="J1688">
            <v>180</v>
          </cell>
        </row>
        <row r="1689">
          <cell r="A1689">
            <v>112800</v>
          </cell>
          <cell r="B1689" t="str">
            <v>RIC PIRULITO POP CHERRY 20X50X600G</v>
          </cell>
          <cell r="C1689" t="str">
            <v>CX20X50X600G</v>
          </cell>
          <cell r="E1689" t="str">
            <v>PC</v>
          </cell>
          <cell r="G1689">
            <v>20</v>
          </cell>
          <cell r="H1689">
            <v>10.81</v>
          </cell>
          <cell r="J1689">
            <v>468</v>
          </cell>
        </row>
        <row r="1690">
          <cell r="A1690">
            <v>112801</v>
          </cell>
          <cell r="B1690" t="str">
            <v>RIC PIRULITO POP FRUTA TROPIC 20X50X600G</v>
          </cell>
          <cell r="C1690" t="str">
            <v>CX20X50X600G</v>
          </cell>
          <cell r="E1690" t="str">
            <v>PC</v>
          </cell>
          <cell r="G1690">
            <v>20</v>
          </cell>
          <cell r="H1690">
            <v>10.81</v>
          </cell>
          <cell r="J1690">
            <v>172</v>
          </cell>
        </row>
        <row r="1691">
          <cell r="A1691">
            <v>112798</v>
          </cell>
          <cell r="B1691" t="str">
            <v>RIC PIRULITO POP MAX CEREJA 12X24X672G</v>
          </cell>
          <cell r="C1691" t="str">
            <v>12X24X672G</v>
          </cell>
          <cell r="E1691" t="str">
            <v>PC</v>
          </cell>
          <cell r="G1691">
            <v>12</v>
          </cell>
          <cell r="H1691">
            <v>16.32</v>
          </cell>
          <cell r="J1691">
            <v>38</v>
          </cell>
        </row>
        <row r="1692">
          <cell r="A1692">
            <v>112797</v>
          </cell>
          <cell r="B1692" t="str">
            <v>RIC PIRULITO POP MAX FRAMBOESA 12X24X28G</v>
          </cell>
          <cell r="C1692" t="str">
            <v>CX12X24X28G</v>
          </cell>
          <cell r="E1692" t="str">
            <v>PC</v>
          </cell>
          <cell r="G1692">
            <v>12</v>
          </cell>
          <cell r="H1692">
            <v>16.32</v>
          </cell>
          <cell r="J1692">
            <v>91</v>
          </cell>
        </row>
        <row r="1693">
          <cell r="A1693">
            <v>112799</v>
          </cell>
          <cell r="B1693" t="str">
            <v>RIC PIRULITO POP TUTTI FRUTT 20X50X600G</v>
          </cell>
          <cell r="C1693" t="str">
            <v>CX20X50X600G</v>
          </cell>
          <cell r="E1693" t="str">
            <v>PC</v>
          </cell>
          <cell r="G1693">
            <v>20</v>
          </cell>
          <cell r="H1693">
            <v>10.81</v>
          </cell>
          <cell r="J1693">
            <v>540</v>
          </cell>
        </row>
        <row r="1694">
          <cell r="A1694">
            <v>9096</v>
          </cell>
          <cell r="B1694" t="str">
            <v>RIM BOV CONG BIG BOI 13,6KG</v>
          </cell>
          <cell r="C1694" t="str">
            <v>CX 14,32KG3</v>
          </cell>
          <cell r="E1694" t="str">
            <v>KG</v>
          </cell>
          <cell r="G1694">
            <v>13.6</v>
          </cell>
          <cell r="H1694">
            <v>2.25</v>
          </cell>
          <cell r="J1694">
            <v>0.2</v>
          </cell>
        </row>
        <row r="1695">
          <cell r="A1695">
            <v>105304</v>
          </cell>
          <cell r="B1695" t="str">
            <v>S ALMODEGA SEARA 12X500G</v>
          </cell>
          <cell r="C1695" t="str">
            <v>CX 12X500G</v>
          </cell>
          <cell r="E1695" t="str">
            <v>UN</v>
          </cell>
          <cell r="G1695">
            <v>12</v>
          </cell>
          <cell r="H1695">
            <v>14.95</v>
          </cell>
          <cell r="J1695">
            <v>31</v>
          </cell>
        </row>
        <row r="1696">
          <cell r="A1696">
            <v>112466</v>
          </cell>
          <cell r="B1696" t="str">
            <v>SAB ALMA FLORES HERBAL 4X12X130G</v>
          </cell>
          <cell r="C1696" t="str">
            <v>CX4X12X130G</v>
          </cell>
          <cell r="E1696" t="str">
            <v>UN</v>
          </cell>
          <cell r="G1696">
            <v>48</v>
          </cell>
          <cell r="H1696">
            <v>4.16</v>
          </cell>
          <cell r="J1696">
            <v>1680</v>
          </cell>
        </row>
        <row r="1697">
          <cell r="A1697">
            <v>112464</v>
          </cell>
          <cell r="B1697" t="str">
            <v>SAB ALMA FLORES HT 8X48X20G</v>
          </cell>
          <cell r="C1697" t="str">
            <v>CX 8X48X20G</v>
          </cell>
          <cell r="E1697" t="str">
            <v>UN</v>
          </cell>
          <cell r="G1697">
            <v>384</v>
          </cell>
          <cell r="H1697">
            <v>1.05</v>
          </cell>
          <cell r="J1697">
            <v>5232</v>
          </cell>
        </row>
        <row r="1698">
          <cell r="A1698">
            <v>114316</v>
          </cell>
          <cell r="B1698" t="str">
            <v>SAB ALMA FLORES INTENSE 4X12X130G</v>
          </cell>
          <cell r="C1698" t="str">
            <v>CX4X12X130G</v>
          </cell>
          <cell r="E1698" t="str">
            <v>UN</v>
          </cell>
          <cell r="G1698">
            <v>48</v>
          </cell>
          <cell r="H1698">
            <v>4.08</v>
          </cell>
          <cell r="J1698">
            <v>1440</v>
          </cell>
        </row>
        <row r="1699">
          <cell r="A1699">
            <v>112465</v>
          </cell>
          <cell r="B1699" t="str">
            <v>SAB ALMA FLORES JASMIM 4X12X130G</v>
          </cell>
          <cell r="C1699" t="str">
            <v>CX4X12X130G</v>
          </cell>
          <cell r="E1699" t="str">
            <v>UN</v>
          </cell>
          <cell r="G1699">
            <v>48</v>
          </cell>
          <cell r="H1699">
            <v>4.16</v>
          </cell>
          <cell r="J1699">
            <v>1704</v>
          </cell>
        </row>
        <row r="1700">
          <cell r="A1700">
            <v>114315</v>
          </cell>
          <cell r="B1700" t="str">
            <v>SAB ALMA FLORES ROSE 4X12X130G</v>
          </cell>
          <cell r="C1700" t="str">
            <v>CX4X12X130G</v>
          </cell>
          <cell r="E1700" t="str">
            <v>UN</v>
          </cell>
          <cell r="G1700">
            <v>48</v>
          </cell>
          <cell r="H1700">
            <v>4.08</v>
          </cell>
          <cell r="J1700">
            <v>1512</v>
          </cell>
        </row>
        <row r="1701">
          <cell r="A1701">
            <v>112456</v>
          </cell>
          <cell r="B1701" t="str">
            <v>SAB ALMA FLORES 6X12X130G</v>
          </cell>
          <cell r="C1701" t="str">
            <v>CX6X12X130G</v>
          </cell>
          <cell r="E1701" t="str">
            <v>UN</v>
          </cell>
          <cell r="G1701">
            <v>72</v>
          </cell>
          <cell r="H1701">
            <v>4.16</v>
          </cell>
          <cell r="J1701">
            <v>1584</v>
          </cell>
        </row>
        <row r="1702">
          <cell r="A1702">
            <v>112462</v>
          </cell>
          <cell r="B1702" t="str">
            <v>SAB SENADOR CLASSIC HT 8X48X20G</v>
          </cell>
          <cell r="C1702" t="str">
            <v>CX8X48X20G</v>
          </cell>
          <cell r="E1702" t="str">
            <v>UN</v>
          </cell>
          <cell r="G1702">
            <v>384</v>
          </cell>
          <cell r="H1702">
            <v>1.22</v>
          </cell>
          <cell r="J1702">
            <v>2064</v>
          </cell>
        </row>
        <row r="1703">
          <cell r="A1703">
            <v>112455</v>
          </cell>
          <cell r="B1703" t="str">
            <v>SAB SENADOR CLASSICO 6X12X130G</v>
          </cell>
          <cell r="C1703" t="str">
            <v>CX6X12X130G</v>
          </cell>
          <cell r="E1703" t="str">
            <v>UN</v>
          </cell>
          <cell r="G1703">
            <v>72</v>
          </cell>
          <cell r="H1703">
            <v>4.49</v>
          </cell>
          <cell r="J1703">
            <v>41676</v>
          </cell>
        </row>
        <row r="1704">
          <cell r="A1704">
            <v>112463</v>
          </cell>
          <cell r="B1704" t="str">
            <v>SAB SENADOR GOLD 6X12X130G</v>
          </cell>
          <cell r="C1704" t="str">
            <v>CX 6X12X130G</v>
          </cell>
          <cell r="E1704" t="str">
            <v>UN</v>
          </cell>
          <cell r="G1704">
            <v>72</v>
          </cell>
          <cell r="H1704">
            <v>4.49</v>
          </cell>
          <cell r="J1704">
            <v>6204</v>
          </cell>
        </row>
        <row r="1705">
          <cell r="A1705">
            <v>112457</v>
          </cell>
          <cell r="B1705" t="str">
            <v>SAB SENADOR PLATINUM 6X12X130G</v>
          </cell>
          <cell r="C1705" t="str">
            <v>CX6X12X130G</v>
          </cell>
          <cell r="E1705" t="str">
            <v>UN</v>
          </cell>
          <cell r="G1705">
            <v>72</v>
          </cell>
          <cell r="H1705">
            <v>4.49</v>
          </cell>
          <cell r="J1705">
            <v>5160</v>
          </cell>
        </row>
        <row r="1706">
          <cell r="A1706">
            <v>114766</v>
          </cell>
          <cell r="B1706" t="str">
            <v>SACO P/LIXO AZUL 15L CLEAN ROLO C/40UN</v>
          </cell>
          <cell r="C1706" t="str">
            <v>FD20X40UN</v>
          </cell>
          <cell r="E1706" t="str">
            <v>UN</v>
          </cell>
          <cell r="G1706">
            <v>20</v>
          </cell>
          <cell r="H1706">
            <v>2.97</v>
          </cell>
          <cell r="J1706">
            <v>58</v>
          </cell>
        </row>
        <row r="1707">
          <cell r="A1707">
            <v>114767</v>
          </cell>
          <cell r="B1707" t="str">
            <v>SACO P/LIXO AZUL 30L CLEAN ROLO C/20UN</v>
          </cell>
          <cell r="C1707" t="str">
            <v>FD20X20UN</v>
          </cell>
          <cell r="E1707" t="str">
            <v>UN</v>
          </cell>
          <cell r="G1707">
            <v>20</v>
          </cell>
          <cell r="H1707">
            <v>2.97</v>
          </cell>
          <cell r="J1707">
            <v>42</v>
          </cell>
        </row>
        <row r="1708">
          <cell r="A1708">
            <v>114769</v>
          </cell>
          <cell r="B1708" t="str">
            <v>SACO P/LIXO AZUL 50L CLEAN ROLO C/20UN</v>
          </cell>
          <cell r="C1708" t="str">
            <v>FD20X20UN</v>
          </cell>
          <cell r="E1708" t="str">
            <v>UN</v>
          </cell>
          <cell r="G1708">
            <v>20</v>
          </cell>
          <cell r="H1708">
            <v>3.52</v>
          </cell>
          <cell r="J1708">
            <v>100</v>
          </cell>
        </row>
        <row r="1709">
          <cell r="A1709">
            <v>115067</v>
          </cell>
          <cell r="B1709" t="str">
            <v>SACO P/LIXO PRETO CLEAN 100L ALMOFAD 5UN</v>
          </cell>
          <cell r="C1709" t="str">
            <v>FD25X5UN</v>
          </cell>
          <cell r="E1709" t="str">
            <v>UN</v>
          </cell>
          <cell r="G1709">
            <v>25</v>
          </cell>
          <cell r="H1709">
            <v>2.81</v>
          </cell>
          <cell r="J1709">
            <v>737</v>
          </cell>
        </row>
        <row r="1710">
          <cell r="A1710">
            <v>115065</v>
          </cell>
          <cell r="B1710" t="str">
            <v>SACO P/LIXO PRETO CLEAN 15L ALMOFAD 20UN</v>
          </cell>
          <cell r="C1710" t="str">
            <v>FD25X20UN</v>
          </cell>
          <cell r="E1710" t="str">
            <v>UN</v>
          </cell>
          <cell r="G1710">
            <v>25</v>
          </cell>
          <cell r="H1710">
            <v>2.37</v>
          </cell>
          <cell r="J1710">
            <v>1493</v>
          </cell>
        </row>
        <row r="1711">
          <cell r="A1711">
            <v>115066</v>
          </cell>
          <cell r="B1711" t="str">
            <v>SACO P/LIXO PRETO CLEAN 30L ALMOFAD 10UN</v>
          </cell>
          <cell r="C1711" t="str">
            <v>FD25X10UN</v>
          </cell>
          <cell r="E1711" t="str">
            <v>UN</v>
          </cell>
          <cell r="G1711">
            <v>25</v>
          </cell>
          <cell r="H1711">
            <v>2.37</v>
          </cell>
          <cell r="J1711">
            <v>1945</v>
          </cell>
        </row>
        <row r="1712">
          <cell r="A1712">
            <v>115064</v>
          </cell>
          <cell r="B1712" t="str">
            <v>SACO P/LIXO PRETO CLEAN 50L ALMOFAD 10UN</v>
          </cell>
          <cell r="C1712" t="str">
            <v>FD25X10UN</v>
          </cell>
          <cell r="E1712" t="str">
            <v>UN</v>
          </cell>
          <cell r="G1712">
            <v>25</v>
          </cell>
          <cell r="H1712">
            <v>2.81</v>
          </cell>
          <cell r="J1712">
            <v>2514</v>
          </cell>
        </row>
        <row r="1713">
          <cell r="A1713">
            <v>106040</v>
          </cell>
          <cell r="B1713" t="str">
            <v>SALSICHA CONG ESTRELA 5KG</v>
          </cell>
          <cell r="C1713" t="str">
            <v>CX15KG</v>
          </cell>
          <cell r="E1713" t="str">
            <v>KG</v>
          </cell>
          <cell r="G1713">
            <v>15</v>
          </cell>
          <cell r="H1713">
            <v>7.34</v>
          </cell>
          <cell r="J1713">
            <v>172230</v>
          </cell>
        </row>
        <row r="1714">
          <cell r="A1714">
            <v>114348</v>
          </cell>
          <cell r="B1714" t="str">
            <v>SALSICHA FGO SEARA 12X500G</v>
          </cell>
          <cell r="C1714" t="str">
            <v>CX12X500G</v>
          </cell>
          <cell r="E1714" t="str">
            <v>UN</v>
          </cell>
          <cell r="G1714">
            <v>12</v>
          </cell>
          <cell r="H1714">
            <v>7.68</v>
          </cell>
          <cell r="J1714">
            <v>577</v>
          </cell>
        </row>
        <row r="1715">
          <cell r="A1715">
            <v>122547</v>
          </cell>
          <cell r="B1715" t="str">
            <v>SALSICHA FRIATO LONGA 4X5KG</v>
          </cell>
          <cell r="C1715" t="str">
            <v>CX 4X5KG</v>
          </cell>
          <cell r="E1715" t="str">
            <v>KG</v>
          </cell>
          <cell r="G1715">
            <v>20</v>
          </cell>
          <cell r="H1715">
            <v>8.7899999999999991</v>
          </cell>
          <cell r="J1715">
            <v>28000</v>
          </cell>
        </row>
        <row r="1716">
          <cell r="A1716">
            <v>114227</v>
          </cell>
          <cell r="B1716" t="str">
            <v>SALSICHA HOT DOG SEARA 12X500G</v>
          </cell>
          <cell r="C1716" t="str">
            <v>CX12X500G</v>
          </cell>
          <cell r="E1716" t="str">
            <v>UN</v>
          </cell>
          <cell r="G1716">
            <v>12</v>
          </cell>
          <cell r="H1716">
            <v>8.9</v>
          </cell>
          <cell r="J1716">
            <v>314</v>
          </cell>
        </row>
        <row r="1717">
          <cell r="A1717">
            <v>114433</v>
          </cell>
          <cell r="B1717" t="str">
            <v>SALSICHA LONGUETTE SEARA 12X500G</v>
          </cell>
          <cell r="C1717" t="str">
            <v>CX12X500G</v>
          </cell>
          <cell r="E1717" t="str">
            <v>UN</v>
          </cell>
          <cell r="G1717">
            <v>12</v>
          </cell>
          <cell r="H1717">
            <v>7.5</v>
          </cell>
          <cell r="J1717">
            <v>63</v>
          </cell>
        </row>
        <row r="1718">
          <cell r="A1718">
            <v>1249</v>
          </cell>
          <cell r="B1718" t="str">
            <v>SALSICHA PERDIGAO 4X5KG</v>
          </cell>
          <cell r="C1718" t="str">
            <v>4X5KG</v>
          </cell>
          <cell r="E1718" t="str">
            <v>KG</v>
          </cell>
          <cell r="G1718">
            <v>20</v>
          </cell>
          <cell r="H1718">
            <v>12.93</v>
          </cell>
          <cell r="J1718">
            <v>5</v>
          </cell>
        </row>
        <row r="1719">
          <cell r="A1719">
            <v>812</v>
          </cell>
          <cell r="B1719" t="str">
            <v>SALSICHA SEARA 04X05KG</v>
          </cell>
          <cell r="C1719" t="str">
            <v>C/20KG</v>
          </cell>
          <cell r="E1719" t="str">
            <v>KG</v>
          </cell>
          <cell r="G1719">
            <v>20</v>
          </cell>
          <cell r="H1719">
            <v>12.68</v>
          </cell>
          <cell r="J1719">
            <v>17525</v>
          </cell>
        </row>
        <row r="1720">
          <cell r="A1720">
            <v>101442</v>
          </cell>
          <cell r="B1720" t="str">
            <v>SANOL SILICONE PROF 6X500ML</v>
          </cell>
          <cell r="C1720" t="str">
            <v>C/6UN</v>
          </cell>
          <cell r="E1720" t="str">
            <v>UN</v>
          </cell>
          <cell r="G1720">
            <v>6</v>
          </cell>
          <cell r="H1720">
            <v>34.75</v>
          </cell>
          <cell r="J1720">
            <v>12</v>
          </cell>
        </row>
        <row r="1721">
          <cell r="A1721">
            <v>101437</v>
          </cell>
          <cell r="B1721" t="str">
            <v>SANOL SILICONE 12X120ML</v>
          </cell>
          <cell r="C1721" t="str">
            <v>C/12UN</v>
          </cell>
          <cell r="E1721" t="str">
            <v>UN</v>
          </cell>
          <cell r="G1721">
            <v>12</v>
          </cell>
          <cell r="H1721">
            <v>15.19</v>
          </cell>
          <cell r="J1721">
            <v>19</v>
          </cell>
        </row>
        <row r="1722">
          <cell r="A1722">
            <v>105528</v>
          </cell>
          <cell r="B1722" t="str">
            <v>SARDINHA 88 LAJE MOLHO DE TOMATE 48X250G</v>
          </cell>
          <cell r="C1722" t="str">
            <v>CX 48X250G</v>
          </cell>
          <cell r="E1722" t="str">
            <v>UN</v>
          </cell>
          <cell r="G1722">
            <v>48</v>
          </cell>
          <cell r="H1722">
            <v>7.29</v>
          </cell>
          <cell r="J1722">
            <v>4843</v>
          </cell>
        </row>
        <row r="1723">
          <cell r="A1723">
            <v>105521</v>
          </cell>
          <cell r="B1723" t="str">
            <v>SARDINHA 88 LAJE OLEO 48X250G</v>
          </cell>
          <cell r="C1723" t="str">
            <v>CX 48X250G</v>
          </cell>
          <cell r="E1723" t="str">
            <v>UN</v>
          </cell>
          <cell r="G1723">
            <v>48</v>
          </cell>
          <cell r="H1723">
            <v>7.62</v>
          </cell>
          <cell r="J1723">
            <v>4281</v>
          </cell>
        </row>
        <row r="1724">
          <cell r="A1724">
            <v>105333</v>
          </cell>
          <cell r="B1724" t="str">
            <v>SARDINHA 88 MOLHO DE TOMATE 50X125G</v>
          </cell>
          <cell r="C1724" t="str">
            <v>CX 50X125G</v>
          </cell>
          <cell r="E1724" t="str">
            <v>UN</v>
          </cell>
          <cell r="G1724">
            <v>50</v>
          </cell>
          <cell r="H1724">
            <v>4.4400000000000004</v>
          </cell>
          <cell r="J1724">
            <v>45070</v>
          </cell>
        </row>
        <row r="1725">
          <cell r="A1725">
            <v>105334</v>
          </cell>
          <cell r="B1725" t="str">
            <v>SARDINHA 88 OLEO 48X250G</v>
          </cell>
          <cell r="C1725" t="str">
            <v>CX 48X250G</v>
          </cell>
          <cell r="E1725" t="str">
            <v>UN</v>
          </cell>
          <cell r="G1725">
            <v>48</v>
          </cell>
          <cell r="H1725">
            <v>6.86</v>
          </cell>
          <cell r="J1725">
            <v>187</v>
          </cell>
        </row>
        <row r="1726">
          <cell r="A1726">
            <v>105332</v>
          </cell>
          <cell r="B1726" t="str">
            <v>SARDINHA 88 OLEO 50X125G</v>
          </cell>
          <cell r="C1726" t="str">
            <v>CX 50X125G</v>
          </cell>
          <cell r="E1726" t="str">
            <v>UN</v>
          </cell>
          <cell r="G1726">
            <v>50</v>
          </cell>
          <cell r="H1726">
            <v>4.4400000000000004</v>
          </cell>
          <cell r="J1726">
            <v>25659</v>
          </cell>
        </row>
        <row r="1727">
          <cell r="A1727">
            <v>105927</v>
          </cell>
          <cell r="B1727" t="str">
            <v>SARDINHA 88 TOMATE PICANTE 125G</v>
          </cell>
          <cell r="C1727" t="str">
            <v>CX50X125G</v>
          </cell>
          <cell r="E1727" t="str">
            <v>UN</v>
          </cell>
          <cell r="G1727">
            <v>50</v>
          </cell>
          <cell r="H1727">
            <v>4.57</v>
          </cell>
          <cell r="J1727">
            <v>3420</v>
          </cell>
        </row>
        <row r="1728">
          <cell r="A1728">
            <v>103168</v>
          </cell>
          <cell r="B1728" t="str">
            <v>SEAR GORDURA VEG PRIMOR 24X500G</v>
          </cell>
          <cell r="C1728" t="str">
            <v>CX 24UN</v>
          </cell>
          <cell r="E1728" t="str">
            <v>UN</v>
          </cell>
          <cell r="G1728">
            <v>24</v>
          </cell>
          <cell r="H1728">
            <v>10.77</v>
          </cell>
          <cell r="J1728">
            <v>3102</v>
          </cell>
        </row>
        <row r="1729">
          <cell r="A1729">
            <v>113801</v>
          </cell>
          <cell r="B1729" t="str">
            <v>SEARA CARNE DE HAMBURG ANG GOURMET 400G</v>
          </cell>
          <cell r="C1729" t="str">
            <v>12X400G</v>
          </cell>
          <cell r="E1729" t="str">
            <v>UN</v>
          </cell>
          <cell r="G1729">
            <v>12</v>
          </cell>
          <cell r="H1729">
            <v>24.15</v>
          </cell>
          <cell r="J1729">
            <v>45</v>
          </cell>
        </row>
        <row r="1730">
          <cell r="A1730">
            <v>113795</v>
          </cell>
          <cell r="B1730" t="str">
            <v>SEARA CARNE DE HAMBURG FGO GOURMET 320G</v>
          </cell>
          <cell r="C1730" t="str">
            <v>CX12X320G</v>
          </cell>
          <cell r="E1730" t="str">
            <v>UN</v>
          </cell>
          <cell r="G1730">
            <v>12</v>
          </cell>
          <cell r="H1730">
            <v>14.84</v>
          </cell>
          <cell r="J1730">
            <v>11</v>
          </cell>
        </row>
        <row r="1731">
          <cell r="A1731">
            <v>113794</v>
          </cell>
          <cell r="B1731" t="str">
            <v>SEARA CARNE DE HAMBURG TRAD GOURMET 360G</v>
          </cell>
          <cell r="C1731" t="str">
            <v>CX12X360G</v>
          </cell>
          <cell r="E1731" t="str">
            <v>UN</v>
          </cell>
          <cell r="G1731">
            <v>12</v>
          </cell>
          <cell r="H1731">
            <v>16.95</v>
          </cell>
          <cell r="J1731">
            <v>1</v>
          </cell>
        </row>
        <row r="1732">
          <cell r="A1732">
            <v>113800</v>
          </cell>
          <cell r="B1732" t="str">
            <v>SEARA COSTELA BBQ S GOURMET 6X1KG</v>
          </cell>
          <cell r="C1732" t="str">
            <v>CX6X1KG</v>
          </cell>
          <cell r="E1732" t="str">
            <v>UN</v>
          </cell>
          <cell r="G1732">
            <v>6</v>
          </cell>
          <cell r="H1732">
            <v>53.12</v>
          </cell>
          <cell r="J1732">
            <v>6</v>
          </cell>
        </row>
        <row r="1733">
          <cell r="A1733">
            <v>113798</v>
          </cell>
          <cell r="B1733" t="str">
            <v>SEARA HAMBURG HOT HIT BAC/CHEDD 18X145G</v>
          </cell>
          <cell r="C1733" t="str">
            <v>CX18X145G</v>
          </cell>
          <cell r="E1733" t="str">
            <v>UN</v>
          </cell>
          <cell r="G1733">
            <v>18</v>
          </cell>
          <cell r="H1733">
            <v>6.13</v>
          </cell>
          <cell r="J1733">
            <v>2</v>
          </cell>
        </row>
        <row r="1734">
          <cell r="A1734">
            <v>104401</v>
          </cell>
          <cell r="B1734" t="str">
            <v>SEARA HAMBURG HOT HIT BARB SEARA 18X145G</v>
          </cell>
          <cell r="C1734" t="str">
            <v>C/18UN</v>
          </cell>
          <cell r="E1734" t="str">
            <v>UN</v>
          </cell>
          <cell r="G1734">
            <v>18</v>
          </cell>
          <cell r="H1734">
            <v>6.77</v>
          </cell>
          <cell r="J1734">
            <v>189</v>
          </cell>
        </row>
        <row r="1735">
          <cell r="A1735">
            <v>104403</v>
          </cell>
          <cell r="B1735" t="str">
            <v>SEARA HAMBURG HOT HIT CHED SEARA 18X145G</v>
          </cell>
          <cell r="C1735" t="str">
            <v>C/18UN</v>
          </cell>
          <cell r="E1735" t="str">
            <v>UN</v>
          </cell>
          <cell r="G1735">
            <v>18</v>
          </cell>
          <cell r="H1735">
            <v>5.91</v>
          </cell>
          <cell r="J1735">
            <v>218</v>
          </cell>
        </row>
        <row r="1736">
          <cell r="A1736">
            <v>104402</v>
          </cell>
          <cell r="B1736" t="str">
            <v>SEARA HAMBURG HOT HIT PIC SEARA 18X145G</v>
          </cell>
          <cell r="C1736" t="str">
            <v>CX18X145G</v>
          </cell>
          <cell r="E1736" t="str">
            <v>UN</v>
          </cell>
          <cell r="G1736">
            <v>18</v>
          </cell>
          <cell r="H1736">
            <v>5.91</v>
          </cell>
          <cell r="J1736">
            <v>192</v>
          </cell>
        </row>
        <row r="1737">
          <cell r="A1737">
            <v>113621</v>
          </cell>
          <cell r="B1737" t="str">
            <v>SEARA LASANHA 4 QUEIJ 10X600G</v>
          </cell>
          <cell r="C1737" t="str">
            <v>CX10X600G</v>
          </cell>
          <cell r="E1737" t="str">
            <v>UN</v>
          </cell>
          <cell r="G1737">
            <v>10</v>
          </cell>
          <cell r="H1737">
            <v>13.25</v>
          </cell>
          <cell r="J1737">
            <v>1</v>
          </cell>
        </row>
        <row r="1738">
          <cell r="A1738">
            <v>113793</v>
          </cell>
          <cell r="B1738" t="str">
            <v>SEARA LOMBO CANADENSE S GOURMET 6X1KG</v>
          </cell>
          <cell r="C1738" t="str">
            <v>CX6X1KG</v>
          </cell>
          <cell r="E1738" t="str">
            <v>UN</v>
          </cell>
          <cell r="G1738">
            <v>6</v>
          </cell>
          <cell r="H1738">
            <v>43.98</v>
          </cell>
          <cell r="J1738">
            <v>34</v>
          </cell>
        </row>
        <row r="1739">
          <cell r="A1739">
            <v>114479</v>
          </cell>
          <cell r="B1739" t="str">
            <v>SEARA PIZZA CALABRESA GOURMET 8X450G</v>
          </cell>
          <cell r="C1739" t="str">
            <v>CX8X450G</v>
          </cell>
          <cell r="E1739" t="str">
            <v>UN</v>
          </cell>
          <cell r="G1739">
            <v>8</v>
          </cell>
          <cell r="H1739">
            <v>22.72</v>
          </cell>
          <cell r="J1739">
            <v>4</v>
          </cell>
        </row>
        <row r="1740">
          <cell r="A1740">
            <v>114480</v>
          </cell>
          <cell r="B1740" t="str">
            <v>SEARA PIZZA MARGHERITA GOURMET 8X450G</v>
          </cell>
          <cell r="C1740" t="str">
            <v>CX8X450G</v>
          </cell>
          <cell r="E1740" t="str">
            <v>UN</v>
          </cell>
          <cell r="G1740">
            <v>8</v>
          </cell>
          <cell r="H1740">
            <v>22.72</v>
          </cell>
          <cell r="J1740">
            <v>20</v>
          </cell>
        </row>
        <row r="1741">
          <cell r="A1741">
            <v>105253</v>
          </cell>
          <cell r="B1741" t="str">
            <v>SEARA PIZZA MUSSARELA 12X440G</v>
          </cell>
          <cell r="C1741" t="str">
            <v>CX 12X440G</v>
          </cell>
          <cell r="E1741" t="str">
            <v>UN</v>
          </cell>
          <cell r="G1741">
            <v>12</v>
          </cell>
          <cell r="H1741">
            <v>14.68</v>
          </cell>
          <cell r="J1741">
            <v>29</v>
          </cell>
        </row>
        <row r="1742">
          <cell r="A1742">
            <v>113802</v>
          </cell>
          <cell r="B1742" t="str">
            <v>SEARA SALAME ITALI FAT S GOURMET 30X100G</v>
          </cell>
          <cell r="C1742" t="str">
            <v>CX30X100G</v>
          </cell>
          <cell r="E1742" t="str">
            <v>UN</v>
          </cell>
          <cell r="G1742">
            <v>30</v>
          </cell>
          <cell r="H1742">
            <v>12.04</v>
          </cell>
          <cell r="J1742">
            <v>41</v>
          </cell>
        </row>
        <row r="1743">
          <cell r="A1743">
            <v>101212</v>
          </cell>
          <cell r="B1743" t="str">
            <v>SEARA TEKITOS DE FRANGO 16X300GR</v>
          </cell>
          <cell r="C1743" t="str">
            <v>C/16UN</v>
          </cell>
          <cell r="E1743" t="str">
            <v>UN</v>
          </cell>
          <cell r="G1743">
            <v>16</v>
          </cell>
          <cell r="H1743">
            <v>8.84</v>
          </cell>
          <cell r="J1743">
            <v>898</v>
          </cell>
        </row>
        <row r="1744">
          <cell r="A1744">
            <v>113639</v>
          </cell>
          <cell r="B1744" t="str">
            <v>SEARA TEKITOS QJO/OREG 16X300G</v>
          </cell>
          <cell r="C1744" t="str">
            <v>C/16UN</v>
          </cell>
          <cell r="E1744" t="str">
            <v>UN</v>
          </cell>
          <cell r="G1744">
            <v>16</v>
          </cell>
          <cell r="H1744">
            <v>8.6199999999999992</v>
          </cell>
          <cell r="J1744">
            <v>2318</v>
          </cell>
        </row>
        <row r="1745">
          <cell r="A1745">
            <v>115035</v>
          </cell>
          <cell r="B1745" t="str">
            <v>SHAMP A SECO CANDY ABOVE 12X150ML</v>
          </cell>
          <cell r="C1745" t="str">
            <v>CX12X150ML</v>
          </cell>
          <cell r="E1745" t="str">
            <v>UN</v>
          </cell>
          <cell r="G1745">
            <v>12</v>
          </cell>
          <cell r="H1745">
            <v>10.71</v>
          </cell>
          <cell r="J1745">
            <v>70</v>
          </cell>
        </row>
        <row r="1746">
          <cell r="A1746">
            <v>115036</v>
          </cell>
          <cell r="B1746" t="str">
            <v>SHAMP A SECO COCONUT ABOVE 12X150ML</v>
          </cell>
          <cell r="C1746" t="str">
            <v>CX12X150ML</v>
          </cell>
          <cell r="E1746" t="str">
            <v>UN</v>
          </cell>
          <cell r="G1746">
            <v>12</v>
          </cell>
          <cell r="H1746">
            <v>10.71</v>
          </cell>
          <cell r="J1746">
            <v>66</v>
          </cell>
        </row>
        <row r="1747">
          <cell r="A1747">
            <v>115037</v>
          </cell>
          <cell r="B1747" t="str">
            <v>SHAMP A SECO NEUTRAL ABOVE 12X150ML</v>
          </cell>
          <cell r="C1747" t="str">
            <v>CX12X150ML</v>
          </cell>
          <cell r="E1747" t="str">
            <v>UN</v>
          </cell>
          <cell r="G1747">
            <v>12</v>
          </cell>
          <cell r="H1747">
            <v>10.71</v>
          </cell>
          <cell r="J1747">
            <v>55</v>
          </cell>
        </row>
        <row r="1748">
          <cell r="A1748">
            <v>115049</v>
          </cell>
          <cell r="B1748" t="str">
            <v>SHAMP ANTICASPA MASCULINO ABOVE 12X325ML</v>
          </cell>
          <cell r="C1748" t="str">
            <v>CX12X325ML</v>
          </cell>
          <cell r="E1748" t="str">
            <v>UN</v>
          </cell>
          <cell r="G1748">
            <v>12</v>
          </cell>
          <cell r="H1748">
            <v>10.24</v>
          </cell>
          <cell r="J1748">
            <v>41</v>
          </cell>
        </row>
        <row r="1749">
          <cell r="A1749">
            <v>115054</v>
          </cell>
          <cell r="B1749" t="str">
            <v>SHAMP FEMININO HIDRATACAO ABOVE 12X325ML</v>
          </cell>
          <cell r="C1749" t="str">
            <v>CX12X325ML</v>
          </cell>
          <cell r="E1749" t="str">
            <v>UN</v>
          </cell>
          <cell r="G1749">
            <v>12</v>
          </cell>
          <cell r="H1749">
            <v>9.6</v>
          </cell>
          <cell r="J1749">
            <v>75</v>
          </cell>
        </row>
        <row r="1750">
          <cell r="A1750">
            <v>115050</v>
          </cell>
          <cell r="B1750" t="str">
            <v>SHAMP HIDRATACAO MASCULIN ABOVE 12X325ML</v>
          </cell>
          <cell r="C1750" t="str">
            <v>CX12X325ML</v>
          </cell>
          <cell r="E1750" t="str">
            <v>UN</v>
          </cell>
          <cell r="G1750">
            <v>12</v>
          </cell>
          <cell r="H1750">
            <v>10.24</v>
          </cell>
          <cell r="J1750">
            <v>5</v>
          </cell>
        </row>
        <row r="1751">
          <cell r="A1751">
            <v>1232</v>
          </cell>
          <cell r="B1751" t="str">
            <v>SOBRECOXA BAND FRIATO 12KG</v>
          </cell>
          <cell r="C1751" t="str">
            <v>12X1KG</v>
          </cell>
          <cell r="E1751" t="str">
            <v>BD</v>
          </cell>
          <cell r="G1751">
            <v>12</v>
          </cell>
          <cell r="H1751">
            <v>12.08</v>
          </cell>
          <cell r="J1751">
            <v>384</v>
          </cell>
        </row>
        <row r="1752">
          <cell r="A1752">
            <v>114406</v>
          </cell>
          <cell r="B1752" t="str">
            <v>SOBRECOXAS BAND PIONEIRO 20X500G</v>
          </cell>
          <cell r="C1752" t="str">
            <v>CX20X500G</v>
          </cell>
          <cell r="E1752" t="str">
            <v>UN</v>
          </cell>
          <cell r="G1752">
            <v>20</v>
          </cell>
          <cell r="H1752">
            <v>6.88</v>
          </cell>
          <cell r="J1752">
            <v>703</v>
          </cell>
        </row>
        <row r="1753">
          <cell r="A1753">
            <v>109554</v>
          </cell>
          <cell r="B1753" t="str">
            <v>SOBREPALETA SUIN COGRAN +-18KG</v>
          </cell>
          <cell r="C1753" t="str">
            <v>CX+-18KG</v>
          </cell>
          <cell r="E1753" t="str">
            <v>KG</v>
          </cell>
          <cell r="G1753">
            <v>18</v>
          </cell>
          <cell r="H1753">
            <v>16.45</v>
          </cell>
          <cell r="J1753">
            <v>293.83300000000003</v>
          </cell>
        </row>
        <row r="1754">
          <cell r="A1754">
            <v>115119</v>
          </cell>
          <cell r="B1754" t="str">
            <v>SOBREPALETA SUIN S/O CIACARNE +-20KG</v>
          </cell>
          <cell r="C1754" t="str">
            <v>CX+-20KG</v>
          </cell>
          <cell r="E1754" t="str">
            <v>KG</v>
          </cell>
          <cell r="G1754">
            <v>20</v>
          </cell>
          <cell r="H1754">
            <v>16.670000000000002</v>
          </cell>
          <cell r="J1754">
            <v>20.533000000000001</v>
          </cell>
        </row>
        <row r="1755">
          <cell r="A1755">
            <v>112054</v>
          </cell>
          <cell r="B1755" t="str">
            <v>SOIN AERO ODOR AMB LAVAN PROVEN 12X360ML</v>
          </cell>
          <cell r="C1755" t="str">
            <v>CX12X360ML</v>
          </cell>
          <cell r="E1755" t="str">
            <v>UN</v>
          </cell>
          <cell r="G1755">
            <v>12</v>
          </cell>
          <cell r="H1755">
            <v>10.25</v>
          </cell>
          <cell r="J1755">
            <v>1264</v>
          </cell>
        </row>
        <row r="1756">
          <cell r="A1756">
            <v>112056</v>
          </cell>
          <cell r="B1756" t="str">
            <v>SOIN AERO ODORI AMB ALGOD NILO 12X360ML</v>
          </cell>
          <cell r="C1756" t="str">
            <v>CX12360ML</v>
          </cell>
          <cell r="E1756" t="str">
            <v>UN</v>
          </cell>
          <cell r="G1756">
            <v>12</v>
          </cell>
          <cell r="H1756">
            <v>10.25</v>
          </cell>
          <cell r="J1756">
            <v>325</v>
          </cell>
        </row>
        <row r="1757">
          <cell r="A1757">
            <v>112055</v>
          </cell>
          <cell r="B1757" t="str">
            <v>SOIN AERO ODORI AMB BAMBOO TIB 12X360ML</v>
          </cell>
          <cell r="C1757" t="str">
            <v>CX12X360ML</v>
          </cell>
          <cell r="E1757" t="str">
            <v>UN</v>
          </cell>
          <cell r="G1757">
            <v>12</v>
          </cell>
          <cell r="H1757">
            <v>10.25</v>
          </cell>
          <cell r="J1757">
            <v>371</v>
          </cell>
        </row>
        <row r="1758">
          <cell r="A1758">
            <v>112053</v>
          </cell>
          <cell r="B1758" t="str">
            <v>SOIN AERO ODORI AMB CEREJ KYOTO 12X360ML</v>
          </cell>
          <cell r="C1758" t="str">
            <v>CX 12X300ML</v>
          </cell>
          <cell r="E1758" t="str">
            <v>UN</v>
          </cell>
          <cell r="G1758">
            <v>12</v>
          </cell>
          <cell r="H1758">
            <v>10.25</v>
          </cell>
          <cell r="J1758">
            <v>258</v>
          </cell>
        </row>
        <row r="1759">
          <cell r="A1759">
            <v>114081</v>
          </cell>
          <cell r="B1759" t="str">
            <v>SOIN BLOQ SANIT SECAR CITRU DP 12UN 60ML</v>
          </cell>
          <cell r="C1759" t="str">
            <v>CX2X12X60ML</v>
          </cell>
          <cell r="E1759" t="str">
            <v>DI</v>
          </cell>
          <cell r="G1759">
            <v>2</v>
          </cell>
          <cell r="H1759">
            <v>104.28</v>
          </cell>
          <cell r="J1759">
            <v>11</v>
          </cell>
        </row>
        <row r="1760">
          <cell r="A1760">
            <v>114082</v>
          </cell>
          <cell r="B1760" t="str">
            <v>SOIN BLOQ SANIT SECAR LAVAN DP 12UN 60ML</v>
          </cell>
          <cell r="C1760" t="str">
            <v>CX2X12X60ML</v>
          </cell>
          <cell r="E1760" t="str">
            <v>DI</v>
          </cell>
          <cell r="G1760">
            <v>2</v>
          </cell>
          <cell r="H1760">
            <v>104.28</v>
          </cell>
          <cell r="J1760">
            <v>13</v>
          </cell>
        </row>
        <row r="1761">
          <cell r="A1761">
            <v>114076</v>
          </cell>
          <cell r="B1761" t="str">
            <v>SOIN DIFUSOR ALECRIM DA SICILIA 12X150ML</v>
          </cell>
          <cell r="C1761" t="str">
            <v>CX12X150ML</v>
          </cell>
          <cell r="E1761" t="str">
            <v>UN</v>
          </cell>
          <cell r="G1761">
            <v>12</v>
          </cell>
          <cell r="H1761">
            <v>17.739999999999998</v>
          </cell>
          <cell r="J1761">
            <v>62</v>
          </cell>
        </row>
        <row r="1762">
          <cell r="A1762">
            <v>112059</v>
          </cell>
          <cell r="B1762" t="str">
            <v>SOIN DIFUSOR AROM ALECRIM SILV 12X100ML</v>
          </cell>
          <cell r="C1762" t="str">
            <v>CX12X100ML</v>
          </cell>
          <cell r="E1762" t="str">
            <v>UN</v>
          </cell>
          <cell r="G1762">
            <v>12</v>
          </cell>
          <cell r="H1762">
            <v>12.07</v>
          </cell>
          <cell r="J1762">
            <v>314</v>
          </cell>
        </row>
        <row r="1763">
          <cell r="A1763">
            <v>114069</v>
          </cell>
          <cell r="B1763" t="str">
            <v>SOIN DIFUSOR AROM CITRONELA NAT 12X100ML</v>
          </cell>
          <cell r="C1763" t="str">
            <v>CX12X100ML</v>
          </cell>
          <cell r="E1763" t="str">
            <v>UN</v>
          </cell>
          <cell r="G1763">
            <v>12</v>
          </cell>
          <cell r="H1763">
            <v>12.07</v>
          </cell>
          <cell r="J1763">
            <v>138</v>
          </cell>
        </row>
        <row r="1764">
          <cell r="A1764">
            <v>114073</v>
          </cell>
          <cell r="B1764" t="str">
            <v>SOIN DIFUSOR AROM DIAMANTE AZUL 12X100ML</v>
          </cell>
          <cell r="C1764" t="str">
            <v>CX12X100ML</v>
          </cell>
          <cell r="E1764" t="str">
            <v>UN</v>
          </cell>
          <cell r="G1764">
            <v>12</v>
          </cell>
          <cell r="H1764">
            <v>12.07</v>
          </cell>
          <cell r="J1764">
            <v>155</v>
          </cell>
        </row>
        <row r="1765">
          <cell r="A1765">
            <v>112062</v>
          </cell>
          <cell r="B1765" t="str">
            <v>SOIN DIFUSOR AROM ENTUSIAS BAMB 12X100ML</v>
          </cell>
          <cell r="C1765" t="str">
            <v>CX12X100ML</v>
          </cell>
          <cell r="E1765" t="str">
            <v>UN</v>
          </cell>
          <cell r="G1765">
            <v>12</v>
          </cell>
          <cell r="H1765">
            <v>12.07</v>
          </cell>
          <cell r="J1765">
            <v>468</v>
          </cell>
        </row>
        <row r="1766">
          <cell r="A1766">
            <v>112060</v>
          </cell>
          <cell r="B1766" t="str">
            <v>SOIN DIFUSOR AROM FAVOS BAUNILH 12X100ML</v>
          </cell>
          <cell r="C1766" t="str">
            <v>CX12X100ML</v>
          </cell>
          <cell r="E1766" t="str">
            <v>UN</v>
          </cell>
          <cell r="G1766">
            <v>12</v>
          </cell>
          <cell r="H1766">
            <v>12.07</v>
          </cell>
          <cell r="J1766">
            <v>205</v>
          </cell>
        </row>
        <row r="1767">
          <cell r="A1767">
            <v>114454</v>
          </cell>
          <cell r="B1767" t="str">
            <v>SOIN DIFUSOR AROM HIPPO ALECRIM 12X100ML</v>
          </cell>
          <cell r="C1767" t="str">
            <v>CX12X100ML</v>
          </cell>
          <cell r="E1767" t="str">
            <v>UN</v>
          </cell>
          <cell r="G1767">
            <v>12</v>
          </cell>
          <cell r="H1767">
            <v>10.87</v>
          </cell>
          <cell r="J1767">
            <v>384</v>
          </cell>
        </row>
        <row r="1768">
          <cell r="A1768">
            <v>114455</v>
          </cell>
          <cell r="B1768" t="str">
            <v>SOIN DIFUSOR AROM HIPPO BAMBOO 12X100ML</v>
          </cell>
          <cell r="C1768" t="str">
            <v>CX12X100ML</v>
          </cell>
          <cell r="E1768" t="str">
            <v>UN</v>
          </cell>
          <cell r="G1768">
            <v>12</v>
          </cell>
          <cell r="H1768">
            <v>10.87</v>
          </cell>
          <cell r="J1768">
            <v>623</v>
          </cell>
        </row>
        <row r="1769">
          <cell r="A1769">
            <v>114456</v>
          </cell>
          <cell r="B1769" t="str">
            <v>SOIN DIFUSOR AROM HIPPO LAVANDA 12X100ML</v>
          </cell>
          <cell r="C1769" t="str">
            <v>CX12X100ML</v>
          </cell>
          <cell r="E1769" t="str">
            <v>UN</v>
          </cell>
          <cell r="G1769">
            <v>12</v>
          </cell>
          <cell r="H1769">
            <v>10.87</v>
          </cell>
          <cell r="J1769">
            <v>1038</v>
          </cell>
        </row>
        <row r="1770">
          <cell r="A1770">
            <v>114457</v>
          </cell>
          <cell r="B1770" t="str">
            <v>SOIN DIFUSOR AROM HIPPO SEMENT NAT 100ML</v>
          </cell>
          <cell r="C1770" t="str">
            <v>CX12X100ML</v>
          </cell>
          <cell r="E1770" t="str">
            <v>UN</v>
          </cell>
          <cell r="G1770">
            <v>12</v>
          </cell>
          <cell r="H1770">
            <v>10.87</v>
          </cell>
          <cell r="J1770">
            <v>451</v>
          </cell>
        </row>
        <row r="1771">
          <cell r="A1771">
            <v>112058</v>
          </cell>
          <cell r="B1771" t="str">
            <v>SOIN DIFUSOR AROM LAVAND CAMPO 12X100ML</v>
          </cell>
          <cell r="C1771" t="str">
            <v>CX12X100ML</v>
          </cell>
          <cell r="E1771" t="str">
            <v>UN</v>
          </cell>
          <cell r="G1771">
            <v>12</v>
          </cell>
          <cell r="H1771">
            <v>12.07</v>
          </cell>
          <cell r="J1771">
            <v>1254</v>
          </cell>
        </row>
        <row r="1772">
          <cell r="A1772">
            <v>114071</v>
          </cell>
          <cell r="B1772" t="str">
            <v>SOIN DIFUSOR AROM LAVANDA BLEU 12X100ML</v>
          </cell>
          <cell r="C1772" t="str">
            <v>CX12X100ML</v>
          </cell>
          <cell r="E1772" t="str">
            <v>UN</v>
          </cell>
          <cell r="G1772">
            <v>12</v>
          </cell>
          <cell r="H1772">
            <v>12.07</v>
          </cell>
          <cell r="J1772">
            <v>372</v>
          </cell>
        </row>
        <row r="1773">
          <cell r="A1773">
            <v>112057</v>
          </cell>
          <cell r="B1773" t="str">
            <v>SOIN DIFUSOR AROM PRECI ESMERAL 12X100ML</v>
          </cell>
          <cell r="C1773" t="str">
            <v>CX12X100ML</v>
          </cell>
          <cell r="E1773" t="str">
            <v>UN</v>
          </cell>
          <cell r="G1773">
            <v>12</v>
          </cell>
          <cell r="H1773">
            <v>12.07</v>
          </cell>
          <cell r="J1773">
            <v>370</v>
          </cell>
        </row>
        <row r="1774">
          <cell r="A1774">
            <v>114074</v>
          </cell>
          <cell r="B1774" t="str">
            <v>SOIN DIFUSOR AROM RUBI 12X100ML</v>
          </cell>
          <cell r="C1774" t="str">
            <v>CX12X100ML</v>
          </cell>
          <cell r="E1774" t="str">
            <v>UN</v>
          </cell>
          <cell r="G1774">
            <v>12</v>
          </cell>
          <cell r="H1774">
            <v>12.07</v>
          </cell>
          <cell r="J1774">
            <v>513</v>
          </cell>
        </row>
        <row r="1775">
          <cell r="A1775">
            <v>114070</v>
          </cell>
          <cell r="B1775" t="str">
            <v>SOIN DIFUSOR AROM SEMENT NATIV 12X100ML</v>
          </cell>
          <cell r="C1775" t="str">
            <v>CX12X100ML</v>
          </cell>
          <cell r="E1775" t="str">
            <v>UN</v>
          </cell>
          <cell r="G1775">
            <v>12</v>
          </cell>
          <cell r="H1775">
            <v>12.07</v>
          </cell>
          <cell r="J1775">
            <v>378</v>
          </cell>
        </row>
        <row r="1776">
          <cell r="A1776">
            <v>112061</v>
          </cell>
          <cell r="B1776" t="str">
            <v>SOIN DIFUSOR AROM SENSUAL AFROD 12X100ML</v>
          </cell>
          <cell r="C1776" t="str">
            <v>CX12X100ML</v>
          </cell>
          <cell r="E1776" t="str">
            <v>UN</v>
          </cell>
          <cell r="G1776">
            <v>12</v>
          </cell>
          <cell r="H1776">
            <v>12.07</v>
          </cell>
          <cell r="J1776">
            <v>1106</v>
          </cell>
        </row>
        <row r="1777">
          <cell r="A1777">
            <v>114067</v>
          </cell>
          <cell r="B1777" t="str">
            <v>SOIN DIFUSOR AROM TANGERINA 12X100ML</v>
          </cell>
          <cell r="C1777" t="str">
            <v>CX12X100ML</v>
          </cell>
          <cell r="E1777" t="str">
            <v>UN</v>
          </cell>
          <cell r="G1777">
            <v>12</v>
          </cell>
          <cell r="H1777">
            <v>12.07</v>
          </cell>
          <cell r="J1777">
            <v>400</v>
          </cell>
        </row>
        <row r="1778">
          <cell r="A1778">
            <v>114068</v>
          </cell>
          <cell r="B1778" t="str">
            <v>SOIN DIFUSOR AROM VERB REFRES 12X100ML</v>
          </cell>
          <cell r="C1778" t="str">
            <v>CX12X100ML</v>
          </cell>
          <cell r="E1778" t="str">
            <v>UN</v>
          </cell>
          <cell r="G1778">
            <v>12</v>
          </cell>
          <cell r="H1778">
            <v>12.07</v>
          </cell>
          <cell r="J1778">
            <v>609</v>
          </cell>
        </row>
        <row r="1779">
          <cell r="A1779">
            <v>114075</v>
          </cell>
          <cell r="B1779" t="str">
            <v>SOIN DIFUSOR LAVANDA DE PARIS 12X150ML</v>
          </cell>
          <cell r="C1779" t="str">
            <v>CX12X100ML</v>
          </cell>
          <cell r="E1779" t="str">
            <v>UN</v>
          </cell>
          <cell r="G1779">
            <v>12</v>
          </cell>
          <cell r="H1779">
            <v>17.739999999999998</v>
          </cell>
          <cell r="J1779">
            <v>168</v>
          </cell>
        </row>
        <row r="1780">
          <cell r="A1780">
            <v>114077</v>
          </cell>
          <cell r="B1780" t="str">
            <v>SOIN DIFUSOR ROSAS DE AMSTERDA 12X150ML</v>
          </cell>
          <cell r="C1780" t="str">
            <v>CX12X150ML</v>
          </cell>
          <cell r="E1780" t="str">
            <v>UN</v>
          </cell>
          <cell r="G1780">
            <v>12</v>
          </cell>
          <cell r="H1780">
            <v>17.739999999999998</v>
          </cell>
          <cell r="J1780">
            <v>134</v>
          </cell>
        </row>
        <row r="1781">
          <cell r="A1781">
            <v>114078</v>
          </cell>
          <cell r="B1781" t="str">
            <v>SOIN EVITA MOFO SECAR FLORAL 24X80G</v>
          </cell>
          <cell r="C1781" t="str">
            <v>CX24X80G</v>
          </cell>
          <cell r="E1781" t="str">
            <v>UN</v>
          </cell>
          <cell r="G1781">
            <v>24</v>
          </cell>
          <cell r="H1781">
            <v>4.04</v>
          </cell>
          <cell r="J1781">
            <v>696</v>
          </cell>
        </row>
        <row r="1782">
          <cell r="A1782">
            <v>114079</v>
          </cell>
          <cell r="B1782" t="str">
            <v>SOIN EVITA MOFO SECAR KIDS 24X80G</v>
          </cell>
          <cell r="C1782" t="str">
            <v>CX24X80G</v>
          </cell>
          <cell r="E1782" t="str">
            <v>UN</v>
          </cell>
          <cell r="G1782">
            <v>24</v>
          </cell>
          <cell r="H1782">
            <v>4.04</v>
          </cell>
          <cell r="J1782">
            <v>729</v>
          </cell>
        </row>
        <row r="1783">
          <cell r="A1783">
            <v>114080</v>
          </cell>
          <cell r="B1783" t="str">
            <v>SOIN EVITA MOFO SECAR LAVAND 24X80G</v>
          </cell>
          <cell r="C1783" t="str">
            <v>CX24X80G</v>
          </cell>
          <cell r="E1783" t="str">
            <v>UN</v>
          </cell>
          <cell r="G1783">
            <v>24</v>
          </cell>
          <cell r="H1783">
            <v>4.04</v>
          </cell>
          <cell r="J1783">
            <v>700</v>
          </cell>
        </row>
        <row r="1784">
          <cell r="A1784">
            <v>112051</v>
          </cell>
          <cell r="B1784" t="str">
            <v>SOIN EVITA MOFO SECAR NATU 24X80G</v>
          </cell>
          <cell r="C1784" t="str">
            <v>CX24X80G</v>
          </cell>
          <cell r="E1784" t="str">
            <v>UN</v>
          </cell>
          <cell r="G1784">
            <v>24</v>
          </cell>
          <cell r="H1784">
            <v>4.04</v>
          </cell>
          <cell r="J1784">
            <v>363</v>
          </cell>
        </row>
        <row r="1785">
          <cell r="A1785">
            <v>112996</v>
          </cell>
          <cell r="B1785" t="str">
            <v>SOIN LIMP PERF CONC JASMIM SEC 12X120ML</v>
          </cell>
          <cell r="C1785" t="str">
            <v>CX12X120ML</v>
          </cell>
          <cell r="E1785" t="str">
            <v>UN</v>
          </cell>
          <cell r="G1785">
            <v>12</v>
          </cell>
          <cell r="H1785">
            <v>7.29</v>
          </cell>
          <cell r="J1785">
            <v>657</v>
          </cell>
        </row>
        <row r="1786">
          <cell r="A1786">
            <v>112997</v>
          </cell>
          <cell r="B1786" t="str">
            <v>SOIN LIMP PERF CONC LAVANDA SEC 12X120ML</v>
          </cell>
          <cell r="C1786" t="str">
            <v>CX12X120ML</v>
          </cell>
          <cell r="E1786" t="str">
            <v>UN</v>
          </cell>
          <cell r="G1786">
            <v>12</v>
          </cell>
          <cell r="H1786">
            <v>7.29</v>
          </cell>
          <cell r="J1786">
            <v>1010</v>
          </cell>
        </row>
        <row r="1787">
          <cell r="A1787">
            <v>114083</v>
          </cell>
          <cell r="B1787" t="str">
            <v>SOIN LIMP PERF CONC LIRIO FINLA 12X120ML</v>
          </cell>
          <cell r="C1787" t="str">
            <v>CX12X120ML</v>
          </cell>
          <cell r="E1787" t="str">
            <v>UN</v>
          </cell>
          <cell r="G1787">
            <v>12</v>
          </cell>
          <cell r="H1787">
            <v>7.07</v>
          </cell>
          <cell r="J1787">
            <v>936</v>
          </cell>
        </row>
        <row r="1788">
          <cell r="A1788">
            <v>114084</v>
          </cell>
          <cell r="B1788" t="str">
            <v>SOIN LIMP PERF CONC LOTUS TAILA 12X120ML</v>
          </cell>
          <cell r="C1788" t="str">
            <v>CX12X120ML</v>
          </cell>
          <cell r="E1788" t="str">
            <v>UN</v>
          </cell>
          <cell r="G1788">
            <v>12</v>
          </cell>
          <cell r="H1788">
            <v>7.07</v>
          </cell>
          <cell r="J1788">
            <v>162</v>
          </cell>
        </row>
        <row r="1789">
          <cell r="A1789">
            <v>112995</v>
          </cell>
          <cell r="B1789" t="str">
            <v>SOIN LIMP PERF CONC ORQUID SEC 12X120ML</v>
          </cell>
          <cell r="C1789" t="str">
            <v>CX12X120ML</v>
          </cell>
          <cell r="E1789" t="str">
            <v>UN</v>
          </cell>
          <cell r="G1789">
            <v>12</v>
          </cell>
          <cell r="H1789">
            <v>7.29</v>
          </cell>
          <cell r="J1789">
            <v>649</v>
          </cell>
        </row>
        <row r="1790">
          <cell r="A1790">
            <v>114453</v>
          </cell>
          <cell r="B1790" t="str">
            <v>SOIN LIMP PERF CONC SEC BRASIL 12X120ML</v>
          </cell>
          <cell r="C1790" t="str">
            <v>CX12X120ML</v>
          </cell>
          <cell r="E1790" t="str">
            <v>UN</v>
          </cell>
          <cell r="G1790">
            <v>12</v>
          </cell>
          <cell r="H1790">
            <v>7.07</v>
          </cell>
          <cell r="J1790">
            <v>296</v>
          </cell>
        </row>
        <row r="1791">
          <cell r="A1791">
            <v>114452</v>
          </cell>
          <cell r="B1791" t="str">
            <v>SOIN LIMP PERF CONC SECAR INDIA 12X120ML</v>
          </cell>
          <cell r="C1791" t="str">
            <v>CX12X120ML</v>
          </cell>
          <cell r="E1791" t="str">
            <v>UN</v>
          </cell>
          <cell r="G1791">
            <v>12</v>
          </cell>
          <cell r="H1791">
            <v>7.07</v>
          </cell>
          <cell r="J1791">
            <v>309</v>
          </cell>
        </row>
        <row r="1792">
          <cell r="A1792">
            <v>112176</v>
          </cell>
          <cell r="B1792" t="str">
            <v>START LIMPA PEDRAS PEDREX 6X2L</v>
          </cell>
          <cell r="C1792" t="str">
            <v>CX6X2L</v>
          </cell>
          <cell r="E1792" t="str">
            <v>UN</v>
          </cell>
          <cell r="G1792">
            <v>6</v>
          </cell>
          <cell r="H1792">
            <v>15.08</v>
          </cell>
          <cell r="J1792">
            <v>493</v>
          </cell>
        </row>
        <row r="1793">
          <cell r="A1793">
            <v>113776</v>
          </cell>
          <cell r="B1793" t="str">
            <v>STRAPLAST COLHER P/REFEI FORTE 10X50UN</v>
          </cell>
          <cell r="C1793" t="str">
            <v>CX10X50UN</v>
          </cell>
          <cell r="E1793" t="str">
            <v>UN</v>
          </cell>
          <cell r="G1793">
            <v>10</v>
          </cell>
          <cell r="H1793">
            <v>4.8499999999999996</v>
          </cell>
          <cell r="J1793">
            <v>91</v>
          </cell>
        </row>
        <row r="1794">
          <cell r="A1794">
            <v>113788</v>
          </cell>
          <cell r="B1794" t="str">
            <v>STRAPLAST COLHER P/SOBREM BRANCA 20X50UN</v>
          </cell>
          <cell r="C1794" t="str">
            <v>CX20X50UN</v>
          </cell>
          <cell r="E1794" t="str">
            <v>UN</v>
          </cell>
          <cell r="G1794">
            <v>20</v>
          </cell>
          <cell r="H1794">
            <v>2.11</v>
          </cell>
          <cell r="J1794">
            <v>5</v>
          </cell>
        </row>
        <row r="1795">
          <cell r="A1795">
            <v>113787</v>
          </cell>
          <cell r="B1795" t="str">
            <v>STRAPLAST COLHER P/SOBREM CRIST 20X50UN</v>
          </cell>
          <cell r="C1795" t="str">
            <v>CX20X50UN</v>
          </cell>
          <cell r="E1795" t="str">
            <v>UN</v>
          </cell>
          <cell r="G1795">
            <v>20</v>
          </cell>
          <cell r="H1795">
            <v>2.11</v>
          </cell>
          <cell r="J1795">
            <v>5</v>
          </cell>
        </row>
        <row r="1796">
          <cell r="A1796">
            <v>113789</v>
          </cell>
          <cell r="B1796" t="str">
            <v>STRAPLAST COLHER P/SOBREM ROSA 20X50UN</v>
          </cell>
          <cell r="C1796" t="str">
            <v>CX20X50UN</v>
          </cell>
          <cell r="E1796" t="str">
            <v>UN</v>
          </cell>
          <cell r="G1796">
            <v>20</v>
          </cell>
          <cell r="H1796">
            <v>2.11</v>
          </cell>
          <cell r="J1796">
            <v>3</v>
          </cell>
        </row>
        <row r="1797">
          <cell r="A1797">
            <v>115077</v>
          </cell>
          <cell r="B1797" t="str">
            <v>SUCO DE UVA TINTO INT GALIOTTO 6X1,5L</v>
          </cell>
          <cell r="C1797" t="str">
            <v>CX6X1,5L</v>
          </cell>
          <cell r="E1797" t="str">
            <v>UN</v>
          </cell>
          <cell r="G1797">
            <v>6</v>
          </cell>
          <cell r="H1797">
            <v>16.79</v>
          </cell>
          <cell r="J1797">
            <v>1</v>
          </cell>
        </row>
        <row r="1798">
          <cell r="A1798">
            <v>1384</v>
          </cell>
          <cell r="B1798" t="str">
            <v>SUCO MACA SLIM YAKULT 27X200ML</v>
          </cell>
          <cell r="C1798" t="str">
            <v>1X27X200ML</v>
          </cell>
          <cell r="E1798" t="str">
            <v>UN</v>
          </cell>
          <cell r="G1798">
            <v>27</v>
          </cell>
          <cell r="H1798">
            <v>2.5</v>
          </cell>
          <cell r="J1798">
            <v>135</v>
          </cell>
        </row>
        <row r="1799">
          <cell r="A1799">
            <v>117</v>
          </cell>
          <cell r="B1799" t="str">
            <v>TAFFMAN-E 10X6X110ML YAKULT</v>
          </cell>
          <cell r="C1799" t="str">
            <v>C/10X6X110ML</v>
          </cell>
          <cell r="E1799" t="str">
            <v>UN</v>
          </cell>
          <cell r="G1799">
            <v>60</v>
          </cell>
          <cell r="H1799">
            <v>4.8499999999999996</v>
          </cell>
          <cell r="J1799">
            <v>4608</v>
          </cell>
        </row>
        <row r="1800">
          <cell r="A1800">
            <v>114647</v>
          </cell>
          <cell r="B1800" t="str">
            <v>TALCO BARLA 12X140G</v>
          </cell>
          <cell r="C1800" t="str">
            <v>CX12X140G</v>
          </cell>
          <cell r="E1800" t="str">
            <v>UN</v>
          </cell>
          <cell r="G1800">
            <v>12</v>
          </cell>
          <cell r="H1800">
            <v>5.29</v>
          </cell>
          <cell r="J1800">
            <v>2119</v>
          </cell>
        </row>
        <row r="1801">
          <cell r="A1801">
            <v>114646</v>
          </cell>
          <cell r="B1801" t="str">
            <v>TALCO BARLA 24X80G</v>
          </cell>
          <cell r="C1801" t="str">
            <v>CX24X80G</v>
          </cell>
          <cell r="E1801" t="str">
            <v>UN</v>
          </cell>
          <cell r="G1801">
            <v>24</v>
          </cell>
          <cell r="H1801">
            <v>3.85</v>
          </cell>
          <cell r="J1801">
            <v>5357</v>
          </cell>
        </row>
        <row r="1802">
          <cell r="A1802">
            <v>114989</v>
          </cell>
          <cell r="B1802" t="str">
            <v>TALCO PERF ALMA FLORES INTENSE 12X100G</v>
          </cell>
          <cell r="C1802" t="str">
            <v>CX12X100G</v>
          </cell>
          <cell r="E1802" t="str">
            <v>UN</v>
          </cell>
          <cell r="G1802">
            <v>12</v>
          </cell>
          <cell r="H1802">
            <v>8.6999999999999993</v>
          </cell>
          <cell r="J1802">
            <v>12</v>
          </cell>
        </row>
        <row r="1803">
          <cell r="A1803">
            <v>109447</v>
          </cell>
          <cell r="B1803" t="str">
            <v>TECLADO USB C3TECH KB11BK -PRETO</v>
          </cell>
          <cell r="C1803" t="str">
            <v>UN</v>
          </cell>
          <cell r="E1803" t="str">
            <v>UN</v>
          </cell>
          <cell r="G1803">
            <v>1</v>
          </cell>
          <cell r="H1803">
            <v>47.81</v>
          </cell>
          <cell r="J1803">
            <v>2</v>
          </cell>
        </row>
        <row r="1804">
          <cell r="A1804">
            <v>114490</v>
          </cell>
          <cell r="B1804" t="str">
            <v>TIRAS CARNE 100%VEGETAL SEARA 200G</v>
          </cell>
          <cell r="C1804" t="str">
            <v>CX15X200G</v>
          </cell>
          <cell r="E1804" t="str">
            <v>UN</v>
          </cell>
          <cell r="G1804">
            <v>15</v>
          </cell>
          <cell r="H1804">
            <v>14.36</v>
          </cell>
          <cell r="J1804">
            <v>14</v>
          </cell>
        </row>
        <row r="1805">
          <cell r="A1805">
            <v>112633</v>
          </cell>
          <cell r="B1805" t="str">
            <v>TOD BISCOITO AGUA E SAL 20X360G</v>
          </cell>
          <cell r="C1805" t="str">
            <v>CX20X360G</v>
          </cell>
          <cell r="E1805" t="str">
            <v>UN</v>
          </cell>
          <cell r="G1805">
            <v>20</v>
          </cell>
          <cell r="H1805">
            <v>4.91</v>
          </cell>
          <cell r="J1805">
            <v>8296</v>
          </cell>
        </row>
        <row r="1806">
          <cell r="A1806">
            <v>112688</v>
          </cell>
          <cell r="B1806" t="str">
            <v>TOD BISCOITO CREAM CRACKER INT 20X360G</v>
          </cell>
          <cell r="C1806" t="str">
            <v>CX20X360G</v>
          </cell>
          <cell r="E1806" t="str">
            <v>UN</v>
          </cell>
          <cell r="G1806">
            <v>20</v>
          </cell>
          <cell r="H1806">
            <v>4.99</v>
          </cell>
          <cell r="J1806">
            <v>11959</v>
          </cell>
        </row>
        <row r="1807">
          <cell r="A1807">
            <v>112689</v>
          </cell>
          <cell r="B1807" t="str">
            <v>TOD BISCOITO CREAM CRACKER MANT 20X360G</v>
          </cell>
          <cell r="C1807" t="str">
            <v>CX20X360G</v>
          </cell>
          <cell r="E1807" t="str">
            <v>UN</v>
          </cell>
          <cell r="G1807">
            <v>20</v>
          </cell>
          <cell r="H1807">
            <v>4.9000000000000004</v>
          </cell>
          <cell r="J1807">
            <v>63945</v>
          </cell>
        </row>
        <row r="1808">
          <cell r="A1808">
            <v>112635</v>
          </cell>
          <cell r="B1808" t="str">
            <v>TOD BISCOITO CREAM CRACKER 20X360G</v>
          </cell>
          <cell r="C1808" t="str">
            <v>CX20X360G</v>
          </cell>
          <cell r="E1808" t="str">
            <v>UN</v>
          </cell>
          <cell r="G1808">
            <v>20</v>
          </cell>
          <cell r="H1808">
            <v>4.9000000000000004</v>
          </cell>
          <cell r="J1808">
            <v>26085</v>
          </cell>
        </row>
        <row r="1809">
          <cell r="A1809">
            <v>112691</v>
          </cell>
          <cell r="B1809" t="str">
            <v>TOD BISCOITO LEITE 20X360G</v>
          </cell>
          <cell r="C1809" t="str">
            <v>CX20X360G</v>
          </cell>
          <cell r="E1809" t="str">
            <v>UN</v>
          </cell>
          <cell r="G1809">
            <v>20</v>
          </cell>
          <cell r="H1809">
            <v>4.95</v>
          </cell>
          <cell r="J1809">
            <v>11589</v>
          </cell>
        </row>
        <row r="1810">
          <cell r="A1810">
            <v>112692</v>
          </cell>
          <cell r="B1810" t="str">
            <v>TOD BISCOITO MAIZENA 20X360G</v>
          </cell>
          <cell r="C1810" t="str">
            <v>CX20X360G</v>
          </cell>
          <cell r="E1810" t="str">
            <v>UN</v>
          </cell>
          <cell r="G1810">
            <v>20</v>
          </cell>
          <cell r="H1810">
            <v>4.95</v>
          </cell>
          <cell r="J1810">
            <v>21864</v>
          </cell>
        </row>
        <row r="1811">
          <cell r="A1811">
            <v>112690</v>
          </cell>
          <cell r="B1811" t="str">
            <v>TOD BISCOITO MARIA 20X360G</v>
          </cell>
          <cell r="C1811" t="str">
            <v>CX20X360G</v>
          </cell>
          <cell r="E1811" t="str">
            <v>UN</v>
          </cell>
          <cell r="G1811">
            <v>20</v>
          </cell>
          <cell r="H1811">
            <v>4.76</v>
          </cell>
          <cell r="J1811">
            <v>28464</v>
          </cell>
        </row>
        <row r="1812">
          <cell r="A1812">
            <v>112632</v>
          </cell>
          <cell r="B1812" t="str">
            <v>TOD BISCOITO RECH  MGO 36X115G</v>
          </cell>
          <cell r="C1812" t="str">
            <v>CX36X115G</v>
          </cell>
          <cell r="E1812" t="str">
            <v>UN</v>
          </cell>
          <cell r="G1812">
            <v>36</v>
          </cell>
          <cell r="H1812">
            <v>1.85</v>
          </cell>
          <cell r="J1812">
            <v>4907</v>
          </cell>
        </row>
        <row r="1813">
          <cell r="A1813">
            <v>112634</v>
          </cell>
          <cell r="B1813" t="str">
            <v>TOD BISCOITO RECH CHOCO 36X115G</v>
          </cell>
          <cell r="C1813" t="str">
            <v>CX36X115G</v>
          </cell>
          <cell r="E1813" t="str">
            <v>UN</v>
          </cell>
          <cell r="G1813">
            <v>36</v>
          </cell>
          <cell r="H1813">
            <v>1.85</v>
          </cell>
          <cell r="J1813">
            <v>17811</v>
          </cell>
        </row>
        <row r="1814">
          <cell r="A1814">
            <v>112687</v>
          </cell>
          <cell r="B1814" t="str">
            <v>TOD BISCOITO RECH CHOCO/BAUN 36X115G</v>
          </cell>
          <cell r="C1814" t="str">
            <v>CX36X115G</v>
          </cell>
          <cell r="E1814" t="str">
            <v>UN</v>
          </cell>
          <cell r="G1814">
            <v>36</v>
          </cell>
          <cell r="H1814">
            <v>1.75</v>
          </cell>
          <cell r="J1814">
            <v>32200</v>
          </cell>
        </row>
        <row r="1815">
          <cell r="A1815">
            <v>113717</v>
          </cell>
          <cell r="B1815" t="str">
            <v>TOD MACARRAO C/OVO PARAFUSO 20X500G</v>
          </cell>
          <cell r="C1815" t="str">
            <v>CX20X500G</v>
          </cell>
          <cell r="E1815" t="str">
            <v>UN</v>
          </cell>
          <cell r="G1815">
            <v>20</v>
          </cell>
          <cell r="H1815">
            <v>3.56</v>
          </cell>
          <cell r="J1815">
            <v>913</v>
          </cell>
        </row>
        <row r="1816">
          <cell r="A1816">
            <v>112748</v>
          </cell>
          <cell r="B1816" t="str">
            <v>TOD MACARRAO SEMOLA PAD NOSSO 20X500G</v>
          </cell>
          <cell r="C1816" t="str">
            <v>CX20X500G</v>
          </cell>
          <cell r="E1816" t="str">
            <v>UN</v>
          </cell>
          <cell r="G1816">
            <v>20</v>
          </cell>
          <cell r="H1816">
            <v>3.4</v>
          </cell>
          <cell r="J1816">
            <v>1505</v>
          </cell>
        </row>
        <row r="1817">
          <cell r="A1817">
            <v>112749</v>
          </cell>
          <cell r="B1817" t="str">
            <v>TOD MACARRAO SEMOLA PARAFUSO 20X500G</v>
          </cell>
          <cell r="C1817" t="str">
            <v>CX20X500G</v>
          </cell>
          <cell r="E1817" t="str">
            <v>UN</v>
          </cell>
          <cell r="G1817">
            <v>20</v>
          </cell>
          <cell r="H1817">
            <v>3.61</v>
          </cell>
          <cell r="J1817">
            <v>27691</v>
          </cell>
        </row>
        <row r="1818">
          <cell r="A1818">
            <v>112750</v>
          </cell>
          <cell r="B1818" t="str">
            <v>TOD MACARRAO SEMOLA PENA 20X500G</v>
          </cell>
          <cell r="C1818" t="str">
            <v>CX20X500G</v>
          </cell>
          <cell r="E1818" t="str">
            <v>UN</v>
          </cell>
          <cell r="G1818">
            <v>20</v>
          </cell>
          <cell r="H1818">
            <v>3.77</v>
          </cell>
          <cell r="J1818">
            <v>6018</v>
          </cell>
        </row>
        <row r="1819">
          <cell r="A1819">
            <v>112751</v>
          </cell>
          <cell r="B1819" t="str">
            <v>TOD MACARRAO SEMOLA SPAGHET 30X500G</v>
          </cell>
          <cell r="C1819" t="str">
            <v>CX30X500G</v>
          </cell>
          <cell r="E1819" t="str">
            <v>UN</v>
          </cell>
          <cell r="G1819">
            <v>30</v>
          </cell>
          <cell r="H1819">
            <v>3.39</v>
          </cell>
          <cell r="J1819">
            <v>217135</v>
          </cell>
        </row>
        <row r="1820">
          <cell r="A1820">
            <v>112694</v>
          </cell>
          <cell r="B1820" t="str">
            <v>TOD ROSQUINHA LEITE 12X400G</v>
          </cell>
          <cell r="C1820" t="str">
            <v>CX12X400G</v>
          </cell>
          <cell r="E1820" t="str">
            <v>UN</v>
          </cell>
          <cell r="G1820">
            <v>12</v>
          </cell>
          <cell r="H1820">
            <v>5.34</v>
          </cell>
          <cell r="J1820">
            <v>794</v>
          </cell>
        </row>
        <row r="1821">
          <cell r="A1821">
            <v>114921</v>
          </cell>
          <cell r="B1821" t="str">
            <v>TOQ CABO DE VASSOURA 1 QUALID 1.2M</v>
          </cell>
          <cell r="C1821" t="str">
            <v>1UN</v>
          </cell>
          <cell r="E1821" t="str">
            <v>UN</v>
          </cell>
          <cell r="G1821">
            <v>1</v>
          </cell>
          <cell r="H1821">
            <v>2.59</v>
          </cell>
          <cell r="J1821">
            <v>8949</v>
          </cell>
        </row>
        <row r="1822">
          <cell r="A1822">
            <v>114920</v>
          </cell>
          <cell r="B1822" t="str">
            <v>TOQ CABO P/PA 1 QUALID 80CM UN</v>
          </cell>
          <cell r="C1822" t="str">
            <v>1UN</v>
          </cell>
          <cell r="E1822" t="str">
            <v>UN</v>
          </cell>
          <cell r="G1822">
            <v>1</v>
          </cell>
          <cell r="H1822">
            <v>1.99</v>
          </cell>
          <cell r="J1822">
            <v>4</v>
          </cell>
        </row>
        <row r="1823">
          <cell r="A1823">
            <v>114941</v>
          </cell>
          <cell r="B1823" t="str">
            <v>TOQ ESCOVA SANITARIA C/ESTOJO PLUS</v>
          </cell>
          <cell r="C1823" t="str">
            <v>CX C/12UN</v>
          </cell>
          <cell r="E1823" t="str">
            <v>UN</v>
          </cell>
          <cell r="G1823">
            <v>12</v>
          </cell>
          <cell r="H1823">
            <v>5.55</v>
          </cell>
          <cell r="J1823">
            <v>630</v>
          </cell>
        </row>
        <row r="1824">
          <cell r="A1824">
            <v>114940</v>
          </cell>
          <cell r="B1824" t="str">
            <v>TOQ ESCOVA SANITARIA S/ESTOJO</v>
          </cell>
          <cell r="C1824" t="str">
            <v>CX C/12UN</v>
          </cell>
          <cell r="E1824" t="str">
            <v>UN</v>
          </cell>
          <cell r="G1824">
            <v>12</v>
          </cell>
          <cell r="H1824">
            <v>3.09</v>
          </cell>
          <cell r="J1824">
            <v>404</v>
          </cell>
        </row>
        <row r="1825">
          <cell r="A1825">
            <v>114949</v>
          </cell>
          <cell r="B1825" t="str">
            <v>TOQ PA P/LIXO COLET S/CABO</v>
          </cell>
          <cell r="C1825" t="str">
            <v>CX C/12UN</v>
          </cell>
          <cell r="E1825" t="str">
            <v>UN</v>
          </cell>
          <cell r="G1825">
            <v>12</v>
          </cell>
          <cell r="H1825">
            <v>3.59</v>
          </cell>
          <cell r="J1825">
            <v>1</v>
          </cell>
        </row>
        <row r="1826">
          <cell r="A1826">
            <v>114937</v>
          </cell>
          <cell r="B1826" t="str">
            <v>TOQ RODO 30CM S/CABO</v>
          </cell>
          <cell r="C1826" t="str">
            <v>CX C/12UN</v>
          </cell>
          <cell r="E1826" t="str">
            <v>UN</v>
          </cell>
          <cell r="G1826">
            <v>12</v>
          </cell>
          <cell r="H1826">
            <v>3.79</v>
          </cell>
          <cell r="J1826">
            <v>138</v>
          </cell>
        </row>
        <row r="1827">
          <cell r="A1827">
            <v>114938</v>
          </cell>
          <cell r="B1827" t="str">
            <v>TOQ RODO 40CM S/CABO</v>
          </cell>
          <cell r="C1827" t="str">
            <v>CX C/12UN</v>
          </cell>
          <cell r="E1827" t="str">
            <v>UN</v>
          </cell>
          <cell r="G1827">
            <v>12</v>
          </cell>
          <cell r="H1827">
            <v>5.15</v>
          </cell>
          <cell r="J1827">
            <v>38</v>
          </cell>
        </row>
        <row r="1828">
          <cell r="A1828">
            <v>114939</v>
          </cell>
          <cell r="B1828" t="str">
            <v>TOQ RODO 60CM S/CABO</v>
          </cell>
          <cell r="C1828" t="str">
            <v>CX C/12UN</v>
          </cell>
          <cell r="E1828" t="str">
            <v>UN</v>
          </cell>
          <cell r="G1828">
            <v>12</v>
          </cell>
          <cell r="H1828">
            <v>6.99</v>
          </cell>
          <cell r="J1828">
            <v>364</v>
          </cell>
        </row>
        <row r="1829">
          <cell r="A1829">
            <v>114932</v>
          </cell>
          <cell r="B1829" t="str">
            <v>TOQ VASOURA SUTILE S/CABO</v>
          </cell>
          <cell r="C1829" t="str">
            <v>CX C/12UN</v>
          </cell>
          <cell r="E1829" t="str">
            <v>UN</v>
          </cell>
          <cell r="G1829">
            <v>12</v>
          </cell>
          <cell r="H1829">
            <v>4.29</v>
          </cell>
          <cell r="J1829">
            <v>436</v>
          </cell>
        </row>
        <row r="1830">
          <cell r="A1830">
            <v>114933</v>
          </cell>
          <cell r="B1830" t="str">
            <v>TOQ VASSOURA ESFREG O S/CABO</v>
          </cell>
          <cell r="C1830" t="str">
            <v>CX C/12UN</v>
          </cell>
          <cell r="E1830" t="str">
            <v>UN</v>
          </cell>
          <cell r="G1830">
            <v>12</v>
          </cell>
          <cell r="H1830">
            <v>4.8899999999999997</v>
          </cell>
          <cell r="J1830">
            <v>249</v>
          </cell>
        </row>
        <row r="1831">
          <cell r="A1831">
            <v>114936</v>
          </cell>
          <cell r="B1831" t="str">
            <v>TOQ VASSOURA P/JARDIM S/CABO</v>
          </cell>
          <cell r="C1831" t="str">
            <v>CX C/12UN</v>
          </cell>
          <cell r="E1831" t="str">
            <v>UN</v>
          </cell>
          <cell r="G1831">
            <v>12</v>
          </cell>
          <cell r="H1831">
            <v>4.49</v>
          </cell>
          <cell r="J1831">
            <v>340</v>
          </cell>
        </row>
        <row r="1832">
          <cell r="A1832">
            <v>114929</v>
          </cell>
          <cell r="B1832" t="str">
            <v>TOQ VASSOURA PLENA PLUS S/CABO</v>
          </cell>
          <cell r="C1832" t="str">
            <v>CX C/12UN</v>
          </cell>
          <cell r="E1832" t="str">
            <v>UN</v>
          </cell>
          <cell r="G1832">
            <v>12</v>
          </cell>
          <cell r="H1832">
            <v>4.6900000000000004</v>
          </cell>
          <cell r="J1832">
            <v>7</v>
          </cell>
        </row>
        <row r="1833">
          <cell r="A1833">
            <v>114927</v>
          </cell>
          <cell r="B1833" t="str">
            <v>TOQ VASSOURA PLURI CANTOS S/CABO</v>
          </cell>
          <cell r="C1833" t="str">
            <v>CX C/12UN</v>
          </cell>
          <cell r="E1833" t="str">
            <v>UN</v>
          </cell>
          <cell r="G1833">
            <v>12</v>
          </cell>
          <cell r="H1833">
            <v>4.6900000000000004</v>
          </cell>
          <cell r="J1833">
            <v>372</v>
          </cell>
        </row>
        <row r="1834">
          <cell r="A1834">
            <v>114928</v>
          </cell>
          <cell r="B1834" t="str">
            <v>TOQ VASSOURA PLURI MAX S/CABO</v>
          </cell>
          <cell r="C1834" t="str">
            <v>CX C/12UN</v>
          </cell>
          <cell r="E1834" t="str">
            <v>UN</v>
          </cell>
          <cell r="G1834">
            <v>12</v>
          </cell>
          <cell r="H1834">
            <v>5.69</v>
          </cell>
          <cell r="J1834">
            <v>234</v>
          </cell>
        </row>
        <row r="1835">
          <cell r="A1835">
            <v>114926</v>
          </cell>
          <cell r="B1835" t="str">
            <v>TOQ VASSOURA PLURI PLUS S/CABO</v>
          </cell>
          <cell r="C1835" t="str">
            <v>CX C/12UN</v>
          </cell>
          <cell r="E1835" t="str">
            <v>UN</v>
          </cell>
          <cell r="G1835">
            <v>12</v>
          </cell>
          <cell r="H1835">
            <v>4.49</v>
          </cell>
          <cell r="J1835">
            <v>279</v>
          </cell>
        </row>
        <row r="1836">
          <cell r="A1836">
            <v>114925</v>
          </cell>
          <cell r="B1836" t="str">
            <v>TOQ VASSOURA PLURI S/CABO</v>
          </cell>
          <cell r="C1836" t="str">
            <v>CX C/12UN</v>
          </cell>
          <cell r="E1836" t="str">
            <v>UN</v>
          </cell>
          <cell r="G1836">
            <v>12</v>
          </cell>
          <cell r="H1836">
            <v>3.89</v>
          </cell>
          <cell r="J1836">
            <v>7</v>
          </cell>
        </row>
        <row r="1837">
          <cell r="A1837">
            <v>114985</v>
          </cell>
          <cell r="B1837" t="str">
            <v>TOQ VASSOURA SUTILE PLUS S/CABO</v>
          </cell>
          <cell r="C1837" t="str">
            <v>CX C/12UN</v>
          </cell>
          <cell r="E1837" t="str">
            <v>UN</v>
          </cell>
          <cell r="G1837">
            <v>12</v>
          </cell>
          <cell r="H1837">
            <v>5.09</v>
          </cell>
          <cell r="J1837">
            <v>447</v>
          </cell>
        </row>
        <row r="1838">
          <cell r="A1838">
            <v>114930</v>
          </cell>
          <cell r="B1838" t="str">
            <v>TOQ VASSOURA XTERNA S/CABO</v>
          </cell>
          <cell r="C1838" t="str">
            <v>CX C/12UN</v>
          </cell>
          <cell r="E1838" t="str">
            <v>UN</v>
          </cell>
          <cell r="G1838">
            <v>12</v>
          </cell>
          <cell r="H1838">
            <v>3.99</v>
          </cell>
          <cell r="J1838">
            <v>130</v>
          </cell>
        </row>
        <row r="1839">
          <cell r="A1839">
            <v>114931</v>
          </cell>
          <cell r="B1839" t="str">
            <v>TOQ VASSOURA XTERNA S/CABO PLUS</v>
          </cell>
          <cell r="C1839" t="str">
            <v>CX C/12UN</v>
          </cell>
          <cell r="E1839" t="str">
            <v>UN</v>
          </cell>
          <cell r="G1839">
            <v>12</v>
          </cell>
          <cell r="H1839">
            <v>4.6900000000000004</v>
          </cell>
          <cell r="J1839">
            <v>408</v>
          </cell>
        </row>
        <row r="1840">
          <cell r="A1840">
            <v>114496</v>
          </cell>
          <cell r="B1840" t="str">
            <v>TOSCANA BURGER SEARA GOURMET 12X360G</v>
          </cell>
          <cell r="C1840" t="str">
            <v>CX12X360G</v>
          </cell>
          <cell r="E1840" t="str">
            <v>UN</v>
          </cell>
          <cell r="G1840">
            <v>12</v>
          </cell>
          <cell r="H1840">
            <v>18.899999999999999</v>
          </cell>
          <cell r="J1840">
            <v>20</v>
          </cell>
        </row>
        <row r="1841">
          <cell r="A1841">
            <v>109353</v>
          </cell>
          <cell r="B1841" t="str">
            <v>ULTRA COLHER REFEICAO BRANCA 20X50UN</v>
          </cell>
          <cell r="C1841" t="str">
            <v>CX20X50UN</v>
          </cell>
          <cell r="E1841" t="str">
            <v>UN</v>
          </cell>
          <cell r="G1841">
            <v>20</v>
          </cell>
          <cell r="H1841">
            <v>3.51</v>
          </cell>
          <cell r="J1841">
            <v>1717</v>
          </cell>
        </row>
        <row r="1842">
          <cell r="A1842">
            <v>109354</v>
          </cell>
          <cell r="B1842" t="str">
            <v>ULTRA COLHER REFEICAO CRISTAL 20X50UN</v>
          </cell>
          <cell r="C1842" t="str">
            <v>CX20X50UN</v>
          </cell>
          <cell r="E1842" t="str">
            <v>UN</v>
          </cell>
          <cell r="G1842">
            <v>20</v>
          </cell>
          <cell r="H1842">
            <v>3.51</v>
          </cell>
          <cell r="J1842">
            <v>5016</v>
          </cell>
        </row>
        <row r="1843">
          <cell r="A1843">
            <v>109355</v>
          </cell>
          <cell r="B1843" t="str">
            <v>ULTRA COLHER SOBREMESA BRANCA 20X50UN</v>
          </cell>
          <cell r="C1843" t="str">
            <v>CX20X50UN</v>
          </cell>
          <cell r="E1843" t="str">
            <v>UN</v>
          </cell>
          <cell r="G1843">
            <v>20</v>
          </cell>
          <cell r="H1843">
            <v>2.34</v>
          </cell>
          <cell r="J1843">
            <v>764</v>
          </cell>
        </row>
        <row r="1844">
          <cell r="A1844">
            <v>109356</v>
          </cell>
          <cell r="B1844" t="str">
            <v>ULTRA COLHER SOBREMESA CRISTAL 20X50UN</v>
          </cell>
          <cell r="C1844" t="str">
            <v>CX20X50UN</v>
          </cell>
          <cell r="E1844" t="str">
            <v>UN</v>
          </cell>
          <cell r="G1844">
            <v>20</v>
          </cell>
          <cell r="H1844">
            <v>2.42</v>
          </cell>
          <cell r="J1844">
            <v>1376</v>
          </cell>
        </row>
        <row r="1845">
          <cell r="A1845">
            <v>109980</v>
          </cell>
          <cell r="B1845" t="str">
            <v>ULTRA COPO 150ML PP TRANSP EST 25X100UN</v>
          </cell>
          <cell r="C1845" t="str">
            <v>CX25X100UN</v>
          </cell>
          <cell r="E1845" t="str">
            <v>UN</v>
          </cell>
          <cell r="G1845">
            <v>25</v>
          </cell>
          <cell r="H1845">
            <v>4.0999999999999996</v>
          </cell>
          <cell r="J1845">
            <v>39679</v>
          </cell>
        </row>
        <row r="1846">
          <cell r="A1846">
            <v>109981</v>
          </cell>
          <cell r="B1846" t="str">
            <v>ULTRA COPO 180ML PP TRANSP EST 25X100UN</v>
          </cell>
          <cell r="C1846" t="str">
            <v>CX25X100UN</v>
          </cell>
          <cell r="E1846" t="str">
            <v>UN</v>
          </cell>
          <cell r="G1846">
            <v>25</v>
          </cell>
          <cell r="H1846">
            <v>5.24</v>
          </cell>
          <cell r="J1846">
            <v>16129</v>
          </cell>
        </row>
        <row r="1847">
          <cell r="A1847">
            <v>109979</v>
          </cell>
          <cell r="B1847" t="str">
            <v>ULTRA COPO 200ML PP TRANSP EST 25X100UN</v>
          </cell>
          <cell r="C1847" t="str">
            <v>CX25X100UN</v>
          </cell>
          <cell r="E1847" t="str">
            <v>UN</v>
          </cell>
          <cell r="G1847">
            <v>25</v>
          </cell>
          <cell r="H1847">
            <v>5.44</v>
          </cell>
          <cell r="J1847">
            <v>1334</v>
          </cell>
        </row>
        <row r="1848">
          <cell r="A1848">
            <v>110280</v>
          </cell>
          <cell r="B1848" t="str">
            <v>ULTRA COPO 300ML PP TRANSP EST 20X100UN</v>
          </cell>
          <cell r="C1848" t="str">
            <v>CX20X100UN</v>
          </cell>
          <cell r="E1848" t="str">
            <v>UN</v>
          </cell>
          <cell r="G1848">
            <v>20</v>
          </cell>
          <cell r="H1848">
            <v>9.07</v>
          </cell>
          <cell r="J1848">
            <v>1210</v>
          </cell>
        </row>
        <row r="1849">
          <cell r="A1849">
            <v>109379</v>
          </cell>
          <cell r="B1849" t="str">
            <v>ULTRA COPO 50ML PS BRANCO 50X100UN</v>
          </cell>
          <cell r="C1849" t="str">
            <v>CX 50X100UN</v>
          </cell>
          <cell r="E1849" t="str">
            <v>UN</v>
          </cell>
          <cell r="G1849">
            <v>50</v>
          </cell>
          <cell r="H1849">
            <v>2.96</v>
          </cell>
          <cell r="J1849">
            <v>2553</v>
          </cell>
        </row>
        <row r="1850">
          <cell r="A1850">
            <v>113046</v>
          </cell>
          <cell r="B1850" t="str">
            <v>ULTRA FILME PVC ESTIC 38CMX1000M</v>
          </cell>
          <cell r="C1850" t="str">
            <v>CX1UN</v>
          </cell>
          <cell r="E1850" t="str">
            <v>CX</v>
          </cell>
          <cell r="G1850">
            <v>1</v>
          </cell>
          <cell r="H1850">
            <v>159.22999999999999</v>
          </cell>
          <cell r="J1850">
            <v>149</v>
          </cell>
        </row>
        <row r="1851">
          <cell r="A1851">
            <v>109363</v>
          </cell>
          <cell r="B1851" t="str">
            <v>ULTRA FILME PVC 28CM X 100M</v>
          </cell>
          <cell r="C1851" t="str">
            <v>CX 25 UN</v>
          </cell>
          <cell r="E1851" t="str">
            <v>UN</v>
          </cell>
          <cell r="G1851">
            <v>25</v>
          </cell>
          <cell r="H1851">
            <v>12.58</v>
          </cell>
          <cell r="J1851">
            <v>75</v>
          </cell>
        </row>
        <row r="1852">
          <cell r="A1852">
            <v>109362</v>
          </cell>
          <cell r="B1852" t="str">
            <v>ULTRA FILME PVC 28CM X 30M</v>
          </cell>
          <cell r="C1852" t="str">
            <v>CX 25 UN</v>
          </cell>
          <cell r="E1852" t="str">
            <v>UN</v>
          </cell>
          <cell r="G1852">
            <v>25</v>
          </cell>
          <cell r="H1852">
            <v>4.17</v>
          </cell>
          <cell r="J1852">
            <v>1263</v>
          </cell>
        </row>
        <row r="1853">
          <cell r="A1853">
            <v>109442</v>
          </cell>
          <cell r="B1853" t="str">
            <v>ULTRA FILME PVC 28CM X15M</v>
          </cell>
          <cell r="C1853" t="str">
            <v>CX25UN</v>
          </cell>
          <cell r="E1853" t="str">
            <v>UN</v>
          </cell>
          <cell r="G1853">
            <v>25</v>
          </cell>
          <cell r="H1853">
            <v>2.4900000000000002</v>
          </cell>
          <cell r="J1853">
            <v>2435</v>
          </cell>
        </row>
        <row r="1854">
          <cell r="A1854">
            <v>109365</v>
          </cell>
          <cell r="B1854" t="str">
            <v>ULTRA FILME PVC 30CM X 1000M</v>
          </cell>
          <cell r="C1854" t="str">
            <v>CX 1 UN</v>
          </cell>
          <cell r="E1854" t="str">
            <v>CX</v>
          </cell>
          <cell r="G1854">
            <v>1</v>
          </cell>
          <cell r="H1854">
            <v>99.79</v>
          </cell>
          <cell r="J1854">
            <v>156</v>
          </cell>
        </row>
        <row r="1855">
          <cell r="A1855">
            <v>109364</v>
          </cell>
          <cell r="B1855" t="str">
            <v>ULTRA FILME PVC 38CM X 1000M</v>
          </cell>
          <cell r="C1855" t="str">
            <v>CX 1 UN</v>
          </cell>
          <cell r="E1855" t="str">
            <v>CX</v>
          </cell>
          <cell r="G1855">
            <v>1</v>
          </cell>
          <cell r="H1855">
            <v>125.98</v>
          </cell>
          <cell r="J1855">
            <v>68</v>
          </cell>
        </row>
        <row r="1856">
          <cell r="A1856">
            <v>109358</v>
          </cell>
          <cell r="B1856" t="str">
            <v>ULTRA GARFO REFEICAO CRISTAL 20X50UN</v>
          </cell>
          <cell r="C1856" t="str">
            <v>CX20X50UN</v>
          </cell>
          <cell r="E1856" t="str">
            <v>UN</v>
          </cell>
          <cell r="G1856">
            <v>20</v>
          </cell>
          <cell r="H1856">
            <v>3.23</v>
          </cell>
          <cell r="J1856">
            <v>182</v>
          </cell>
        </row>
        <row r="1857">
          <cell r="A1857">
            <v>109387</v>
          </cell>
          <cell r="B1857" t="str">
            <v>ULTRA POTES 250ML 20X50UN</v>
          </cell>
          <cell r="C1857" t="str">
            <v>CX 20X50UN</v>
          </cell>
          <cell r="E1857" t="str">
            <v>UN</v>
          </cell>
          <cell r="G1857">
            <v>20</v>
          </cell>
          <cell r="H1857">
            <v>13.4</v>
          </cell>
          <cell r="J1857">
            <v>87</v>
          </cell>
        </row>
        <row r="1858">
          <cell r="A1858">
            <v>109389</v>
          </cell>
          <cell r="B1858" t="str">
            <v>ULTRA PRATO FUNDO 15CM 100X10UN</v>
          </cell>
          <cell r="C1858" t="str">
            <v>N*15</v>
          </cell>
          <cell r="E1858" t="str">
            <v>UN</v>
          </cell>
          <cell r="G1858">
            <v>100</v>
          </cell>
          <cell r="H1858">
            <v>1.49</v>
          </cell>
          <cell r="J1858">
            <v>7676</v>
          </cell>
        </row>
        <row r="1859">
          <cell r="A1859">
            <v>109390</v>
          </cell>
          <cell r="B1859" t="str">
            <v>ULTRA PRATO FUNDO 18CM 50X10UN</v>
          </cell>
          <cell r="C1859" t="str">
            <v>N*18</v>
          </cell>
          <cell r="E1859" t="str">
            <v>UN</v>
          </cell>
          <cell r="G1859">
            <v>50</v>
          </cell>
          <cell r="H1859">
            <v>2.19</v>
          </cell>
          <cell r="J1859">
            <v>4344</v>
          </cell>
        </row>
        <row r="1860">
          <cell r="A1860">
            <v>109392</v>
          </cell>
          <cell r="B1860" t="str">
            <v>ULTRA PRATO RASO 15CM 100X10UN</v>
          </cell>
          <cell r="C1860" t="str">
            <v>N*15</v>
          </cell>
          <cell r="E1860" t="str">
            <v>UN</v>
          </cell>
          <cell r="G1860">
            <v>100</v>
          </cell>
          <cell r="H1860">
            <v>1.22</v>
          </cell>
          <cell r="J1860">
            <v>2633</v>
          </cell>
        </row>
        <row r="1861">
          <cell r="A1861">
            <v>109393</v>
          </cell>
          <cell r="B1861" t="str">
            <v>ULTRA PRATO RASO 18CM 50X10UN</v>
          </cell>
          <cell r="C1861" t="str">
            <v>N*18</v>
          </cell>
          <cell r="E1861" t="str">
            <v>UN</v>
          </cell>
          <cell r="G1861">
            <v>50</v>
          </cell>
          <cell r="H1861">
            <v>2.09</v>
          </cell>
          <cell r="J1861">
            <v>1056</v>
          </cell>
        </row>
        <row r="1862">
          <cell r="A1862">
            <v>109394</v>
          </cell>
          <cell r="B1862" t="str">
            <v>ULTRA PRATO RASO 21CM 50X10UN</v>
          </cell>
          <cell r="C1862" t="str">
            <v>N*21</v>
          </cell>
          <cell r="E1862" t="str">
            <v>UN</v>
          </cell>
          <cell r="G1862">
            <v>50</v>
          </cell>
          <cell r="H1862">
            <v>3.16</v>
          </cell>
          <cell r="J1862">
            <v>1130</v>
          </cell>
        </row>
        <row r="1863">
          <cell r="A1863">
            <v>105530</v>
          </cell>
          <cell r="B1863" t="str">
            <v>V COOKIES CHOCO VISCONTI 42X60G</v>
          </cell>
          <cell r="C1863" t="str">
            <v>CX 42X60G</v>
          </cell>
          <cell r="E1863" t="str">
            <v>UN</v>
          </cell>
          <cell r="G1863">
            <v>42</v>
          </cell>
          <cell r="H1863">
            <v>1.93</v>
          </cell>
          <cell r="J1863">
            <v>573</v>
          </cell>
        </row>
        <row r="1864">
          <cell r="A1864">
            <v>105529</v>
          </cell>
          <cell r="B1864" t="str">
            <v>V COOKIES ORIG VISCONTI 42X60G</v>
          </cell>
          <cell r="C1864" t="str">
            <v>CX 42X60G</v>
          </cell>
          <cell r="E1864" t="str">
            <v>UN</v>
          </cell>
          <cell r="G1864">
            <v>42</v>
          </cell>
          <cell r="H1864">
            <v>1.93</v>
          </cell>
          <cell r="J1864">
            <v>404</v>
          </cell>
        </row>
        <row r="1865">
          <cell r="A1865">
            <v>104248</v>
          </cell>
          <cell r="B1865" t="str">
            <v>V PANETTONE VISCONTI GOTAS 18X400G</v>
          </cell>
          <cell r="C1865" t="str">
            <v>CX 18UN</v>
          </cell>
          <cell r="E1865" t="str">
            <v>UN</v>
          </cell>
          <cell r="G1865">
            <v>18</v>
          </cell>
          <cell r="H1865">
            <v>11.88</v>
          </cell>
          <cell r="J1865">
            <v>18</v>
          </cell>
        </row>
        <row r="1866">
          <cell r="A1866">
            <v>105990</v>
          </cell>
          <cell r="B1866" t="str">
            <v>V TORRADA INT VISCONTI 32X120G</v>
          </cell>
          <cell r="C1866" t="str">
            <v>CX32X120G</v>
          </cell>
          <cell r="E1866" t="str">
            <v>UN</v>
          </cell>
          <cell r="G1866">
            <v>32</v>
          </cell>
          <cell r="H1866">
            <v>4.0999999999999996</v>
          </cell>
          <cell r="J1866">
            <v>1002</v>
          </cell>
        </row>
        <row r="1867">
          <cell r="A1867">
            <v>109608</v>
          </cell>
          <cell r="B1867" t="str">
            <v>V TORRADA MANTEIGA VIC 32X120G</v>
          </cell>
          <cell r="C1867" t="str">
            <v>32X120G</v>
          </cell>
          <cell r="E1867" t="str">
            <v>UN</v>
          </cell>
          <cell r="G1867">
            <v>32</v>
          </cell>
          <cell r="H1867">
            <v>3.4</v>
          </cell>
          <cell r="J1867">
            <v>206</v>
          </cell>
        </row>
        <row r="1868">
          <cell r="A1868">
            <v>105991</v>
          </cell>
          <cell r="B1868" t="str">
            <v>V TORRADA MULTIG VISCONTI 32X120G</v>
          </cell>
          <cell r="C1868" t="str">
            <v>CX32X120G</v>
          </cell>
          <cell r="E1868" t="str">
            <v>UN</v>
          </cell>
          <cell r="G1868">
            <v>32</v>
          </cell>
          <cell r="H1868">
            <v>4.0999999999999996</v>
          </cell>
          <cell r="J1868">
            <v>1575</v>
          </cell>
        </row>
        <row r="1869">
          <cell r="A1869">
            <v>105989</v>
          </cell>
          <cell r="B1869" t="str">
            <v>V TORRADA TRAD VISCONTI 32X120G</v>
          </cell>
          <cell r="C1869" t="str">
            <v>CX32X120G</v>
          </cell>
          <cell r="E1869" t="str">
            <v>UN</v>
          </cell>
          <cell r="G1869">
            <v>32</v>
          </cell>
          <cell r="H1869">
            <v>3.72</v>
          </cell>
          <cell r="J1869">
            <v>3157</v>
          </cell>
        </row>
        <row r="1870">
          <cell r="A1870">
            <v>114155</v>
          </cell>
          <cell r="B1870" t="str">
            <v>VINHO AMELIA CHARDONNAY 6X750ML</v>
          </cell>
          <cell r="C1870" t="str">
            <v>CX6X750ML</v>
          </cell>
          <cell r="E1870" t="str">
            <v>UN</v>
          </cell>
          <cell r="G1870">
            <v>6</v>
          </cell>
          <cell r="H1870">
            <v>356</v>
          </cell>
          <cell r="I1870">
            <v>373.8</v>
          </cell>
          <cell r="J1870">
            <v>12</v>
          </cell>
        </row>
        <row r="1871">
          <cell r="A1871">
            <v>115073</v>
          </cell>
          <cell r="B1871" t="str">
            <v>VINHO BRANCO NIAGARA SECO GALIOTTO 750ML</v>
          </cell>
          <cell r="C1871" t="str">
            <v>CX12X750ML</v>
          </cell>
          <cell r="E1871" t="str">
            <v>UN</v>
          </cell>
          <cell r="G1871">
            <v>12</v>
          </cell>
          <cell r="H1871">
            <v>13.99</v>
          </cell>
          <cell r="I1871">
            <v>14.689500000000001</v>
          </cell>
          <cell r="J1871">
            <v>300</v>
          </cell>
        </row>
        <row r="1872">
          <cell r="A1872">
            <v>115074</v>
          </cell>
          <cell r="B1872" t="str">
            <v>VINHO BRANCO NIAGARA SUAV GALIOTTO 750ML</v>
          </cell>
          <cell r="C1872" t="str">
            <v>CX12X750ML</v>
          </cell>
          <cell r="E1872" t="str">
            <v>UN</v>
          </cell>
          <cell r="G1872">
            <v>12</v>
          </cell>
          <cell r="H1872">
            <v>13.99</v>
          </cell>
          <cell r="I1872">
            <v>14.689500000000001</v>
          </cell>
          <cell r="J1872">
            <v>406</v>
          </cell>
        </row>
        <row r="1873">
          <cell r="A1873">
            <v>115070</v>
          </cell>
          <cell r="B1873" t="str">
            <v>VINHO BRANCO SECO NIAGARA GALIOTTO 12X1L</v>
          </cell>
          <cell r="C1873" t="str">
            <v>CX12X1L</v>
          </cell>
          <cell r="E1873" t="str">
            <v>UN</v>
          </cell>
          <cell r="G1873">
            <v>12</v>
          </cell>
          <cell r="H1873">
            <v>20</v>
          </cell>
          <cell r="I1873">
            <v>21</v>
          </cell>
          <cell r="J1873">
            <v>78</v>
          </cell>
        </row>
        <row r="1874">
          <cell r="A1874">
            <v>113806</v>
          </cell>
          <cell r="B1874" t="str">
            <v>VINHO C D D RESERV PRIV CARMENERE 750ML</v>
          </cell>
          <cell r="C1874" t="str">
            <v>CX12X750ML</v>
          </cell>
          <cell r="E1874" t="str">
            <v>UN</v>
          </cell>
          <cell r="G1874">
            <v>12</v>
          </cell>
          <cell r="H1874">
            <v>84.14</v>
          </cell>
          <cell r="I1874">
            <v>88.346999999999994</v>
          </cell>
          <cell r="J1874">
            <v>10</v>
          </cell>
        </row>
        <row r="1875">
          <cell r="A1875">
            <v>114271</v>
          </cell>
          <cell r="B1875" t="str">
            <v>VINHO CARMIN DE PEUMO CARMENERE 750ML</v>
          </cell>
          <cell r="C1875" t="str">
            <v>CX6X750ML</v>
          </cell>
          <cell r="E1875" t="str">
            <v>UN</v>
          </cell>
          <cell r="G1875">
            <v>6</v>
          </cell>
          <cell r="H1875">
            <v>593.70000000000005</v>
          </cell>
          <cell r="I1875">
            <v>623.38499999999999</v>
          </cell>
          <cell r="J1875">
            <v>12</v>
          </cell>
        </row>
        <row r="1876">
          <cell r="A1876">
            <v>112757</v>
          </cell>
          <cell r="B1876" t="str">
            <v>VINHO CASIL D DIABL DEVIL COL ROSE 750ML</v>
          </cell>
          <cell r="C1876" t="str">
            <v>CX12X750ML</v>
          </cell>
          <cell r="E1876" t="str">
            <v>UN</v>
          </cell>
          <cell r="G1876">
            <v>12</v>
          </cell>
          <cell r="H1876">
            <v>59.74</v>
          </cell>
          <cell r="I1876">
            <v>62.726999999999997</v>
          </cell>
          <cell r="J1876">
            <v>33</v>
          </cell>
        </row>
        <row r="1877">
          <cell r="A1877">
            <v>112753</v>
          </cell>
          <cell r="B1877" t="str">
            <v>VINHO CASIL D DIABL DEVIL COL TINT 750ML</v>
          </cell>
          <cell r="C1877" t="str">
            <v>CX12X750ML</v>
          </cell>
          <cell r="E1877" t="str">
            <v>UN</v>
          </cell>
          <cell r="G1877">
            <v>12</v>
          </cell>
          <cell r="H1877">
            <v>59.74</v>
          </cell>
          <cell r="I1877">
            <v>62.726999999999997</v>
          </cell>
          <cell r="J1877">
            <v>85</v>
          </cell>
        </row>
        <row r="1878">
          <cell r="A1878">
            <v>113000</v>
          </cell>
          <cell r="B1878" t="str">
            <v>VINHO CASIL D DIABL DEVIL COL WHIT 750ML</v>
          </cell>
          <cell r="C1878" t="str">
            <v>CX12X750ML</v>
          </cell>
          <cell r="E1878" t="str">
            <v>UN</v>
          </cell>
          <cell r="G1878">
            <v>12</v>
          </cell>
          <cell r="H1878">
            <v>59.74</v>
          </cell>
          <cell r="I1878">
            <v>62.726999999999997</v>
          </cell>
          <cell r="J1878">
            <v>55</v>
          </cell>
        </row>
        <row r="1879">
          <cell r="A1879">
            <v>112723</v>
          </cell>
          <cell r="B1879" t="str">
            <v>VINHO CASIL D DIABL RESERV CABER S 750ML</v>
          </cell>
          <cell r="C1879" t="str">
            <v>CX12X750ML</v>
          </cell>
          <cell r="E1879" t="str">
            <v>UN</v>
          </cell>
          <cell r="G1879">
            <v>12</v>
          </cell>
          <cell r="H1879">
            <v>84.14</v>
          </cell>
          <cell r="I1879">
            <v>88.346999999999994</v>
          </cell>
          <cell r="J1879">
            <v>58</v>
          </cell>
        </row>
        <row r="1880">
          <cell r="A1880">
            <v>112725</v>
          </cell>
          <cell r="B1880" t="str">
            <v>VINHO CASILL D DIABL PEDRO JIMENEZ 750ML</v>
          </cell>
          <cell r="C1880" t="str">
            <v>CX12X750ML</v>
          </cell>
          <cell r="E1880" t="str">
            <v>UN</v>
          </cell>
          <cell r="G1880">
            <v>12</v>
          </cell>
          <cell r="H1880">
            <v>47.63</v>
          </cell>
          <cell r="I1880">
            <v>50.011499999999998</v>
          </cell>
          <cell r="J1880">
            <v>10</v>
          </cell>
        </row>
        <row r="1881">
          <cell r="A1881">
            <v>112760</v>
          </cell>
          <cell r="B1881" t="str">
            <v>VINHO CASILL D DIABLO CABER SAUV  750ML</v>
          </cell>
          <cell r="C1881" t="str">
            <v>CX12X750ML</v>
          </cell>
          <cell r="E1881" t="str">
            <v>UN</v>
          </cell>
          <cell r="G1881">
            <v>12</v>
          </cell>
          <cell r="H1881">
            <v>47.63</v>
          </cell>
          <cell r="I1881">
            <v>50.011499999999998</v>
          </cell>
          <cell r="J1881">
            <v>183</v>
          </cell>
        </row>
        <row r="1882">
          <cell r="A1882">
            <v>112763</v>
          </cell>
          <cell r="B1882" t="str">
            <v>VINHO CASILL D DIABLO CARMENERE 750ML</v>
          </cell>
          <cell r="C1882" t="str">
            <v>CX12X750ML</v>
          </cell>
          <cell r="E1882" t="str">
            <v>UN</v>
          </cell>
          <cell r="G1882">
            <v>12</v>
          </cell>
          <cell r="H1882">
            <v>47.63</v>
          </cell>
          <cell r="I1882">
            <v>50.011499999999998</v>
          </cell>
          <cell r="J1882">
            <v>462</v>
          </cell>
        </row>
        <row r="1883">
          <cell r="A1883">
            <v>112761</v>
          </cell>
          <cell r="B1883" t="str">
            <v>VINHO CASILL D DIABLO CHARDONNAY 750ML</v>
          </cell>
          <cell r="C1883" t="str">
            <v>CX12X750ML</v>
          </cell>
          <cell r="E1883" t="str">
            <v>UN</v>
          </cell>
          <cell r="G1883">
            <v>12</v>
          </cell>
          <cell r="H1883">
            <v>47.63</v>
          </cell>
          <cell r="I1883">
            <v>50.011499999999998</v>
          </cell>
          <cell r="J1883">
            <v>62</v>
          </cell>
        </row>
        <row r="1884">
          <cell r="A1884">
            <v>112752</v>
          </cell>
          <cell r="B1884" t="str">
            <v>VINHO CASILL D DIABLO MALBEC 750ML</v>
          </cell>
          <cell r="C1884" t="str">
            <v>CX12X750ML</v>
          </cell>
          <cell r="E1884" t="str">
            <v>UN</v>
          </cell>
          <cell r="G1884">
            <v>12</v>
          </cell>
          <cell r="H1884">
            <v>47.63</v>
          </cell>
          <cell r="I1884">
            <v>50.011499999999998</v>
          </cell>
          <cell r="J1884">
            <v>351</v>
          </cell>
        </row>
        <row r="1885">
          <cell r="A1885">
            <v>112719</v>
          </cell>
          <cell r="B1885" t="str">
            <v>VINHO CASILL D DIABLO MERLOT 750ML</v>
          </cell>
          <cell r="C1885" t="str">
            <v>CX12X750ML</v>
          </cell>
          <cell r="E1885" t="str">
            <v>UN</v>
          </cell>
          <cell r="G1885">
            <v>12</v>
          </cell>
          <cell r="H1885">
            <v>47.63</v>
          </cell>
          <cell r="I1885">
            <v>50.011499999999998</v>
          </cell>
          <cell r="J1885">
            <v>306</v>
          </cell>
        </row>
        <row r="1886">
          <cell r="A1886">
            <v>112720</v>
          </cell>
          <cell r="B1886" t="str">
            <v>VINHO CASILL D DIABLO PINOT NOIR 750ML</v>
          </cell>
          <cell r="C1886" t="str">
            <v>CX12X750ML</v>
          </cell>
          <cell r="E1886" t="str">
            <v>UN</v>
          </cell>
          <cell r="G1886">
            <v>12</v>
          </cell>
          <cell r="H1886">
            <v>47.63</v>
          </cell>
          <cell r="I1886">
            <v>50.011499999999998</v>
          </cell>
          <cell r="J1886">
            <v>47</v>
          </cell>
        </row>
        <row r="1887">
          <cell r="A1887">
            <v>112724</v>
          </cell>
          <cell r="B1887" t="str">
            <v>VINHO CASILL D DIABLO RED BLEND 750ML</v>
          </cell>
          <cell r="C1887" t="str">
            <v>CX12X750ML</v>
          </cell>
          <cell r="E1887" t="str">
            <v>UN</v>
          </cell>
          <cell r="G1887">
            <v>12</v>
          </cell>
          <cell r="H1887">
            <v>47.63</v>
          </cell>
          <cell r="I1887">
            <v>50.011499999999998</v>
          </cell>
          <cell r="J1887">
            <v>44</v>
          </cell>
        </row>
        <row r="1888">
          <cell r="A1888">
            <v>112998</v>
          </cell>
          <cell r="B1888" t="str">
            <v>VINHO CASILL D DIABLO ROSE 750ML</v>
          </cell>
          <cell r="C1888" t="str">
            <v>CX12X750ML</v>
          </cell>
          <cell r="E1888" t="str">
            <v>UN</v>
          </cell>
          <cell r="G1888">
            <v>12</v>
          </cell>
          <cell r="H1888">
            <v>47.63</v>
          </cell>
          <cell r="I1888">
            <v>50.011499999999998</v>
          </cell>
          <cell r="J1888">
            <v>81</v>
          </cell>
        </row>
        <row r="1889">
          <cell r="A1889">
            <v>112999</v>
          </cell>
          <cell r="B1889" t="str">
            <v>VINHO CASILL D DIABLO SAUVIG BLANC 750ML</v>
          </cell>
          <cell r="C1889" t="str">
            <v>CX12X750ML</v>
          </cell>
          <cell r="E1889" t="str">
            <v>UN</v>
          </cell>
          <cell r="G1889">
            <v>12</v>
          </cell>
          <cell r="H1889">
            <v>47.63</v>
          </cell>
          <cell r="I1889">
            <v>50.011499999999998</v>
          </cell>
          <cell r="J1889">
            <v>70</v>
          </cell>
        </row>
        <row r="1890">
          <cell r="A1890">
            <v>113192</v>
          </cell>
          <cell r="B1890" t="str">
            <v>VINHO D MELCHOR CABERNET SAUVIG 750ML</v>
          </cell>
          <cell r="C1890" t="str">
            <v>CX6X750ML</v>
          </cell>
          <cell r="E1890" t="str">
            <v>UN</v>
          </cell>
          <cell r="G1890">
            <v>6</v>
          </cell>
          <cell r="H1890">
            <v>897.74</v>
          </cell>
          <cell r="I1890">
            <v>942.62699999999995</v>
          </cell>
          <cell r="J1890">
            <v>102</v>
          </cell>
        </row>
        <row r="1891">
          <cell r="A1891">
            <v>112756</v>
          </cell>
          <cell r="B1891" t="str">
            <v>VINHO DIABLO BLACK CABER SAUV 750ML</v>
          </cell>
          <cell r="C1891" t="str">
            <v>CX12X750ML</v>
          </cell>
          <cell r="E1891" t="str">
            <v>UN</v>
          </cell>
          <cell r="G1891">
            <v>12</v>
          </cell>
          <cell r="H1891">
            <v>65.88</v>
          </cell>
          <cell r="I1891">
            <v>69.174000000000007</v>
          </cell>
          <cell r="J1891">
            <v>76</v>
          </cell>
        </row>
        <row r="1892">
          <cell r="A1892">
            <v>112726</v>
          </cell>
          <cell r="B1892" t="str">
            <v>VINHO DIABLO DARK RED 750ML</v>
          </cell>
          <cell r="C1892" t="str">
            <v>CX12X750ML</v>
          </cell>
          <cell r="E1892" t="str">
            <v>UN</v>
          </cell>
          <cell r="G1892">
            <v>12</v>
          </cell>
          <cell r="H1892">
            <v>65.88</v>
          </cell>
          <cell r="I1892">
            <v>69.174000000000007</v>
          </cell>
          <cell r="J1892">
            <v>89</v>
          </cell>
        </row>
        <row r="1893">
          <cell r="A1893">
            <v>114865</v>
          </cell>
          <cell r="B1893" t="str">
            <v>VINHO EPU ASSEMBLAGE 6X750ML</v>
          </cell>
          <cell r="C1893" t="str">
            <v>CX6X750ML</v>
          </cell>
          <cell r="E1893" t="str">
            <v>UN</v>
          </cell>
          <cell r="G1893">
            <v>6</v>
          </cell>
          <cell r="H1893">
            <v>555.33000000000004</v>
          </cell>
          <cell r="I1893">
            <v>583.09649999999999</v>
          </cell>
          <cell r="J1893">
            <v>12</v>
          </cell>
        </row>
        <row r="1894">
          <cell r="A1894">
            <v>115085</v>
          </cell>
          <cell r="B1894" t="str">
            <v>VINHO ESPUMAN MOSCAT ASTI GALIOTTO 750ML</v>
          </cell>
          <cell r="C1894" t="str">
            <v>CX6X750ML</v>
          </cell>
          <cell r="E1894" t="str">
            <v>UN</v>
          </cell>
          <cell r="G1894">
            <v>6</v>
          </cell>
          <cell r="H1894">
            <v>35.590000000000003</v>
          </cell>
          <cell r="I1894">
            <v>37.369500000000002</v>
          </cell>
          <cell r="J1894">
            <v>28</v>
          </cell>
        </row>
        <row r="1895">
          <cell r="A1895">
            <v>115093</v>
          </cell>
          <cell r="B1895" t="str">
            <v>VINHO ESPUMAN MOSCAT ROSE GALIOTTO 750ML</v>
          </cell>
          <cell r="C1895" t="str">
            <v>CX6X750ML</v>
          </cell>
          <cell r="E1895" t="str">
            <v>UN</v>
          </cell>
          <cell r="G1895">
            <v>6</v>
          </cell>
          <cell r="H1895">
            <v>35.590000000000003</v>
          </cell>
          <cell r="I1895">
            <v>37.369500000000002</v>
          </cell>
          <cell r="J1895">
            <v>40</v>
          </cell>
        </row>
        <row r="1896">
          <cell r="A1896">
            <v>114861</v>
          </cell>
          <cell r="B1896" t="str">
            <v>VINHO GRAN RESER CABERNE SAUVIG 12X750ML</v>
          </cell>
          <cell r="C1896" t="str">
            <v>CX12X750ML</v>
          </cell>
          <cell r="E1896" t="str">
            <v>UN</v>
          </cell>
          <cell r="G1896">
            <v>12</v>
          </cell>
          <cell r="H1896">
            <v>71.569999999999993</v>
          </cell>
          <cell r="I1896">
            <v>75.148499999999999</v>
          </cell>
          <cell r="J1896">
            <v>42</v>
          </cell>
        </row>
        <row r="1897">
          <cell r="A1897">
            <v>114862</v>
          </cell>
          <cell r="B1897" t="str">
            <v>VINHO GRAN RESERV CARMENERE 12X750ML</v>
          </cell>
          <cell r="C1897" t="str">
            <v>CX12X750ML</v>
          </cell>
          <cell r="E1897" t="str">
            <v>UN</v>
          </cell>
          <cell r="G1897">
            <v>12</v>
          </cell>
          <cell r="H1897">
            <v>71.569999999999993</v>
          </cell>
          <cell r="I1897">
            <v>75.148499999999999</v>
          </cell>
          <cell r="J1897">
            <v>18</v>
          </cell>
        </row>
        <row r="1898">
          <cell r="A1898">
            <v>114863</v>
          </cell>
          <cell r="B1898" t="str">
            <v>VINHO GRAN RESERV SAUVIG BLANC 12X750ML</v>
          </cell>
          <cell r="C1898" t="str">
            <v>CX12X750ML</v>
          </cell>
          <cell r="E1898" t="str">
            <v>UN</v>
          </cell>
          <cell r="G1898">
            <v>12</v>
          </cell>
          <cell r="H1898">
            <v>71.569999999999993</v>
          </cell>
          <cell r="I1898">
            <v>75.148499999999999</v>
          </cell>
          <cell r="J1898">
            <v>24</v>
          </cell>
        </row>
        <row r="1899">
          <cell r="A1899">
            <v>114194</v>
          </cell>
          <cell r="B1899" t="str">
            <v>VINHO GRAVAS DE MAIPO SIRAH 750ML</v>
          </cell>
          <cell r="C1899" t="str">
            <v>CX6X750ML</v>
          </cell>
          <cell r="E1899" t="str">
            <v>UN</v>
          </cell>
          <cell r="G1899">
            <v>6</v>
          </cell>
          <cell r="H1899">
            <v>373.25</v>
          </cell>
          <cell r="I1899">
            <v>391.91250000000002</v>
          </cell>
          <cell r="J1899">
            <v>16</v>
          </cell>
        </row>
        <row r="1900">
          <cell r="A1900">
            <v>115083</v>
          </cell>
          <cell r="B1900" t="str">
            <v>VINHO MACA VERDE GASEIF LT 269ML</v>
          </cell>
          <cell r="C1900" t="str">
            <v>CX12X269ML</v>
          </cell>
          <cell r="E1900" t="str">
            <v>UN</v>
          </cell>
          <cell r="G1900">
            <v>12</v>
          </cell>
          <cell r="H1900">
            <v>6.28</v>
          </cell>
          <cell r="I1900">
            <v>6.5940000000000003</v>
          </cell>
          <cell r="J1900">
            <v>12</v>
          </cell>
        </row>
        <row r="1901">
          <cell r="A1901">
            <v>112721</v>
          </cell>
          <cell r="B1901" t="str">
            <v>VINHO MAIPO MI PUEBLO CARMENERE 750ML</v>
          </cell>
          <cell r="C1901" t="str">
            <v>CX6X750ML</v>
          </cell>
          <cell r="E1901" t="str">
            <v>UN</v>
          </cell>
          <cell r="G1901">
            <v>6</v>
          </cell>
          <cell r="H1901">
            <v>27.06</v>
          </cell>
          <cell r="I1901">
            <v>28.413</v>
          </cell>
          <cell r="J1901">
            <v>169</v>
          </cell>
        </row>
        <row r="1902">
          <cell r="A1902">
            <v>112758</v>
          </cell>
          <cell r="B1902" t="str">
            <v>VINHO MAIPO MI PUEBLO SAUVIG BLANC 750ML</v>
          </cell>
          <cell r="C1902" t="str">
            <v>CX6X750ML</v>
          </cell>
          <cell r="E1902" t="str">
            <v>UN</v>
          </cell>
          <cell r="G1902">
            <v>6</v>
          </cell>
          <cell r="H1902">
            <v>27.06</v>
          </cell>
          <cell r="I1902">
            <v>28.413</v>
          </cell>
          <cell r="J1902">
            <v>105</v>
          </cell>
        </row>
        <row r="1903">
          <cell r="A1903">
            <v>112759</v>
          </cell>
          <cell r="B1903" t="str">
            <v>VINHO MAIPO MI PUELBLO CABER SAUV 750ML</v>
          </cell>
          <cell r="C1903" t="str">
            <v>CX6X750ML</v>
          </cell>
          <cell r="E1903" t="str">
            <v>UN</v>
          </cell>
          <cell r="G1903">
            <v>6</v>
          </cell>
          <cell r="H1903">
            <v>27.06</v>
          </cell>
          <cell r="I1903">
            <v>28.413</v>
          </cell>
          <cell r="J1903">
            <v>112</v>
          </cell>
        </row>
        <row r="1904">
          <cell r="A1904">
            <v>112727</v>
          </cell>
          <cell r="B1904" t="str">
            <v>VINHO MARQUES C C CABER SAUV 750ML</v>
          </cell>
          <cell r="C1904" t="str">
            <v>CX6X750ML</v>
          </cell>
          <cell r="E1904" t="str">
            <v>UN</v>
          </cell>
          <cell r="G1904">
            <v>6</v>
          </cell>
          <cell r="H1904">
            <v>125</v>
          </cell>
          <cell r="I1904">
            <v>131.25</v>
          </cell>
          <cell r="J1904">
            <v>83</v>
          </cell>
        </row>
        <row r="1905">
          <cell r="A1905">
            <v>112728</v>
          </cell>
          <cell r="B1905" t="str">
            <v>VINHO MARQUES C C CARMENERE 750ML</v>
          </cell>
          <cell r="C1905" t="str">
            <v>CX6X750ML</v>
          </cell>
          <cell r="E1905" t="str">
            <v>UN</v>
          </cell>
          <cell r="G1905">
            <v>6</v>
          </cell>
          <cell r="H1905">
            <v>125</v>
          </cell>
          <cell r="I1905">
            <v>131.25</v>
          </cell>
          <cell r="J1905">
            <v>84</v>
          </cell>
        </row>
        <row r="1906">
          <cell r="A1906">
            <v>112729</v>
          </cell>
          <cell r="B1906" t="str">
            <v>VINHO MARQUES C C CHARDONNAY 750ML</v>
          </cell>
          <cell r="C1906" t="str">
            <v>CX6X750ML</v>
          </cell>
          <cell r="E1906" t="str">
            <v>UN</v>
          </cell>
          <cell r="G1906">
            <v>6</v>
          </cell>
          <cell r="H1906">
            <v>125</v>
          </cell>
          <cell r="I1906">
            <v>131.25</v>
          </cell>
          <cell r="J1906">
            <v>18</v>
          </cell>
        </row>
        <row r="1907">
          <cell r="A1907">
            <v>112732</v>
          </cell>
          <cell r="B1907" t="str">
            <v>VINHO MARQUES C C CINSAULT ROSE 750ML</v>
          </cell>
          <cell r="C1907" t="str">
            <v>CX6X750ML</v>
          </cell>
          <cell r="E1907" t="str">
            <v>UN</v>
          </cell>
          <cell r="G1907">
            <v>6</v>
          </cell>
          <cell r="H1907">
            <v>125</v>
          </cell>
          <cell r="I1907">
            <v>131.25</v>
          </cell>
          <cell r="J1907">
            <v>17</v>
          </cell>
        </row>
        <row r="1908">
          <cell r="A1908">
            <v>114864</v>
          </cell>
          <cell r="B1908" t="str">
            <v>VINHO MARQUES C C HER CABER SAUVIG 750ML</v>
          </cell>
          <cell r="C1908" t="str">
            <v>CX6X750ML</v>
          </cell>
          <cell r="E1908" t="str">
            <v>UN</v>
          </cell>
          <cell r="G1908">
            <v>6</v>
          </cell>
          <cell r="H1908">
            <v>137.59</v>
          </cell>
          <cell r="I1908">
            <v>144.46950000000001</v>
          </cell>
          <cell r="J1908">
            <v>12</v>
          </cell>
        </row>
        <row r="1909">
          <cell r="A1909">
            <v>112733</v>
          </cell>
          <cell r="B1909" t="str">
            <v>VINHO MARQUES C C MALBEC 750ML</v>
          </cell>
          <cell r="C1909" t="str">
            <v>CX6X750ML</v>
          </cell>
          <cell r="E1909" t="str">
            <v>UN</v>
          </cell>
          <cell r="G1909">
            <v>6</v>
          </cell>
          <cell r="H1909">
            <v>118.46</v>
          </cell>
          <cell r="I1909">
            <v>124.383</v>
          </cell>
          <cell r="J1909">
            <v>21</v>
          </cell>
        </row>
        <row r="1910">
          <cell r="A1910">
            <v>112730</v>
          </cell>
          <cell r="B1910" t="str">
            <v>VINHO MARQUES C C MERLOT 750ML</v>
          </cell>
          <cell r="C1910" t="str">
            <v>CX6X750ML</v>
          </cell>
          <cell r="E1910" t="str">
            <v>UN</v>
          </cell>
          <cell r="G1910">
            <v>6</v>
          </cell>
          <cell r="H1910">
            <v>125</v>
          </cell>
          <cell r="I1910">
            <v>131.25</v>
          </cell>
          <cell r="J1910">
            <v>4</v>
          </cell>
        </row>
        <row r="1911">
          <cell r="A1911">
            <v>113001</v>
          </cell>
          <cell r="B1911" t="str">
            <v>VINHO MARQUES C C PINOT NOIR 750ML</v>
          </cell>
          <cell r="C1911" t="str">
            <v>CX6X750ML</v>
          </cell>
          <cell r="E1911" t="str">
            <v>UN</v>
          </cell>
          <cell r="G1911">
            <v>6</v>
          </cell>
          <cell r="H1911">
            <v>125</v>
          </cell>
          <cell r="I1911">
            <v>131.25</v>
          </cell>
          <cell r="J1911">
            <v>52</v>
          </cell>
        </row>
        <row r="1912">
          <cell r="A1912">
            <v>115082</v>
          </cell>
          <cell r="B1912" t="str">
            <v>VINHO MGO GASEIFICADO LT 12X269ML</v>
          </cell>
          <cell r="C1912" t="str">
            <v>CX12X269ML</v>
          </cell>
          <cell r="E1912" t="str">
            <v>UN</v>
          </cell>
          <cell r="G1912">
            <v>12</v>
          </cell>
          <cell r="H1912">
            <v>6.28</v>
          </cell>
          <cell r="I1912">
            <v>6.5940000000000003</v>
          </cell>
          <cell r="J1912">
            <v>12</v>
          </cell>
        </row>
        <row r="1913">
          <cell r="A1913">
            <v>115081</v>
          </cell>
          <cell r="B1913" t="str">
            <v>VINHO PESSEGO GASEIFICADO LT 12X269ML</v>
          </cell>
          <cell r="C1913" t="str">
            <v>CX12X269ML</v>
          </cell>
          <cell r="E1913" t="str">
            <v>UN</v>
          </cell>
          <cell r="G1913">
            <v>12</v>
          </cell>
          <cell r="H1913">
            <v>6.28</v>
          </cell>
          <cell r="I1913">
            <v>6.5940000000000003</v>
          </cell>
          <cell r="J1913">
            <v>12</v>
          </cell>
        </row>
        <row r="1914">
          <cell r="A1914">
            <v>112740</v>
          </cell>
          <cell r="B1914" t="str">
            <v>VINHO RESER CHARDONN PEDRO JIMENEZ 750ML</v>
          </cell>
          <cell r="C1914" t="str">
            <v>CX12X750ML</v>
          </cell>
          <cell r="E1914" t="str">
            <v>UN</v>
          </cell>
          <cell r="G1914">
            <v>12</v>
          </cell>
          <cell r="H1914">
            <v>27.89</v>
          </cell>
          <cell r="I1914">
            <v>29.284500000000001</v>
          </cell>
          <cell r="J1914">
            <v>489</v>
          </cell>
        </row>
        <row r="1915">
          <cell r="A1915">
            <v>113804</v>
          </cell>
          <cell r="B1915" t="str">
            <v>VINHO RESERVADO CARMENERE 750ML</v>
          </cell>
          <cell r="C1915" t="str">
            <v>CX12X750ML</v>
          </cell>
          <cell r="E1915" t="str">
            <v>UN</v>
          </cell>
          <cell r="G1915">
            <v>12</v>
          </cell>
          <cell r="H1915">
            <v>26.92</v>
          </cell>
          <cell r="I1915">
            <v>28.265999999999998</v>
          </cell>
          <cell r="J1915">
            <v>79</v>
          </cell>
        </row>
        <row r="1916">
          <cell r="A1916">
            <v>112739</v>
          </cell>
          <cell r="B1916" t="str">
            <v>VINHO RESERVADO MALBEC 750ML</v>
          </cell>
          <cell r="C1916" t="str">
            <v>CX12X750ML</v>
          </cell>
          <cell r="E1916" t="str">
            <v>UN</v>
          </cell>
          <cell r="G1916">
            <v>12</v>
          </cell>
          <cell r="H1916">
            <v>27.89</v>
          </cell>
          <cell r="I1916">
            <v>29.284500000000001</v>
          </cell>
          <cell r="J1916">
            <v>19</v>
          </cell>
        </row>
        <row r="1917">
          <cell r="A1917">
            <v>113805</v>
          </cell>
          <cell r="B1917" t="str">
            <v>VINHO RESERVADO MOSCATO SPRITZER 750ML</v>
          </cell>
          <cell r="C1917" t="str">
            <v>CX12X750ML</v>
          </cell>
          <cell r="E1917" t="str">
            <v>UN</v>
          </cell>
          <cell r="G1917">
            <v>12</v>
          </cell>
          <cell r="H1917">
            <v>26.92</v>
          </cell>
          <cell r="I1917">
            <v>28.265999999999998</v>
          </cell>
          <cell r="J1917">
            <v>57</v>
          </cell>
        </row>
        <row r="1918">
          <cell r="A1918">
            <v>112738</v>
          </cell>
          <cell r="B1918" t="str">
            <v>VINHO RESERVADO SAUVIG BLANC 750ML</v>
          </cell>
          <cell r="C1918" t="str">
            <v>CX12X750ML</v>
          </cell>
          <cell r="E1918" t="str">
            <v>UN</v>
          </cell>
          <cell r="G1918">
            <v>12</v>
          </cell>
          <cell r="H1918">
            <v>26.92</v>
          </cell>
          <cell r="I1918">
            <v>28.265999999999998</v>
          </cell>
          <cell r="J1918">
            <v>11</v>
          </cell>
        </row>
        <row r="1919">
          <cell r="A1919">
            <v>112741</v>
          </cell>
          <cell r="B1919" t="str">
            <v>VINHO RESERVADO SWEET RED 750ML</v>
          </cell>
          <cell r="C1919" t="str">
            <v>CX12X750ML</v>
          </cell>
          <cell r="E1919" t="str">
            <v>UN</v>
          </cell>
          <cell r="G1919">
            <v>12</v>
          </cell>
          <cell r="H1919">
            <v>27.89</v>
          </cell>
          <cell r="I1919">
            <v>29.284500000000001</v>
          </cell>
          <cell r="J1919">
            <v>17</v>
          </cell>
        </row>
        <row r="1920">
          <cell r="A1920">
            <v>115079</v>
          </cell>
          <cell r="B1920" t="str">
            <v>VINHO SERENA FRISANT MOSCATO SUAVE 750ML</v>
          </cell>
          <cell r="C1920" t="str">
            <v>CX12X750ML</v>
          </cell>
          <cell r="E1920" t="str">
            <v>UN</v>
          </cell>
          <cell r="G1920">
            <v>12</v>
          </cell>
          <cell r="H1920">
            <v>17.82</v>
          </cell>
          <cell r="I1920">
            <v>18.710999999999999</v>
          </cell>
          <cell r="J1920">
            <v>302</v>
          </cell>
        </row>
        <row r="1921">
          <cell r="A1921">
            <v>115080</v>
          </cell>
          <cell r="B1921" t="str">
            <v>VINHO SERENA FRISANT ROSE SUAVE 750ML</v>
          </cell>
          <cell r="C1921" t="str">
            <v>CX12X750ML</v>
          </cell>
          <cell r="E1921" t="str">
            <v>UN</v>
          </cell>
          <cell r="G1921">
            <v>12</v>
          </cell>
          <cell r="H1921">
            <v>17.82</v>
          </cell>
          <cell r="I1921">
            <v>18.710999999999999</v>
          </cell>
          <cell r="J1921">
            <v>278</v>
          </cell>
        </row>
        <row r="1922">
          <cell r="A1922">
            <v>114196</v>
          </cell>
          <cell r="B1922" t="str">
            <v>VINHO TERRUNYO CABERNET SAUVIG 750ML</v>
          </cell>
          <cell r="C1922" t="str">
            <v>CX6X750ML</v>
          </cell>
          <cell r="E1922" t="str">
            <v>UN</v>
          </cell>
          <cell r="G1922">
            <v>6</v>
          </cell>
          <cell r="H1922">
            <v>238.09</v>
          </cell>
          <cell r="I1922">
            <v>249.99449999999999</v>
          </cell>
          <cell r="J1922">
            <v>12</v>
          </cell>
        </row>
        <row r="1923">
          <cell r="A1923">
            <v>114197</v>
          </cell>
          <cell r="B1923" t="str">
            <v>VINHO TERRUNYO CARMENERE 750ML</v>
          </cell>
          <cell r="C1923" t="str">
            <v>CX6X750ML</v>
          </cell>
          <cell r="E1923" t="str">
            <v>UN</v>
          </cell>
          <cell r="G1923">
            <v>6</v>
          </cell>
          <cell r="H1923">
            <v>238.09</v>
          </cell>
          <cell r="I1923">
            <v>249.99449999999999</v>
          </cell>
          <cell r="J1923">
            <v>6</v>
          </cell>
        </row>
        <row r="1924">
          <cell r="A1924">
            <v>114198</v>
          </cell>
          <cell r="B1924" t="str">
            <v>VINHO TERRUNYO SAUVIG BLANC 750ML</v>
          </cell>
          <cell r="C1924" t="str">
            <v>CX6X750ML</v>
          </cell>
          <cell r="E1924" t="str">
            <v>UN</v>
          </cell>
          <cell r="G1924">
            <v>6</v>
          </cell>
          <cell r="H1924">
            <v>190.26</v>
          </cell>
          <cell r="I1924">
            <v>199.773</v>
          </cell>
          <cell r="J1924">
            <v>6</v>
          </cell>
        </row>
        <row r="1925">
          <cell r="A1925">
            <v>115071</v>
          </cell>
          <cell r="B1925" t="str">
            <v>VINHO TINTO MESA SECO GALIOTTO 12X1L</v>
          </cell>
          <cell r="C1925" t="str">
            <v>CX12X1L</v>
          </cell>
          <cell r="E1925" t="str">
            <v>UN</v>
          </cell>
          <cell r="G1925">
            <v>12</v>
          </cell>
          <cell r="H1925">
            <v>20.68</v>
          </cell>
          <cell r="I1925">
            <v>21.713999999999999</v>
          </cell>
          <cell r="J1925">
            <v>391</v>
          </cell>
        </row>
        <row r="1926">
          <cell r="A1926">
            <v>115075</v>
          </cell>
          <cell r="B1926" t="str">
            <v>VINHO TINTO MESA SECO GALIOTTO 750ML</v>
          </cell>
          <cell r="C1926" t="str">
            <v>CX12X750ML</v>
          </cell>
          <cell r="E1926" t="str">
            <v>UN</v>
          </cell>
          <cell r="G1926">
            <v>12</v>
          </cell>
          <cell r="H1926">
            <v>13.99</v>
          </cell>
          <cell r="I1926">
            <v>14.689500000000001</v>
          </cell>
          <cell r="J1926">
            <v>727</v>
          </cell>
        </row>
        <row r="1927">
          <cell r="A1927">
            <v>115072</v>
          </cell>
          <cell r="B1927" t="str">
            <v>VINHO TINTO MESA SUAVE GALIOTTO 12X1L</v>
          </cell>
          <cell r="C1927" t="str">
            <v>CX12X1L</v>
          </cell>
          <cell r="E1927" t="str">
            <v>UN</v>
          </cell>
          <cell r="G1927">
            <v>12</v>
          </cell>
          <cell r="H1927">
            <v>20.68</v>
          </cell>
          <cell r="I1927">
            <v>21.713999999999999</v>
          </cell>
          <cell r="J1927">
            <v>2375</v>
          </cell>
        </row>
        <row r="1928">
          <cell r="A1928">
            <v>115076</v>
          </cell>
          <cell r="B1928" t="str">
            <v>VINHO TINTO MESA SUAVE GALIOTTO 12X750ML</v>
          </cell>
          <cell r="C1928" t="str">
            <v>CX12X750ML</v>
          </cell>
          <cell r="E1928" t="str">
            <v>UN</v>
          </cell>
          <cell r="G1928">
            <v>12</v>
          </cell>
          <cell r="H1928">
            <v>13.99</v>
          </cell>
          <cell r="I1928">
            <v>14.689500000000001</v>
          </cell>
          <cell r="J1928">
            <v>8188</v>
          </cell>
        </row>
        <row r="1929">
          <cell r="A1929">
            <v>115069</v>
          </cell>
          <cell r="B1929" t="str">
            <v>VINHO TINTO MESA SUAVE GALIOTTO 6X2L</v>
          </cell>
          <cell r="C1929" t="str">
            <v>CX6X2L</v>
          </cell>
          <cell r="E1929" t="str">
            <v>UN</v>
          </cell>
          <cell r="G1929">
            <v>6</v>
          </cell>
          <cell r="H1929">
            <v>35.03</v>
          </cell>
          <cell r="I1929">
            <v>36.781500000000001</v>
          </cell>
          <cell r="J1929">
            <v>96</v>
          </cell>
        </row>
        <row r="1930">
          <cell r="A1930">
            <v>112742</v>
          </cell>
          <cell r="B1930" t="str">
            <v>VINHO TRIVENT GOLDEN RESERV MALBEC 750ML</v>
          </cell>
          <cell r="C1930" t="str">
            <v>CX6X750ML</v>
          </cell>
          <cell r="E1930" t="str">
            <v>UN</v>
          </cell>
          <cell r="G1930">
            <v>6</v>
          </cell>
          <cell r="H1930">
            <v>119.57</v>
          </cell>
          <cell r="I1930">
            <v>125.5485</v>
          </cell>
          <cell r="J1930">
            <v>30</v>
          </cell>
        </row>
        <row r="1931">
          <cell r="A1931">
            <v>112744</v>
          </cell>
          <cell r="B1931" t="str">
            <v>VINHO TRIVENTO RESER CABERNET SAUV 750ML</v>
          </cell>
          <cell r="C1931" t="str">
            <v>CX12X750ML</v>
          </cell>
          <cell r="E1931" t="str">
            <v>UN</v>
          </cell>
          <cell r="G1931">
            <v>12</v>
          </cell>
          <cell r="H1931">
            <v>51.68</v>
          </cell>
          <cell r="I1931">
            <v>54.264000000000003</v>
          </cell>
          <cell r="J1931">
            <v>58</v>
          </cell>
        </row>
        <row r="1932">
          <cell r="A1932">
            <v>112745</v>
          </cell>
          <cell r="B1932" t="str">
            <v>VINHO TRIVENTO RESERVE MALBEC 750ML</v>
          </cell>
          <cell r="C1932" t="str">
            <v>CX12X750ML</v>
          </cell>
          <cell r="E1932" t="str">
            <v>UN</v>
          </cell>
          <cell r="G1932">
            <v>12</v>
          </cell>
          <cell r="H1932">
            <v>51.68</v>
          </cell>
          <cell r="I1932">
            <v>54.264000000000003</v>
          </cell>
          <cell r="J1932">
            <v>68</v>
          </cell>
        </row>
        <row r="1933">
          <cell r="A1933">
            <v>113807</v>
          </cell>
          <cell r="B1933" t="str">
            <v>VINHO TRIVENTO ROSE MALBEC 750ML</v>
          </cell>
          <cell r="C1933" t="str">
            <v>CX12X750ML</v>
          </cell>
          <cell r="E1933" t="str">
            <v>UN</v>
          </cell>
          <cell r="G1933">
            <v>12</v>
          </cell>
          <cell r="H1933">
            <v>49.89</v>
          </cell>
          <cell r="I1933">
            <v>52.384500000000003</v>
          </cell>
          <cell r="J1933">
            <v>64</v>
          </cell>
        </row>
        <row r="1934">
          <cell r="A1934">
            <v>112743</v>
          </cell>
          <cell r="B1934" t="str">
            <v>VINHO TRIVENTO WHITE MALBEC 750ML</v>
          </cell>
          <cell r="C1934" t="str">
            <v>CX12X750ML</v>
          </cell>
          <cell r="E1934" t="str">
            <v>UN</v>
          </cell>
          <cell r="G1934">
            <v>12</v>
          </cell>
          <cell r="H1934">
            <v>51.68</v>
          </cell>
          <cell r="I1934">
            <v>54.264000000000003</v>
          </cell>
          <cell r="J1934">
            <v>39</v>
          </cell>
        </row>
        <row r="1935">
          <cell r="A1935">
            <v>114892</v>
          </cell>
          <cell r="B1935" t="str">
            <v>VOREL DESINF CITRUS 6X2L</v>
          </cell>
          <cell r="C1935" t="str">
            <v>CX6X2L</v>
          </cell>
          <cell r="E1935" t="str">
            <v>UN</v>
          </cell>
          <cell r="G1935">
            <v>6</v>
          </cell>
          <cell r="H1935">
            <v>6.37</v>
          </cell>
          <cell r="J1935">
            <v>283</v>
          </cell>
        </row>
        <row r="1936">
          <cell r="A1936">
            <v>114898</v>
          </cell>
          <cell r="B1936" t="str">
            <v>VOREL DESINF EUCAPLITO 6X2L</v>
          </cell>
          <cell r="C1936" t="str">
            <v>CX6X2L</v>
          </cell>
          <cell r="E1936" t="str">
            <v>UN</v>
          </cell>
          <cell r="G1936">
            <v>6</v>
          </cell>
          <cell r="H1936">
            <v>6.37</v>
          </cell>
          <cell r="J1936">
            <v>267</v>
          </cell>
        </row>
        <row r="1937">
          <cell r="A1937">
            <v>114907</v>
          </cell>
          <cell r="B1937" t="str">
            <v>VOREL DESINF FLORAL 6X2L</v>
          </cell>
          <cell r="C1937" t="str">
            <v>CX6X2L</v>
          </cell>
          <cell r="E1937" t="str">
            <v>UN</v>
          </cell>
          <cell r="G1937">
            <v>6</v>
          </cell>
          <cell r="H1937">
            <v>6.37</v>
          </cell>
          <cell r="J1937">
            <v>827</v>
          </cell>
        </row>
        <row r="1938">
          <cell r="A1938">
            <v>114912</v>
          </cell>
          <cell r="B1938" t="str">
            <v>VOREL DESINF LAVAND 6X2L</v>
          </cell>
          <cell r="C1938" t="str">
            <v>CX6X2L</v>
          </cell>
          <cell r="E1938" t="str">
            <v>UN</v>
          </cell>
          <cell r="G1938">
            <v>6</v>
          </cell>
          <cell r="H1938">
            <v>6.37</v>
          </cell>
          <cell r="J1938">
            <v>814</v>
          </cell>
        </row>
        <row r="1939">
          <cell r="A1939">
            <v>114902</v>
          </cell>
          <cell r="B1939" t="str">
            <v>VOREL DESINF PINHO 6X2L</v>
          </cell>
          <cell r="C1939" t="str">
            <v>CX6X2L</v>
          </cell>
          <cell r="E1939" t="str">
            <v>UN</v>
          </cell>
          <cell r="G1939">
            <v>6</v>
          </cell>
          <cell r="H1939">
            <v>6.37</v>
          </cell>
          <cell r="J1939">
            <v>419</v>
          </cell>
        </row>
        <row r="1940">
          <cell r="A1940">
            <v>114900</v>
          </cell>
          <cell r="B1940" t="str">
            <v>VOREL SODA CAUSTICA 12X1KG</v>
          </cell>
          <cell r="C1940" t="str">
            <v>CX12X1KG</v>
          </cell>
          <cell r="E1940" t="str">
            <v>UN</v>
          </cell>
          <cell r="G1940">
            <v>12</v>
          </cell>
          <cell r="H1940">
            <v>26.89</v>
          </cell>
          <cell r="J1940">
            <v>98</v>
          </cell>
        </row>
        <row r="1941">
          <cell r="A1941">
            <v>114899</v>
          </cell>
          <cell r="B1941" t="str">
            <v>VOREL SODA CAUSTICA 12X500G</v>
          </cell>
          <cell r="C1941" t="str">
            <v>CX12X500G</v>
          </cell>
          <cell r="E1941" t="str">
            <v>UN</v>
          </cell>
          <cell r="G1941">
            <v>12</v>
          </cell>
          <cell r="H1941">
            <v>15.04</v>
          </cell>
          <cell r="J1941">
            <v>120</v>
          </cell>
        </row>
        <row r="1942">
          <cell r="A1942">
            <v>113261</v>
          </cell>
          <cell r="B1942" t="str">
            <v>YPE AGUA SANITARIA 12X1L</v>
          </cell>
          <cell r="C1942" t="str">
            <v>CX12X1L</v>
          </cell>
          <cell r="E1942" t="str">
            <v>UN</v>
          </cell>
          <cell r="G1942">
            <v>12</v>
          </cell>
          <cell r="H1942">
            <v>3.37</v>
          </cell>
          <cell r="J1942">
            <v>42696</v>
          </cell>
        </row>
        <row r="1943">
          <cell r="A1943">
            <v>113292</v>
          </cell>
          <cell r="B1943" t="str">
            <v>YPE AGUA SANITARIA 4X5L</v>
          </cell>
          <cell r="C1943" t="str">
            <v>CX4X5L</v>
          </cell>
          <cell r="E1943" t="str">
            <v>UN</v>
          </cell>
          <cell r="G1943">
            <v>4</v>
          </cell>
          <cell r="H1943">
            <v>13.57</v>
          </cell>
          <cell r="J1943">
            <v>944</v>
          </cell>
        </row>
        <row r="1944">
          <cell r="A1944">
            <v>113934</v>
          </cell>
          <cell r="B1944" t="str">
            <v>YPE AGUA SANITARIA 6X2L</v>
          </cell>
          <cell r="C1944" t="str">
            <v>CX6X2L</v>
          </cell>
          <cell r="E1944" t="str">
            <v>UN</v>
          </cell>
          <cell r="G1944">
            <v>6</v>
          </cell>
          <cell r="H1944">
            <v>6.18</v>
          </cell>
          <cell r="J1944">
            <v>6948</v>
          </cell>
        </row>
        <row r="1945">
          <cell r="A1945">
            <v>113894</v>
          </cell>
          <cell r="B1945" t="str">
            <v>YPE ALCOOL EM GEL ANTISSEPTICO 12X350G</v>
          </cell>
          <cell r="C1945" t="str">
            <v>CX12X350G</v>
          </cell>
          <cell r="E1945" t="str">
            <v>UN</v>
          </cell>
          <cell r="G1945">
            <v>12</v>
          </cell>
          <cell r="H1945">
            <v>9.1</v>
          </cell>
          <cell r="J1945">
            <v>117</v>
          </cell>
        </row>
        <row r="1946">
          <cell r="A1946">
            <v>113293</v>
          </cell>
          <cell r="B1946" t="str">
            <v>YPE ALVEJANTE LIQ FLOR PRIMAV 12X1L</v>
          </cell>
          <cell r="C1946" t="str">
            <v>CX12X1L</v>
          </cell>
          <cell r="E1946" t="str">
            <v>UN</v>
          </cell>
          <cell r="G1946">
            <v>12</v>
          </cell>
          <cell r="H1946">
            <v>4.17</v>
          </cell>
          <cell r="J1946">
            <v>360</v>
          </cell>
        </row>
        <row r="1947">
          <cell r="A1947">
            <v>113520</v>
          </cell>
          <cell r="B1947" t="str">
            <v>YPE AMACIANTE LIQ ACONC PG1,8L LV2L 6X2L</v>
          </cell>
          <cell r="C1947" t="str">
            <v>CX6X2L</v>
          </cell>
          <cell r="E1947" t="str">
            <v>UN</v>
          </cell>
          <cell r="G1947">
            <v>6</v>
          </cell>
          <cell r="H1947">
            <v>9.84</v>
          </cell>
          <cell r="J1947">
            <v>3555</v>
          </cell>
        </row>
        <row r="1948">
          <cell r="A1948">
            <v>113298</v>
          </cell>
          <cell r="B1948" t="str">
            <v>YPE AMACIANTE LIQ ACONCHEGO 24X500ML</v>
          </cell>
          <cell r="C1948" t="str">
            <v>CX24X500ML</v>
          </cell>
          <cell r="E1948" t="str">
            <v>UN</v>
          </cell>
          <cell r="G1948">
            <v>24</v>
          </cell>
          <cell r="H1948">
            <v>3.45</v>
          </cell>
          <cell r="J1948">
            <v>8703</v>
          </cell>
        </row>
        <row r="1949">
          <cell r="A1949">
            <v>113935</v>
          </cell>
          <cell r="B1949" t="str">
            <v>YPE AMACIANTE LIQ ACONCHEGO 6X2L</v>
          </cell>
          <cell r="C1949" t="str">
            <v>CX6X2L</v>
          </cell>
          <cell r="E1949" t="str">
            <v>UN</v>
          </cell>
          <cell r="G1949">
            <v>6</v>
          </cell>
          <cell r="H1949">
            <v>10.46</v>
          </cell>
          <cell r="J1949">
            <v>4359</v>
          </cell>
        </row>
        <row r="1950">
          <cell r="A1950">
            <v>113967</v>
          </cell>
          <cell r="B1950" t="str">
            <v>YPE AMACIANTE LIQ ANTIBAC FR 12X1L</v>
          </cell>
          <cell r="C1950" t="str">
            <v>CX12X1L</v>
          </cell>
          <cell r="E1950" t="str">
            <v>UN</v>
          </cell>
          <cell r="G1950">
            <v>12</v>
          </cell>
          <cell r="H1950">
            <v>18.510000000000002</v>
          </cell>
          <cell r="J1950">
            <v>29</v>
          </cell>
        </row>
        <row r="1951">
          <cell r="A1951">
            <v>113291</v>
          </cell>
          <cell r="B1951" t="str">
            <v>YPE AMACIANTE LIQ CARINHO 6X2L</v>
          </cell>
          <cell r="C1951" t="str">
            <v>CX6X2L</v>
          </cell>
          <cell r="E1951" t="str">
            <v>UN</v>
          </cell>
          <cell r="G1951">
            <v>6</v>
          </cell>
          <cell r="H1951">
            <v>10.46</v>
          </cell>
          <cell r="J1951">
            <v>604</v>
          </cell>
        </row>
        <row r="1952">
          <cell r="A1952">
            <v>113308</v>
          </cell>
          <cell r="B1952" t="str">
            <v>YPE AMACIANTE LIQ CONC BLUE 12X1L</v>
          </cell>
          <cell r="C1952" t="str">
            <v>CX12X1L</v>
          </cell>
          <cell r="E1952" t="str">
            <v>UN</v>
          </cell>
          <cell r="G1952">
            <v>12</v>
          </cell>
          <cell r="H1952">
            <v>14.88</v>
          </cell>
          <cell r="J1952">
            <v>124</v>
          </cell>
        </row>
        <row r="1953">
          <cell r="A1953">
            <v>113302</v>
          </cell>
          <cell r="B1953" t="str">
            <v>YPE AMACIANTE LIQ CONC BLUE 12X500ML</v>
          </cell>
          <cell r="C1953" t="str">
            <v>CX12X500ML</v>
          </cell>
          <cell r="E1953" t="str">
            <v>UN</v>
          </cell>
          <cell r="G1953">
            <v>12</v>
          </cell>
          <cell r="H1953">
            <v>8.68</v>
          </cell>
          <cell r="J1953">
            <v>2081</v>
          </cell>
        </row>
        <row r="1954">
          <cell r="A1954">
            <v>113479</v>
          </cell>
          <cell r="B1954" t="str">
            <v>YPE AMACIANTE LIQ CONC DELICADO 12X1L</v>
          </cell>
          <cell r="C1954" t="str">
            <v>CX 12X1L</v>
          </cell>
          <cell r="E1954" t="str">
            <v>UN</v>
          </cell>
          <cell r="G1954">
            <v>12</v>
          </cell>
          <cell r="H1954">
            <v>198.55</v>
          </cell>
          <cell r="J1954">
            <v>60</v>
          </cell>
        </row>
        <row r="1955">
          <cell r="A1955">
            <v>113305</v>
          </cell>
          <cell r="B1955" t="str">
            <v>YPE AMACIANTE LIQ CONC DELICADO 12X500ML</v>
          </cell>
          <cell r="C1955" t="str">
            <v>CX12X500ML</v>
          </cell>
          <cell r="E1955" t="str">
            <v>UN</v>
          </cell>
          <cell r="G1955">
            <v>12</v>
          </cell>
          <cell r="H1955">
            <v>8.36</v>
          </cell>
          <cell r="J1955">
            <v>1382</v>
          </cell>
        </row>
        <row r="1956">
          <cell r="A1956">
            <v>113480</v>
          </cell>
          <cell r="B1956" t="str">
            <v>YPE AMACIANTE LIQ CONC ENCANTO 12X1L</v>
          </cell>
          <cell r="C1956" t="str">
            <v>CX12X1L</v>
          </cell>
          <cell r="E1956" t="str">
            <v>UN</v>
          </cell>
          <cell r="G1956">
            <v>12</v>
          </cell>
          <cell r="H1956">
            <v>15.84</v>
          </cell>
          <cell r="J1956">
            <v>60</v>
          </cell>
        </row>
        <row r="1957">
          <cell r="A1957">
            <v>113306</v>
          </cell>
          <cell r="B1957" t="str">
            <v>YPE AMACIANTE LIQ CONC ENCANTO 12X500ML</v>
          </cell>
          <cell r="C1957" t="str">
            <v>CX12X500ML</v>
          </cell>
          <cell r="E1957" t="str">
            <v>UN</v>
          </cell>
          <cell r="G1957">
            <v>12</v>
          </cell>
          <cell r="H1957">
            <v>8.68</v>
          </cell>
          <cell r="J1957">
            <v>1461</v>
          </cell>
        </row>
        <row r="1958">
          <cell r="A1958">
            <v>113477</v>
          </cell>
          <cell r="B1958" t="str">
            <v>YPE AMACIANTE LIQ CONC INSPIRAC 12X1L</v>
          </cell>
          <cell r="C1958" t="str">
            <v>CX 12X1L</v>
          </cell>
          <cell r="E1958" t="str">
            <v>UN</v>
          </cell>
          <cell r="G1958">
            <v>12</v>
          </cell>
          <cell r="H1958">
            <v>14.88</v>
          </cell>
          <cell r="J1958">
            <v>77</v>
          </cell>
        </row>
        <row r="1959">
          <cell r="A1959">
            <v>113303</v>
          </cell>
          <cell r="B1959" t="str">
            <v>YPE AMACIANTE LIQ CONC INSPIRAC 12X500ML</v>
          </cell>
          <cell r="C1959" t="str">
            <v>CX12X500ML</v>
          </cell>
          <cell r="E1959" t="str">
            <v>UN</v>
          </cell>
          <cell r="G1959">
            <v>12</v>
          </cell>
          <cell r="H1959">
            <v>8.36</v>
          </cell>
          <cell r="J1959">
            <v>1897</v>
          </cell>
        </row>
        <row r="1960">
          <cell r="A1960">
            <v>113478</v>
          </cell>
          <cell r="B1960" t="str">
            <v>YPE AMACIANTE LIQ CONC LIBERDAD 12X1L</v>
          </cell>
          <cell r="C1960" t="str">
            <v>CX 12X1L</v>
          </cell>
          <cell r="E1960" t="str">
            <v>UN</v>
          </cell>
          <cell r="G1960">
            <v>12</v>
          </cell>
          <cell r="H1960">
            <v>14.88</v>
          </cell>
          <cell r="J1960">
            <v>82</v>
          </cell>
        </row>
        <row r="1961">
          <cell r="A1961">
            <v>113304</v>
          </cell>
          <cell r="B1961" t="str">
            <v>YPE AMACIANTE LIQ CONC LIBERDAD 12X500ML</v>
          </cell>
          <cell r="C1961" t="str">
            <v>CX12X500ML</v>
          </cell>
          <cell r="E1961" t="str">
            <v>UN</v>
          </cell>
          <cell r="G1961">
            <v>12</v>
          </cell>
          <cell r="H1961">
            <v>8.36</v>
          </cell>
          <cell r="J1961">
            <v>2419</v>
          </cell>
        </row>
        <row r="1962">
          <cell r="A1962">
            <v>113301</v>
          </cell>
          <cell r="B1962" t="str">
            <v>YPE AMACIANTE LIQ CONC PINK 12X500ML</v>
          </cell>
          <cell r="C1962" t="str">
            <v>CX12X500ML</v>
          </cell>
          <cell r="E1962" t="str">
            <v>UN</v>
          </cell>
          <cell r="G1962">
            <v>12</v>
          </cell>
          <cell r="H1962">
            <v>8.68</v>
          </cell>
          <cell r="J1962">
            <v>1712</v>
          </cell>
        </row>
        <row r="1963">
          <cell r="A1963">
            <v>113311</v>
          </cell>
          <cell r="B1963" t="str">
            <v>YPE AMACIANTE LIQ DELICADO 6X2L</v>
          </cell>
          <cell r="C1963" t="str">
            <v>CX6X2L</v>
          </cell>
          <cell r="E1963" t="str">
            <v>UN</v>
          </cell>
          <cell r="G1963">
            <v>6</v>
          </cell>
          <cell r="H1963">
            <v>10.37</v>
          </cell>
          <cell r="J1963">
            <v>213</v>
          </cell>
        </row>
        <row r="1964">
          <cell r="A1964">
            <v>113309</v>
          </cell>
          <cell r="B1964" t="str">
            <v>YPE AMACIANTE LIQ ESSENCIAL HIGH 12X1L</v>
          </cell>
          <cell r="C1964" t="str">
            <v>CX12X1L</v>
          </cell>
          <cell r="E1964" t="str">
            <v>UN</v>
          </cell>
          <cell r="G1964">
            <v>12</v>
          </cell>
          <cell r="H1964">
            <v>20</v>
          </cell>
          <cell r="J1964">
            <v>462</v>
          </cell>
        </row>
        <row r="1965">
          <cell r="A1965">
            <v>113543</v>
          </cell>
          <cell r="B1965" t="str">
            <v>YPE AMACIANTE LIQ INTEN PG1,8L LV2L 6X2L</v>
          </cell>
          <cell r="C1965" t="str">
            <v>CX6X2L</v>
          </cell>
          <cell r="E1965" t="str">
            <v>UN</v>
          </cell>
          <cell r="G1965">
            <v>6</v>
          </cell>
          <cell r="H1965">
            <v>9.84</v>
          </cell>
          <cell r="J1965">
            <v>720</v>
          </cell>
        </row>
        <row r="1966">
          <cell r="A1966">
            <v>113487</v>
          </cell>
          <cell r="B1966" t="str">
            <v>YPE AMACIANTE LIQ INTENSO 6X2L</v>
          </cell>
          <cell r="C1966" t="str">
            <v>CX 6X2L</v>
          </cell>
          <cell r="E1966" t="str">
            <v>UN</v>
          </cell>
          <cell r="G1966">
            <v>6</v>
          </cell>
          <cell r="H1966">
            <v>10.46</v>
          </cell>
          <cell r="J1966">
            <v>1065</v>
          </cell>
        </row>
        <row r="1967">
          <cell r="A1967">
            <v>113299</v>
          </cell>
          <cell r="B1967" t="str">
            <v>YPE AMACIANTE LIQ TERNURA 24X500ML</v>
          </cell>
          <cell r="C1967" t="str">
            <v>CX24X500ML</v>
          </cell>
          <cell r="E1967" t="str">
            <v>UN</v>
          </cell>
          <cell r="G1967">
            <v>24</v>
          </cell>
          <cell r="H1967">
            <v>3.45</v>
          </cell>
          <cell r="J1967">
            <v>5495</v>
          </cell>
        </row>
        <row r="1968">
          <cell r="A1968">
            <v>113310</v>
          </cell>
          <cell r="B1968" t="str">
            <v>YPE AMACIANTE LIQ TERNURA 6X2L</v>
          </cell>
          <cell r="C1968" t="str">
            <v>CX6X2L</v>
          </cell>
          <cell r="E1968" t="str">
            <v>UN</v>
          </cell>
          <cell r="G1968">
            <v>6</v>
          </cell>
          <cell r="H1968">
            <v>10.46</v>
          </cell>
          <cell r="J1968">
            <v>349</v>
          </cell>
        </row>
        <row r="1969">
          <cell r="A1969">
            <v>113323</v>
          </cell>
          <cell r="B1969" t="str">
            <v>YPE DESINF LIQ BAK EUCALIPTO 12X1L</v>
          </cell>
          <cell r="C1969" t="str">
            <v>CX12X1L</v>
          </cell>
          <cell r="E1969" t="str">
            <v>UN</v>
          </cell>
          <cell r="G1969">
            <v>12</v>
          </cell>
          <cell r="H1969">
            <v>5.59</v>
          </cell>
          <cell r="J1969">
            <v>180</v>
          </cell>
        </row>
        <row r="1970">
          <cell r="A1970">
            <v>113295</v>
          </cell>
          <cell r="B1970" t="str">
            <v>YPE DESINF LIQ BAK EUCALIPTO 12X500ML</v>
          </cell>
          <cell r="C1970" t="str">
            <v>CX12X500ML</v>
          </cell>
          <cell r="E1970" t="str">
            <v>UN</v>
          </cell>
          <cell r="G1970">
            <v>12</v>
          </cell>
          <cell r="H1970">
            <v>3.13</v>
          </cell>
          <cell r="J1970">
            <v>137</v>
          </cell>
        </row>
        <row r="1971">
          <cell r="A1971">
            <v>113324</v>
          </cell>
          <cell r="B1971" t="str">
            <v>YPE DESINF LIQ BAK FLORAL 12X1L</v>
          </cell>
          <cell r="C1971" t="str">
            <v>CX12X1L</v>
          </cell>
          <cell r="E1971" t="str">
            <v>UN</v>
          </cell>
          <cell r="G1971">
            <v>12</v>
          </cell>
          <cell r="H1971">
            <v>5.59</v>
          </cell>
          <cell r="J1971">
            <v>492</v>
          </cell>
        </row>
        <row r="1972">
          <cell r="A1972">
            <v>113325</v>
          </cell>
          <cell r="B1972" t="str">
            <v>YPE DESINF LIQ BAK LAVANDA 12X1L</v>
          </cell>
          <cell r="C1972" t="str">
            <v>CX12X1L</v>
          </cell>
          <cell r="E1972" t="str">
            <v>UN</v>
          </cell>
          <cell r="G1972">
            <v>12</v>
          </cell>
          <cell r="H1972">
            <v>5.59</v>
          </cell>
          <cell r="J1972">
            <v>516</v>
          </cell>
        </row>
        <row r="1973">
          <cell r="A1973">
            <v>113297</v>
          </cell>
          <cell r="B1973" t="str">
            <v>YPE DESINF LIQ BAK LAVANDA 12X500ML</v>
          </cell>
          <cell r="C1973" t="str">
            <v>CX12X500ML</v>
          </cell>
          <cell r="E1973" t="str">
            <v>UN</v>
          </cell>
          <cell r="G1973">
            <v>12</v>
          </cell>
          <cell r="H1973">
            <v>3.15</v>
          </cell>
          <cell r="J1973">
            <v>516</v>
          </cell>
        </row>
        <row r="1974">
          <cell r="A1974">
            <v>113328</v>
          </cell>
          <cell r="B1974" t="str">
            <v>YPE DESINF LIQ BAK LAVANDA 6X2L</v>
          </cell>
          <cell r="C1974" t="str">
            <v>CX6X2L</v>
          </cell>
          <cell r="E1974" t="str">
            <v>UN</v>
          </cell>
          <cell r="G1974">
            <v>6</v>
          </cell>
          <cell r="H1974">
            <v>9.56</v>
          </cell>
          <cell r="J1974">
            <v>2</v>
          </cell>
        </row>
        <row r="1975">
          <cell r="A1975">
            <v>113342</v>
          </cell>
          <cell r="B1975" t="str">
            <v>YPE DESINF LIQ CITRUS PINHO 12X500ML</v>
          </cell>
          <cell r="C1975" t="str">
            <v>CX12X500ML</v>
          </cell>
          <cell r="E1975" t="str">
            <v>UN</v>
          </cell>
          <cell r="G1975">
            <v>12</v>
          </cell>
          <cell r="H1975">
            <v>3.95</v>
          </cell>
          <cell r="J1975">
            <v>143</v>
          </cell>
        </row>
        <row r="1976">
          <cell r="A1976">
            <v>113345</v>
          </cell>
          <cell r="B1976" t="str">
            <v>YPE DESINF LIQ LAVANDA PINHO 12X1L</v>
          </cell>
          <cell r="C1976" t="str">
            <v>CX12X1L</v>
          </cell>
          <cell r="E1976" t="str">
            <v>UN</v>
          </cell>
          <cell r="G1976">
            <v>12</v>
          </cell>
          <cell r="H1976">
            <v>7.1</v>
          </cell>
          <cell r="J1976">
            <v>240</v>
          </cell>
        </row>
        <row r="1977">
          <cell r="A1977">
            <v>113343</v>
          </cell>
          <cell r="B1977" t="str">
            <v>YPE DESINF LIQ LAVANDA PINHO 12X500ML</v>
          </cell>
          <cell r="C1977" t="str">
            <v>CX12X500ML</v>
          </cell>
          <cell r="E1977" t="str">
            <v>UN</v>
          </cell>
          <cell r="G1977">
            <v>12</v>
          </cell>
          <cell r="H1977">
            <v>3.95</v>
          </cell>
          <cell r="J1977">
            <v>300</v>
          </cell>
        </row>
        <row r="1978">
          <cell r="A1978">
            <v>113344</v>
          </cell>
          <cell r="B1978" t="str">
            <v>YPE DESINF LIQ TRAD PINHO 12X1L</v>
          </cell>
          <cell r="C1978" t="str">
            <v>CX12X1L</v>
          </cell>
          <cell r="E1978" t="str">
            <v>UN</v>
          </cell>
          <cell r="G1978">
            <v>12</v>
          </cell>
          <cell r="H1978">
            <v>7.1</v>
          </cell>
          <cell r="J1978">
            <v>144</v>
          </cell>
        </row>
        <row r="1979">
          <cell r="A1979">
            <v>113933</v>
          </cell>
          <cell r="B1979" t="str">
            <v>YPE DESINF MULT LIQ ANTIBAC GAT 24X500ML</v>
          </cell>
          <cell r="C1979" t="str">
            <v>CX24X500ML</v>
          </cell>
          <cell r="E1979" t="str">
            <v>UN</v>
          </cell>
          <cell r="G1979">
            <v>24</v>
          </cell>
          <cell r="H1979">
            <v>10.78</v>
          </cell>
          <cell r="J1979">
            <v>3365</v>
          </cell>
        </row>
        <row r="1980">
          <cell r="A1980">
            <v>113915</v>
          </cell>
          <cell r="B1980" t="str">
            <v>YPE DETERGENTE CONC NEO ENERGY 12X416G</v>
          </cell>
          <cell r="C1980" t="str">
            <v>CX12X416G</v>
          </cell>
          <cell r="E1980" t="str">
            <v>UN</v>
          </cell>
          <cell r="G1980">
            <v>12</v>
          </cell>
          <cell r="H1980">
            <v>6.41</v>
          </cell>
          <cell r="J1980">
            <v>1</v>
          </cell>
        </row>
        <row r="1981">
          <cell r="A1981">
            <v>113914</v>
          </cell>
          <cell r="B1981" t="str">
            <v>YPE DETERGENTE CONC NEO SENSES 12X416G</v>
          </cell>
          <cell r="C1981" t="str">
            <v>CX12X416G</v>
          </cell>
          <cell r="E1981" t="str">
            <v>UN</v>
          </cell>
          <cell r="G1981">
            <v>12</v>
          </cell>
          <cell r="H1981">
            <v>6.41</v>
          </cell>
          <cell r="J1981">
            <v>3</v>
          </cell>
        </row>
        <row r="1982">
          <cell r="A1982">
            <v>113931</v>
          </cell>
          <cell r="B1982" t="str">
            <v>YPE DETERGENTE GEL CONC ANTIBAC 12X416G</v>
          </cell>
          <cell r="C1982" t="str">
            <v>CX12X416G</v>
          </cell>
          <cell r="E1982" t="str">
            <v>UN</v>
          </cell>
          <cell r="G1982">
            <v>12</v>
          </cell>
          <cell r="H1982">
            <v>6.87</v>
          </cell>
          <cell r="J1982">
            <v>9</v>
          </cell>
        </row>
        <row r="1983">
          <cell r="A1983">
            <v>113321</v>
          </cell>
          <cell r="B1983" t="str">
            <v>YPE DETERGENTE LIQ ANTIBAC 24X500ML</v>
          </cell>
          <cell r="C1983" t="str">
            <v>CX24X500ML</v>
          </cell>
          <cell r="E1983" t="str">
            <v>UN</v>
          </cell>
          <cell r="G1983">
            <v>24</v>
          </cell>
          <cell r="H1983">
            <v>3.61</v>
          </cell>
          <cell r="J1983">
            <v>456</v>
          </cell>
        </row>
        <row r="1984">
          <cell r="A1984">
            <v>113320</v>
          </cell>
          <cell r="B1984" t="str">
            <v>YPE DETERGENTE LIQ CAPIM LIMAO 24X500ML</v>
          </cell>
          <cell r="C1984" t="str">
            <v>CX24X500ML</v>
          </cell>
          <cell r="E1984" t="str">
            <v>UN</v>
          </cell>
          <cell r="G1984">
            <v>24</v>
          </cell>
          <cell r="H1984">
            <v>2.5299999999999998</v>
          </cell>
          <cell r="J1984">
            <v>5444</v>
          </cell>
        </row>
        <row r="1985">
          <cell r="A1985">
            <v>113317</v>
          </cell>
          <cell r="B1985" t="str">
            <v>YPE DETERGENTE LIQ CLEAR CARE 24X500ML</v>
          </cell>
          <cell r="C1985" t="str">
            <v>CX24X500ML</v>
          </cell>
          <cell r="E1985" t="str">
            <v>UN</v>
          </cell>
          <cell r="G1985">
            <v>24</v>
          </cell>
          <cell r="H1985">
            <v>2.5299999999999998</v>
          </cell>
          <cell r="J1985">
            <v>5562</v>
          </cell>
        </row>
        <row r="1986">
          <cell r="A1986">
            <v>113319</v>
          </cell>
          <cell r="B1986" t="str">
            <v>YPE DETERGENTE LIQ CLEAR 24X500ML</v>
          </cell>
          <cell r="C1986" t="str">
            <v>CX24X500ML</v>
          </cell>
          <cell r="E1986" t="str">
            <v>UN</v>
          </cell>
          <cell r="G1986">
            <v>24</v>
          </cell>
          <cell r="H1986">
            <v>2.5299999999999998</v>
          </cell>
          <cell r="J1986">
            <v>10360</v>
          </cell>
        </row>
        <row r="1987">
          <cell r="A1987">
            <v>113318</v>
          </cell>
          <cell r="B1987" t="str">
            <v>YPE DETERGENTE LIQ COCO 24X500ML</v>
          </cell>
          <cell r="C1987" t="str">
            <v>CX24X500ML</v>
          </cell>
          <cell r="E1987" t="str">
            <v>UN</v>
          </cell>
          <cell r="G1987">
            <v>24</v>
          </cell>
          <cell r="H1987">
            <v>2.5299999999999998</v>
          </cell>
          <cell r="J1987">
            <v>18781</v>
          </cell>
        </row>
        <row r="1988">
          <cell r="A1988">
            <v>113329</v>
          </cell>
          <cell r="B1988" t="str">
            <v>YPE DETERGENTE LIQ LIMAO 24X500ML</v>
          </cell>
          <cell r="C1988" t="str">
            <v>CX24X500ML</v>
          </cell>
          <cell r="E1988" t="str">
            <v>UN</v>
          </cell>
          <cell r="G1988">
            <v>24</v>
          </cell>
          <cell r="H1988">
            <v>2.5299999999999998</v>
          </cell>
          <cell r="J1988">
            <v>12916</v>
          </cell>
        </row>
        <row r="1989">
          <cell r="A1989">
            <v>113316</v>
          </cell>
          <cell r="B1989" t="str">
            <v>YPE DETERGENTE LIQ MACA 24X500ML</v>
          </cell>
          <cell r="C1989" t="str">
            <v>CX24X500ML</v>
          </cell>
          <cell r="E1989" t="str">
            <v>UN</v>
          </cell>
          <cell r="G1989">
            <v>24</v>
          </cell>
          <cell r="H1989">
            <v>2.5299999999999998</v>
          </cell>
          <cell r="J1989">
            <v>12667</v>
          </cell>
        </row>
        <row r="1990">
          <cell r="A1990">
            <v>113315</v>
          </cell>
          <cell r="B1990" t="str">
            <v>YPE DETERGENTE LIQ NEUTRO 24X500ML</v>
          </cell>
          <cell r="C1990" t="str">
            <v>CX24X500ML</v>
          </cell>
          <cell r="E1990" t="str">
            <v>UN</v>
          </cell>
          <cell r="G1990">
            <v>24</v>
          </cell>
          <cell r="H1990">
            <v>2.5299999999999998</v>
          </cell>
          <cell r="J1990">
            <v>11560</v>
          </cell>
        </row>
        <row r="1991">
          <cell r="A1991">
            <v>113485</v>
          </cell>
          <cell r="B1991" t="str">
            <v>YPE DETERGENTE LIQ NEUTRO 4X5L</v>
          </cell>
          <cell r="C1991" t="str">
            <v>CX 4X5L</v>
          </cell>
          <cell r="E1991" t="str">
            <v>UN</v>
          </cell>
          <cell r="G1991">
            <v>4</v>
          </cell>
          <cell r="H1991">
            <v>26.53</v>
          </cell>
          <cell r="J1991">
            <v>40</v>
          </cell>
        </row>
        <row r="1992">
          <cell r="A1992">
            <v>113512</v>
          </cell>
          <cell r="B1992" t="str">
            <v>YPE ESPONJA MULTIUSO 6X10X3UN</v>
          </cell>
          <cell r="C1992" t="str">
            <v>CX6X10X3UN</v>
          </cell>
          <cell r="E1992" t="str">
            <v>UN</v>
          </cell>
          <cell r="G1992">
            <v>60</v>
          </cell>
          <cell r="H1992">
            <v>4.74</v>
          </cell>
          <cell r="J1992">
            <v>173</v>
          </cell>
        </row>
        <row r="1993">
          <cell r="A1993">
            <v>113924</v>
          </cell>
          <cell r="B1993" t="str">
            <v>YPE ESPONJA MULTIUSO 60X1UN</v>
          </cell>
          <cell r="C1993" t="str">
            <v>CX1X60UN</v>
          </cell>
          <cell r="E1993" t="str">
            <v>UN</v>
          </cell>
          <cell r="G1993">
            <v>60</v>
          </cell>
          <cell r="H1993">
            <v>2</v>
          </cell>
          <cell r="J1993">
            <v>1200</v>
          </cell>
        </row>
        <row r="1994">
          <cell r="A1994">
            <v>113925</v>
          </cell>
          <cell r="B1994" t="str">
            <v>YPE ESPONJA N/RISCA ANTIBAC 60X1UN</v>
          </cell>
          <cell r="C1994" t="str">
            <v>CX60X1UN</v>
          </cell>
          <cell r="E1994" t="str">
            <v>UN</v>
          </cell>
          <cell r="G1994">
            <v>60</v>
          </cell>
          <cell r="H1994">
            <v>2.06</v>
          </cell>
          <cell r="J1994">
            <v>1</v>
          </cell>
        </row>
        <row r="1995">
          <cell r="A1995">
            <v>113548</v>
          </cell>
          <cell r="B1995" t="str">
            <v>YPE ESPONJA N/RISCA 6X10X3UN</v>
          </cell>
          <cell r="C1995" t="str">
            <v>CX6X10X3UN</v>
          </cell>
          <cell r="E1995" t="str">
            <v>UN</v>
          </cell>
          <cell r="G1995">
            <v>60</v>
          </cell>
          <cell r="H1995">
            <v>4.45</v>
          </cell>
          <cell r="J1995">
            <v>4025</v>
          </cell>
        </row>
        <row r="1996">
          <cell r="A1996">
            <v>114451</v>
          </cell>
          <cell r="B1996" t="str">
            <v>YPE LA DE ACO ASSOLAN 10X20X45G</v>
          </cell>
          <cell r="C1996" t="str">
            <v>CX10X20X45G</v>
          </cell>
          <cell r="E1996" t="str">
            <v>PC</v>
          </cell>
          <cell r="G1996">
            <v>10</v>
          </cell>
          <cell r="H1996">
            <v>33.08</v>
          </cell>
          <cell r="J1996">
            <v>12238</v>
          </cell>
        </row>
        <row r="1997">
          <cell r="A1997">
            <v>113929</v>
          </cell>
          <cell r="B1997" t="str">
            <v>YPE LENCO UMED MULT C/ALCOOL 32X36X1UN</v>
          </cell>
          <cell r="C1997" t="str">
            <v>CX32X36X1UN</v>
          </cell>
          <cell r="E1997" t="str">
            <v>UN</v>
          </cell>
          <cell r="G1997">
            <v>32</v>
          </cell>
          <cell r="H1997">
            <v>14.66</v>
          </cell>
          <cell r="J1997">
            <v>146</v>
          </cell>
        </row>
        <row r="1998">
          <cell r="A1998">
            <v>113930</v>
          </cell>
          <cell r="B1998" t="str">
            <v>YPE LENCO UMED MULT C/ALCOOL 56X18X1UN</v>
          </cell>
          <cell r="C1998" t="str">
            <v>CX56X18X1UN</v>
          </cell>
          <cell r="E1998" t="str">
            <v>UN</v>
          </cell>
          <cell r="G1998">
            <v>56</v>
          </cell>
          <cell r="H1998">
            <v>9.33</v>
          </cell>
          <cell r="J1998">
            <v>408</v>
          </cell>
        </row>
        <row r="1999">
          <cell r="A1999">
            <v>113928</v>
          </cell>
          <cell r="B1999" t="str">
            <v>YPE LENCOS ANTIBAC DESINF 32X36X1UN</v>
          </cell>
          <cell r="C1999" t="str">
            <v>CX32X36X1UN</v>
          </cell>
          <cell r="E1999" t="str">
            <v>UN</v>
          </cell>
          <cell r="G1999">
            <v>32</v>
          </cell>
          <cell r="H1999">
            <v>16.78</v>
          </cell>
          <cell r="J1999">
            <v>327</v>
          </cell>
        </row>
        <row r="2000">
          <cell r="A2000">
            <v>113927</v>
          </cell>
          <cell r="B2000" t="str">
            <v>YPE LENCOS ANTIBAC DESINF 56X18X1UN</v>
          </cell>
          <cell r="C2000" t="str">
            <v>CX56X18X1UN</v>
          </cell>
          <cell r="E2000" t="str">
            <v>UN</v>
          </cell>
          <cell r="G2000">
            <v>56</v>
          </cell>
          <cell r="H2000">
            <v>10.25</v>
          </cell>
          <cell r="J2000">
            <v>327</v>
          </cell>
        </row>
        <row r="2001">
          <cell r="A2001">
            <v>113912</v>
          </cell>
          <cell r="B2001" t="str">
            <v>YPE LIMPADOR PERF JARDIN SECRET 24X500ML</v>
          </cell>
          <cell r="C2001" t="str">
            <v>CX24X500ML</v>
          </cell>
          <cell r="E2001" t="str">
            <v>UN</v>
          </cell>
          <cell r="G2001">
            <v>24</v>
          </cell>
          <cell r="H2001">
            <v>4.12</v>
          </cell>
          <cell r="J2001">
            <v>119</v>
          </cell>
        </row>
        <row r="2002">
          <cell r="A2002">
            <v>113366</v>
          </cell>
          <cell r="B2002" t="str">
            <v>YPE LIMPADOR PERF L AMOR VERAO 24X500ML</v>
          </cell>
          <cell r="C2002" t="str">
            <v>CX24X500ML</v>
          </cell>
          <cell r="E2002" t="str">
            <v>UN</v>
          </cell>
          <cell r="G2002">
            <v>24</v>
          </cell>
          <cell r="H2002">
            <v>4.12</v>
          </cell>
          <cell r="J2002">
            <v>24</v>
          </cell>
        </row>
        <row r="2003">
          <cell r="A2003">
            <v>113898</v>
          </cell>
          <cell r="B2003" t="str">
            <v>YPE LIMPADOR PERF LIQ AMOR VERAO 12X1L</v>
          </cell>
          <cell r="C2003" t="str">
            <v>CX12X1L</v>
          </cell>
          <cell r="E2003" t="str">
            <v>UN</v>
          </cell>
          <cell r="G2003">
            <v>12</v>
          </cell>
          <cell r="H2003">
            <v>7.75</v>
          </cell>
          <cell r="J2003">
            <v>18</v>
          </cell>
        </row>
        <row r="2004">
          <cell r="A2004">
            <v>113359</v>
          </cell>
          <cell r="B2004" t="str">
            <v>YPE LIMPADOR PERF LIQ AZUL TROPIC 6X2L</v>
          </cell>
          <cell r="C2004" t="str">
            <v>CX6X2L</v>
          </cell>
          <cell r="E2004" t="str">
            <v>UN</v>
          </cell>
          <cell r="G2004">
            <v>6</v>
          </cell>
          <cell r="H2004">
            <v>13.96</v>
          </cell>
          <cell r="J2004">
            <v>16</v>
          </cell>
        </row>
        <row r="2005">
          <cell r="A2005">
            <v>113897</v>
          </cell>
          <cell r="B2005" t="str">
            <v>YPE LIMPADOR PERF LIQ DOCE VIDA 12X1L</v>
          </cell>
          <cell r="C2005" t="str">
            <v>CX12X1L</v>
          </cell>
          <cell r="E2005" t="str">
            <v>UN</v>
          </cell>
          <cell r="G2005">
            <v>12</v>
          </cell>
          <cell r="H2005">
            <v>7.75</v>
          </cell>
          <cell r="J2005">
            <v>11</v>
          </cell>
        </row>
        <row r="2006">
          <cell r="A2006">
            <v>113905</v>
          </cell>
          <cell r="B2006" t="str">
            <v>YPE LIMPADOR PERF LIQ JARDI SECRET 12X1L</v>
          </cell>
          <cell r="C2006" t="str">
            <v>CX12X1L</v>
          </cell>
          <cell r="E2006" t="str">
            <v>UN</v>
          </cell>
          <cell r="G2006">
            <v>12</v>
          </cell>
          <cell r="H2006">
            <v>7.75</v>
          </cell>
          <cell r="J2006">
            <v>9</v>
          </cell>
        </row>
        <row r="2007">
          <cell r="A2007">
            <v>113901</v>
          </cell>
          <cell r="B2007" t="str">
            <v>YPE LIMPADOR PERF LIQ JARDIN SECRET 6X2L</v>
          </cell>
          <cell r="C2007" t="str">
            <v>CX6X2L</v>
          </cell>
          <cell r="E2007" t="str">
            <v>UN</v>
          </cell>
          <cell r="G2007">
            <v>6</v>
          </cell>
          <cell r="H2007">
            <v>13.96</v>
          </cell>
          <cell r="J2007">
            <v>9</v>
          </cell>
        </row>
        <row r="2008">
          <cell r="A2008">
            <v>113358</v>
          </cell>
          <cell r="B2008" t="str">
            <v>YPE LIMPADOR PERF LIQ TROPIC 24X500ML</v>
          </cell>
          <cell r="C2008" t="str">
            <v>CX24X500ML</v>
          </cell>
          <cell r="E2008" t="str">
            <v>UN</v>
          </cell>
          <cell r="G2008">
            <v>24</v>
          </cell>
          <cell r="H2008">
            <v>4.12</v>
          </cell>
          <cell r="J2008">
            <v>1</v>
          </cell>
        </row>
        <row r="2009">
          <cell r="A2009">
            <v>113899</v>
          </cell>
          <cell r="B2009" t="str">
            <v>YPE LIMPADOR PERF LIQ TROPICAL 12X1L</v>
          </cell>
          <cell r="C2009" t="str">
            <v>CX12X1L</v>
          </cell>
          <cell r="E2009" t="str">
            <v>UN</v>
          </cell>
          <cell r="G2009">
            <v>12</v>
          </cell>
          <cell r="H2009">
            <v>7.75</v>
          </cell>
          <cell r="J2009">
            <v>18</v>
          </cell>
        </row>
        <row r="2010">
          <cell r="A2010">
            <v>113389</v>
          </cell>
          <cell r="B2010" t="str">
            <v>YPE LIMPEZA PESADA LEMON XTREME 24X500ML</v>
          </cell>
          <cell r="C2010" t="str">
            <v>CX24X500ML</v>
          </cell>
          <cell r="E2010" t="str">
            <v>UN</v>
          </cell>
          <cell r="G2010">
            <v>24</v>
          </cell>
          <cell r="H2010">
            <v>5.22</v>
          </cell>
          <cell r="J2010">
            <v>96</v>
          </cell>
        </row>
        <row r="2011">
          <cell r="A2011">
            <v>113911</v>
          </cell>
          <cell r="B2011" t="str">
            <v>YPE LIMPEZA PESADA LIQ LEMON XTREM 12X1L</v>
          </cell>
          <cell r="C2011" t="str">
            <v>CX12X1L</v>
          </cell>
          <cell r="E2011" t="str">
            <v>UN</v>
          </cell>
          <cell r="G2011">
            <v>12</v>
          </cell>
          <cell r="H2011">
            <v>8.67</v>
          </cell>
          <cell r="J2011">
            <v>48</v>
          </cell>
        </row>
        <row r="2012">
          <cell r="A2012">
            <v>113910</v>
          </cell>
          <cell r="B2012" t="str">
            <v>YPE LIMPEZA PESADA LIQ ORIG PREMI 12X1L</v>
          </cell>
          <cell r="C2012" t="str">
            <v>CX12X1L</v>
          </cell>
          <cell r="E2012" t="str">
            <v>UN</v>
          </cell>
          <cell r="G2012">
            <v>12</v>
          </cell>
          <cell r="H2012">
            <v>9.1</v>
          </cell>
          <cell r="J2012">
            <v>72</v>
          </cell>
        </row>
        <row r="2013">
          <cell r="A2013">
            <v>113364</v>
          </cell>
          <cell r="B2013" t="str">
            <v>YPE LIMPEZA PESADA LIQ ORIG 24X500ML</v>
          </cell>
          <cell r="C2013" t="str">
            <v>CX24X500ML</v>
          </cell>
          <cell r="E2013" t="str">
            <v>UN</v>
          </cell>
          <cell r="G2013">
            <v>24</v>
          </cell>
          <cell r="H2013">
            <v>5.22</v>
          </cell>
          <cell r="J2013">
            <v>96</v>
          </cell>
        </row>
        <row r="2014">
          <cell r="A2014">
            <v>113386</v>
          </cell>
          <cell r="B2014" t="str">
            <v>YPE LUSTRA MOVEIS LIQ CAMPESTRE 24X200ML</v>
          </cell>
          <cell r="C2014" t="str">
            <v>CX24X200ML</v>
          </cell>
          <cell r="E2014" t="str">
            <v>UN</v>
          </cell>
          <cell r="G2014">
            <v>24</v>
          </cell>
          <cell r="H2014">
            <v>4.83</v>
          </cell>
          <cell r="J2014">
            <v>1641</v>
          </cell>
        </row>
        <row r="2015">
          <cell r="A2015">
            <v>113357</v>
          </cell>
          <cell r="B2015" t="str">
            <v>YPE LUSTRA MOVEIS LIQ JASMIM 24X200ML</v>
          </cell>
          <cell r="C2015" t="str">
            <v>CX24X200ML</v>
          </cell>
          <cell r="E2015" t="str">
            <v>UN</v>
          </cell>
          <cell r="G2015">
            <v>24</v>
          </cell>
          <cell r="H2015">
            <v>4.88</v>
          </cell>
          <cell r="J2015">
            <v>211</v>
          </cell>
        </row>
        <row r="2016">
          <cell r="A2016">
            <v>113349</v>
          </cell>
          <cell r="B2016" t="str">
            <v>YPE MULTIUSO ANTIBAC LIQ 12X500ML</v>
          </cell>
          <cell r="C2016" t="str">
            <v>CX12X500ML</v>
          </cell>
          <cell r="E2016" t="str">
            <v>UN</v>
          </cell>
          <cell r="G2016">
            <v>12</v>
          </cell>
          <cell r="H2016">
            <v>4.67</v>
          </cell>
          <cell r="J2016">
            <v>523</v>
          </cell>
        </row>
        <row r="2017">
          <cell r="A2017">
            <v>113348</v>
          </cell>
          <cell r="B2017" t="str">
            <v>YPE MULTIUSO LIQ CLASSIC 12X500ML</v>
          </cell>
          <cell r="C2017" t="str">
            <v>CX12X500ML</v>
          </cell>
          <cell r="E2017" t="str">
            <v>UN</v>
          </cell>
          <cell r="G2017">
            <v>12</v>
          </cell>
          <cell r="H2017">
            <v>4.2</v>
          </cell>
          <cell r="J2017">
            <v>708</v>
          </cell>
        </row>
        <row r="2018">
          <cell r="A2018">
            <v>113391</v>
          </cell>
          <cell r="B2018" t="str">
            <v>YPE MULTIUSO LIQ CONTROLE ODOR 12X500ML</v>
          </cell>
          <cell r="C2018" t="str">
            <v>CX12X500ML</v>
          </cell>
          <cell r="E2018" t="str">
            <v>UN</v>
          </cell>
          <cell r="G2018">
            <v>12</v>
          </cell>
          <cell r="H2018">
            <v>3.85</v>
          </cell>
          <cell r="J2018">
            <v>60</v>
          </cell>
        </row>
        <row r="2019">
          <cell r="A2019">
            <v>113390</v>
          </cell>
          <cell r="B2019" t="str">
            <v>YPE MULTIUSO LIQ TIRA MANCHA 12X500ML</v>
          </cell>
          <cell r="C2019" t="str">
            <v>CX12X500ML</v>
          </cell>
          <cell r="E2019" t="str">
            <v>UN</v>
          </cell>
          <cell r="G2019">
            <v>12</v>
          </cell>
          <cell r="H2019">
            <v>4.0199999999999996</v>
          </cell>
          <cell r="J2019">
            <v>60</v>
          </cell>
        </row>
        <row r="2020">
          <cell r="A2020">
            <v>113396</v>
          </cell>
          <cell r="B2020" t="str">
            <v>YPE PANO AZUL PERFEX 24X5UN</v>
          </cell>
          <cell r="C2020" t="str">
            <v>CX24X5UN</v>
          </cell>
          <cell r="E2020" t="str">
            <v>PC</v>
          </cell>
          <cell r="G2020">
            <v>24</v>
          </cell>
          <cell r="H2020">
            <v>6.7</v>
          </cell>
          <cell r="J2020">
            <v>232</v>
          </cell>
        </row>
        <row r="2021">
          <cell r="A2021">
            <v>113398</v>
          </cell>
          <cell r="B2021" t="str">
            <v>YPE PANO ROLO PERFEX 12X25UN</v>
          </cell>
          <cell r="C2021" t="str">
            <v>CX12X25UN</v>
          </cell>
          <cell r="E2021" t="str">
            <v>PC</v>
          </cell>
          <cell r="G2021">
            <v>12</v>
          </cell>
          <cell r="H2021">
            <v>15.27</v>
          </cell>
          <cell r="J2021">
            <v>5</v>
          </cell>
        </row>
        <row r="2022">
          <cell r="A2022">
            <v>113515</v>
          </cell>
          <cell r="B2022" t="str">
            <v>YPE PANO ROSA PERFEX ANTIBAC FLEX 50X5UN</v>
          </cell>
          <cell r="C2022" t="str">
            <v>CX50X5UN</v>
          </cell>
          <cell r="E2022" t="str">
            <v>UN</v>
          </cell>
          <cell r="G2022">
            <v>50</v>
          </cell>
          <cell r="H2022">
            <v>6.2</v>
          </cell>
          <cell r="J2022">
            <v>7</v>
          </cell>
        </row>
        <row r="2023">
          <cell r="A2023">
            <v>113397</v>
          </cell>
          <cell r="B2023" t="str">
            <v>YPE PANO ROSA P/TUDO PERFEX 24X5UN</v>
          </cell>
          <cell r="C2023" t="str">
            <v>CX24X5UN</v>
          </cell>
          <cell r="E2023" t="str">
            <v>PC</v>
          </cell>
          <cell r="G2023">
            <v>24</v>
          </cell>
          <cell r="H2023">
            <v>6.7</v>
          </cell>
          <cell r="J2023">
            <v>96</v>
          </cell>
        </row>
        <row r="2024">
          <cell r="A2024">
            <v>113890</v>
          </cell>
          <cell r="B2024" t="str">
            <v>YPE SABAO BARRA ALOE VERA 10X1KG</v>
          </cell>
          <cell r="C2024" t="str">
            <v>CX10X1KG</v>
          </cell>
          <cell r="E2024" t="str">
            <v>PC</v>
          </cell>
          <cell r="G2024">
            <v>10</v>
          </cell>
          <cell r="H2024">
            <v>9.7899999999999991</v>
          </cell>
          <cell r="J2024">
            <v>3</v>
          </cell>
        </row>
        <row r="2025">
          <cell r="A2025">
            <v>113507</v>
          </cell>
          <cell r="B2025" t="str">
            <v>YPE SABAO BARRA ALOE VERA 10X900G</v>
          </cell>
          <cell r="C2025" t="str">
            <v>CX 10X900G</v>
          </cell>
          <cell r="E2025" t="str">
            <v>UN</v>
          </cell>
          <cell r="G2025">
            <v>10</v>
          </cell>
          <cell r="H2025">
            <v>14.55</v>
          </cell>
          <cell r="J2025">
            <v>15</v>
          </cell>
        </row>
        <row r="2026">
          <cell r="A2026">
            <v>113973</v>
          </cell>
          <cell r="B2026" t="str">
            <v>YPE SABAO BARRA ALOE VERA 50X180G</v>
          </cell>
          <cell r="C2026" t="str">
            <v>CX50X180G</v>
          </cell>
          <cell r="E2026" t="str">
            <v>UN</v>
          </cell>
          <cell r="G2026">
            <v>50</v>
          </cell>
          <cell r="H2026">
            <v>3.58</v>
          </cell>
          <cell r="J2026">
            <v>200</v>
          </cell>
        </row>
        <row r="2027">
          <cell r="A2027">
            <v>113976</v>
          </cell>
          <cell r="B2027" t="str">
            <v>YPE SABAO BARRA FRESH 10X900G</v>
          </cell>
          <cell r="C2027" t="str">
            <v>CX10X900G</v>
          </cell>
          <cell r="E2027" t="str">
            <v>UN</v>
          </cell>
          <cell r="G2027">
            <v>10</v>
          </cell>
          <cell r="H2027">
            <v>15.46</v>
          </cell>
          <cell r="J2027">
            <v>5</v>
          </cell>
        </row>
        <row r="2028">
          <cell r="A2028">
            <v>113975</v>
          </cell>
          <cell r="B2028" t="str">
            <v>YPE SABAO BARRA MULTIATIVO 10X900G</v>
          </cell>
          <cell r="C2028" t="str">
            <v>CX10X900G</v>
          </cell>
          <cell r="E2028" t="str">
            <v>UN</v>
          </cell>
          <cell r="G2028">
            <v>10</v>
          </cell>
          <cell r="H2028">
            <v>14.55</v>
          </cell>
          <cell r="J2028">
            <v>130</v>
          </cell>
        </row>
        <row r="2029">
          <cell r="A2029">
            <v>113970</v>
          </cell>
          <cell r="B2029" t="str">
            <v>YPE SABAO BARRA MULTIATIVO 50X180G</v>
          </cell>
          <cell r="C2029" t="str">
            <v>CX50X180G</v>
          </cell>
          <cell r="E2029" t="str">
            <v>UN</v>
          </cell>
          <cell r="G2029">
            <v>50</v>
          </cell>
          <cell r="H2029">
            <v>3.58</v>
          </cell>
          <cell r="J2029">
            <v>1600</v>
          </cell>
        </row>
        <row r="2030">
          <cell r="A2030">
            <v>113969</v>
          </cell>
          <cell r="B2030" t="str">
            <v>YPE SABAO BARRA NATURAL 50X180G</v>
          </cell>
          <cell r="C2030" t="str">
            <v>CX50X180G</v>
          </cell>
          <cell r="E2030" t="str">
            <v>UN</v>
          </cell>
          <cell r="G2030">
            <v>50</v>
          </cell>
          <cell r="H2030">
            <v>4.51</v>
          </cell>
          <cell r="J2030">
            <v>350</v>
          </cell>
        </row>
        <row r="2031">
          <cell r="A2031">
            <v>113506</v>
          </cell>
          <cell r="B2031" t="str">
            <v>YPE SABAO BARRA NEUTRO 10X900G</v>
          </cell>
          <cell r="C2031" t="str">
            <v>CX10X900G</v>
          </cell>
          <cell r="E2031" t="str">
            <v>UN</v>
          </cell>
          <cell r="G2031">
            <v>10</v>
          </cell>
          <cell r="H2031">
            <v>14.02</v>
          </cell>
          <cell r="J2031">
            <v>9570</v>
          </cell>
        </row>
        <row r="2032">
          <cell r="A2032">
            <v>113483</v>
          </cell>
          <cell r="B2032" t="str">
            <v>YPE SABAO LIQ ANTIBAC TIXAN  REFIL12X1L</v>
          </cell>
          <cell r="C2032" t="str">
            <v>CX 12X1L</v>
          </cell>
          <cell r="E2032" t="str">
            <v>UN</v>
          </cell>
          <cell r="G2032">
            <v>12</v>
          </cell>
          <cell r="H2032">
            <v>12.91</v>
          </cell>
          <cell r="J2032">
            <v>1</v>
          </cell>
        </row>
        <row r="2033">
          <cell r="A2033">
            <v>113489</v>
          </cell>
          <cell r="B2033" t="str">
            <v>YPE SABAO LIQ POWER ACT REFIL SH 12X1L</v>
          </cell>
          <cell r="C2033" t="str">
            <v>CX 12X1L</v>
          </cell>
          <cell r="E2033" t="str">
            <v>UN</v>
          </cell>
          <cell r="G2033">
            <v>12</v>
          </cell>
          <cell r="H2033">
            <v>13.6</v>
          </cell>
          <cell r="J2033">
            <v>120</v>
          </cell>
        </row>
        <row r="2034">
          <cell r="A2034">
            <v>113490</v>
          </cell>
          <cell r="B2034" t="str">
            <v>YPE SABAO LIQ POWER ACT 12X1L</v>
          </cell>
          <cell r="C2034" t="str">
            <v>CX12X1L</v>
          </cell>
          <cell r="E2034" t="str">
            <v>UN</v>
          </cell>
          <cell r="G2034">
            <v>12</v>
          </cell>
          <cell r="H2034">
            <v>13.33</v>
          </cell>
          <cell r="J2034">
            <v>338</v>
          </cell>
        </row>
        <row r="2035">
          <cell r="A2035">
            <v>113332</v>
          </cell>
          <cell r="B2035" t="str">
            <v>YPE SABAO LIQ POWER ACT 4X3L</v>
          </cell>
          <cell r="C2035" t="str">
            <v>CX4X3L</v>
          </cell>
          <cell r="E2035" t="str">
            <v>UN</v>
          </cell>
          <cell r="G2035">
            <v>4</v>
          </cell>
          <cell r="H2035">
            <v>36.200000000000003</v>
          </cell>
          <cell r="J2035">
            <v>1</v>
          </cell>
        </row>
        <row r="2036">
          <cell r="A2036">
            <v>113482</v>
          </cell>
          <cell r="B2036" t="str">
            <v>YPE SABAO LIQ TIXAN MACIEZ REFIL 12X1L</v>
          </cell>
          <cell r="C2036" t="str">
            <v>CX 12X1L</v>
          </cell>
          <cell r="E2036" t="str">
            <v>UN</v>
          </cell>
          <cell r="G2036">
            <v>12</v>
          </cell>
          <cell r="H2036">
            <v>12.77</v>
          </cell>
          <cell r="J2036">
            <v>480</v>
          </cell>
        </row>
        <row r="2037">
          <cell r="A2037">
            <v>113346</v>
          </cell>
          <cell r="B2037" t="str">
            <v>YPE SABAO LIQ TIXAN MACIEZ 12X1L</v>
          </cell>
          <cell r="C2037" t="str">
            <v>CX12X1L</v>
          </cell>
          <cell r="E2037" t="str">
            <v>UN</v>
          </cell>
          <cell r="G2037">
            <v>12</v>
          </cell>
          <cell r="H2037">
            <v>13.73</v>
          </cell>
          <cell r="J2037">
            <v>900</v>
          </cell>
        </row>
        <row r="2038">
          <cell r="A2038">
            <v>113481</v>
          </cell>
          <cell r="B2038" t="str">
            <v>YPE SABAO LIQ TIXAN PRIMA REFIL 12X1L</v>
          </cell>
          <cell r="C2038" t="str">
            <v>CX 12X1L</v>
          </cell>
          <cell r="E2038" t="str">
            <v>UN</v>
          </cell>
          <cell r="G2038">
            <v>12</v>
          </cell>
          <cell r="H2038">
            <v>12.77</v>
          </cell>
          <cell r="J2038">
            <v>480</v>
          </cell>
        </row>
        <row r="2039">
          <cell r="A2039">
            <v>113347</v>
          </cell>
          <cell r="B2039" t="str">
            <v>YPE SABAO LIQ TIXAN PRIMAVERA 12X1L</v>
          </cell>
          <cell r="C2039" t="str">
            <v>CX12X1L</v>
          </cell>
          <cell r="E2039" t="str">
            <v>UN</v>
          </cell>
          <cell r="G2039">
            <v>12</v>
          </cell>
          <cell r="H2039">
            <v>13.73</v>
          </cell>
          <cell r="J2039">
            <v>600</v>
          </cell>
        </row>
        <row r="2040">
          <cell r="A2040">
            <v>113491</v>
          </cell>
          <cell r="B2040" t="str">
            <v>YPE SABAO PO ANTIBAC TIXAN SH 10X2KG</v>
          </cell>
          <cell r="C2040" t="str">
            <v>CX10X2KG</v>
          </cell>
          <cell r="E2040" t="str">
            <v>UN</v>
          </cell>
          <cell r="G2040">
            <v>10</v>
          </cell>
          <cell r="H2040">
            <v>24.97</v>
          </cell>
          <cell r="J2040">
            <v>9</v>
          </cell>
        </row>
        <row r="2041">
          <cell r="A2041">
            <v>113500</v>
          </cell>
          <cell r="B2041" t="str">
            <v>YPE SABAO PO POWER ACT CT 9X1,6KG</v>
          </cell>
          <cell r="C2041" t="str">
            <v>CX9X1,6KG</v>
          </cell>
          <cell r="E2041" t="str">
            <v>UN</v>
          </cell>
          <cell r="G2041">
            <v>9</v>
          </cell>
          <cell r="H2041">
            <v>25.64</v>
          </cell>
          <cell r="J2041">
            <v>2</v>
          </cell>
        </row>
        <row r="2042">
          <cell r="A2042">
            <v>113499</v>
          </cell>
          <cell r="B2042" t="str">
            <v>YPE SABAO PO POWER ACT SH 10X1,6KG</v>
          </cell>
          <cell r="C2042" t="str">
            <v>CX10X1,6KG</v>
          </cell>
          <cell r="E2042" t="str">
            <v>UN</v>
          </cell>
          <cell r="G2042">
            <v>10</v>
          </cell>
          <cell r="H2042">
            <v>23.18</v>
          </cell>
          <cell r="J2042">
            <v>130</v>
          </cell>
        </row>
        <row r="2043">
          <cell r="A2043">
            <v>113896</v>
          </cell>
          <cell r="B2043" t="str">
            <v>YPE SABAO PO POWER ACT SH 20X800G</v>
          </cell>
          <cell r="C2043" t="str">
            <v>CX20X800G</v>
          </cell>
          <cell r="E2043" t="str">
            <v>UN</v>
          </cell>
          <cell r="G2043">
            <v>20</v>
          </cell>
          <cell r="H2043">
            <v>12.85</v>
          </cell>
          <cell r="J2043">
            <v>5</v>
          </cell>
        </row>
        <row r="2044">
          <cell r="A2044">
            <v>113314</v>
          </cell>
          <cell r="B2044" t="str">
            <v>YPE SABAO PO PRIMAVERA CT 9X2KG</v>
          </cell>
          <cell r="C2044" t="str">
            <v>CX9X2KG</v>
          </cell>
          <cell r="E2044" t="str">
            <v>UN</v>
          </cell>
          <cell r="G2044">
            <v>9</v>
          </cell>
          <cell r="H2044">
            <v>18.91</v>
          </cell>
          <cell r="J2044">
            <v>1</v>
          </cell>
        </row>
        <row r="2045">
          <cell r="A2045">
            <v>114116</v>
          </cell>
          <cell r="B2045" t="str">
            <v>YPE SABAO PO TIXAN MACIEZ CT 20X800G</v>
          </cell>
          <cell r="C2045" t="str">
            <v>CX20X800G</v>
          </cell>
          <cell r="E2045" t="str">
            <v>UN</v>
          </cell>
          <cell r="G2045">
            <v>20</v>
          </cell>
          <cell r="H2045">
            <v>13.17</v>
          </cell>
          <cell r="J2045">
            <v>5901</v>
          </cell>
        </row>
        <row r="2046">
          <cell r="A2046">
            <v>114237</v>
          </cell>
          <cell r="B2046" t="str">
            <v>YPE SABAO PO TIXAN MACIEZ CT 24X400G</v>
          </cell>
          <cell r="C2046" t="str">
            <v>CX24X400G</v>
          </cell>
          <cell r="E2046" t="str">
            <v>UN</v>
          </cell>
          <cell r="G2046">
            <v>24</v>
          </cell>
          <cell r="H2046">
            <v>6.81</v>
          </cell>
          <cell r="J2046">
            <v>14128</v>
          </cell>
        </row>
        <row r="2047">
          <cell r="A2047">
            <v>114114</v>
          </cell>
          <cell r="B2047" t="str">
            <v>YPE SABAO PO TIXAN MACIEZ CT 9X1,6KG</v>
          </cell>
          <cell r="C2047" t="str">
            <v>CX9X1,6KG</v>
          </cell>
          <cell r="E2047" t="str">
            <v>UN</v>
          </cell>
          <cell r="G2047">
            <v>9</v>
          </cell>
          <cell r="H2047">
            <v>23.74</v>
          </cell>
          <cell r="J2047">
            <v>1187</v>
          </cell>
        </row>
        <row r="2048">
          <cell r="A2048">
            <v>114236</v>
          </cell>
          <cell r="B2048" t="str">
            <v>YPE SABAO PO TIXAN MACIEZ SH 10X1,6KG</v>
          </cell>
          <cell r="C2048" t="str">
            <v>CX10X1,6KG</v>
          </cell>
          <cell r="E2048" t="str">
            <v>UN</v>
          </cell>
          <cell r="G2048">
            <v>10</v>
          </cell>
          <cell r="H2048">
            <v>22.08</v>
          </cell>
          <cell r="J2048">
            <v>395</v>
          </cell>
        </row>
        <row r="2049">
          <cell r="A2049">
            <v>114111</v>
          </cell>
          <cell r="B2049" t="str">
            <v>YPE SABAO PO TIXAN MACIEZ SH 20X800G</v>
          </cell>
          <cell r="C2049" t="str">
            <v>CX20X800G</v>
          </cell>
          <cell r="E2049" t="str">
            <v>UN</v>
          </cell>
          <cell r="G2049">
            <v>20</v>
          </cell>
          <cell r="H2049">
            <v>12.09</v>
          </cell>
          <cell r="J2049">
            <v>4975</v>
          </cell>
        </row>
        <row r="2050">
          <cell r="A2050">
            <v>114109</v>
          </cell>
          <cell r="B2050" t="str">
            <v>YPE SABAO PO TIXAN MACIEZ SH 24X400G</v>
          </cell>
          <cell r="C2050" t="str">
            <v>CX24X400G</v>
          </cell>
          <cell r="E2050" t="str">
            <v>UN</v>
          </cell>
          <cell r="G2050">
            <v>24</v>
          </cell>
          <cell r="H2050">
            <v>6.45</v>
          </cell>
          <cell r="J2050">
            <v>9409</v>
          </cell>
        </row>
        <row r="2051">
          <cell r="A2051">
            <v>114257</v>
          </cell>
          <cell r="B2051" t="str">
            <v>YPE SABAO PO TIXAN MACIEZ SH 6X2,4KG</v>
          </cell>
          <cell r="C2051" t="str">
            <v>CX6X2,4KG</v>
          </cell>
          <cell r="E2051" t="str">
            <v>UN</v>
          </cell>
          <cell r="G2051">
            <v>6</v>
          </cell>
          <cell r="H2051">
            <v>33.64</v>
          </cell>
          <cell r="J2051">
            <v>599</v>
          </cell>
        </row>
        <row r="2052">
          <cell r="A2052">
            <v>114115</v>
          </cell>
          <cell r="B2052" t="str">
            <v>YPE SABAO PO TIXAN PRIMAVERA CT 20X800G</v>
          </cell>
          <cell r="C2052" t="str">
            <v>CX20X800G</v>
          </cell>
          <cell r="E2052" t="str">
            <v>UN</v>
          </cell>
          <cell r="G2052">
            <v>20</v>
          </cell>
          <cell r="H2052">
            <v>13.17</v>
          </cell>
          <cell r="J2052">
            <v>5135</v>
          </cell>
        </row>
        <row r="2053">
          <cell r="A2053">
            <v>114259</v>
          </cell>
          <cell r="B2053" t="str">
            <v>YPE SABAO PO TIXAN PRIMAVERA CT 24X400G</v>
          </cell>
          <cell r="C2053" t="str">
            <v>CX24X400G</v>
          </cell>
          <cell r="E2053" t="str">
            <v>UN</v>
          </cell>
          <cell r="G2053">
            <v>24</v>
          </cell>
          <cell r="H2053">
            <v>7</v>
          </cell>
          <cell r="J2053">
            <v>15949</v>
          </cell>
        </row>
        <row r="2054">
          <cell r="A2054">
            <v>114112</v>
          </cell>
          <cell r="B2054" t="str">
            <v>YPE SABAO PO TIXAN PRIMAVERA CT 9X1,6KG</v>
          </cell>
          <cell r="C2054" t="str">
            <v>CX9X1,6KG</v>
          </cell>
          <cell r="E2054" t="str">
            <v>UN</v>
          </cell>
          <cell r="G2054">
            <v>9</v>
          </cell>
          <cell r="H2054">
            <v>23.74</v>
          </cell>
          <cell r="J2054">
            <v>1145</v>
          </cell>
        </row>
        <row r="2055">
          <cell r="A2055">
            <v>114235</v>
          </cell>
          <cell r="B2055" t="str">
            <v>YPE SABAO PO TIXAN PRIMAVERA SH 10X1,6KG</v>
          </cell>
          <cell r="C2055" t="str">
            <v>CX10X1,6KG</v>
          </cell>
          <cell r="E2055" t="str">
            <v>UN</v>
          </cell>
          <cell r="G2055">
            <v>10</v>
          </cell>
          <cell r="H2055">
            <v>22.08</v>
          </cell>
          <cell r="J2055">
            <v>541</v>
          </cell>
        </row>
        <row r="2056">
          <cell r="A2056">
            <v>114110</v>
          </cell>
          <cell r="B2056" t="str">
            <v>YPE SABAO PO TIXAN PRIMAVERA SH 20X800G</v>
          </cell>
          <cell r="C2056" t="str">
            <v>CX20X800G</v>
          </cell>
          <cell r="E2056" t="str">
            <v>UN</v>
          </cell>
          <cell r="G2056">
            <v>20</v>
          </cell>
          <cell r="H2056">
            <v>12.26</v>
          </cell>
          <cell r="J2056">
            <v>3806</v>
          </cell>
        </row>
        <row r="2057">
          <cell r="A2057">
            <v>114108</v>
          </cell>
          <cell r="B2057" t="str">
            <v>YPE SABAO PO TIXAN PRIMAVERA SH 24X400G</v>
          </cell>
          <cell r="C2057" t="str">
            <v>CX24X400G</v>
          </cell>
          <cell r="E2057" t="str">
            <v>UN</v>
          </cell>
          <cell r="G2057">
            <v>24</v>
          </cell>
          <cell r="H2057">
            <v>6.45</v>
          </cell>
          <cell r="J2057">
            <v>10080</v>
          </cell>
        </row>
        <row r="2058">
          <cell r="A2058">
            <v>114113</v>
          </cell>
          <cell r="B2058" t="str">
            <v>YPE SABAO PO TIXAN PRIMAVERA SH 6X2,4KG</v>
          </cell>
          <cell r="C2058" t="str">
            <v>CX6X2,4KG</v>
          </cell>
          <cell r="E2058" t="str">
            <v>UN</v>
          </cell>
          <cell r="G2058">
            <v>6</v>
          </cell>
          <cell r="H2058">
            <v>33.64</v>
          </cell>
          <cell r="J2058">
            <v>518</v>
          </cell>
        </row>
        <row r="2059">
          <cell r="A2059">
            <v>113926</v>
          </cell>
          <cell r="B2059" t="str">
            <v>YPE SABONETE  FLOR MACA FRAMB 72X85G</v>
          </cell>
          <cell r="C2059" t="str">
            <v>CX72X85G</v>
          </cell>
          <cell r="E2059" t="str">
            <v>UN</v>
          </cell>
          <cell r="G2059">
            <v>72</v>
          </cell>
          <cell r="H2059">
            <v>1.98</v>
          </cell>
          <cell r="J2059">
            <v>19284</v>
          </cell>
        </row>
        <row r="2060">
          <cell r="A2060">
            <v>113907</v>
          </cell>
          <cell r="B2060" t="str">
            <v>YPE SABONETE ANTIBAC ACTION FRES 72X85G</v>
          </cell>
          <cell r="C2060" t="str">
            <v>CX72X85G</v>
          </cell>
          <cell r="E2060" t="str">
            <v>UN</v>
          </cell>
          <cell r="G2060">
            <v>72</v>
          </cell>
          <cell r="H2060">
            <v>2.2799999999999998</v>
          </cell>
          <cell r="J2060">
            <v>2196</v>
          </cell>
        </row>
        <row r="2061">
          <cell r="A2061">
            <v>113330</v>
          </cell>
          <cell r="B2061" t="str">
            <v>YPE SABONETE ANTIBAC ACTION ORIG 72X85G</v>
          </cell>
          <cell r="C2061" t="str">
            <v>CX72X85G</v>
          </cell>
          <cell r="E2061" t="str">
            <v>UN</v>
          </cell>
          <cell r="G2061">
            <v>72</v>
          </cell>
          <cell r="H2061">
            <v>2.2799999999999998</v>
          </cell>
          <cell r="J2061">
            <v>1296</v>
          </cell>
        </row>
        <row r="2062">
          <cell r="A2062">
            <v>113919</v>
          </cell>
          <cell r="B2062" t="str">
            <v>YPE SABONETE FLOR AGUA COCO ALEC 72X85G</v>
          </cell>
          <cell r="C2062" t="str">
            <v>CX72X85G</v>
          </cell>
          <cell r="E2062" t="str">
            <v>UN</v>
          </cell>
          <cell r="G2062">
            <v>72</v>
          </cell>
          <cell r="H2062">
            <v>2</v>
          </cell>
          <cell r="J2062">
            <v>12804</v>
          </cell>
        </row>
        <row r="2063">
          <cell r="A2063">
            <v>113921</v>
          </cell>
          <cell r="B2063" t="str">
            <v>YPE SABONETE FLOR BAUN AMENDOAS 72X85G</v>
          </cell>
          <cell r="C2063" t="str">
            <v>CX72X85G</v>
          </cell>
          <cell r="E2063" t="str">
            <v>UN</v>
          </cell>
          <cell r="G2063">
            <v>72</v>
          </cell>
          <cell r="H2063">
            <v>2</v>
          </cell>
          <cell r="J2063">
            <v>29724</v>
          </cell>
        </row>
        <row r="2064">
          <cell r="A2064">
            <v>113917</v>
          </cell>
          <cell r="B2064" t="str">
            <v>YPE SABONETE FLOR FRESIA PESSEGO 72X85G</v>
          </cell>
          <cell r="C2064" t="str">
            <v>CX72X85G</v>
          </cell>
          <cell r="E2064" t="str">
            <v>UN</v>
          </cell>
          <cell r="G2064">
            <v>72</v>
          </cell>
          <cell r="H2064">
            <v>2</v>
          </cell>
          <cell r="J2064">
            <v>10104</v>
          </cell>
        </row>
        <row r="2065">
          <cell r="A2065">
            <v>113916</v>
          </cell>
          <cell r="B2065" t="str">
            <v>YPE SABONETE FLOR GARDENIA ARGAN 72X85G</v>
          </cell>
          <cell r="C2065" t="str">
            <v>CX72X85G</v>
          </cell>
          <cell r="E2065" t="str">
            <v>UN</v>
          </cell>
          <cell r="G2065">
            <v>72</v>
          </cell>
          <cell r="H2065">
            <v>2</v>
          </cell>
          <cell r="J2065">
            <v>11964</v>
          </cell>
        </row>
        <row r="2066">
          <cell r="A2066">
            <v>113918</v>
          </cell>
          <cell r="B2066" t="str">
            <v>YPE SABONETE FLOR LARANJ DAMASCO 72X85G</v>
          </cell>
          <cell r="C2066" t="str">
            <v>CX72X85G</v>
          </cell>
          <cell r="E2066" t="str">
            <v>UN</v>
          </cell>
          <cell r="G2066">
            <v>72</v>
          </cell>
          <cell r="H2066">
            <v>2</v>
          </cell>
          <cell r="J2066">
            <v>27168</v>
          </cell>
        </row>
        <row r="2067">
          <cell r="A2067">
            <v>113920</v>
          </cell>
          <cell r="B2067" t="str">
            <v>YPE SABONETE FLOR ROSA BCA AVELA 72X85G</v>
          </cell>
          <cell r="C2067" t="str">
            <v>CX72X85G</v>
          </cell>
          <cell r="E2067" t="str">
            <v>UN</v>
          </cell>
          <cell r="G2067">
            <v>72</v>
          </cell>
          <cell r="H2067">
            <v>2</v>
          </cell>
          <cell r="J2067">
            <v>25632</v>
          </cell>
        </row>
        <row r="2068">
          <cell r="A2068">
            <v>113395</v>
          </cell>
          <cell r="B2068" t="str">
            <v>YPE SABONETE SIENE ERVA DOCE AMAR 72X85G</v>
          </cell>
          <cell r="C2068" t="str">
            <v>CX72X85G</v>
          </cell>
          <cell r="E2068" t="str">
            <v>UN</v>
          </cell>
          <cell r="G2068">
            <v>72</v>
          </cell>
          <cell r="H2068">
            <v>1.7</v>
          </cell>
          <cell r="J2068">
            <v>11614</v>
          </cell>
        </row>
        <row r="2069">
          <cell r="A2069">
            <v>113393</v>
          </cell>
          <cell r="B2069" t="str">
            <v>YPE SABONETE SIENE PROT LEITE 72X85G</v>
          </cell>
          <cell r="C2069" t="str">
            <v>CX72X85G</v>
          </cell>
          <cell r="E2069" t="str">
            <v>UN</v>
          </cell>
          <cell r="G2069">
            <v>72</v>
          </cell>
          <cell r="H2069">
            <v>1.7</v>
          </cell>
          <cell r="J2069">
            <v>16809</v>
          </cell>
        </row>
        <row r="2070">
          <cell r="A2070">
            <v>113394</v>
          </cell>
          <cell r="B2070" t="str">
            <v>YPE SABONETE SIENE R VERM72X85G</v>
          </cell>
          <cell r="C2070" t="str">
            <v>CX72X85G</v>
          </cell>
          <cell r="E2070" t="str">
            <v>UN</v>
          </cell>
          <cell r="G2070">
            <v>72</v>
          </cell>
          <cell r="H2070">
            <v>1.7</v>
          </cell>
          <cell r="J2070">
            <v>9251</v>
          </cell>
        </row>
        <row r="2071">
          <cell r="A2071">
            <v>113024</v>
          </cell>
          <cell r="B2071" t="str">
            <v>ZINHO PAO BAGUETE ALHO PICANTE 12X300G</v>
          </cell>
          <cell r="C2071" t="str">
            <v>CX12X300G</v>
          </cell>
          <cell r="E2071" t="str">
            <v>UN</v>
          </cell>
          <cell r="G2071">
            <v>12</v>
          </cell>
          <cell r="H2071">
            <v>10.15</v>
          </cell>
          <cell r="J2071">
            <v>69</v>
          </cell>
        </row>
        <row r="2072">
          <cell r="A2072">
            <v>114641</v>
          </cell>
          <cell r="B2072" t="str">
            <v>ZINHO PAO BAGUETE ALHO TRAD RESERVA 300G</v>
          </cell>
          <cell r="C2072" t="str">
            <v>CX12X300G</v>
          </cell>
          <cell r="E2072" t="str">
            <v>UN</v>
          </cell>
          <cell r="G2072">
            <v>12</v>
          </cell>
          <cell r="H2072">
            <v>7.81</v>
          </cell>
          <cell r="J2072">
            <v>576</v>
          </cell>
        </row>
        <row r="2073">
          <cell r="A2073">
            <v>113025</v>
          </cell>
          <cell r="B2073" t="str">
            <v>ZINHO PAO BAGUETE ALHO TRAD 12X300G</v>
          </cell>
          <cell r="C2073" t="str">
            <v>CX12X300G</v>
          </cell>
          <cell r="E2073" t="str">
            <v>UN</v>
          </cell>
          <cell r="G2073">
            <v>12</v>
          </cell>
          <cell r="H2073">
            <v>10.15</v>
          </cell>
          <cell r="J2073">
            <v>140</v>
          </cell>
        </row>
        <row r="2074">
          <cell r="A2074">
            <v>113023</v>
          </cell>
          <cell r="B2074" t="str">
            <v>ZINHO PAO BOLINHA ALHO TRAD 12X300G</v>
          </cell>
          <cell r="C2074" t="str">
            <v>CX12X300G</v>
          </cell>
          <cell r="E2074" t="str">
            <v>UN</v>
          </cell>
          <cell r="G2074">
            <v>12</v>
          </cell>
          <cell r="H2074">
            <v>10.15</v>
          </cell>
          <cell r="J2074">
            <v>166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ilha1"/>
    </sheetNames>
    <sheetDataSet>
      <sheetData sheetId="0" refreshError="1">
        <row r="1">
          <cell r="A1" t="str">
            <v>CÓD</v>
          </cell>
          <cell r="B1" t="str">
            <v>DESCRIÇÃO</v>
          </cell>
          <cell r="C1" t="str">
            <v>EMBALAGEM</v>
          </cell>
          <cell r="D1" t="str">
            <v>PREÇO TABELA $</v>
          </cell>
          <cell r="E1" t="str">
            <v>% MARGEM TABELA</v>
          </cell>
          <cell r="F1" t="str">
            <v xml:space="preserve">MARGEM PROMO % </v>
          </cell>
          <cell r="G1" t="str">
            <v>PREÇO PROMO $</v>
          </cell>
          <cell r="H1" t="str">
            <v>% DESC</v>
          </cell>
          <cell r="I1" t="str">
            <v xml:space="preserve">CAT. ENCARTE </v>
          </cell>
          <cell r="J1" t="str">
            <v>FORNECEDOR</v>
          </cell>
        </row>
        <row r="2">
          <cell r="A2">
            <v>114085</v>
          </cell>
          <cell r="B2" t="str">
            <v>BARBIERE PETA DE POLVILHO TRAD 25X90G</v>
          </cell>
          <cell r="C2" t="str">
            <v>UN</v>
          </cell>
          <cell r="D2">
            <v>3.2</v>
          </cell>
          <cell r="E2">
            <v>23.149996487603101</v>
          </cell>
          <cell r="F2"/>
          <cell r="G2">
            <v>2.85</v>
          </cell>
          <cell r="H2">
            <v>0.10937500000000003</v>
          </cell>
          <cell r="I2"/>
          <cell r="J2"/>
          <cell r="K2"/>
        </row>
        <row r="3">
          <cell r="A3">
            <v>114088</v>
          </cell>
          <cell r="B3" t="str">
            <v>BARBIERE PETA DE POLVILHO ARG QJO 25X90G</v>
          </cell>
          <cell r="C3" t="str">
            <v>UN</v>
          </cell>
          <cell r="D3">
            <v>3.2</v>
          </cell>
          <cell r="E3">
            <v>23.149996487603101</v>
          </cell>
          <cell r="F3"/>
          <cell r="G3">
            <v>2.85</v>
          </cell>
          <cell r="H3">
            <v>0.10937500000000003</v>
          </cell>
          <cell r="I3"/>
          <cell r="J3"/>
          <cell r="K3"/>
        </row>
        <row r="4">
          <cell r="A4">
            <v>114086</v>
          </cell>
          <cell r="B4" t="str">
            <v>BARBIERE PETA DE POLVILHO ARGOLA 25X90G</v>
          </cell>
          <cell r="C4" t="str">
            <v>UN</v>
          </cell>
          <cell r="D4">
            <v>3.2</v>
          </cell>
          <cell r="E4">
            <v>23.149996487603101</v>
          </cell>
          <cell r="F4"/>
          <cell r="G4">
            <v>2.85</v>
          </cell>
          <cell r="H4">
            <v>0.10937500000000003</v>
          </cell>
          <cell r="I4"/>
          <cell r="J4"/>
        </row>
        <row r="5">
          <cell r="A5">
            <v>114087</v>
          </cell>
          <cell r="B5" t="str">
            <v>BARBIERE PETA DE POLVILHO DE QJO 25X90G</v>
          </cell>
          <cell r="C5" t="str">
            <v>UN</v>
          </cell>
          <cell r="D5">
            <v>3.2</v>
          </cell>
          <cell r="E5">
            <v>23.149996487603101</v>
          </cell>
          <cell r="F5"/>
          <cell r="G5">
            <v>2.85</v>
          </cell>
          <cell r="H5">
            <v>0.10937500000000003</v>
          </cell>
          <cell r="I5"/>
          <cell r="J5"/>
        </row>
        <row r="6">
          <cell r="A6">
            <v>114090</v>
          </cell>
          <cell r="B6" t="str">
            <v>BARBIERE PETA DE POLVILHO TRAD 24X150G</v>
          </cell>
          <cell r="C6" t="str">
            <v>UN</v>
          </cell>
          <cell r="D6">
            <v>5.15</v>
          </cell>
          <cell r="E6">
            <v>23.149994178347502</v>
          </cell>
          <cell r="F6"/>
          <cell r="G6">
            <v>4.29</v>
          </cell>
          <cell r="H6">
            <v>0.16699029126213596</v>
          </cell>
          <cell r="I6"/>
          <cell r="J6"/>
        </row>
        <row r="7">
          <cell r="A7">
            <v>114093</v>
          </cell>
          <cell r="B7" t="str">
            <v>BARBIERE BISC SEQUIILHOS TRAD 20X200G</v>
          </cell>
          <cell r="C7" t="str">
            <v>UN</v>
          </cell>
          <cell r="D7">
            <v>4.46</v>
          </cell>
          <cell r="E7">
            <v>23.149996187455201</v>
          </cell>
          <cell r="F7">
            <v>0.18</v>
          </cell>
          <cell r="G7">
            <v>4.1500000000000004</v>
          </cell>
          <cell r="H7">
            <v>6.9506726457399012E-2</v>
          </cell>
          <cell r="I7"/>
          <cell r="J7"/>
        </row>
        <row r="8">
          <cell r="A8">
            <v>114091</v>
          </cell>
          <cell r="B8" t="str">
            <v>BARBIERE BISC SEQUILHOS DE COCO 20X200G</v>
          </cell>
          <cell r="C8" t="str">
            <v>UN</v>
          </cell>
          <cell r="D8">
            <v>4.46</v>
          </cell>
          <cell r="E8">
            <v>23.149996187455201</v>
          </cell>
          <cell r="F8">
            <v>0.18</v>
          </cell>
          <cell r="G8">
            <v>4.1500000000000004</v>
          </cell>
          <cell r="H8">
            <v>6.9506726457399012E-2</v>
          </cell>
          <cell r="I8"/>
          <cell r="J8"/>
        </row>
        <row r="9">
          <cell r="A9">
            <v>114092</v>
          </cell>
          <cell r="B9" t="str">
            <v>BARBIERE BISC SEQUILHOS DE LEITE 20X200G</v>
          </cell>
          <cell r="C9" t="str">
            <v>UN</v>
          </cell>
          <cell r="D9">
            <v>4.46</v>
          </cell>
          <cell r="E9">
            <v>23.149996187455201</v>
          </cell>
          <cell r="F9">
            <v>0.18</v>
          </cell>
          <cell r="G9">
            <v>4.1500000000000004</v>
          </cell>
          <cell r="H9">
            <v>6.9506726457399012E-2</v>
          </cell>
          <cell r="I9"/>
          <cell r="J9"/>
        </row>
        <row r="10">
          <cell r="A10">
            <v>114096</v>
          </cell>
          <cell r="B10" t="str">
            <v>BARBIERE BISC SEQUILHOS DE COCO 12X350G</v>
          </cell>
          <cell r="C10" t="str">
            <v>UN</v>
          </cell>
          <cell r="D10">
            <v>7.58</v>
          </cell>
          <cell r="E10">
            <v>23.149997361561098</v>
          </cell>
          <cell r="F10">
            <v>0.18</v>
          </cell>
          <cell r="G10">
            <v>7.05</v>
          </cell>
          <cell r="H10">
            <v>6.9920844327176809E-2</v>
          </cell>
          <cell r="I10"/>
          <cell r="J10"/>
        </row>
        <row r="11">
          <cell r="A11">
            <v>114095</v>
          </cell>
          <cell r="B11" t="str">
            <v>BARBIERE BISC SEQUILHOS DE LEITE 12X350G</v>
          </cell>
          <cell r="C11" t="str">
            <v>UN</v>
          </cell>
          <cell r="D11">
            <v>7.58</v>
          </cell>
          <cell r="E11">
            <v>23.149997361561098</v>
          </cell>
          <cell r="F11">
            <v>0.18</v>
          </cell>
          <cell r="G11">
            <v>7.05</v>
          </cell>
          <cell r="H11">
            <v>6.9920844327176809E-2</v>
          </cell>
          <cell r="I11"/>
          <cell r="J11"/>
        </row>
        <row r="12">
          <cell r="A12"/>
          <cell r="B12" t="str">
            <v/>
          </cell>
          <cell r="C12" t="str">
            <v/>
          </cell>
          <cell r="D12" t="str">
            <v/>
          </cell>
          <cell r="E12" t="str">
            <v/>
          </cell>
          <cell r="F12"/>
          <cell r="G12"/>
          <cell r="H12" t="str">
            <v/>
          </cell>
          <cell r="I12"/>
          <cell r="J12"/>
        </row>
        <row r="13">
          <cell r="A13">
            <v>103026</v>
          </cell>
          <cell r="B13" t="str">
            <v>B BISC CEREALE CACAU BAUDUCO 50X170G</v>
          </cell>
          <cell r="C13" t="str">
            <v>UN</v>
          </cell>
          <cell r="D13">
            <v>3.27</v>
          </cell>
          <cell r="E13">
            <v>25.000825688073402</v>
          </cell>
          <cell r="F13">
            <v>0.2</v>
          </cell>
          <cell r="G13">
            <v>3.05</v>
          </cell>
          <cell r="H13">
            <v>6.7278287461773764E-2</v>
          </cell>
          <cell r="I13"/>
          <cell r="J13"/>
        </row>
        <row r="14">
          <cell r="A14">
            <v>104250</v>
          </cell>
          <cell r="B14" t="str">
            <v>B BISC CEREALE CASTANHA BAUD 50X170G</v>
          </cell>
          <cell r="C14" t="str">
            <v>UN</v>
          </cell>
          <cell r="D14">
            <v>3.27</v>
          </cell>
          <cell r="E14">
            <v>25.000703363914401</v>
          </cell>
          <cell r="F14">
            <v>0.2</v>
          </cell>
          <cell r="G14">
            <v>3.05</v>
          </cell>
          <cell r="H14">
            <v>6.7278287461773764E-2</v>
          </cell>
          <cell r="I14"/>
          <cell r="J14"/>
        </row>
        <row r="15">
          <cell r="A15">
            <v>109165</v>
          </cell>
          <cell r="B15" t="str">
            <v>B CHOCO BISCUIT AO LEITE BAUD 18X80G</v>
          </cell>
          <cell r="C15" t="str">
            <v>UN</v>
          </cell>
          <cell r="D15">
            <v>6.18</v>
          </cell>
          <cell r="E15">
            <v>25.023025889967599</v>
          </cell>
          <cell r="F15">
            <v>0.2</v>
          </cell>
          <cell r="G15">
            <v>5.7</v>
          </cell>
          <cell r="H15">
            <v>7.7669902912621283E-2</v>
          </cell>
          <cell r="I15"/>
          <cell r="J15"/>
        </row>
        <row r="16">
          <cell r="A16">
            <v>109166</v>
          </cell>
          <cell r="B16" t="str">
            <v>B CHOCO BISCUIT M AMARGO BAUD 18X80G</v>
          </cell>
          <cell r="C16" t="str">
            <v>UN</v>
          </cell>
          <cell r="D16">
            <v>6.18</v>
          </cell>
          <cell r="E16">
            <v>25.022993527508099</v>
          </cell>
          <cell r="F16">
            <v>0.2</v>
          </cell>
          <cell r="G16">
            <v>5.7</v>
          </cell>
          <cell r="H16">
            <v>7.7669902912621283E-2</v>
          </cell>
          <cell r="I16"/>
          <cell r="J16"/>
        </row>
        <row r="17">
          <cell r="A17">
            <v>112771</v>
          </cell>
          <cell r="B17" t="str">
            <v>B CHOCO BISCUIT TUBE 8X15X30G</v>
          </cell>
          <cell r="C17" t="str">
            <v>DI</v>
          </cell>
          <cell r="D17">
            <v>27.15</v>
          </cell>
          <cell r="E17">
            <v>24</v>
          </cell>
          <cell r="F17">
            <v>0.2</v>
          </cell>
          <cell r="G17">
            <v>25.59</v>
          </cell>
          <cell r="H17">
            <v>5.7458563535911555E-2</v>
          </cell>
          <cell r="I17"/>
          <cell r="J17"/>
        </row>
        <row r="18">
          <cell r="A18">
            <v>114148</v>
          </cell>
          <cell r="B18" t="str">
            <v>B PAO DE MEL BAUD 8X14X30G</v>
          </cell>
          <cell r="C18" t="str">
            <v>DI</v>
          </cell>
          <cell r="D18">
            <v>18.670000000000002</v>
          </cell>
          <cell r="E18">
            <v>30.003802892340701</v>
          </cell>
          <cell r="F18">
            <v>0.24</v>
          </cell>
          <cell r="G18">
            <v>16.989999999999998</v>
          </cell>
          <cell r="H18">
            <v>8.9983931440814305E-2</v>
          </cell>
          <cell r="I18"/>
          <cell r="J18"/>
        </row>
        <row r="19">
          <cell r="A19">
            <v>112590</v>
          </cell>
          <cell r="B19" t="str">
            <v>B SNACK CHEEZ IT CHEDDAR 20X29G</v>
          </cell>
          <cell r="C19" t="str">
            <v>UN</v>
          </cell>
          <cell r="D19">
            <v>1.46</v>
          </cell>
          <cell r="E19">
            <v>31.4429452054795</v>
          </cell>
          <cell r="F19">
            <v>0.24</v>
          </cell>
          <cell r="G19">
            <v>1.29</v>
          </cell>
          <cell r="H19">
            <v>0.11643835616438351</v>
          </cell>
          <cell r="I19"/>
          <cell r="J19"/>
        </row>
        <row r="20">
          <cell r="A20">
            <v>112592</v>
          </cell>
          <cell r="B20" t="str">
            <v>B SNACK CHEEZ IT CHEDDAR 20X65G</v>
          </cell>
          <cell r="C20" t="str">
            <v>UN</v>
          </cell>
          <cell r="D20">
            <v>2.93</v>
          </cell>
          <cell r="E20">
            <v>31.492627986348101</v>
          </cell>
          <cell r="F20">
            <v>0.24</v>
          </cell>
          <cell r="G20">
            <v>2.59</v>
          </cell>
          <cell r="H20">
            <v>0.11604095563139942</v>
          </cell>
          <cell r="I20"/>
          <cell r="J20"/>
        </row>
        <row r="21">
          <cell r="A21">
            <v>112593</v>
          </cell>
          <cell r="B21" t="str">
            <v>B SNACK CHEEZ IT PARMESAO 20X65G</v>
          </cell>
          <cell r="C21" t="str">
            <v>UN</v>
          </cell>
          <cell r="D21">
            <v>2.93</v>
          </cell>
          <cell r="E21">
            <v>31.492047781570001</v>
          </cell>
          <cell r="F21">
            <v>0.24</v>
          </cell>
          <cell r="G21">
            <v>2.59</v>
          </cell>
          <cell r="H21">
            <v>0.11604095563139942</v>
          </cell>
          <cell r="I21"/>
          <cell r="J21"/>
        </row>
        <row r="22">
          <cell r="A22"/>
          <cell r="B22" t="str">
            <v/>
          </cell>
          <cell r="C22" t="str">
            <v/>
          </cell>
          <cell r="D22" t="str">
            <v/>
          </cell>
          <cell r="E22" t="str">
            <v/>
          </cell>
          <cell r="F22"/>
          <cell r="G22"/>
          <cell r="H22" t="str">
            <v/>
          </cell>
          <cell r="I22"/>
          <cell r="J22"/>
        </row>
        <row r="23">
          <cell r="A23">
            <v>102322</v>
          </cell>
          <cell r="B23" t="str">
            <v>FLES AROMA BAUNILHA 4X12X30ML</v>
          </cell>
          <cell r="C23" t="str">
            <v>UN</v>
          </cell>
          <cell r="D23">
            <v>7.15</v>
          </cell>
          <cell r="E23">
            <v>29.9999990553959</v>
          </cell>
          <cell r="F23">
            <v>0.25</v>
          </cell>
          <cell r="G23">
            <v>6.55</v>
          </cell>
          <cell r="H23">
            <v>8.3916083916083989E-2</v>
          </cell>
          <cell r="I23"/>
          <cell r="J23"/>
        </row>
        <row r="24">
          <cell r="A24">
            <v>105947</v>
          </cell>
          <cell r="B24" t="str">
            <v>FLES CHOCOLATE PO SOLU 32% 24X200G</v>
          </cell>
          <cell r="C24" t="str">
            <v>UN</v>
          </cell>
          <cell r="D24">
            <v>8.39</v>
          </cell>
          <cell r="E24">
            <v>23.000001787616799</v>
          </cell>
          <cell r="F24">
            <v>0.19</v>
          </cell>
          <cell r="G24">
            <v>7.89</v>
          </cell>
          <cell r="H24">
            <v>5.9594755661501887E-2</v>
          </cell>
          <cell r="I24"/>
          <cell r="J24"/>
        </row>
        <row r="25">
          <cell r="A25">
            <v>105853</v>
          </cell>
          <cell r="B25" t="str">
            <v>FLES CREME CROCAN OVOMALTINE  PT 12X260G</v>
          </cell>
          <cell r="C25" t="str">
            <v>UN</v>
          </cell>
          <cell r="D25">
            <v>21.62</v>
          </cell>
          <cell r="E25">
            <v>30.003524514338601</v>
          </cell>
          <cell r="F25">
            <v>0.25</v>
          </cell>
          <cell r="G25">
            <v>19.8</v>
          </cell>
          <cell r="H25">
            <v>8.4181313598519894E-2</v>
          </cell>
          <cell r="I25"/>
          <cell r="J25"/>
        </row>
        <row r="26">
          <cell r="A26">
            <v>109611</v>
          </cell>
          <cell r="B26" t="str">
            <v>FLES CREME CROCAN OVOMALTINE PT 6 X 660G</v>
          </cell>
          <cell r="C26" t="str">
            <v>UN</v>
          </cell>
          <cell r="D26">
            <v>50.48</v>
          </cell>
          <cell r="E26">
            <v>29.999106576862101</v>
          </cell>
          <cell r="F26">
            <v>0.25</v>
          </cell>
          <cell r="G26">
            <v>46.29</v>
          </cell>
          <cell r="H26">
            <v>8.3003169572107724E-2</v>
          </cell>
          <cell r="I26"/>
          <cell r="J26"/>
        </row>
        <row r="27">
          <cell r="A27">
            <v>109146</v>
          </cell>
          <cell r="B27" t="str">
            <v>FLES GRANOLA JORDANS BERRY FRUITS 4X400G</v>
          </cell>
          <cell r="C27" t="str">
            <v>UN</v>
          </cell>
          <cell r="D27">
            <v>17.600000000000001</v>
          </cell>
          <cell r="E27">
            <v>22.999999616473399</v>
          </cell>
          <cell r="F27">
            <v>0.17</v>
          </cell>
          <cell r="G27">
            <v>16.05</v>
          </cell>
          <cell r="H27">
            <v>8.8068181818181851E-2</v>
          </cell>
          <cell r="I27"/>
          <cell r="J27"/>
        </row>
        <row r="28">
          <cell r="A28">
            <v>109148</v>
          </cell>
          <cell r="B28" t="str">
            <v>FLES GRANOLA JORDANS FRUITS NUTS 4X400G</v>
          </cell>
          <cell r="C28" t="str">
            <v>UN</v>
          </cell>
          <cell r="D28">
            <v>17.78</v>
          </cell>
          <cell r="E28">
            <v>23</v>
          </cell>
          <cell r="F28">
            <v>0.17</v>
          </cell>
          <cell r="G28">
            <v>16.25</v>
          </cell>
          <cell r="H28">
            <v>8.605174353205855E-2</v>
          </cell>
          <cell r="I28"/>
          <cell r="J28"/>
        </row>
        <row r="29">
          <cell r="A29">
            <v>109149</v>
          </cell>
          <cell r="B29" t="str">
            <v>FLES GRANOLA JORDANS NUTS 4X400G</v>
          </cell>
          <cell r="C29" t="str">
            <v>UN</v>
          </cell>
          <cell r="D29">
            <v>17.78</v>
          </cell>
          <cell r="E29">
            <v>23</v>
          </cell>
          <cell r="F29">
            <v>0.17</v>
          </cell>
          <cell r="G29">
            <v>16.25</v>
          </cell>
          <cell r="H29">
            <v>8.605174353205855E-2</v>
          </cell>
          <cell r="I29"/>
          <cell r="J29"/>
        </row>
        <row r="30">
          <cell r="A30">
            <v>109150</v>
          </cell>
          <cell r="B30" t="str">
            <v>FLES GRANOLA JORDANS RED FRUITS 4X400G</v>
          </cell>
          <cell r="C30" t="str">
            <v>UN</v>
          </cell>
          <cell r="D30">
            <v>17.78</v>
          </cell>
          <cell r="E30">
            <v>23</v>
          </cell>
          <cell r="F30">
            <v>0.17</v>
          </cell>
          <cell r="G30">
            <v>16.25</v>
          </cell>
          <cell r="H30">
            <v>8.605174353205855E-2</v>
          </cell>
          <cell r="I30"/>
          <cell r="J30"/>
        </row>
        <row r="31">
          <cell r="A31">
            <v>109151</v>
          </cell>
          <cell r="B31" t="str">
            <v>FLES GRANOLA JORDANS TROPICAL 4X400G</v>
          </cell>
          <cell r="C31" t="str">
            <v>UN</v>
          </cell>
          <cell r="D31">
            <v>17.78</v>
          </cell>
          <cell r="E31">
            <v>23</v>
          </cell>
          <cell r="F31">
            <v>0.17</v>
          </cell>
          <cell r="G31">
            <v>16.25</v>
          </cell>
          <cell r="H31">
            <v>8.605174353205855E-2</v>
          </cell>
          <cell r="I31"/>
          <cell r="J31"/>
        </row>
        <row r="32">
          <cell r="A32">
            <v>109449</v>
          </cell>
          <cell r="B32" t="str">
            <v>FLES OVOMALTINE FLOCOS CROC 12X190G</v>
          </cell>
          <cell r="C32" t="str">
            <v>UN</v>
          </cell>
          <cell r="D32">
            <v>8.17</v>
          </cell>
          <cell r="E32">
            <v>29.998543451652399</v>
          </cell>
          <cell r="F32">
            <v>0.25</v>
          </cell>
          <cell r="G32">
            <v>7.5</v>
          </cell>
          <cell r="H32">
            <v>8.2007343941248464E-2</v>
          </cell>
          <cell r="I32"/>
          <cell r="J32"/>
        </row>
        <row r="33">
          <cell r="A33">
            <v>109448</v>
          </cell>
          <cell r="B33" t="str">
            <v>FLES OVOMALTINE FLOCOS CROC 12X300G</v>
          </cell>
          <cell r="C33" t="str">
            <v>UN</v>
          </cell>
          <cell r="D33">
            <v>12.29</v>
          </cell>
          <cell r="E33">
            <v>30.006558177380001</v>
          </cell>
          <cell r="F33">
            <v>0.25</v>
          </cell>
          <cell r="G33">
            <v>11.29</v>
          </cell>
          <cell r="H33">
            <v>8.1366965012205056E-2</v>
          </cell>
          <cell r="I33"/>
          <cell r="J33"/>
        </row>
        <row r="34">
          <cell r="A34">
            <v>109450</v>
          </cell>
          <cell r="B34" t="str">
            <v>FLES OVOMALTINE FLOCOS CROC 14X600G</v>
          </cell>
          <cell r="C34" t="str">
            <v>UN</v>
          </cell>
          <cell r="D34">
            <v>21.68</v>
          </cell>
          <cell r="E34">
            <v>30.007398523985199</v>
          </cell>
          <cell r="F34">
            <v>0.25</v>
          </cell>
          <cell r="G34">
            <v>19.89</v>
          </cell>
          <cell r="H34">
            <v>8.2564575645756422E-2</v>
          </cell>
          <cell r="I34"/>
          <cell r="J34"/>
        </row>
        <row r="35">
          <cell r="A35">
            <v>108024</v>
          </cell>
          <cell r="B35" t="str">
            <v>FLES OVOMALTINE PO FLOC CROC SH 12X750G</v>
          </cell>
          <cell r="C35" t="str">
            <v>UN</v>
          </cell>
          <cell r="D35">
            <v>23.67</v>
          </cell>
          <cell r="E35">
            <v>29.998056611744801</v>
          </cell>
          <cell r="F35">
            <v>0.25</v>
          </cell>
          <cell r="G35">
            <v>21.7</v>
          </cell>
          <cell r="H35">
            <v>8.3227714406421724E-2</v>
          </cell>
          <cell r="I35"/>
          <cell r="J35"/>
        </row>
        <row r="36">
          <cell r="A36">
            <v>112404</v>
          </cell>
          <cell r="B36" t="str">
            <v>FLES OVOMALTINE ROCKS 32X110G</v>
          </cell>
          <cell r="C36" t="str">
            <v>UN</v>
          </cell>
          <cell r="D36">
            <v>9.17</v>
          </cell>
          <cell r="E36">
            <v>29.9847873500545</v>
          </cell>
          <cell r="F36">
            <v>0.25</v>
          </cell>
          <cell r="G36">
            <v>8.4</v>
          </cell>
          <cell r="H36">
            <v>8.3969465648854921E-2</v>
          </cell>
          <cell r="I36"/>
          <cell r="J36"/>
        </row>
        <row r="37">
          <cell r="A37">
            <v>109219</v>
          </cell>
          <cell r="B37" t="str">
            <v>FLES OVOMALTINE ROCKS 6X18X40G</v>
          </cell>
          <cell r="C37" t="str">
            <v>DI</v>
          </cell>
          <cell r="D37">
            <v>63.19</v>
          </cell>
          <cell r="E37">
            <v>30.0038977686343</v>
          </cell>
          <cell r="F37">
            <v>0.25</v>
          </cell>
          <cell r="G37">
            <v>57.95</v>
          </cell>
          <cell r="H37">
            <v>8.2924513372368974E-2</v>
          </cell>
          <cell r="I37"/>
          <cell r="J37"/>
        </row>
        <row r="38">
          <cell r="A38">
            <v>112405</v>
          </cell>
          <cell r="B38" t="str">
            <v>FLES OVOMALTINE ROCKS MESCL 32X110G</v>
          </cell>
          <cell r="C38" t="str">
            <v>DI</v>
          </cell>
          <cell r="D38">
            <v>9.17</v>
          </cell>
          <cell r="E38">
            <v>29.9847873500545</v>
          </cell>
          <cell r="F38">
            <v>0.25</v>
          </cell>
          <cell r="G38">
            <v>8.4</v>
          </cell>
          <cell r="H38">
            <v>8.3969465648854921E-2</v>
          </cell>
          <cell r="I38"/>
          <cell r="J38"/>
        </row>
        <row r="39">
          <cell r="A39">
            <v>112274</v>
          </cell>
          <cell r="B39" t="str">
            <v>FLES OVOMALTINE ROCKS MESCL 6X18X40G</v>
          </cell>
          <cell r="C39" t="str">
            <v>DI</v>
          </cell>
          <cell r="D39">
            <v>63.19</v>
          </cell>
          <cell r="E39">
            <v>30.0038977686343</v>
          </cell>
          <cell r="F39">
            <v>0.25</v>
          </cell>
          <cell r="G39">
            <v>57.95</v>
          </cell>
          <cell r="H39">
            <v>8.2924513372368974E-2</v>
          </cell>
          <cell r="I39"/>
          <cell r="J39"/>
        </row>
        <row r="40">
          <cell r="A40">
            <v>109110</v>
          </cell>
          <cell r="B40" t="str">
            <v>FLES TW CHA  HORTELA 12X10SCH</v>
          </cell>
          <cell r="C40" t="str">
            <v>UN</v>
          </cell>
          <cell r="D40">
            <v>9.43</v>
          </cell>
          <cell r="E40">
            <v>22.9940721102863</v>
          </cell>
          <cell r="F40">
            <v>0.17</v>
          </cell>
          <cell r="G40">
            <v>8.6</v>
          </cell>
          <cell r="H40">
            <v>8.8016967126193016E-2</v>
          </cell>
          <cell r="I40"/>
          <cell r="J40"/>
        </row>
        <row r="41">
          <cell r="A41">
            <v>102346</v>
          </cell>
          <cell r="B41" t="str">
            <v>FLES TW CHA CAM MEL E BAU 12X10SCH</v>
          </cell>
          <cell r="C41" t="str">
            <v>UN</v>
          </cell>
          <cell r="D41">
            <v>10.83</v>
          </cell>
          <cell r="E41">
            <v>20.999998661613201</v>
          </cell>
          <cell r="F41">
            <v>0.17</v>
          </cell>
          <cell r="G41">
            <v>10.199999999999999</v>
          </cell>
          <cell r="H41">
            <v>5.817174515235464E-2</v>
          </cell>
          <cell r="I41"/>
          <cell r="J41"/>
        </row>
        <row r="42">
          <cell r="A42">
            <v>108087</v>
          </cell>
          <cell r="B42" t="str">
            <v>FLES TW CHA PRETO ENGL BREAKF 12X10X20G</v>
          </cell>
          <cell r="C42" t="str">
            <v>UN</v>
          </cell>
          <cell r="D42">
            <v>11.18</v>
          </cell>
          <cell r="E42">
            <v>22.9999986133524</v>
          </cell>
          <cell r="F42">
            <v>0.17</v>
          </cell>
          <cell r="G42">
            <v>10.199999999999999</v>
          </cell>
          <cell r="H42">
            <v>8.765652951699468E-2</v>
          </cell>
          <cell r="I42"/>
          <cell r="J42"/>
        </row>
        <row r="43">
          <cell r="A43">
            <v>102351</v>
          </cell>
          <cell r="B43" t="str">
            <v>FLES TW CHA PRETO LADY GREY 12X10SCH</v>
          </cell>
          <cell r="C43" t="str">
            <v>UN</v>
          </cell>
          <cell r="D43">
            <v>11.18</v>
          </cell>
          <cell r="E43">
            <v>22.9999986133524</v>
          </cell>
          <cell r="F43">
            <v>0.17</v>
          </cell>
          <cell r="G43">
            <v>10.199999999999999</v>
          </cell>
          <cell r="H43">
            <v>8.765652951699468E-2</v>
          </cell>
          <cell r="I43"/>
          <cell r="J43"/>
        </row>
        <row r="44">
          <cell r="A44">
            <v>102359</v>
          </cell>
          <cell r="B44" t="str">
            <v>FLES TW CHA VERDE C/ HORTELA 12X10SCH</v>
          </cell>
          <cell r="C44" t="str">
            <v>UN</v>
          </cell>
          <cell r="D44">
            <v>11.18</v>
          </cell>
          <cell r="E44">
            <v>22.9999986133524</v>
          </cell>
          <cell r="F44">
            <v>0.17</v>
          </cell>
          <cell r="G44">
            <v>10.199999999999999</v>
          </cell>
          <cell r="H44">
            <v>8.765652951699468E-2</v>
          </cell>
          <cell r="I44"/>
          <cell r="J44"/>
        </row>
        <row r="45">
          <cell r="A45"/>
          <cell r="B45" t="str">
            <v/>
          </cell>
          <cell r="C45" t="str">
            <v/>
          </cell>
          <cell r="D45" t="str">
            <v/>
          </cell>
          <cell r="E45" t="str">
            <v/>
          </cell>
          <cell r="F45"/>
          <cell r="G45"/>
          <cell r="H45" t="str">
            <v/>
          </cell>
          <cell r="I45"/>
          <cell r="J45"/>
        </row>
        <row r="46">
          <cell r="A46">
            <v>112639</v>
          </cell>
          <cell r="B46" t="str">
            <v>JADE ENXAG BUCAL AVENTUR 12X250ML</v>
          </cell>
          <cell r="C46" t="str">
            <v>UN</v>
          </cell>
          <cell r="D46">
            <v>10.53</v>
          </cell>
          <cell r="E46">
            <v>28.0253086419753</v>
          </cell>
          <cell r="F46">
            <v>0.24</v>
          </cell>
          <cell r="G46">
            <v>9.9499999999999993</v>
          </cell>
          <cell r="H46">
            <v>5.5080721747388421E-2</v>
          </cell>
          <cell r="I46"/>
          <cell r="J46"/>
        </row>
        <row r="47">
          <cell r="A47">
            <v>112637</v>
          </cell>
          <cell r="B47" t="str">
            <v>JADE ESCOVA DENT AVENTUR C/PROT 24X1UN</v>
          </cell>
          <cell r="C47" t="str">
            <v>UN</v>
          </cell>
          <cell r="D47">
            <v>6.9</v>
          </cell>
          <cell r="E47">
            <v>22.948811594202901</v>
          </cell>
          <cell r="F47">
            <v>0.18</v>
          </cell>
          <cell r="G47">
            <v>6.49</v>
          </cell>
          <cell r="H47">
            <v>5.9420289855072479E-2</v>
          </cell>
          <cell r="I47"/>
          <cell r="J47"/>
        </row>
        <row r="48">
          <cell r="A48">
            <v>109676</v>
          </cell>
          <cell r="B48" t="str">
            <v>JADE ESCOVA DENT DUAL MACIA 24X1X2UN</v>
          </cell>
          <cell r="C48" t="str">
            <v>UN</v>
          </cell>
          <cell r="D48">
            <v>5.24</v>
          </cell>
          <cell r="E48">
            <v>28.013225190839702</v>
          </cell>
          <cell r="F48">
            <v>0.24</v>
          </cell>
          <cell r="G48">
            <v>4.95</v>
          </cell>
          <cell r="H48">
            <v>5.5343511450381681E-2</v>
          </cell>
          <cell r="I48"/>
          <cell r="J48"/>
        </row>
        <row r="49">
          <cell r="A49">
            <v>109672</v>
          </cell>
          <cell r="B49" t="str">
            <v>JADE ESCOVA DENT INF HEL K C/VENT 24X1UN</v>
          </cell>
          <cell r="C49" t="str">
            <v>UN</v>
          </cell>
          <cell r="D49">
            <v>6.72</v>
          </cell>
          <cell r="E49">
            <v>28.034285714285701</v>
          </cell>
          <cell r="F49">
            <v>0.24</v>
          </cell>
          <cell r="G49">
            <v>6.35</v>
          </cell>
          <cell r="H49">
            <v>5.5059523809523829E-2</v>
          </cell>
          <cell r="I49"/>
          <cell r="J49"/>
        </row>
        <row r="50">
          <cell r="A50">
            <v>109770</v>
          </cell>
          <cell r="B50" t="str">
            <v>JADE ESCOVA DENT INF MAGI C/V MACIA 24UN</v>
          </cell>
          <cell r="C50" t="str">
            <v>UN</v>
          </cell>
          <cell r="D50">
            <v>6.63</v>
          </cell>
          <cell r="E50">
            <v>27.971870286576198</v>
          </cell>
          <cell r="F50">
            <v>0.24</v>
          </cell>
          <cell r="G50">
            <v>6.25</v>
          </cell>
          <cell r="H50">
            <v>5.7315233785822005E-2</v>
          </cell>
          <cell r="I50"/>
          <cell r="J50"/>
        </row>
        <row r="51">
          <cell r="A51">
            <v>109670</v>
          </cell>
          <cell r="B51" t="str">
            <v>JADE ESCOVA DENT INF MAGIC 24X1UN</v>
          </cell>
          <cell r="C51" t="str">
            <v>UN</v>
          </cell>
          <cell r="D51">
            <v>4.57</v>
          </cell>
          <cell r="E51">
            <v>28.0005440773838</v>
          </cell>
          <cell r="F51">
            <v>0.24</v>
          </cell>
          <cell r="G51">
            <v>4.3</v>
          </cell>
          <cell r="H51">
            <v>5.9080962800875374E-2</v>
          </cell>
          <cell r="I51"/>
          <cell r="J51"/>
        </row>
        <row r="52">
          <cell r="A52">
            <v>109671</v>
          </cell>
          <cell r="B52" t="str">
            <v>JADE ESCOVA DENT INF SUPER C/PROT MACIA</v>
          </cell>
          <cell r="C52" t="str">
            <v>UN</v>
          </cell>
          <cell r="D52">
            <v>7.41</v>
          </cell>
          <cell r="E52">
            <v>28.045452091767899</v>
          </cell>
          <cell r="F52">
            <v>0.24</v>
          </cell>
          <cell r="G52">
            <v>7</v>
          </cell>
          <cell r="H52">
            <v>5.5330634278002715E-2</v>
          </cell>
          <cell r="I52"/>
          <cell r="J52"/>
        </row>
        <row r="53">
          <cell r="A53">
            <v>109771</v>
          </cell>
          <cell r="B53" t="str">
            <v>JADE ESCOVA DENT INF SUPERM VENT 24X1UN</v>
          </cell>
          <cell r="C53" t="str">
            <v>UN</v>
          </cell>
          <cell r="D53">
            <v>6.36</v>
          </cell>
          <cell r="E53">
            <v>28.000474538346499</v>
          </cell>
          <cell r="F53">
            <v>0.24</v>
          </cell>
          <cell r="G53">
            <v>6</v>
          </cell>
          <cell r="H53">
            <v>5.660377358490571E-2</v>
          </cell>
          <cell r="I53"/>
          <cell r="J53"/>
        </row>
        <row r="54">
          <cell r="A54">
            <v>109673</v>
          </cell>
          <cell r="B54" t="str">
            <v>JADE ESCOVA DENT OPT MACIA 24X1UN</v>
          </cell>
          <cell r="C54" t="str">
            <v>UN</v>
          </cell>
          <cell r="D54">
            <v>6.36</v>
          </cell>
          <cell r="E54">
            <v>27.956210691823902</v>
          </cell>
          <cell r="F54">
            <v>0.24</v>
          </cell>
          <cell r="G54">
            <v>6</v>
          </cell>
          <cell r="H54">
            <v>5.660377358490571E-2</v>
          </cell>
          <cell r="I54"/>
          <cell r="J54"/>
        </row>
        <row r="55">
          <cell r="A55">
            <v>109773</v>
          </cell>
          <cell r="B55" t="str">
            <v>JADE ESCOVA DENT OPT MACIA 24X2UN</v>
          </cell>
          <cell r="C55" t="str">
            <v>UN</v>
          </cell>
          <cell r="D55">
            <v>7.12</v>
          </cell>
          <cell r="E55">
            <v>28.003286516853901</v>
          </cell>
          <cell r="F55">
            <v>0.24</v>
          </cell>
          <cell r="G55">
            <v>6.75</v>
          </cell>
          <cell r="H55">
            <v>5.1966292134831477E-2</v>
          </cell>
          <cell r="I55"/>
          <cell r="J55"/>
        </row>
        <row r="56">
          <cell r="A56">
            <v>109677</v>
          </cell>
          <cell r="B56" t="str">
            <v>JADE ESCOVA DENT POP MAX MACIA 24X1UN</v>
          </cell>
          <cell r="C56" t="str">
            <v>UN</v>
          </cell>
          <cell r="D56">
            <v>2.2999999999999998</v>
          </cell>
          <cell r="E56">
            <v>23.945043478260899</v>
          </cell>
          <cell r="F56">
            <v>0.18</v>
          </cell>
          <cell r="G56">
            <v>2.15</v>
          </cell>
          <cell r="H56">
            <v>6.5217391304347797E-2</v>
          </cell>
          <cell r="I56"/>
          <cell r="J56"/>
        </row>
        <row r="57">
          <cell r="A57">
            <v>109679</v>
          </cell>
          <cell r="B57" t="str">
            <v>JADE ESCOVA DENT POPMAX DURA 24X1UN</v>
          </cell>
          <cell r="C57" t="str">
            <v>UN</v>
          </cell>
          <cell r="D57">
            <v>2.2999999999999998</v>
          </cell>
          <cell r="E57">
            <v>23.945043478260899</v>
          </cell>
          <cell r="F57">
            <v>0.18</v>
          </cell>
          <cell r="G57">
            <v>2.15</v>
          </cell>
          <cell r="H57">
            <v>6.5217391304347797E-2</v>
          </cell>
          <cell r="I57"/>
          <cell r="J57"/>
        </row>
        <row r="58">
          <cell r="A58">
            <v>109681</v>
          </cell>
          <cell r="B58" t="str">
            <v>JADE ESCOVA DENT POPMAX MACIA 12X1X5UN</v>
          </cell>
          <cell r="C58" t="str">
            <v>UN</v>
          </cell>
          <cell r="D58">
            <v>9.4700000000000006</v>
          </cell>
          <cell r="E58">
            <v>23.990813093981</v>
          </cell>
          <cell r="F58">
            <v>0.18</v>
          </cell>
          <cell r="G58">
            <v>8.7899999999999991</v>
          </cell>
          <cell r="H58">
            <v>7.1805702217529188E-2</v>
          </cell>
          <cell r="I58"/>
          <cell r="J58"/>
        </row>
        <row r="59">
          <cell r="A59">
            <v>109680</v>
          </cell>
          <cell r="B59" t="str">
            <v>JADE ESCOVA DENT POPMAX MACIA 24X1X3UN</v>
          </cell>
          <cell r="C59" t="str">
            <v>UN</v>
          </cell>
          <cell r="D59">
            <v>6.11</v>
          </cell>
          <cell r="E59">
            <v>23.976399345335501</v>
          </cell>
          <cell r="F59">
            <v>0.18</v>
          </cell>
          <cell r="G59">
            <v>5.65</v>
          </cell>
          <cell r="H59">
            <v>7.5286415711947621E-2</v>
          </cell>
          <cell r="I59"/>
          <cell r="J59"/>
        </row>
        <row r="60">
          <cell r="A60">
            <v>109678</v>
          </cell>
          <cell r="B60" t="str">
            <v>JADE ESCOVA DENT POPMAX MEDIA 24X1UN</v>
          </cell>
          <cell r="C60" t="str">
            <v>UN</v>
          </cell>
          <cell r="D60">
            <v>2.2999999999999998</v>
          </cell>
          <cell r="E60">
            <v>24.000561755283201</v>
          </cell>
          <cell r="F60">
            <v>0.18</v>
          </cell>
          <cell r="G60">
            <v>2.15</v>
          </cell>
          <cell r="H60">
            <v>6.5217391304347797E-2</v>
          </cell>
          <cell r="I60"/>
          <cell r="J60"/>
        </row>
        <row r="61">
          <cell r="A61">
            <v>109682</v>
          </cell>
          <cell r="B61" t="str">
            <v>JADE ESCOVA DENT PRATIC MACIA 24X1UN</v>
          </cell>
          <cell r="C61" t="str">
            <v>UN</v>
          </cell>
          <cell r="D61">
            <v>4.95</v>
          </cell>
          <cell r="E61">
            <v>27.950686868686901</v>
          </cell>
          <cell r="F61">
            <v>0.24</v>
          </cell>
          <cell r="G61">
            <v>4.6900000000000004</v>
          </cell>
          <cell r="H61">
            <v>5.2525252525252482E-2</v>
          </cell>
          <cell r="I61"/>
          <cell r="J61"/>
        </row>
        <row r="62">
          <cell r="A62">
            <v>109674</v>
          </cell>
          <cell r="B62" t="str">
            <v>JADE ESCOVA DENT PRO EXEL 24X1UN</v>
          </cell>
          <cell r="C62" t="str">
            <v>UN</v>
          </cell>
          <cell r="D62">
            <v>7.88</v>
          </cell>
          <cell r="E62">
            <v>28.0412817258883</v>
          </cell>
          <cell r="F62">
            <v>0.24</v>
          </cell>
          <cell r="G62">
            <v>7.45</v>
          </cell>
          <cell r="H62">
            <v>5.4568527918781688E-2</v>
          </cell>
          <cell r="I62"/>
          <cell r="J62"/>
        </row>
        <row r="63">
          <cell r="A63">
            <v>109974</v>
          </cell>
          <cell r="B63" t="str">
            <v>JADE ESCOVA DENT PRO SLIM MACIA 24X2UN</v>
          </cell>
          <cell r="C63" t="str">
            <v>UN</v>
          </cell>
          <cell r="D63">
            <v>11.75</v>
          </cell>
          <cell r="E63">
            <v>27.975591489361701</v>
          </cell>
          <cell r="F63">
            <v>0.24</v>
          </cell>
          <cell r="G63">
            <v>11.1</v>
          </cell>
          <cell r="H63">
            <v>5.5319148936170244E-2</v>
          </cell>
          <cell r="I63"/>
          <cell r="J63"/>
        </row>
        <row r="64">
          <cell r="A64">
            <v>109675</v>
          </cell>
          <cell r="B64" t="str">
            <v>JADE ESCOVA DENT STYLUS MEDIA 24X1UN</v>
          </cell>
          <cell r="C64" t="str">
            <v>UN</v>
          </cell>
          <cell r="D64">
            <v>4.38</v>
          </cell>
          <cell r="E64">
            <v>27.958698630137</v>
          </cell>
          <cell r="F64">
            <v>0.24</v>
          </cell>
          <cell r="G64">
            <v>4.1500000000000004</v>
          </cell>
          <cell r="H64">
            <v>5.2511415525114048E-2</v>
          </cell>
          <cell r="I64"/>
          <cell r="J64"/>
        </row>
        <row r="65">
          <cell r="A65">
            <v>109683</v>
          </cell>
          <cell r="B65" t="str">
            <v>JADE FIO DENT POPMAX 125M 12X1UN</v>
          </cell>
          <cell r="C65" t="str">
            <v>UN</v>
          </cell>
          <cell r="D65">
            <v>5.62</v>
          </cell>
          <cell r="E65">
            <v>28.027615658363001</v>
          </cell>
          <cell r="F65">
            <v>0.24</v>
          </cell>
          <cell r="G65">
            <v>5.3</v>
          </cell>
          <cell r="H65">
            <v>5.6939501779359483E-2</v>
          </cell>
          <cell r="I65"/>
          <cell r="J65"/>
        </row>
        <row r="66">
          <cell r="A66"/>
          <cell r="B66" t="str">
            <v/>
          </cell>
          <cell r="C66" t="str">
            <v/>
          </cell>
          <cell r="D66" t="str">
            <v/>
          </cell>
          <cell r="E66" t="str">
            <v/>
          </cell>
          <cell r="F66"/>
          <cell r="G66"/>
          <cell r="H66" t="str">
            <v/>
          </cell>
          <cell r="I66"/>
          <cell r="J66"/>
        </row>
        <row r="67">
          <cell r="A67">
            <v>113442</v>
          </cell>
          <cell r="B67" t="str">
            <v>MANTEIGA 1ª QUAL C/S TOURIN LT 24X200G</v>
          </cell>
          <cell r="C67" t="str">
            <v>UN</v>
          </cell>
          <cell r="D67">
            <v>11</v>
          </cell>
          <cell r="E67">
            <v>24.568181818181799</v>
          </cell>
          <cell r="F67">
            <v>0.18</v>
          </cell>
          <cell r="G67">
            <v>10.050000000000001</v>
          </cell>
          <cell r="H67">
            <v>8.6363636363636295E-2</v>
          </cell>
          <cell r="I67"/>
          <cell r="J67"/>
        </row>
        <row r="68">
          <cell r="A68">
            <v>113440</v>
          </cell>
          <cell r="B68" t="str">
            <v>MANTEIGA 1ª QUAL S/S TOURIN PT 12X500G</v>
          </cell>
          <cell r="C68" t="str">
            <v>UN</v>
          </cell>
          <cell r="D68">
            <v>21.3</v>
          </cell>
          <cell r="E68">
            <v>26.1408450704225</v>
          </cell>
          <cell r="F68">
            <v>0.2</v>
          </cell>
          <cell r="G68">
            <v>20</v>
          </cell>
          <cell r="H68">
            <v>6.1032863849765293E-2</v>
          </cell>
          <cell r="I68"/>
          <cell r="J68"/>
        </row>
        <row r="69">
          <cell r="A69">
            <v>113433</v>
          </cell>
          <cell r="B69" t="str">
            <v>MANTEIGA COMUM C/S CAB TOURO LT 12X500G</v>
          </cell>
          <cell r="C69" t="str">
            <v>UN</v>
          </cell>
          <cell r="D69">
            <v>27.86</v>
          </cell>
          <cell r="E69">
            <v>34.176776740847103</v>
          </cell>
          <cell r="F69">
            <v>0.28000000000000003</v>
          </cell>
          <cell r="G69">
            <v>25.3</v>
          </cell>
          <cell r="H69">
            <v>9.1888011486001397E-2</v>
          </cell>
          <cell r="I69"/>
          <cell r="J69"/>
        </row>
        <row r="70">
          <cell r="A70">
            <v>113435</v>
          </cell>
          <cell r="B70" t="str">
            <v>MANTEIGA COMUM C/S CAB TOURO PT 12X500G</v>
          </cell>
          <cell r="C70" t="str">
            <v>UN</v>
          </cell>
          <cell r="D70">
            <v>23.93</v>
          </cell>
          <cell r="E70">
            <v>26.045967404931101</v>
          </cell>
          <cell r="F70">
            <v>0.22</v>
          </cell>
          <cell r="G70">
            <v>22.6</v>
          </cell>
          <cell r="H70">
            <v>5.557877141663177E-2</v>
          </cell>
          <cell r="I70"/>
          <cell r="J70"/>
        </row>
        <row r="71">
          <cell r="A71">
            <v>113444</v>
          </cell>
          <cell r="B71" t="str">
            <v>MANTEIGA COMUM C/S TOURIN LT 12X500G</v>
          </cell>
          <cell r="C71" t="str">
            <v>UN</v>
          </cell>
          <cell r="D71">
            <v>24.98</v>
          </cell>
          <cell r="E71">
            <v>26.077994395516399</v>
          </cell>
          <cell r="F71">
            <v>0.22</v>
          </cell>
          <cell r="G71">
            <v>23.59</v>
          </cell>
          <cell r="H71">
            <v>5.5644515612490016E-2</v>
          </cell>
          <cell r="I71"/>
          <cell r="J71"/>
        </row>
        <row r="72">
          <cell r="A72">
            <v>113443</v>
          </cell>
          <cell r="B72" t="str">
            <v>MANTEIGA COMUM C/S TOURIN LT 24X200G</v>
          </cell>
          <cell r="C72" t="str">
            <v>UN</v>
          </cell>
          <cell r="D72">
            <v>10.82</v>
          </cell>
          <cell r="E72">
            <v>26.049445471349401</v>
          </cell>
          <cell r="F72">
            <v>0.22</v>
          </cell>
          <cell r="G72">
            <v>10.199999999999999</v>
          </cell>
          <cell r="H72">
            <v>5.7301293900184937E-2</v>
          </cell>
          <cell r="I72"/>
          <cell r="J72"/>
        </row>
        <row r="73">
          <cell r="A73">
            <v>113445</v>
          </cell>
          <cell r="B73" t="str">
            <v>MANTEIGA COMUM C/S TOURIN LT 2X10KG</v>
          </cell>
          <cell r="C73" t="str">
            <v>UN</v>
          </cell>
          <cell r="D73">
            <v>412.16</v>
          </cell>
          <cell r="E73">
            <v>28.035714285714299</v>
          </cell>
          <cell r="F73">
            <v>0.15</v>
          </cell>
          <cell r="G73">
            <v>345</v>
          </cell>
          <cell r="H73">
            <v>0.16294642857142863</v>
          </cell>
          <cell r="I73"/>
          <cell r="J73"/>
        </row>
        <row r="74">
          <cell r="A74">
            <v>113439</v>
          </cell>
          <cell r="B74" t="str">
            <v>MANTEIGA COMUM C/S TOURIN PT 12X500G</v>
          </cell>
          <cell r="C74" t="str">
            <v>UN</v>
          </cell>
          <cell r="D74">
            <v>21.3</v>
          </cell>
          <cell r="E74">
            <v>26.1408450704225</v>
          </cell>
          <cell r="F74">
            <v>0.22</v>
          </cell>
          <cell r="G74">
            <v>20.100000000000001</v>
          </cell>
          <cell r="H74">
            <v>5.6338028169014051E-2</v>
          </cell>
          <cell r="I74"/>
          <cell r="J74"/>
        </row>
        <row r="75">
          <cell r="A75"/>
          <cell r="B75" t="str">
            <v/>
          </cell>
          <cell r="C75" t="str">
            <v/>
          </cell>
          <cell r="D75" t="str">
            <v/>
          </cell>
          <cell r="E75" t="str">
            <v/>
          </cell>
          <cell r="F75"/>
          <cell r="G75"/>
          <cell r="H75" t="str">
            <v/>
          </cell>
          <cell r="I75"/>
          <cell r="J75"/>
        </row>
        <row r="76">
          <cell r="A76">
            <v>109057</v>
          </cell>
          <cell r="B76" t="str">
            <v>JANDAIA NECTAR CAJU 12X1LT</v>
          </cell>
          <cell r="C76" t="str">
            <v>UN</v>
          </cell>
          <cell r="D76">
            <v>4.53</v>
          </cell>
          <cell r="E76">
            <v>23.8118101545254</v>
          </cell>
          <cell r="F76"/>
          <cell r="G76">
            <v>3.99</v>
          </cell>
          <cell r="H76">
            <v>0.11920529801324503</v>
          </cell>
          <cell r="I76"/>
          <cell r="J76"/>
        </row>
        <row r="77">
          <cell r="A77"/>
          <cell r="B77" t="str">
            <v/>
          </cell>
          <cell r="C77" t="str">
            <v/>
          </cell>
          <cell r="D77" t="str">
            <v/>
          </cell>
          <cell r="E77" t="str">
            <v/>
          </cell>
          <cell r="F77"/>
          <cell r="G77"/>
          <cell r="H77" t="str">
            <v/>
          </cell>
          <cell r="I77"/>
          <cell r="J77"/>
        </row>
        <row r="78">
          <cell r="A78">
            <v>112626</v>
          </cell>
          <cell r="B78" t="str">
            <v>MISTURA CREME DE LEITE MOCOCA 27X200G</v>
          </cell>
          <cell r="C78" t="str">
            <v>UN</v>
          </cell>
          <cell r="D78">
            <v>2.7</v>
          </cell>
          <cell r="E78">
            <v>32.976333333333301</v>
          </cell>
          <cell r="F78"/>
          <cell r="G78">
            <v>2.59</v>
          </cell>
          <cell r="H78">
            <v>4.0740740740740855E-2</v>
          </cell>
          <cell r="I78"/>
          <cell r="J78"/>
        </row>
        <row r="79">
          <cell r="A79">
            <v>112625</v>
          </cell>
          <cell r="B79" t="str">
            <v>MISTURA LEITE CONDENSADO MOCOCA 27X395G</v>
          </cell>
          <cell r="C79" t="str">
            <v>UN</v>
          </cell>
          <cell r="D79">
            <v>4.4000000000000004</v>
          </cell>
          <cell r="E79">
            <v>22.819431818181801</v>
          </cell>
          <cell r="F79"/>
          <cell r="G79">
            <v>4.1900000000000004</v>
          </cell>
          <cell r="H79">
            <v>4.7727272727272715E-2</v>
          </cell>
          <cell r="I79"/>
          <cell r="J79"/>
        </row>
        <row r="80">
          <cell r="A80">
            <v>114222</v>
          </cell>
          <cell r="B80" t="str">
            <v>MISTURA LEITE CONDENSADO TRIANGULO 395G</v>
          </cell>
          <cell r="C80" t="str">
            <v>UN</v>
          </cell>
          <cell r="D80">
            <v>4.4000000000000004</v>
          </cell>
          <cell r="E80">
            <v>26.081250000000001</v>
          </cell>
          <cell r="F80"/>
          <cell r="G80">
            <v>4.1900000000000004</v>
          </cell>
          <cell r="H80">
            <v>4.7727272727272715E-2</v>
          </cell>
          <cell r="I80"/>
          <cell r="J80"/>
        </row>
        <row r="81">
          <cell r="A81"/>
          <cell r="B81" t="str">
            <v/>
          </cell>
          <cell r="C81" t="str">
            <v/>
          </cell>
          <cell r="D81" t="str">
            <v/>
          </cell>
          <cell r="E81" t="str">
            <v/>
          </cell>
          <cell r="F81"/>
          <cell r="G81"/>
          <cell r="H81" t="str">
            <v/>
          </cell>
          <cell r="I81"/>
          <cell r="J81"/>
        </row>
        <row r="82">
          <cell r="A82">
            <v>113008</v>
          </cell>
          <cell r="B82" t="str">
            <v>CNA ALCOOL ETILIC LAVANDA COPER 12X500ML</v>
          </cell>
          <cell r="C82" t="str">
            <v>UN</v>
          </cell>
          <cell r="D82">
            <v>4.96</v>
          </cell>
          <cell r="E82">
            <v>24.937479838709699</v>
          </cell>
          <cell r="F82">
            <v>0.18</v>
          </cell>
          <cell r="G82">
            <v>4.45</v>
          </cell>
          <cell r="H82">
            <v>0.10282258064516125</v>
          </cell>
          <cell r="I82"/>
          <cell r="J82"/>
        </row>
        <row r="83">
          <cell r="A83">
            <v>113017</v>
          </cell>
          <cell r="B83" t="str">
            <v>CNA ALCOOL SOLIDO ACENDED ZULU 24X1UN</v>
          </cell>
          <cell r="C83" t="str">
            <v>UN</v>
          </cell>
          <cell r="D83">
            <v>8.5399999999999991</v>
          </cell>
          <cell r="E83">
            <v>27.998606557376998</v>
          </cell>
          <cell r="F83">
            <v>0.21</v>
          </cell>
          <cell r="G83">
            <v>7.65</v>
          </cell>
          <cell r="H83">
            <v>0.10421545667447293</v>
          </cell>
          <cell r="I83"/>
          <cell r="J83"/>
        </row>
        <row r="84">
          <cell r="A84">
            <v>113006</v>
          </cell>
          <cell r="B84" t="str">
            <v>CNA ALCOOL ETILIC 46 TRAD COPER 12X1L</v>
          </cell>
          <cell r="C84" t="str">
            <v>UN</v>
          </cell>
          <cell r="D84">
            <v>8.84</v>
          </cell>
          <cell r="E84">
            <v>25.015334846765001</v>
          </cell>
          <cell r="F84">
            <v>0.18</v>
          </cell>
          <cell r="G84">
            <v>7.9</v>
          </cell>
          <cell r="H84">
            <v>0.10633484162895922</v>
          </cell>
          <cell r="I84"/>
          <cell r="J84"/>
        </row>
        <row r="85">
          <cell r="A85">
            <v>113007</v>
          </cell>
          <cell r="B85" t="str">
            <v>CNA ALCOOL ETILIC EUCALI COPER 12X1L</v>
          </cell>
          <cell r="C85" t="str">
            <v>UN</v>
          </cell>
          <cell r="D85">
            <v>8.84</v>
          </cell>
          <cell r="E85">
            <v>24.989841628959301</v>
          </cell>
          <cell r="F85">
            <v>0.18</v>
          </cell>
          <cell r="G85">
            <v>7.95</v>
          </cell>
          <cell r="H85">
            <v>0.10067873303167417</v>
          </cell>
          <cell r="I85"/>
          <cell r="J85"/>
        </row>
        <row r="86">
          <cell r="A86">
            <v>113005</v>
          </cell>
          <cell r="B86" t="str">
            <v>CNA ALCOOL LAVANDA COPER 12X1L</v>
          </cell>
          <cell r="C86" t="str">
            <v>UN</v>
          </cell>
          <cell r="D86">
            <v>8.84</v>
          </cell>
          <cell r="E86">
            <v>25.2266742081448</v>
          </cell>
          <cell r="F86">
            <v>0.18</v>
          </cell>
          <cell r="G86">
            <v>7.9</v>
          </cell>
          <cell r="H86">
            <v>0.10633484162895922</v>
          </cell>
          <cell r="I86"/>
          <cell r="J86"/>
        </row>
        <row r="87">
          <cell r="A87">
            <v>113013</v>
          </cell>
          <cell r="B87" t="str">
            <v>CNA CALCOOL GEL 70 EUCALI COPER 12X500ML</v>
          </cell>
          <cell r="C87" t="str">
            <v>UN</v>
          </cell>
          <cell r="D87">
            <v>9.6300000000000008</v>
          </cell>
          <cell r="E87">
            <v>27.9741848390447</v>
          </cell>
          <cell r="F87">
            <v>0.18</v>
          </cell>
          <cell r="G87">
            <v>8.25</v>
          </cell>
          <cell r="H87">
            <v>0.14330218068535833</v>
          </cell>
          <cell r="I87"/>
          <cell r="J87"/>
        </row>
        <row r="88">
          <cell r="A88">
            <v>113016</v>
          </cell>
          <cell r="B88" t="str">
            <v>CNA HIGIENIZAD DE MAOS 70 COPER 12X400ML</v>
          </cell>
          <cell r="C88" t="str">
            <v>UN</v>
          </cell>
          <cell r="D88">
            <v>10.09</v>
          </cell>
          <cell r="E88">
            <v>28.000002725442101</v>
          </cell>
          <cell r="F88">
            <v>0.21</v>
          </cell>
          <cell r="G88">
            <v>9</v>
          </cell>
          <cell r="H88">
            <v>0.10802775024777006</v>
          </cell>
          <cell r="I88"/>
          <cell r="J88"/>
        </row>
        <row r="89">
          <cell r="A89">
            <v>113011</v>
          </cell>
          <cell r="B89" t="str">
            <v>CNA ALCOOL ETILIC 70 ZULU 12X1L</v>
          </cell>
          <cell r="C89" t="str">
            <v>UN</v>
          </cell>
          <cell r="D89">
            <v>10.130000000000001</v>
          </cell>
          <cell r="E89">
            <v>19.9999969897539</v>
          </cell>
          <cell r="F89"/>
          <cell r="G89">
            <v>8.7899999999999991</v>
          </cell>
          <cell r="H89">
            <v>0.13228035538005939</v>
          </cell>
          <cell r="I89"/>
          <cell r="J89"/>
        </row>
        <row r="90">
          <cell r="A90">
            <v>113015</v>
          </cell>
          <cell r="B90" t="str">
            <v>CNA ALCOOL GEL 70 TRAD COPER 12X500ML</v>
          </cell>
          <cell r="C90" t="str">
            <v>UN</v>
          </cell>
          <cell r="D90">
            <v>10.95</v>
          </cell>
          <cell r="E90">
            <v>28.0173059360731</v>
          </cell>
          <cell r="F90">
            <v>0.21</v>
          </cell>
          <cell r="G90">
            <v>9.7799999999999994</v>
          </cell>
          <cell r="H90">
            <v>0.10684931506849316</v>
          </cell>
          <cell r="I90"/>
          <cell r="J90"/>
        </row>
        <row r="91">
          <cell r="A91">
            <v>113018</v>
          </cell>
          <cell r="B91" t="str">
            <v>CNA PANOS UMED CLASSICO COPER 12X1UN</v>
          </cell>
          <cell r="C91" t="str">
            <v>UN</v>
          </cell>
          <cell r="D91">
            <v>11.68</v>
          </cell>
          <cell r="E91">
            <v>28.019785958904102</v>
          </cell>
          <cell r="F91">
            <v>0.21</v>
          </cell>
          <cell r="G91">
            <v>11.4</v>
          </cell>
          <cell r="H91">
            <v>2.3972602739725974E-2</v>
          </cell>
          <cell r="I91"/>
          <cell r="J91"/>
        </row>
        <row r="92">
          <cell r="A92">
            <v>113012</v>
          </cell>
          <cell r="B92" t="str">
            <v>CNA ALCOOL ETILIC 70 CLASSIC COPER 12X1L</v>
          </cell>
          <cell r="C92" t="str">
            <v>UN</v>
          </cell>
          <cell r="D92">
            <v>12.13</v>
          </cell>
          <cell r="E92">
            <v>24.9968507831822</v>
          </cell>
          <cell r="F92">
            <v>0.18</v>
          </cell>
          <cell r="G92">
            <v>10.9</v>
          </cell>
          <cell r="H92">
            <v>0.10140148392415502</v>
          </cell>
          <cell r="I92"/>
          <cell r="J92"/>
        </row>
        <row r="93">
          <cell r="A93">
            <v>113019</v>
          </cell>
          <cell r="B93" t="str">
            <v>CNA ALCOOL AERO 70 COPER 12X360ML</v>
          </cell>
          <cell r="C93" t="str">
            <v>UN</v>
          </cell>
          <cell r="D93">
            <v>12.85</v>
          </cell>
          <cell r="E93">
            <v>28.0170894941634</v>
          </cell>
          <cell r="F93">
            <v>0.2</v>
          </cell>
          <cell r="G93">
            <v>11.3</v>
          </cell>
          <cell r="H93">
            <v>0.12062256809338513</v>
          </cell>
          <cell r="I93"/>
          <cell r="J93"/>
        </row>
        <row r="94">
          <cell r="A94">
            <v>113020</v>
          </cell>
          <cell r="B94" t="str">
            <v>CNA ALCOOL AERO 70 EUCALI 12X360ML</v>
          </cell>
          <cell r="C94" t="str">
            <v>UN</v>
          </cell>
          <cell r="D94">
            <v>12.85</v>
          </cell>
          <cell r="E94">
            <v>27.999999591317799</v>
          </cell>
          <cell r="F94">
            <v>0.2</v>
          </cell>
          <cell r="G94">
            <v>11.3</v>
          </cell>
          <cell r="H94">
            <v>0.12062256809338513</v>
          </cell>
          <cell r="I94"/>
          <cell r="J94"/>
        </row>
        <row r="95">
          <cell r="A95"/>
          <cell r="B95" t="str">
            <v/>
          </cell>
          <cell r="C95" t="str">
            <v/>
          </cell>
          <cell r="D95" t="str">
            <v/>
          </cell>
          <cell r="E95" t="str">
            <v/>
          </cell>
          <cell r="F95"/>
          <cell r="G95"/>
          <cell r="H95" t="str">
            <v/>
          </cell>
          <cell r="I95"/>
          <cell r="J95"/>
        </row>
        <row r="96">
          <cell r="A96">
            <v>112428</v>
          </cell>
          <cell r="B96" t="str">
            <v>VINHO TINTO SUAVE TRAD Q SOL 750ML</v>
          </cell>
          <cell r="C96" t="str">
            <v>UN</v>
          </cell>
          <cell r="D96">
            <v>9.0500000000000007</v>
          </cell>
          <cell r="E96">
            <v>18.3689613259669</v>
          </cell>
          <cell r="F96">
            <v>0.1</v>
          </cell>
          <cell r="G96">
            <v>8.09</v>
          </cell>
          <cell r="H96">
            <v>0.10607734806629843</v>
          </cell>
          <cell r="I96"/>
          <cell r="J96"/>
        </row>
        <row r="97">
          <cell r="A97"/>
          <cell r="B97" t="str">
            <v/>
          </cell>
          <cell r="C97" t="str">
            <v/>
          </cell>
          <cell r="D97" t="str">
            <v/>
          </cell>
          <cell r="E97" t="str">
            <v/>
          </cell>
          <cell r="F97"/>
          <cell r="G97"/>
          <cell r="H97" t="str">
            <v/>
          </cell>
          <cell r="I97"/>
          <cell r="J97"/>
        </row>
        <row r="98">
          <cell r="A98">
            <v>105959</v>
          </cell>
          <cell r="B98" t="str">
            <v>COCO RALADO C/ACU COCO SHOW 24X100G</v>
          </cell>
          <cell r="C98" t="str">
            <v>UN</v>
          </cell>
          <cell r="D98">
            <v>2.94</v>
          </cell>
          <cell r="E98">
            <v>25.081632653061199</v>
          </cell>
          <cell r="F98">
            <v>0.2</v>
          </cell>
          <cell r="G98">
            <v>2.75</v>
          </cell>
          <cell r="H98">
            <v>6.4625850340136043E-2</v>
          </cell>
          <cell r="I98"/>
          <cell r="J98"/>
        </row>
        <row r="99">
          <cell r="A99">
            <v>105962</v>
          </cell>
          <cell r="B99" t="str">
            <v>COCO RALADO C/ACU COCO SHOW 48X50G</v>
          </cell>
          <cell r="C99" t="str">
            <v>UN</v>
          </cell>
          <cell r="D99">
            <v>1.47</v>
          </cell>
          <cell r="E99">
            <v>24.999991149821899</v>
          </cell>
          <cell r="F99">
            <v>0.2</v>
          </cell>
          <cell r="G99">
            <v>1.39</v>
          </cell>
          <cell r="H99">
            <v>5.442176870748304E-2</v>
          </cell>
          <cell r="I99"/>
          <cell r="J99"/>
        </row>
        <row r="100">
          <cell r="A100">
            <v>114005</v>
          </cell>
          <cell r="B100" t="str">
            <v>COPRA OLEO COCO EXT VIRGEM SH 24X100ML</v>
          </cell>
          <cell r="C100" t="str">
            <v>UN</v>
          </cell>
          <cell r="D100">
            <v>15.15</v>
          </cell>
          <cell r="E100">
            <v>48.591306930693101</v>
          </cell>
          <cell r="F100">
            <v>0.4</v>
          </cell>
          <cell r="G100">
            <v>12.9</v>
          </cell>
          <cell r="H100">
            <v>0.14851485148514851</v>
          </cell>
          <cell r="I100"/>
          <cell r="J100"/>
        </row>
        <row r="101">
          <cell r="A101">
            <v>114004</v>
          </cell>
          <cell r="B101" t="str">
            <v>COPRA OLEO COCO EXT VIRGEM SH 6X40X15ML</v>
          </cell>
          <cell r="C101" t="str">
            <v>DI</v>
          </cell>
          <cell r="D101">
            <v>57.21</v>
          </cell>
          <cell r="E101">
            <v>22</v>
          </cell>
          <cell r="F101">
            <v>0.2</v>
          </cell>
          <cell r="G101">
            <v>55.75</v>
          </cell>
          <cell r="H101">
            <v>2.5520013983569321E-2</v>
          </cell>
          <cell r="I101"/>
          <cell r="J101"/>
        </row>
        <row r="102">
          <cell r="A102">
            <v>114007</v>
          </cell>
          <cell r="B102" t="str">
            <v>LEITE COCO PET COCO SHOW 6X1L</v>
          </cell>
          <cell r="C102" t="str">
            <v>UN</v>
          </cell>
          <cell r="D102">
            <v>7.92</v>
          </cell>
          <cell r="E102">
            <v>22</v>
          </cell>
          <cell r="F102">
            <v>0.2</v>
          </cell>
          <cell r="G102">
            <v>7.69</v>
          </cell>
          <cell r="H102">
            <v>2.9040404040403981E-2</v>
          </cell>
          <cell r="I102"/>
          <cell r="J102"/>
        </row>
        <row r="103">
          <cell r="A103">
            <v>105963</v>
          </cell>
          <cell r="B103" t="str">
            <v>LEITE DE COCO GF COCO SHOW 12X500ML</v>
          </cell>
          <cell r="C103" t="str">
            <v>UN</v>
          </cell>
          <cell r="D103">
            <v>4.5599999999999996</v>
          </cell>
          <cell r="E103">
            <v>21.9546271929824</v>
          </cell>
          <cell r="F103">
            <v>0.2</v>
          </cell>
          <cell r="G103">
            <v>4.45</v>
          </cell>
          <cell r="H103">
            <v>2.4122807017543737E-2</v>
          </cell>
          <cell r="I103"/>
          <cell r="J103"/>
        </row>
        <row r="104">
          <cell r="A104">
            <v>114001</v>
          </cell>
          <cell r="B104" t="str">
            <v>OLEO COCO EXT VIR SH COCO SHOW 6X40X15ML</v>
          </cell>
          <cell r="C104" t="str">
            <v>DI</v>
          </cell>
          <cell r="D104">
            <v>42.96</v>
          </cell>
          <cell r="E104">
            <v>24.999999813775499</v>
          </cell>
          <cell r="F104">
            <v>0.2</v>
          </cell>
          <cell r="G104">
            <v>40.200000000000003</v>
          </cell>
          <cell r="H104">
            <v>6.4245810055865868E-2</v>
          </cell>
          <cell r="I104"/>
          <cell r="J104"/>
        </row>
        <row r="105">
          <cell r="A105">
            <v>105968</v>
          </cell>
          <cell r="B105" t="str">
            <v>OLEO DE COCO EXT VIRG COCO SHOW 12X500ML</v>
          </cell>
          <cell r="C105" t="str">
            <v>UN</v>
          </cell>
          <cell r="D105">
            <v>29.24</v>
          </cell>
          <cell r="E105">
            <v>25.009233926128601</v>
          </cell>
          <cell r="F105">
            <v>0.2</v>
          </cell>
          <cell r="G105">
            <v>27.35</v>
          </cell>
          <cell r="H105">
            <v>6.4637482900136697E-2</v>
          </cell>
          <cell r="I105"/>
          <cell r="J105"/>
        </row>
        <row r="106">
          <cell r="A106">
            <v>108015</v>
          </cell>
          <cell r="B106" t="str">
            <v>OLEO DE COCO EXT VIRG POT 12X500ML</v>
          </cell>
          <cell r="C106" t="str">
            <v>UN</v>
          </cell>
          <cell r="D106">
            <v>50</v>
          </cell>
          <cell r="E106">
            <v>58.276665999999999</v>
          </cell>
          <cell r="F106">
            <v>0.5</v>
          </cell>
          <cell r="G106">
            <v>40.799999999999997</v>
          </cell>
          <cell r="H106">
            <v>0.18400000000000005</v>
          </cell>
          <cell r="I106"/>
          <cell r="J106"/>
        </row>
        <row r="107">
          <cell r="A107">
            <v>108012</v>
          </cell>
          <cell r="B107" t="str">
            <v>OLEO DE COCO EXT VIRG POT COPRA 12X200ML</v>
          </cell>
          <cell r="C107" t="str">
            <v>UN</v>
          </cell>
          <cell r="D107">
            <v>26.23</v>
          </cell>
          <cell r="E107">
            <v>25.000000381229</v>
          </cell>
          <cell r="F107">
            <v>0.2</v>
          </cell>
          <cell r="G107">
            <v>24.48</v>
          </cell>
          <cell r="H107">
            <v>6.6717499046892864E-2</v>
          </cell>
          <cell r="I107"/>
          <cell r="J107"/>
        </row>
        <row r="108">
          <cell r="A108"/>
          <cell r="B108"/>
          <cell r="C108"/>
          <cell r="D108"/>
          <cell r="E108"/>
          <cell r="F108"/>
          <cell r="G108"/>
          <cell r="H108"/>
          <cell r="I108"/>
          <cell r="J108"/>
        </row>
        <row r="109">
          <cell r="A109"/>
          <cell r="B109" t="str">
            <v/>
          </cell>
          <cell r="C109" t="str">
            <v/>
          </cell>
          <cell r="D109" t="str">
            <v/>
          </cell>
          <cell r="E109" t="str">
            <v/>
          </cell>
          <cell r="F109"/>
          <cell r="G109"/>
          <cell r="H109" t="str">
            <v/>
          </cell>
          <cell r="I109"/>
          <cell r="J109"/>
        </row>
        <row r="110">
          <cell r="A110"/>
          <cell r="B110" t="str">
            <v/>
          </cell>
          <cell r="C110" t="str">
            <v/>
          </cell>
          <cell r="D110" t="str">
            <v/>
          </cell>
          <cell r="E110" t="str">
            <v/>
          </cell>
          <cell r="F110"/>
          <cell r="G110"/>
          <cell r="H110" t="str">
            <v/>
          </cell>
          <cell r="I110"/>
          <cell r="J110"/>
        </row>
        <row r="111">
          <cell r="A111"/>
          <cell r="B111" t="str">
            <v/>
          </cell>
          <cell r="C111" t="str">
            <v/>
          </cell>
          <cell r="D111" t="str">
            <v/>
          </cell>
          <cell r="E111" t="str">
            <v/>
          </cell>
          <cell r="F111"/>
          <cell r="G111"/>
          <cell r="H111" t="str">
            <v/>
          </cell>
          <cell r="I111"/>
          <cell r="J111"/>
        </row>
        <row r="112">
          <cell r="A112"/>
          <cell r="B112" t="str">
            <v/>
          </cell>
          <cell r="C112" t="str">
            <v/>
          </cell>
          <cell r="D112" t="str">
            <v/>
          </cell>
          <cell r="E112" t="str">
            <v/>
          </cell>
          <cell r="F112"/>
          <cell r="G112"/>
          <cell r="H112" t="str">
            <v/>
          </cell>
          <cell r="I112"/>
          <cell r="J112"/>
        </row>
        <row r="113">
          <cell r="A113"/>
          <cell r="B113" t="str">
            <v/>
          </cell>
          <cell r="C113" t="str">
            <v/>
          </cell>
          <cell r="D113" t="str">
            <v/>
          </cell>
          <cell r="E113" t="str">
            <v/>
          </cell>
          <cell r="F113"/>
          <cell r="G113"/>
          <cell r="H113" t="str">
            <v/>
          </cell>
          <cell r="I113"/>
          <cell r="J113"/>
        </row>
        <row r="114">
          <cell r="A114"/>
          <cell r="B114" t="str">
            <v/>
          </cell>
          <cell r="C114" t="str">
            <v/>
          </cell>
          <cell r="D114" t="str">
            <v/>
          </cell>
          <cell r="E114" t="str">
            <v/>
          </cell>
          <cell r="F114"/>
          <cell r="G114"/>
          <cell r="H114" t="str">
            <v/>
          </cell>
          <cell r="I114"/>
          <cell r="J114"/>
        </row>
        <row r="115">
          <cell r="A115"/>
          <cell r="B115" t="str">
            <v/>
          </cell>
          <cell r="C115" t="str">
            <v/>
          </cell>
          <cell r="D115" t="str">
            <v/>
          </cell>
          <cell r="E115" t="str">
            <v/>
          </cell>
          <cell r="F115"/>
          <cell r="G115"/>
          <cell r="H115" t="str">
            <v/>
          </cell>
          <cell r="I115"/>
          <cell r="J115"/>
        </row>
        <row r="116">
          <cell r="A116"/>
          <cell r="B116" t="str">
            <v/>
          </cell>
          <cell r="C116" t="str">
            <v/>
          </cell>
          <cell r="D116" t="str">
            <v/>
          </cell>
          <cell r="E116" t="str">
            <v/>
          </cell>
          <cell r="F116"/>
          <cell r="G116"/>
          <cell r="H116" t="str">
            <v/>
          </cell>
          <cell r="I116"/>
          <cell r="J116"/>
        </row>
        <row r="117">
          <cell r="A117"/>
          <cell r="B117" t="str">
            <v/>
          </cell>
          <cell r="C117" t="str">
            <v/>
          </cell>
          <cell r="D117" t="str">
            <v/>
          </cell>
          <cell r="E117" t="str">
            <v/>
          </cell>
          <cell r="F117"/>
          <cell r="G117"/>
          <cell r="H117" t="str">
            <v/>
          </cell>
          <cell r="I117"/>
          <cell r="J117"/>
        </row>
        <row r="118">
          <cell r="A118"/>
          <cell r="B118" t="str">
            <v/>
          </cell>
          <cell r="C118" t="str">
            <v/>
          </cell>
          <cell r="D118" t="str">
            <v/>
          </cell>
          <cell r="E118" t="str">
            <v/>
          </cell>
          <cell r="F118"/>
          <cell r="G118"/>
          <cell r="H118" t="str">
            <v/>
          </cell>
          <cell r="I118"/>
          <cell r="J118"/>
        </row>
        <row r="119">
          <cell r="A119"/>
          <cell r="B119" t="str">
            <v/>
          </cell>
          <cell r="C119" t="str">
            <v/>
          </cell>
          <cell r="D119" t="str">
            <v/>
          </cell>
          <cell r="E119" t="str">
            <v/>
          </cell>
          <cell r="F119"/>
          <cell r="G119"/>
          <cell r="H119" t="str">
            <v/>
          </cell>
          <cell r="I119"/>
          <cell r="J119"/>
        </row>
        <row r="120">
          <cell r="A120"/>
          <cell r="B120" t="str">
            <v/>
          </cell>
          <cell r="C120" t="str">
            <v/>
          </cell>
          <cell r="D120" t="str">
            <v/>
          </cell>
          <cell r="E120" t="str">
            <v/>
          </cell>
          <cell r="F120"/>
          <cell r="G120"/>
          <cell r="H120" t="str">
            <v/>
          </cell>
          <cell r="I120"/>
          <cell r="J120"/>
        </row>
        <row r="121">
          <cell r="A121"/>
          <cell r="B121" t="str">
            <v/>
          </cell>
          <cell r="C121" t="str">
            <v/>
          </cell>
          <cell r="D121" t="str">
            <v/>
          </cell>
          <cell r="E121" t="str">
            <v/>
          </cell>
          <cell r="F121"/>
          <cell r="G121"/>
          <cell r="H121" t="str">
            <v/>
          </cell>
          <cell r="I121"/>
          <cell r="J121"/>
        </row>
        <row r="122">
          <cell r="A122"/>
          <cell r="B122" t="str">
            <v/>
          </cell>
          <cell r="C122" t="str">
            <v/>
          </cell>
          <cell r="D122" t="str">
            <v/>
          </cell>
          <cell r="E122" t="str">
            <v/>
          </cell>
          <cell r="F122"/>
          <cell r="G122"/>
          <cell r="H122" t="str">
            <v/>
          </cell>
          <cell r="I122"/>
          <cell r="J122"/>
        </row>
        <row r="123">
          <cell r="A123"/>
          <cell r="B123" t="str">
            <v/>
          </cell>
          <cell r="C123" t="str">
            <v/>
          </cell>
          <cell r="D123" t="str">
            <v/>
          </cell>
          <cell r="E123" t="str">
            <v/>
          </cell>
          <cell r="F123"/>
          <cell r="G123"/>
          <cell r="H123" t="str">
            <v/>
          </cell>
          <cell r="I123"/>
          <cell r="J123"/>
        </row>
        <row r="124">
          <cell r="A124"/>
          <cell r="B124" t="str">
            <v/>
          </cell>
          <cell r="C124" t="str">
            <v/>
          </cell>
          <cell r="D124" t="str">
            <v/>
          </cell>
          <cell r="E124" t="str">
            <v/>
          </cell>
          <cell r="F124"/>
          <cell r="G124"/>
          <cell r="H124" t="str">
            <v/>
          </cell>
          <cell r="I124"/>
          <cell r="J124"/>
        </row>
        <row r="125">
          <cell r="A125"/>
          <cell r="B125" t="str">
            <v/>
          </cell>
          <cell r="C125" t="str">
            <v/>
          </cell>
          <cell r="D125" t="str">
            <v/>
          </cell>
          <cell r="E125" t="str">
            <v/>
          </cell>
          <cell r="F125"/>
          <cell r="G125"/>
          <cell r="H125" t="str">
            <v/>
          </cell>
          <cell r="I125"/>
          <cell r="J125"/>
        </row>
        <row r="126">
          <cell r="A126"/>
          <cell r="B126" t="str">
            <v/>
          </cell>
          <cell r="C126" t="str">
            <v/>
          </cell>
          <cell r="D126" t="str">
            <v/>
          </cell>
          <cell r="E126" t="str">
            <v/>
          </cell>
          <cell r="F126"/>
          <cell r="G126"/>
          <cell r="H126" t="str">
            <v/>
          </cell>
          <cell r="I126"/>
          <cell r="J126"/>
        </row>
        <row r="127">
          <cell r="A127"/>
          <cell r="B127" t="str">
            <v/>
          </cell>
          <cell r="C127" t="str">
            <v/>
          </cell>
          <cell r="D127" t="str">
            <v/>
          </cell>
          <cell r="E127" t="str">
            <v/>
          </cell>
          <cell r="F127"/>
          <cell r="G127"/>
          <cell r="H127" t="str">
            <v/>
          </cell>
          <cell r="I127"/>
          <cell r="J127"/>
        </row>
        <row r="128">
          <cell r="A128"/>
          <cell r="B128" t="str">
            <v/>
          </cell>
          <cell r="C128" t="str">
            <v/>
          </cell>
          <cell r="D128" t="str">
            <v/>
          </cell>
          <cell r="E128" t="str">
            <v/>
          </cell>
          <cell r="F128"/>
          <cell r="G128"/>
          <cell r="H128" t="str">
            <v/>
          </cell>
          <cell r="I128"/>
          <cell r="J128"/>
        </row>
        <row r="129">
          <cell r="A129"/>
          <cell r="B129" t="str">
            <v/>
          </cell>
          <cell r="C129" t="str">
            <v/>
          </cell>
          <cell r="D129" t="str">
            <v/>
          </cell>
          <cell r="E129" t="str">
            <v/>
          </cell>
          <cell r="F129"/>
          <cell r="G129"/>
          <cell r="H129" t="str">
            <v/>
          </cell>
          <cell r="I129"/>
          <cell r="J129"/>
        </row>
        <row r="130">
          <cell r="A130"/>
          <cell r="B130" t="str">
            <v/>
          </cell>
          <cell r="C130" t="str">
            <v/>
          </cell>
          <cell r="D130" t="str">
            <v/>
          </cell>
          <cell r="E130" t="str">
            <v/>
          </cell>
          <cell r="F130"/>
          <cell r="G130"/>
          <cell r="H130" t="str">
            <v/>
          </cell>
          <cell r="I130"/>
          <cell r="J130"/>
        </row>
        <row r="131">
          <cell r="A131"/>
          <cell r="B131" t="str">
            <v/>
          </cell>
          <cell r="C131" t="str">
            <v/>
          </cell>
          <cell r="D131" t="str">
            <v/>
          </cell>
          <cell r="E131" t="str">
            <v/>
          </cell>
          <cell r="F131"/>
          <cell r="G131"/>
          <cell r="H131" t="str">
            <v/>
          </cell>
          <cell r="I131"/>
          <cell r="J131"/>
        </row>
        <row r="132">
          <cell r="A132"/>
          <cell r="B132" t="str">
            <v/>
          </cell>
          <cell r="C132" t="str">
            <v/>
          </cell>
          <cell r="D132" t="str">
            <v/>
          </cell>
          <cell r="E132" t="str">
            <v/>
          </cell>
          <cell r="F132"/>
          <cell r="G132"/>
          <cell r="H132" t="str">
            <v/>
          </cell>
          <cell r="I132"/>
          <cell r="J132"/>
        </row>
        <row r="133">
          <cell r="A133"/>
          <cell r="B133" t="str">
            <v/>
          </cell>
          <cell r="C133" t="str">
            <v/>
          </cell>
          <cell r="D133" t="str">
            <v/>
          </cell>
          <cell r="E133" t="str">
            <v/>
          </cell>
          <cell r="F133"/>
          <cell r="G133"/>
          <cell r="H133" t="str">
            <v/>
          </cell>
          <cell r="I133"/>
          <cell r="J133"/>
        </row>
        <row r="134">
          <cell r="A134"/>
          <cell r="B134" t="str">
            <v/>
          </cell>
          <cell r="C134" t="str">
            <v/>
          </cell>
          <cell r="D134" t="str">
            <v/>
          </cell>
          <cell r="E134" t="str">
            <v/>
          </cell>
          <cell r="F134"/>
          <cell r="G134"/>
          <cell r="H134" t="str">
            <v/>
          </cell>
          <cell r="I134"/>
          <cell r="J134"/>
        </row>
        <row r="135">
          <cell r="A135"/>
          <cell r="B135" t="str">
            <v/>
          </cell>
          <cell r="C135" t="str">
            <v/>
          </cell>
          <cell r="D135" t="str">
            <v/>
          </cell>
          <cell r="E135" t="str">
            <v/>
          </cell>
          <cell r="F135"/>
          <cell r="G135"/>
          <cell r="H135" t="str">
            <v/>
          </cell>
          <cell r="I135"/>
          <cell r="J135"/>
        </row>
        <row r="136">
          <cell r="A136"/>
          <cell r="B136" t="str">
            <v/>
          </cell>
          <cell r="C136" t="str">
            <v/>
          </cell>
          <cell r="D136" t="str">
            <v/>
          </cell>
          <cell r="E136" t="str">
            <v/>
          </cell>
          <cell r="F136"/>
          <cell r="G136"/>
          <cell r="H136" t="str">
            <v/>
          </cell>
          <cell r="I136"/>
          <cell r="J136"/>
        </row>
        <row r="137">
          <cell r="A137"/>
          <cell r="B137" t="str">
            <v/>
          </cell>
          <cell r="C137" t="str">
            <v/>
          </cell>
          <cell r="D137" t="str">
            <v/>
          </cell>
          <cell r="E137" t="str">
            <v/>
          </cell>
          <cell r="F137"/>
          <cell r="G137"/>
          <cell r="H137" t="str">
            <v/>
          </cell>
          <cell r="I137"/>
          <cell r="J137"/>
        </row>
        <row r="138">
          <cell r="A138"/>
          <cell r="B138" t="str">
            <v/>
          </cell>
          <cell r="C138" t="str">
            <v/>
          </cell>
          <cell r="D138" t="str">
            <v/>
          </cell>
          <cell r="E138" t="str">
            <v/>
          </cell>
          <cell r="F138"/>
          <cell r="G138"/>
          <cell r="H138" t="str">
            <v/>
          </cell>
          <cell r="I138"/>
          <cell r="J138"/>
        </row>
        <row r="139">
          <cell r="A139"/>
          <cell r="B139" t="str">
            <v/>
          </cell>
          <cell r="C139" t="str">
            <v/>
          </cell>
          <cell r="D139" t="str">
            <v/>
          </cell>
          <cell r="E139" t="str">
            <v/>
          </cell>
          <cell r="F139"/>
          <cell r="G139"/>
          <cell r="H139" t="str">
            <v/>
          </cell>
          <cell r="I139"/>
          <cell r="J139"/>
        </row>
        <row r="140">
          <cell r="A140"/>
          <cell r="B140" t="str">
            <v/>
          </cell>
          <cell r="C140" t="str">
            <v/>
          </cell>
          <cell r="D140" t="str">
            <v/>
          </cell>
          <cell r="E140" t="str">
            <v/>
          </cell>
          <cell r="F140"/>
          <cell r="G140"/>
          <cell r="H140" t="str">
            <v/>
          </cell>
          <cell r="I140"/>
          <cell r="J140"/>
        </row>
        <row r="141">
          <cell r="A141"/>
          <cell r="B141" t="str">
            <v/>
          </cell>
          <cell r="C141" t="str">
            <v/>
          </cell>
          <cell r="D141" t="str">
            <v/>
          </cell>
          <cell r="E141" t="str">
            <v/>
          </cell>
          <cell r="F141"/>
          <cell r="G141"/>
          <cell r="H141" t="str">
            <v/>
          </cell>
          <cell r="I141"/>
          <cell r="J141"/>
        </row>
        <row r="142">
          <cell r="A142"/>
          <cell r="B142" t="str">
            <v/>
          </cell>
          <cell r="C142" t="str">
            <v/>
          </cell>
          <cell r="D142" t="str">
            <v/>
          </cell>
          <cell r="E142" t="str">
            <v/>
          </cell>
          <cell r="F142"/>
          <cell r="G142"/>
          <cell r="H142" t="str">
            <v/>
          </cell>
          <cell r="I142"/>
          <cell r="J142"/>
        </row>
        <row r="143">
          <cell r="A143"/>
          <cell r="B143" t="str">
            <v/>
          </cell>
          <cell r="C143" t="str">
            <v/>
          </cell>
          <cell r="D143" t="str">
            <v/>
          </cell>
          <cell r="E143" t="str">
            <v/>
          </cell>
          <cell r="F143"/>
          <cell r="G143"/>
          <cell r="H143" t="str">
            <v/>
          </cell>
          <cell r="I143"/>
          <cell r="J143"/>
        </row>
        <row r="144">
          <cell r="A144"/>
          <cell r="B144" t="str">
            <v/>
          </cell>
          <cell r="C144" t="str">
            <v/>
          </cell>
          <cell r="D144" t="str">
            <v/>
          </cell>
          <cell r="E144" t="str">
            <v/>
          </cell>
          <cell r="F144"/>
          <cell r="G144"/>
          <cell r="H144" t="str">
            <v/>
          </cell>
          <cell r="I144"/>
          <cell r="J144"/>
        </row>
        <row r="145">
          <cell r="A145"/>
          <cell r="B145" t="str">
            <v/>
          </cell>
          <cell r="C145" t="str">
            <v/>
          </cell>
          <cell r="D145" t="str">
            <v/>
          </cell>
          <cell r="E145" t="str">
            <v/>
          </cell>
          <cell r="F145"/>
          <cell r="G145"/>
          <cell r="H145" t="str">
            <v/>
          </cell>
          <cell r="I145"/>
          <cell r="J145"/>
        </row>
        <row r="146">
          <cell r="A146"/>
          <cell r="B146" t="str">
            <v/>
          </cell>
          <cell r="C146" t="str">
            <v/>
          </cell>
          <cell r="D146" t="str">
            <v/>
          </cell>
          <cell r="E146" t="str">
            <v/>
          </cell>
          <cell r="F146"/>
          <cell r="G146"/>
          <cell r="H146" t="str">
            <v/>
          </cell>
          <cell r="I146"/>
          <cell r="J146"/>
        </row>
        <row r="147">
          <cell r="A147"/>
          <cell r="B147" t="str">
            <v/>
          </cell>
          <cell r="C147" t="str">
            <v/>
          </cell>
          <cell r="D147" t="str">
            <v/>
          </cell>
          <cell r="E147" t="str">
            <v/>
          </cell>
          <cell r="F147"/>
          <cell r="G147"/>
          <cell r="H147" t="str">
            <v/>
          </cell>
          <cell r="I147"/>
          <cell r="J147"/>
        </row>
        <row r="148">
          <cell r="A148"/>
          <cell r="B148" t="str">
            <v/>
          </cell>
          <cell r="C148" t="str">
            <v/>
          </cell>
          <cell r="D148" t="str">
            <v/>
          </cell>
          <cell r="E148" t="str">
            <v/>
          </cell>
          <cell r="F148"/>
          <cell r="G148"/>
          <cell r="H148" t="str">
            <v/>
          </cell>
          <cell r="I148"/>
          <cell r="J148"/>
        </row>
        <row r="149">
          <cell r="A149"/>
          <cell r="B149" t="str">
            <v/>
          </cell>
          <cell r="C149" t="str">
            <v/>
          </cell>
          <cell r="D149" t="str">
            <v/>
          </cell>
          <cell r="E149" t="str">
            <v/>
          </cell>
          <cell r="F149"/>
          <cell r="G149"/>
          <cell r="H149" t="str">
            <v/>
          </cell>
          <cell r="I149"/>
          <cell r="J149"/>
        </row>
        <row r="150">
          <cell r="A150"/>
          <cell r="B150" t="str">
            <v/>
          </cell>
          <cell r="C150" t="str">
            <v/>
          </cell>
          <cell r="D150" t="str">
            <v/>
          </cell>
          <cell r="E150" t="str">
            <v/>
          </cell>
          <cell r="F150"/>
          <cell r="G150"/>
          <cell r="H150" t="str">
            <v/>
          </cell>
          <cell r="I150"/>
          <cell r="J150"/>
        </row>
        <row r="151">
          <cell r="A151"/>
          <cell r="B151" t="str">
            <v/>
          </cell>
          <cell r="C151" t="str">
            <v/>
          </cell>
          <cell r="D151" t="str">
            <v/>
          </cell>
          <cell r="E151" t="str">
            <v/>
          </cell>
          <cell r="F151"/>
          <cell r="G151"/>
          <cell r="H151" t="str">
            <v/>
          </cell>
          <cell r="I151"/>
          <cell r="J151"/>
        </row>
        <row r="152">
          <cell r="A152"/>
          <cell r="B152" t="str">
            <v/>
          </cell>
          <cell r="C152" t="str">
            <v/>
          </cell>
          <cell r="D152" t="str">
            <v/>
          </cell>
          <cell r="E152" t="str">
            <v/>
          </cell>
          <cell r="F152"/>
          <cell r="G152"/>
          <cell r="H152" t="str">
            <v/>
          </cell>
          <cell r="I152"/>
          <cell r="J152"/>
        </row>
        <row r="153">
          <cell r="A153"/>
          <cell r="B153" t="str">
            <v/>
          </cell>
          <cell r="C153" t="str">
            <v/>
          </cell>
          <cell r="D153" t="str">
            <v/>
          </cell>
          <cell r="E153" t="str">
            <v/>
          </cell>
          <cell r="F153"/>
          <cell r="G153"/>
          <cell r="H153" t="str">
            <v/>
          </cell>
          <cell r="I153"/>
          <cell r="J153"/>
        </row>
        <row r="154">
          <cell r="A154"/>
          <cell r="B154" t="str">
            <v/>
          </cell>
          <cell r="C154" t="str">
            <v/>
          </cell>
          <cell r="D154" t="str">
            <v/>
          </cell>
          <cell r="E154" t="str">
            <v/>
          </cell>
          <cell r="F154"/>
          <cell r="G154"/>
          <cell r="H154" t="str">
            <v/>
          </cell>
          <cell r="I154"/>
          <cell r="J154"/>
        </row>
        <row r="155">
          <cell r="A155"/>
          <cell r="B155" t="str">
            <v/>
          </cell>
          <cell r="C155" t="str">
            <v/>
          </cell>
          <cell r="D155" t="str">
            <v/>
          </cell>
          <cell r="E155" t="str">
            <v/>
          </cell>
          <cell r="F155"/>
          <cell r="G155"/>
          <cell r="H155" t="str">
            <v/>
          </cell>
          <cell r="I155"/>
          <cell r="J155"/>
        </row>
        <row r="156">
          <cell r="A156"/>
          <cell r="B156" t="str">
            <v/>
          </cell>
          <cell r="C156" t="str">
            <v/>
          </cell>
          <cell r="D156" t="str">
            <v/>
          </cell>
          <cell r="E156" t="str">
            <v/>
          </cell>
          <cell r="F156"/>
          <cell r="G156"/>
          <cell r="H156" t="str">
            <v/>
          </cell>
          <cell r="I156"/>
          <cell r="J156"/>
        </row>
        <row r="157">
          <cell r="A157"/>
          <cell r="B157" t="str">
            <v/>
          </cell>
          <cell r="C157" t="str">
            <v/>
          </cell>
          <cell r="D157" t="str">
            <v/>
          </cell>
          <cell r="E157" t="str">
            <v/>
          </cell>
          <cell r="F157"/>
          <cell r="G157"/>
          <cell r="H157" t="str">
            <v/>
          </cell>
          <cell r="I157"/>
          <cell r="J157"/>
        </row>
        <row r="158">
          <cell r="A158"/>
          <cell r="B158" t="str">
            <v/>
          </cell>
          <cell r="C158" t="str">
            <v/>
          </cell>
          <cell r="D158" t="str">
            <v/>
          </cell>
          <cell r="E158" t="str">
            <v/>
          </cell>
          <cell r="F158"/>
          <cell r="G158"/>
          <cell r="H158" t="str">
            <v/>
          </cell>
          <cell r="I158"/>
          <cell r="J158"/>
        </row>
        <row r="159">
          <cell r="A159"/>
          <cell r="B159" t="str">
            <v/>
          </cell>
          <cell r="C159" t="str">
            <v/>
          </cell>
          <cell r="D159" t="str">
            <v/>
          </cell>
          <cell r="E159" t="str">
            <v/>
          </cell>
          <cell r="F159"/>
          <cell r="G159"/>
          <cell r="H159" t="str">
            <v/>
          </cell>
          <cell r="I159"/>
          <cell r="J159"/>
        </row>
        <row r="160">
          <cell r="A160"/>
          <cell r="B160" t="str">
            <v/>
          </cell>
          <cell r="C160" t="str">
            <v/>
          </cell>
          <cell r="D160" t="str">
            <v/>
          </cell>
          <cell r="E160" t="str">
            <v/>
          </cell>
          <cell r="F160"/>
          <cell r="G160"/>
          <cell r="H160" t="str">
            <v/>
          </cell>
          <cell r="I160"/>
          <cell r="J160"/>
        </row>
        <row r="161">
          <cell r="A161"/>
          <cell r="B161" t="str">
            <v/>
          </cell>
          <cell r="C161" t="str">
            <v/>
          </cell>
          <cell r="D161" t="str">
            <v/>
          </cell>
          <cell r="E161" t="str">
            <v/>
          </cell>
          <cell r="F161"/>
          <cell r="G161"/>
          <cell r="H161" t="str">
            <v/>
          </cell>
          <cell r="I161"/>
          <cell r="J161"/>
        </row>
        <row r="162">
          <cell r="A162"/>
          <cell r="B162" t="str">
            <v/>
          </cell>
          <cell r="C162" t="str">
            <v/>
          </cell>
          <cell r="D162" t="str">
            <v/>
          </cell>
          <cell r="E162" t="str">
            <v/>
          </cell>
          <cell r="F162"/>
          <cell r="G162"/>
          <cell r="H162" t="str">
            <v/>
          </cell>
          <cell r="I162"/>
          <cell r="J162"/>
        </row>
        <row r="163">
          <cell r="A163"/>
          <cell r="B163" t="str">
            <v/>
          </cell>
          <cell r="C163" t="str">
            <v/>
          </cell>
          <cell r="D163" t="str">
            <v/>
          </cell>
          <cell r="E163" t="str">
            <v/>
          </cell>
          <cell r="F163"/>
          <cell r="G163"/>
          <cell r="H163" t="str">
            <v/>
          </cell>
          <cell r="I163"/>
          <cell r="J163"/>
        </row>
        <row r="164">
          <cell r="A164"/>
          <cell r="B164" t="str">
            <v/>
          </cell>
          <cell r="C164" t="str">
            <v/>
          </cell>
          <cell r="D164" t="str">
            <v/>
          </cell>
          <cell r="E164" t="str">
            <v/>
          </cell>
          <cell r="F164"/>
          <cell r="G164"/>
          <cell r="H164" t="str">
            <v/>
          </cell>
          <cell r="I164"/>
          <cell r="J164"/>
        </row>
        <row r="165">
          <cell r="A165"/>
          <cell r="B165" t="str">
            <v/>
          </cell>
          <cell r="C165" t="str">
            <v/>
          </cell>
          <cell r="D165" t="str">
            <v/>
          </cell>
          <cell r="E165" t="str">
            <v/>
          </cell>
          <cell r="F165"/>
          <cell r="G165"/>
          <cell r="H165" t="str">
            <v/>
          </cell>
          <cell r="I165"/>
          <cell r="J165"/>
        </row>
        <row r="166">
          <cell r="A166"/>
          <cell r="B166" t="str">
            <v/>
          </cell>
          <cell r="C166" t="str">
            <v/>
          </cell>
          <cell r="D166" t="str">
            <v/>
          </cell>
          <cell r="E166" t="str">
            <v/>
          </cell>
          <cell r="F166"/>
          <cell r="G166"/>
          <cell r="H166" t="str">
            <v/>
          </cell>
          <cell r="I166"/>
          <cell r="J166"/>
        </row>
        <row r="167">
          <cell r="A167"/>
          <cell r="B167" t="str">
            <v/>
          </cell>
          <cell r="C167" t="str">
            <v/>
          </cell>
          <cell r="D167" t="str">
            <v/>
          </cell>
          <cell r="E167" t="str">
            <v/>
          </cell>
          <cell r="F167"/>
          <cell r="G167"/>
          <cell r="H167" t="str">
            <v/>
          </cell>
          <cell r="I167"/>
          <cell r="J167"/>
        </row>
        <row r="168">
          <cell r="A168"/>
          <cell r="B168" t="str">
            <v/>
          </cell>
          <cell r="C168" t="str">
            <v/>
          </cell>
          <cell r="D168" t="str">
            <v/>
          </cell>
          <cell r="E168" t="str">
            <v/>
          </cell>
          <cell r="F168"/>
          <cell r="G168"/>
          <cell r="H168" t="str">
            <v/>
          </cell>
          <cell r="I168"/>
          <cell r="J168"/>
        </row>
        <row r="169">
          <cell r="A169"/>
          <cell r="B169" t="str">
            <v/>
          </cell>
          <cell r="C169" t="str">
            <v/>
          </cell>
          <cell r="D169" t="str">
            <v/>
          </cell>
          <cell r="E169" t="str">
            <v/>
          </cell>
          <cell r="F169"/>
          <cell r="G169"/>
          <cell r="H169" t="str">
            <v/>
          </cell>
          <cell r="I169"/>
          <cell r="J169"/>
        </row>
        <row r="170">
          <cell r="A170"/>
          <cell r="B170" t="str">
            <v/>
          </cell>
          <cell r="C170" t="str">
            <v/>
          </cell>
          <cell r="D170" t="str">
            <v/>
          </cell>
          <cell r="E170" t="str">
            <v/>
          </cell>
          <cell r="F170"/>
          <cell r="G170"/>
          <cell r="H170" t="str">
            <v/>
          </cell>
          <cell r="I170"/>
          <cell r="J170"/>
        </row>
        <row r="171">
          <cell r="A171"/>
          <cell r="B171" t="str">
            <v/>
          </cell>
          <cell r="C171" t="str">
            <v/>
          </cell>
          <cell r="D171" t="str">
            <v/>
          </cell>
          <cell r="E171" t="str">
            <v/>
          </cell>
          <cell r="F171"/>
          <cell r="G171"/>
          <cell r="H171" t="str">
            <v/>
          </cell>
          <cell r="I171"/>
          <cell r="J171"/>
        </row>
        <row r="172">
          <cell r="A172"/>
          <cell r="B172" t="str">
            <v/>
          </cell>
          <cell r="C172" t="str">
            <v/>
          </cell>
          <cell r="D172" t="str">
            <v/>
          </cell>
          <cell r="E172" t="str">
            <v/>
          </cell>
          <cell r="F172"/>
          <cell r="G172"/>
          <cell r="H172" t="str">
            <v/>
          </cell>
          <cell r="I172"/>
          <cell r="J172"/>
        </row>
        <row r="173">
          <cell r="A173"/>
          <cell r="B173" t="str">
            <v/>
          </cell>
          <cell r="C173" t="str">
            <v/>
          </cell>
          <cell r="D173" t="str">
            <v/>
          </cell>
          <cell r="E173" t="str">
            <v/>
          </cell>
          <cell r="F173"/>
          <cell r="G173"/>
          <cell r="H173" t="str">
            <v/>
          </cell>
          <cell r="I173"/>
          <cell r="J173"/>
        </row>
        <row r="174">
          <cell r="A174"/>
          <cell r="B174" t="str">
            <v/>
          </cell>
          <cell r="C174" t="str">
            <v/>
          </cell>
          <cell r="D174" t="str">
            <v/>
          </cell>
          <cell r="E174" t="str">
            <v/>
          </cell>
          <cell r="F174"/>
          <cell r="G174"/>
          <cell r="H174" t="str">
            <v/>
          </cell>
          <cell r="I174"/>
          <cell r="J174"/>
        </row>
        <row r="175">
          <cell r="A175"/>
          <cell r="B175" t="str">
            <v/>
          </cell>
          <cell r="C175" t="str">
            <v/>
          </cell>
          <cell r="D175" t="str">
            <v/>
          </cell>
          <cell r="E175" t="str">
            <v/>
          </cell>
          <cell r="F175"/>
          <cell r="G175"/>
          <cell r="H175" t="str">
            <v/>
          </cell>
          <cell r="I175"/>
          <cell r="J175"/>
        </row>
        <row r="176">
          <cell r="A176"/>
          <cell r="B176" t="str">
            <v/>
          </cell>
          <cell r="C176" t="str">
            <v/>
          </cell>
          <cell r="D176" t="str">
            <v/>
          </cell>
          <cell r="E176" t="str">
            <v/>
          </cell>
          <cell r="F176"/>
          <cell r="G176"/>
          <cell r="H176" t="str">
            <v/>
          </cell>
          <cell r="I176"/>
          <cell r="J176"/>
        </row>
        <row r="177">
          <cell r="A177"/>
          <cell r="B177" t="str">
            <v/>
          </cell>
          <cell r="C177" t="str">
            <v/>
          </cell>
          <cell r="D177" t="str">
            <v/>
          </cell>
          <cell r="E177" t="str">
            <v/>
          </cell>
          <cell r="F177"/>
          <cell r="G177"/>
          <cell r="H177" t="str">
            <v/>
          </cell>
          <cell r="I177"/>
          <cell r="J177"/>
        </row>
        <row r="178">
          <cell r="A178"/>
          <cell r="B178" t="str">
            <v/>
          </cell>
          <cell r="C178" t="str">
            <v/>
          </cell>
          <cell r="D178" t="str">
            <v/>
          </cell>
          <cell r="E178" t="str">
            <v/>
          </cell>
          <cell r="F178"/>
          <cell r="G178"/>
          <cell r="H178" t="str">
            <v/>
          </cell>
          <cell r="I178"/>
          <cell r="J178"/>
        </row>
        <row r="179">
          <cell r="A179"/>
          <cell r="B179" t="str">
            <v/>
          </cell>
          <cell r="C179" t="str">
            <v/>
          </cell>
          <cell r="D179" t="str">
            <v/>
          </cell>
          <cell r="E179" t="str">
            <v/>
          </cell>
          <cell r="F179"/>
          <cell r="G179"/>
          <cell r="H179" t="str">
            <v/>
          </cell>
          <cell r="I179"/>
          <cell r="J179"/>
        </row>
        <row r="180">
          <cell r="A180"/>
          <cell r="B180" t="str">
            <v/>
          </cell>
          <cell r="C180" t="str">
            <v/>
          </cell>
          <cell r="D180" t="str">
            <v/>
          </cell>
          <cell r="E180" t="str">
            <v/>
          </cell>
          <cell r="F180"/>
          <cell r="G180"/>
          <cell r="H180" t="str">
            <v/>
          </cell>
          <cell r="I180"/>
          <cell r="J180"/>
        </row>
        <row r="181">
          <cell r="A181"/>
          <cell r="B181" t="str">
            <v/>
          </cell>
          <cell r="C181" t="str">
            <v/>
          </cell>
          <cell r="D181" t="str">
            <v/>
          </cell>
          <cell r="E181" t="str">
            <v/>
          </cell>
          <cell r="F181"/>
          <cell r="G181"/>
          <cell r="H181" t="str">
            <v/>
          </cell>
          <cell r="I181"/>
          <cell r="J181"/>
        </row>
        <row r="182">
          <cell r="A182"/>
          <cell r="B182" t="str">
            <v/>
          </cell>
          <cell r="C182" t="str">
            <v/>
          </cell>
          <cell r="D182" t="str">
            <v/>
          </cell>
          <cell r="E182" t="str">
            <v/>
          </cell>
          <cell r="F182"/>
          <cell r="G182"/>
          <cell r="H182" t="str">
            <v/>
          </cell>
          <cell r="I182"/>
          <cell r="J182"/>
        </row>
        <row r="183">
          <cell r="A183"/>
          <cell r="B183" t="str">
            <v/>
          </cell>
          <cell r="C183" t="str">
            <v/>
          </cell>
          <cell r="D183" t="str">
            <v/>
          </cell>
          <cell r="E183" t="str">
            <v/>
          </cell>
          <cell r="F183"/>
          <cell r="G183"/>
          <cell r="H183" t="str">
            <v/>
          </cell>
          <cell r="I183"/>
          <cell r="J183"/>
        </row>
        <row r="184">
          <cell r="A184"/>
          <cell r="B184" t="str">
            <v/>
          </cell>
          <cell r="C184" t="str">
            <v/>
          </cell>
          <cell r="D184" t="str">
            <v/>
          </cell>
          <cell r="E184" t="str">
            <v/>
          </cell>
          <cell r="F184"/>
          <cell r="G184"/>
          <cell r="H184" t="str">
            <v/>
          </cell>
          <cell r="I184"/>
          <cell r="J184"/>
        </row>
        <row r="185">
          <cell r="A185"/>
          <cell r="B185" t="str">
            <v/>
          </cell>
          <cell r="C185" t="str">
            <v/>
          </cell>
          <cell r="D185" t="str">
            <v/>
          </cell>
          <cell r="E185" t="str">
            <v/>
          </cell>
          <cell r="F185"/>
          <cell r="G185"/>
          <cell r="H185" t="str">
            <v/>
          </cell>
          <cell r="I185"/>
          <cell r="J185"/>
        </row>
        <row r="186">
          <cell r="A186"/>
          <cell r="B186" t="str">
            <v/>
          </cell>
          <cell r="C186" t="str">
            <v/>
          </cell>
          <cell r="D186" t="str">
            <v/>
          </cell>
          <cell r="E186" t="str">
            <v/>
          </cell>
          <cell r="F186"/>
          <cell r="G186"/>
          <cell r="H186" t="str">
            <v/>
          </cell>
          <cell r="I186"/>
          <cell r="J186"/>
        </row>
        <row r="187">
          <cell r="A187"/>
          <cell r="B187" t="str">
            <v/>
          </cell>
          <cell r="C187" t="str">
            <v/>
          </cell>
          <cell r="D187" t="str">
            <v/>
          </cell>
          <cell r="E187" t="str">
            <v/>
          </cell>
          <cell r="F187"/>
          <cell r="G187"/>
          <cell r="H187" t="str">
            <v/>
          </cell>
          <cell r="I187"/>
          <cell r="J187"/>
        </row>
        <row r="188">
          <cell r="A188"/>
          <cell r="B188" t="str">
            <v/>
          </cell>
          <cell r="C188" t="str">
            <v/>
          </cell>
          <cell r="D188" t="str">
            <v/>
          </cell>
          <cell r="E188" t="str">
            <v/>
          </cell>
          <cell r="F188"/>
          <cell r="G188"/>
          <cell r="H188" t="str">
            <v/>
          </cell>
          <cell r="I188"/>
          <cell r="J188"/>
        </row>
        <row r="189">
          <cell r="A189"/>
          <cell r="B189" t="str">
            <v/>
          </cell>
          <cell r="C189" t="str">
            <v/>
          </cell>
          <cell r="D189" t="str">
            <v/>
          </cell>
          <cell r="E189" t="str">
            <v/>
          </cell>
          <cell r="F189"/>
          <cell r="G189"/>
          <cell r="H189" t="str">
            <v/>
          </cell>
          <cell r="I189"/>
          <cell r="J189"/>
        </row>
        <row r="190">
          <cell r="A190"/>
          <cell r="B190" t="str">
            <v/>
          </cell>
          <cell r="C190" t="str">
            <v/>
          </cell>
          <cell r="D190" t="str">
            <v/>
          </cell>
          <cell r="E190" t="str">
            <v/>
          </cell>
          <cell r="F190"/>
          <cell r="G190"/>
          <cell r="H190" t="str">
            <v/>
          </cell>
          <cell r="I190"/>
          <cell r="J190"/>
        </row>
        <row r="191">
          <cell r="A191"/>
          <cell r="B191" t="str">
            <v/>
          </cell>
          <cell r="C191" t="str">
            <v/>
          </cell>
          <cell r="D191" t="str">
            <v/>
          </cell>
          <cell r="E191" t="str">
            <v/>
          </cell>
          <cell r="F191"/>
          <cell r="G191"/>
          <cell r="H191" t="str">
            <v/>
          </cell>
          <cell r="I191"/>
          <cell r="J191"/>
        </row>
        <row r="192">
          <cell r="A192"/>
          <cell r="B192" t="str">
            <v/>
          </cell>
          <cell r="C192" t="str">
            <v/>
          </cell>
          <cell r="D192" t="str">
            <v/>
          </cell>
          <cell r="E192" t="str">
            <v/>
          </cell>
          <cell r="F192"/>
          <cell r="G192"/>
          <cell r="H192" t="str">
            <v/>
          </cell>
          <cell r="I192"/>
          <cell r="J192"/>
        </row>
        <row r="193">
          <cell r="A193"/>
          <cell r="B193" t="str">
            <v/>
          </cell>
          <cell r="C193" t="str">
            <v/>
          </cell>
          <cell r="D193" t="str">
            <v/>
          </cell>
          <cell r="E193" t="str">
            <v/>
          </cell>
          <cell r="F193"/>
          <cell r="G193"/>
          <cell r="H193" t="str">
            <v/>
          </cell>
          <cell r="I193"/>
          <cell r="J193"/>
        </row>
        <row r="194">
          <cell r="A194"/>
          <cell r="B194" t="str">
            <v/>
          </cell>
          <cell r="C194" t="str">
            <v/>
          </cell>
          <cell r="D194" t="str">
            <v/>
          </cell>
          <cell r="E194" t="str">
            <v/>
          </cell>
          <cell r="F194"/>
          <cell r="G194"/>
          <cell r="H194" t="str">
            <v/>
          </cell>
          <cell r="I194"/>
          <cell r="J194"/>
        </row>
        <row r="195">
          <cell r="A195"/>
          <cell r="B195" t="str">
            <v/>
          </cell>
          <cell r="C195" t="str">
            <v/>
          </cell>
          <cell r="D195" t="str">
            <v/>
          </cell>
          <cell r="E195" t="str">
            <v/>
          </cell>
          <cell r="F195"/>
          <cell r="G195"/>
          <cell r="H195" t="str">
            <v/>
          </cell>
          <cell r="I195"/>
          <cell r="J195"/>
        </row>
        <row r="196">
          <cell r="A196"/>
          <cell r="B196" t="str">
            <v/>
          </cell>
          <cell r="C196" t="str">
            <v/>
          </cell>
          <cell r="D196" t="str">
            <v/>
          </cell>
          <cell r="E196" t="str">
            <v/>
          </cell>
          <cell r="F196"/>
          <cell r="G196"/>
          <cell r="H196" t="str">
            <v/>
          </cell>
          <cell r="I196"/>
          <cell r="J196"/>
        </row>
        <row r="197">
          <cell r="A197"/>
          <cell r="B197" t="str">
            <v/>
          </cell>
          <cell r="C197" t="str">
            <v/>
          </cell>
          <cell r="D197" t="str">
            <v/>
          </cell>
          <cell r="E197" t="str">
            <v/>
          </cell>
          <cell r="F197"/>
          <cell r="G197"/>
          <cell r="H197" t="str">
            <v/>
          </cell>
          <cell r="I197"/>
          <cell r="J197"/>
        </row>
        <row r="198">
          <cell r="A198"/>
          <cell r="B198" t="str">
            <v/>
          </cell>
          <cell r="C198" t="str">
            <v/>
          </cell>
          <cell r="D198" t="str">
            <v/>
          </cell>
          <cell r="E198" t="str">
            <v/>
          </cell>
          <cell r="F198"/>
          <cell r="G198"/>
          <cell r="H198" t="str">
            <v/>
          </cell>
          <cell r="I198"/>
          <cell r="J198"/>
        </row>
        <row r="199">
          <cell r="A199"/>
          <cell r="B199" t="str">
            <v/>
          </cell>
          <cell r="C199" t="str">
            <v/>
          </cell>
          <cell r="D199" t="str">
            <v/>
          </cell>
          <cell r="E199" t="str">
            <v/>
          </cell>
          <cell r="F199"/>
          <cell r="G199"/>
          <cell r="H199" t="str">
            <v/>
          </cell>
          <cell r="I199"/>
          <cell r="J199"/>
        </row>
        <row r="200">
          <cell r="A200"/>
          <cell r="B200" t="str">
            <v/>
          </cell>
          <cell r="C200" t="str">
            <v/>
          </cell>
          <cell r="D200" t="str">
            <v/>
          </cell>
          <cell r="E200" t="str">
            <v/>
          </cell>
          <cell r="F200"/>
          <cell r="G200"/>
          <cell r="H200" t="str">
            <v/>
          </cell>
          <cell r="I200"/>
          <cell r="J200"/>
        </row>
        <row r="201">
          <cell r="A201"/>
          <cell r="B201" t="str">
            <v/>
          </cell>
          <cell r="C201" t="str">
            <v/>
          </cell>
          <cell r="D201" t="str">
            <v/>
          </cell>
          <cell r="E201" t="str">
            <v/>
          </cell>
          <cell r="F201"/>
          <cell r="G201"/>
          <cell r="H201" t="str">
            <v/>
          </cell>
          <cell r="I201"/>
          <cell r="J201"/>
        </row>
        <row r="202">
          <cell r="A202"/>
          <cell r="B202" t="str">
            <v/>
          </cell>
          <cell r="C202" t="str">
            <v/>
          </cell>
          <cell r="D202" t="str">
            <v/>
          </cell>
          <cell r="E202" t="str">
            <v/>
          </cell>
          <cell r="F202"/>
          <cell r="G202"/>
          <cell r="H202" t="str">
            <v/>
          </cell>
          <cell r="I202"/>
          <cell r="J202"/>
        </row>
        <row r="203">
          <cell r="A203"/>
          <cell r="B203" t="str">
            <v/>
          </cell>
          <cell r="C203" t="str">
            <v/>
          </cell>
          <cell r="D203" t="str">
            <v/>
          </cell>
          <cell r="E203" t="str">
            <v/>
          </cell>
          <cell r="F203"/>
          <cell r="G203"/>
          <cell r="H203" t="str">
            <v/>
          </cell>
          <cell r="I203"/>
          <cell r="J203"/>
        </row>
        <row r="204">
          <cell r="A204"/>
          <cell r="B204" t="str">
            <v/>
          </cell>
          <cell r="C204" t="str">
            <v/>
          </cell>
          <cell r="D204" t="str">
            <v/>
          </cell>
          <cell r="E204" t="str">
            <v/>
          </cell>
          <cell r="F204"/>
          <cell r="G204"/>
          <cell r="H204" t="str">
            <v/>
          </cell>
          <cell r="I204"/>
          <cell r="J204"/>
        </row>
        <row r="205">
          <cell r="A205"/>
          <cell r="B205" t="str">
            <v/>
          </cell>
          <cell r="C205" t="str">
            <v/>
          </cell>
          <cell r="D205" t="str">
            <v/>
          </cell>
          <cell r="E205" t="str">
            <v/>
          </cell>
          <cell r="F205"/>
          <cell r="G205"/>
          <cell r="H205" t="str">
            <v/>
          </cell>
          <cell r="I205"/>
          <cell r="J205"/>
        </row>
        <row r="206">
          <cell r="A206"/>
          <cell r="B206" t="str">
            <v/>
          </cell>
          <cell r="C206" t="str">
            <v/>
          </cell>
          <cell r="D206" t="str">
            <v/>
          </cell>
          <cell r="E206" t="str">
            <v/>
          </cell>
          <cell r="F206"/>
          <cell r="G206"/>
          <cell r="H206" t="str">
            <v/>
          </cell>
          <cell r="I206"/>
          <cell r="J206"/>
        </row>
        <row r="207">
          <cell r="A207"/>
          <cell r="B207" t="str">
            <v/>
          </cell>
          <cell r="C207" t="str">
            <v/>
          </cell>
          <cell r="D207" t="str">
            <v/>
          </cell>
          <cell r="E207" t="str">
            <v/>
          </cell>
          <cell r="F207"/>
          <cell r="G207"/>
          <cell r="H207" t="str">
            <v/>
          </cell>
          <cell r="I207"/>
          <cell r="J207"/>
        </row>
        <row r="208">
          <cell r="A208"/>
          <cell r="B208" t="str">
            <v/>
          </cell>
          <cell r="C208" t="str">
            <v/>
          </cell>
          <cell r="D208" t="str">
            <v/>
          </cell>
          <cell r="E208" t="str">
            <v/>
          </cell>
          <cell r="F208"/>
          <cell r="G208"/>
          <cell r="H208" t="str">
            <v/>
          </cell>
          <cell r="I208"/>
          <cell r="J208"/>
        </row>
        <row r="209">
          <cell r="A209"/>
          <cell r="B209" t="str">
            <v/>
          </cell>
          <cell r="C209" t="str">
            <v/>
          </cell>
          <cell r="D209" t="str">
            <v/>
          </cell>
          <cell r="E209" t="str">
            <v/>
          </cell>
          <cell r="F209"/>
          <cell r="G209"/>
          <cell r="H209" t="str">
            <v/>
          </cell>
          <cell r="I209"/>
          <cell r="J209"/>
        </row>
        <row r="210">
          <cell r="A210"/>
          <cell r="B210" t="str">
            <v/>
          </cell>
          <cell r="C210" t="str">
            <v/>
          </cell>
          <cell r="D210" t="str">
            <v/>
          </cell>
          <cell r="E210" t="str">
            <v/>
          </cell>
          <cell r="F210"/>
          <cell r="G210"/>
          <cell r="H210" t="str">
            <v/>
          </cell>
          <cell r="I210"/>
          <cell r="J210"/>
        </row>
        <row r="211">
          <cell r="A211"/>
          <cell r="B211" t="str">
            <v/>
          </cell>
          <cell r="C211" t="str">
            <v/>
          </cell>
          <cell r="D211" t="str">
            <v/>
          </cell>
          <cell r="E211" t="str">
            <v/>
          </cell>
          <cell r="F211"/>
          <cell r="G211"/>
          <cell r="H211" t="str">
            <v/>
          </cell>
          <cell r="I211"/>
          <cell r="J211"/>
        </row>
        <row r="212">
          <cell r="A212"/>
          <cell r="B212" t="str">
            <v/>
          </cell>
          <cell r="C212" t="str">
            <v/>
          </cell>
          <cell r="D212" t="str">
            <v/>
          </cell>
          <cell r="E212" t="str">
            <v/>
          </cell>
          <cell r="F212"/>
          <cell r="G212"/>
          <cell r="H212" t="str">
            <v/>
          </cell>
          <cell r="I212"/>
          <cell r="J212"/>
        </row>
        <row r="213">
          <cell r="A213"/>
          <cell r="B213" t="str">
            <v/>
          </cell>
          <cell r="C213" t="str">
            <v/>
          </cell>
          <cell r="D213" t="str">
            <v/>
          </cell>
          <cell r="E213" t="str">
            <v/>
          </cell>
          <cell r="F213"/>
          <cell r="G213"/>
          <cell r="H213" t="str">
            <v/>
          </cell>
          <cell r="I213"/>
          <cell r="J213"/>
        </row>
        <row r="214">
          <cell r="A214"/>
          <cell r="B214" t="str">
            <v/>
          </cell>
          <cell r="C214" t="str">
            <v/>
          </cell>
          <cell r="D214" t="str">
            <v/>
          </cell>
          <cell r="E214" t="str">
            <v/>
          </cell>
          <cell r="F214"/>
          <cell r="G214"/>
          <cell r="H214" t="str">
            <v/>
          </cell>
          <cell r="I214"/>
          <cell r="J214"/>
        </row>
        <row r="215">
          <cell r="A215"/>
          <cell r="B215" t="str">
            <v/>
          </cell>
          <cell r="C215" t="str">
            <v/>
          </cell>
          <cell r="D215" t="str">
            <v/>
          </cell>
          <cell r="E215" t="str">
            <v/>
          </cell>
          <cell r="F215"/>
          <cell r="G215"/>
          <cell r="H215" t="str">
            <v/>
          </cell>
          <cell r="I215"/>
          <cell r="J215"/>
        </row>
        <row r="216">
          <cell r="A216"/>
          <cell r="B216" t="str">
            <v/>
          </cell>
          <cell r="C216" t="str">
            <v/>
          </cell>
          <cell r="D216" t="str">
            <v/>
          </cell>
          <cell r="E216" t="str">
            <v/>
          </cell>
          <cell r="F216"/>
          <cell r="G216"/>
          <cell r="H216" t="str">
            <v/>
          </cell>
          <cell r="I216"/>
          <cell r="J216"/>
        </row>
        <row r="217">
          <cell r="A217"/>
          <cell r="B217" t="str">
            <v/>
          </cell>
          <cell r="C217" t="str">
            <v/>
          </cell>
          <cell r="D217" t="str">
            <v/>
          </cell>
          <cell r="E217" t="str">
            <v/>
          </cell>
          <cell r="F217"/>
          <cell r="G217"/>
          <cell r="H217" t="str">
            <v/>
          </cell>
          <cell r="I217"/>
          <cell r="J217"/>
        </row>
        <row r="218">
          <cell r="A218"/>
          <cell r="B218" t="str">
            <v/>
          </cell>
          <cell r="C218" t="str">
            <v/>
          </cell>
          <cell r="D218" t="str">
            <v/>
          </cell>
          <cell r="E218" t="str">
            <v/>
          </cell>
          <cell r="F218"/>
          <cell r="G218"/>
          <cell r="H218" t="str">
            <v/>
          </cell>
          <cell r="I218"/>
          <cell r="J218"/>
        </row>
        <row r="219">
          <cell r="A219"/>
          <cell r="B219" t="str">
            <v/>
          </cell>
          <cell r="C219" t="str">
            <v/>
          </cell>
          <cell r="D219" t="str">
            <v/>
          </cell>
          <cell r="E219" t="str">
            <v/>
          </cell>
          <cell r="F219"/>
          <cell r="G219"/>
          <cell r="H219" t="str">
            <v/>
          </cell>
          <cell r="I219"/>
          <cell r="J219"/>
        </row>
        <row r="220">
          <cell r="A220"/>
          <cell r="B220" t="str">
            <v/>
          </cell>
          <cell r="C220" t="str">
            <v/>
          </cell>
          <cell r="D220" t="str">
            <v/>
          </cell>
          <cell r="E220" t="str">
            <v/>
          </cell>
          <cell r="F220"/>
          <cell r="G220"/>
          <cell r="H220" t="str">
            <v/>
          </cell>
          <cell r="I220"/>
          <cell r="J220"/>
        </row>
        <row r="221">
          <cell r="A221"/>
          <cell r="B221" t="str">
            <v/>
          </cell>
          <cell r="C221" t="str">
            <v/>
          </cell>
          <cell r="D221" t="str">
            <v/>
          </cell>
          <cell r="E221" t="str">
            <v/>
          </cell>
          <cell r="F221"/>
          <cell r="G221"/>
          <cell r="H221" t="str">
            <v/>
          </cell>
          <cell r="I221"/>
          <cell r="J221"/>
        </row>
        <row r="222">
          <cell r="A222"/>
          <cell r="B222" t="str">
            <v/>
          </cell>
          <cell r="C222" t="str">
            <v/>
          </cell>
          <cell r="D222" t="str">
            <v/>
          </cell>
          <cell r="E222" t="str">
            <v/>
          </cell>
          <cell r="F222"/>
          <cell r="G222"/>
          <cell r="H222" t="str">
            <v/>
          </cell>
          <cell r="I222"/>
          <cell r="J222"/>
        </row>
        <row r="223">
          <cell r="A223"/>
          <cell r="B223" t="str">
            <v/>
          </cell>
          <cell r="C223" t="str">
            <v/>
          </cell>
          <cell r="D223" t="str">
            <v/>
          </cell>
          <cell r="E223" t="str">
            <v/>
          </cell>
          <cell r="F223"/>
          <cell r="G223"/>
          <cell r="H223" t="str">
            <v/>
          </cell>
          <cell r="I223"/>
          <cell r="J223"/>
        </row>
        <row r="224">
          <cell r="A224"/>
          <cell r="B224" t="str">
            <v/>
          </cell>
          <cell r="C224" t="str">
            <v/>
          </cell>
          <cell r="D224" t="str">
            <v/>
          </cell>
          <cell r="E224" t="str">
            <v/>
          </cell>
          <cell r="F224"/>
          <cell r="G224"/>
          <cell r="H224" t="str">
            <v/>
          </cell>
          <cell r="I224"/>
          <cell r="J224"/>
        </row>
        <row r="225">
          <cell r="A225"/>
          <cell r="B225" t="str">
            <v/>
          </cell>
          <cell r="C225" t="str">
            <v/>
          </cell>
          <cell r="D225" t="str">
            <v/>
          </cell>
          <cell r="E225" t="str">
            <v/>
          </cell>
          <cell r="F225"/>
          <cell r="G225"/>
          <cell r="H225" t="str">
            <v/>
          </cell>
          <cell r="I225"/>
          <cell r="J225"/>
        </row>
        <row r="226">
          <cell r="A226"/>
          <cell r="B226" t="str">
            <v/>
          </cell>
          <cell r="C226" t="str">
            <v/>
          </cell>
          <cell r="D226" t="str">
            <v/>
          </cell>
          <cell r="E226" t="str">
            <v/>
          </cell>
          <cell r="F226"/>
          <cell r="G226"/>
          <cell r="H226" t="str">
            <v/>
          </cell>
          <cell r="I226"/>
          <cell r="J226"/>
        </row>
        <row r="227">
          <cell r="A227"/>
          <cell r="B227" t="str">
            <v/>
          </cell>
          <cell r="C227" t="str">
            <v/>
          </cell>
          <cell r="D227" t="str">
            <v/>
          </cell>
          <cell r="E227" t="str">
            <v/>
          </cell>
          <cell r="F227"/>
          <cell r="G227"/>
          <cell r="H227" t="str">
            <v/>
          </cell>
          <cell r="I227"/>
          <cell r="J227"/>
        </row>
        <row r="228">
          <cell r="A228"/>
          <cell r="B228" t="str">
            <v/>
          </cell>
          <cell r="C228" t="str">
            <v/>
          </cell>
          <cell r="D228" t="str">
            <v/>
          </cell>
          <cell r="E228" t="str">
            <v/>
          </cell>
          <cell r="F228"/>
          <cell r="G228"/>
          <cell r="H228" t="str">
            <v/>
          </cell>
          <cell r="I228"/>
          <cell r="J228"/>
        </row>
        <row r="229">
          <cell r="A229"/>
          <cell r="B229" t="str">
            <v/>
          </cell>
          <cell r="C229" t="str">
            <v/>
          </cell>
          <cell r="D229" t="str">
            <v/>
          </cell>
          <cell r="E229" t="str">
            <v/>
          </cell>
          <cell r="F229"/>
          <cell r="G229"/>
          <cell r="H229" t="str">
            <v/>
          </cell>
          <cell r="I229"/>
          <cell r="J229"/>
        </row>
        <row r="230">
          <cell r="A230"/>
          <cell r="B230" t="str">
            <v/>
          </cell>
          <cell r="C230" t="str">
            <v/>
          </cell>
          <cell r="D230" t="str">
            <v/>
          </cell>
          <cell r="E230" t="str">
            <v/>
          </cell>
          <cell r="F230"/>
          <cell r="G230"/>
          <cell r="H230" t="str">
            <v/>
          </cell>
          <cell r="I230"/>
          <cell r="J230"/>
        </row>
        <row r="231">
          <cell r="A231"/>
          <cell r="B231" t="str">
            <v/>
          </cell>
          <cell r="C231" t="str">
            <v/>
          </cell>
          <cell r="D231" t="str">
            <v/>
          </cell>
          <cell r="E231" t="str">
            <v/>
          </cell>
          <cell r="F231"/>
          <cell r="G231"/>
          <cell r="H231" t="str">
            <v/>
          </cell>
          <cell r="I231"/>
          <cell r="J231"/>
        </row>
        <row r="232">
          <cell r="A232"/>
          <cell r="B232" t="str">
            <v/>
          </cell>
          <cell r="C232" t="str">
            <v/>
          </cell>
          <cell r="D232" t="str">
            <v/>
          </cell>
          <cell r="E232" t="str">
            <v/>
          </cell>
          <cell r="F232"/>
          <cell r="G232"/>
          <cell r="H232" t="str">
            <v/>
          </cell>
          <cell r="I232"/>
          <cell r="J232"/>
        </row>
        <row r="233">
          <cell r="A233"/>
          <cell r="B233" t="str">
            <v/>
          </cell>
          <cell r="C233" t="str">
            <v/>
          </cell>
          <cell r="D233" t="str">
            <v/>
          </cell>
          <cell r="E233" t="str">
            <v/>
          </cell>
          <cell r="F233"/>
          <cell r="G233"/>
          <cell r="H233" t="str">
            <v/>
          </cell>
          <cell r="I233"/>
          <cell r="J233"/>
        </row>
        <row r="234">
          <cell r="A234"/>
          <cell r="B234" t="str">
            <v/>
          </cell>
          <cell r="C234" t="str">
            <v/>
          </cell>
          <cell r="D234" t="str">
            <v/>
          </cell>
          <cell r="E234" t="str">
            <v/>
          </cell>
          <cell r="F234"/>
          <cell r="G234"/>
          <cell r="H234" t="str">
            <v/>
          </cell>
          <cell r="I234"/>
          <cell r="J234"/>
        </row>
        <row r="235">
          <cell r="A235"/>
          <cell r="B235" t="str">
            <v/>
          </cell>
          <cell r="C235" t="str">
            <v/>
          </cell>
          <cell r="D235" t="str">
            <v/>
          </cell>
          <cell r="E235" t="str">
            <v/>
          </cell>
          <cell r="F235"/>
          <cell r="G235"/>
          <cell r="H235" t="str">
            <v/>
          </cell>
          <cell r="I235"/>
          <cell r="J235"/>
        </row>
        <row r="236">
          <cell r="A236"/>
          <cell r="B236" t="str">
            <v/>
          </cell>
          <cell r="C236" t="str">
            <v/>
          </cell>
          <cell r="D236" t="str">
            <v/>
          </cell>
          <cell r="E236" t="str">
            <v/>
          </cell>
          <cell r="F236"/>
          <cell r="G236"/>
          <cell r="H236" t="str">
            <v/>
          </cell>
          <cell r="I236"/>
          <cell r="J236"/>
        </row>
        <row r="237">
          <cell r="A237"/>
          <cell r="B237" t="str">
            <v/>
          </cell>
          <cell r="C237" t="str">
            <v/>
          </cell>
          <cell r="D237" t="str">
            <v/>
          </cell>
          <cell r="E237" t="str">
            <v/>
          </cell>
          <cell r="F237"/>
          <cell r="G237"/>
          <cell r="H237" t="str">
            <v/>
          </cell>
          <cell r="I237"/>
          <cell r="J237"/>
        </row>
        <row r="238">
          <cell r="A238"/>
          <cell r="B238" t="str">
            <v/>
          </cell>
          <cell r="C238" t="str">
            <v/>
          </cell>
          <cell r="D238" t="str">
            <v/>
          </cell>
          <cell r="E238" t="str">
            <v/>
          </cell>
          <cell r="F238"/>
          <cell r="G238"/>
          <cell r="H238" t="str">
            <v/>
          </cell>
          <cell r="I238"/>
          <cell r="J238"/>
        </row>
        <row r="239">
          <cell r="A239"/>
          <cell r="B239" t="str">
            <v/>
          </cell>
          <cell r="C239" t="str">
            <v/>
          </cell>
          <cell r="D239" t="str">
            <v/>
          </cell>
          <cell r="E239" t="str">
            <v/>
          </cell>
          <cell r="F239"/>
          <cell r="G239"/>
          <cell r="H239" t="str">
            <v/>
          </cell>
          <cell r="I239"/>
          <cell r="J239"/>
        </row>
        <row r="240">
          <cell r="A240"/>
          <cell r="B240" t="str">
            <v/>
          </cell>
          <cell r="C240" t="str">
            <v/>
          </cell>
          <cell r="D240" t="str">
            <v/>
          </cell>
          <cell r="E240" t="str">
            <v/>
          </cell>
          <cell r="F240"/>
          <cell r="G240"/>
          <cell r="H240" t="str">
            <v/>
          </cell>
          <cell r="I240"/>
          <cell r="J240"/>
        </row>
        <row r="241">
          <cell r="A241"/>
          <cell r="B241" t="str">
            <v/>
          </cell>
          <cell r="C241" t="str">
            <v/>
          </cell>
          <cell r="D241" t="str">
            <v/>
          </cell>
          <cell r="E241" t="str">
            <v/>
          </cell>
          <cell r="F241"/>
          <cell r="G241"/>
          <cell r="H241" t="str">
            <v/>
          </cell>
          <cell r="I241"/>
          <cell r="J241"/>
        </row>
        <row r="242">
          <cell r="A242"/>
          <cell r="B242" t="str">
            <v/>
          </cell>
          <cell r="C242" t="str">
            <v/>
          </cell>
          <cell r="D242" t="str">
            <v/>
          </cell>
          <cell r="E242" t="str">
            <v/>
          </cell>
          <cell r="F242"/>
          <cell r="G242"/>
          <cell r="H242" t="str">
            <v/>
          </cell>
          <cell r="I242"/>
          <cell r="J242"/>
        </row>
        <row r="243">
          <cell r="A243"/>
          <cell r="B243" t="str">
            <v/>
          </cell>
          <cell r="C243" t="str">
            <v/>
          </cell>
          <cell r="D243" t="str">
            <v/>
          </cell>
          <cell r="E243" t="str">
            <v/>
          </cell>
          <cell r="F243"/>
          <cell r="G243"/>
          <cell r="H243" t="str">
            <v/>
          </cell>
          <cell r="I243"/>
          <cell r="J243"/>
        </row>
        <row r="244">
          <cell r="A244"/>
          <cell r="B244" t="str">
            <v/>
          </cell>
          <cell r="C244" t="str">
            <v/>
          </cell>
          <cell r="D244" t="str">
            <v/>
          </cell>
          <cell r="E244" t="str">
            <v/>
          </cell>
          <cell r="F244"/>
          <cell r="G244"/>
          <cell r="H244" t="str">
            <v/>
          </cell>
          <cell r="I244"/>
          <cell r="J244"/>
        </row>
        <row r="245">
          <cell r="A245"/>
          <cell r="B245" t="str">
            <v/>
          </cell>
          <cell r="C245" t="str">
            <v/>
          </cell>
          <cell r="D245" t="str">
            <v/>
          </cell>
          <cell r="E245" t="str">
            <v/>
          </cell>
          <cell r="F245"/>
          <cell r="G245"/>
          <cell r="H245" t="str">
            <v/>
          </cell>
          <cell r="I245"/>
          <cell r="J245"/>
        </row>
        <row r="246">
          <cell r="A246"/>
          <cell r="B246" t="str">
            <v/>
          </cell>
          <cell r="C246" t="str">
            <v/>
          </cell>
          <cell r="D246" t="str">
            <v/>
          </cell>
          <cell r="E246" t="str">
            <v/>
          </cell>
          <cell r="F246"/>
          <cell r="G246"/>
          <cell r="H246" t="str">
            <v/>
          </cell>
          <cell r="I246"/>
          <cell r="J246"/>
        </row>
        <row r="247">
          <cell r="A247"/>
          <cell r="B247" t="str">
            <v/>
          </cell>
          <cell r="C247" t="str">
            <v/>
          </cell>
          <cell r="D247" t="str">
            <v/>
          </cell>
          <cell r="E247" t="str">
            <v/>
          </cell>
          <cell r="F247"/>
          <cell r="G247"/>
          <cell r="H247" t="str">
            <v/>
          </cell>
          <cell r="I247"/>
          <cell r="J247"/>
        </row>
        <row r="248">
          <cell r="A248"/>
          <cell r="B248" t="str">
            <v/>
          </cell>
          <cell r="C248" t="str">
            <v/>
          </cell>
          <cell r="D248" t="str">
            <v/>
          </cell>
          <cell r="E248" t="str">
            <v/>
          </cell>
          <cell r="F248"/>
          <cell r="G248"/>
          <cell r="H248" t="str">
            <v/>
          </cell>
          <cell r="I248"/>
          <cell r="J248"/>
        </row>
        <row r="249">
          <cell r="A249"/>
          <cell r="B249" t="str">
            <v/>
          </cell>
          <cell r="C249" t="str">
            <v/>
          </cell>
          <cell r="D249" t="str">
            <v/>
          </cell>
          <cell r="E249" t="str">
            <v/>
          </cell>
          <cell r="F249"/>
          <cell r="G249"/>
          <cell r="H249" t="str">
            <v/>
          </cell>
          <cell r="I249"/>
          <cell r="J249"/>
        </row>
        <row r="250">
          <cell r="A250"/>
          <cell r="B250" t="str">
            <v/>
          </cell>
          <cell r="C250" t="str">
            <v/>
          </cell>
          <cell r="D250" t="str">
            <v/>
          </cell>
          <cell r="E250" t="str">
            <v/>
          </cell>
          <cell r="F250"/>
          <cell r="G250"/>
          <cell r="H250" t="str">
            <v/>
          </cell>
          <cell r="I250"/>
          <cell r="J250"/>
        </row>
        <row r="251">
          <cell r="A251"/>
          <cell r="B251" t="str">
            <v/>
          </cell>
          <cell r="C251" t="str">
            <v/>
          </cell>
          <cell r="D251" t="str">
            <v/>
          </cell>
          <cell r="E251" t="str">
            <v/>
          </cell>
          <cell r="F251"/>
          <cell r="G251"/>
          <cell r="H251" t="str">
            <v/>
          </cell>
          <cell r="I251"/>
          <cell r="J251"/>
        </row>
        <row r="252">
          <cell r="A252"/>
          <cell r="B252" t="str">
            <v/>
          </cell>
          <cell r="C252" t="str">
            <v/>
          </cell>
          <cell r="D252" t="str">
            <v/>
          </cell>
          <cell r="E252" t="str">
            <v/>
          </cell>
          <cell r="F252"/>
          <cell r="G252"/>
          <cell r="H252" t="str">
            <v/>
          </cell>
          <cell r="I252"/>
          <cell r="J252"/>
        </row>
        <row r="253">
          <cell r="A253"/>
          <cell r="B253" t="str">
            <v/>
          </cell>
          <cell r="C253" t="str">
            <v/>
          </cell>
          <cell r="D253" t="str">
            <v/>
          </cell>
          <cell r="E253" t="str">
            <v/>
          </cell>
          <cell r="F253"/>
          <cell r="G253"/>
          <cell r="H253" t="str">
            <v/>
          </cell>
          <cell r="I253"/>
          <cell r="J253"/>
        </row>
        <row r="254">
          <cell r="A254"/>
          <cell r="B254" t="str">
            <v/>
          </cell>
          <cell r="C254" t="str">
            <v/>
          </cell>
          <cell r="D254" t="str">
            <v/>
          </cell>
          <cell r="E254" t="str">
            <v/>
          </cell>
          <cell r="F254"/>
          <cell r="G254"/>
          <cell r="H254" t="str">
            <v/>
          </cell>
          <cell r="I254"/>
          <cell r="J254"/>
        </row>
        <row r="255">
          <cell r="A255"/>
          <cell r="B255" t="str">
            <v/>
          </cell>
          <cell r="C255" t="str">
            <v/>
          </cell>
          <cell r="D255" t="str">
            <v/>
          </cell>
          <cell r="E255" t="str">
            <v/>
          </cell>
          <cell r="F255"/>
          <cell r="G255"/>
          <cell r="H255" t="str">
            <v/>
          </cell>
          <cell r="I255"/>
          <cell r="J255"/>
        </row>
        <row r="256">
          <cell r="A256"/>
          <cell r="B256" t="str">
            <v/>
          </cell>
          <cell r="C256" t="str">
            <v/>
          </cell>
          <cell r="D256" t="str">
            <v/>
          </cell>
          <cell r="E256" t="str">
            <v/>
          </cell>
          <cell r="F256"/>
          <cell r="G256"/>
          <cell r="H256" t="str">
            <v/>
          </cell>
          <cell r="I256"/>
          <cell r="J256"/>
        </row>
        <row r="257">
          <cell r="A257"/>
          <cell r="B257" t="str">
            <v/>
          </cell>
          <cell r="C257" t="str">
            <v/>
          </cell>
          <cell r="D257" t="str">
            <v/>
          </cell>
          <cell r="E257" t="str">
            <v/>
          </cell>
          <cell r="F257"/>
          <cell r="G257"/>
          <cell r="H257" t="str">
            <v/>
          </cell>
          <cell r="I257"/>
          <cell r="J257"/>
        </row>
        <row r="258">
          <cell r="A258"/>
          <cell r="B258" t="str">
            <v/>
          </cell>
          <cell r="C258" t="str">
            <v/>
          </cell>
          <cell r="D258" t="str">
            <v/>
          </cell>
          <cell r="E258" t="str">
            <v/>
          </cell>
          <cell r="F258"/>
          <cell r="G258"/>
          <cell r="H258" t="str">
            <v/>
          </cell>
          <cell r="I258"/>
          <cell r="J258"/>
        </row>
        <row r="259">
          <cell r="A259"/>
          <cell r="B259" t="str">
            <v/>
          </cell>
          <cell r="C259" t="str">
            <v/>
          </cell>
          <cell r="D259" t="str">
            <v/>
          </cell>
          <cell r="E259" t="str">
            <v/>
          </cell>
          <cell r="F259"/>
          <cell r="G259"/>
          <cell r="H259" t="str">
            <v/>
          </cell>
          <cell r="I259"/>
          <cell r="J259"/>
        </row>
        <row r="260">
          <cell r="A260"/>
          <cell r="B260" t="str">
            <v/>
          </cell>
          <cell r="C260" t="str">
            <v/>
          </cell>
          <cell r="D260" t="str">
            <v/>
          </cell>
          <cell r="E260" t="str">
            <v/>
          </cell>
          <cell r="F260"/>
          <cell r="G260"/>
          <cell r="H260" t="str">
            <v/>
          </cell>
          <cell r="I260"/>
          <cell r="J260"/>
        </row>
        <row r="261">
          <cell r="A261"/>
          <cell r="B261" t="str">
            <v/>
          </cell>
          <cell r="C261" t="str">
            <v/>
          </cell>
          <cell r="D261" t="str">
            <v/>
          </cell>
          <cell r="E261" t="str">
            <v/>
          </cell>
          <cell r="F261"/>
          <cell r="G261"/>
          <cell r="H261" t="str">
            <v/>
          </cell>
          <cell r="I261"/>
          <cell r="J261"/>
        </row>
        <row r="262">
          <cell r="A262"/>
          <cell r="B262" t="str">
            <v/>
          </cell>
          <cell r="C262" t="str">
            <v/>
          </cell>
          <cell r="D262" t="str">
            <v/>
          </cell>
          <cell r="E262" t="str">
            <v/>
          </cell>
          <cell r="F262"/>
          <cell r="G262"/>
          <cell r="H262" t="str">
            <v/>
          </cell>
          <cell r="I262"/>
          <cell r="J262"/>
        </row>
        <row r="263">
          <cell r="A263"/>
          <cell r="B263" t="str">
            <v/>
          </cell>
          <cell r="C263" t="str">
            <v/>
          </cell>
          <cell r="D263" t="str">
            <v/>
          </cell>
          <cell r="E263" t="str">
            <v/>
          </cell>
          <cell r="F263"/>
          <cell r="G263"/>
          <cell r="H263" t="str">
            <v/>
          </cell>
          <cell r="I263"/>
          <cell r="J263"/>
        </row>
        <row r="264">
          <cell r="A264"/>
          <cell r="B264" t="str">
            <v/>
          </cell>
          <cell r="C264" t="str">
            <v/>
          </cell>
          <cell r="D264" t="str">
            <v/>
          </cell>
          <cell r="E264" t="str">
            <v/>
          </cell>
          <cell r="F264"/>
          <cell r="G264"/>
          <cell r="H264" t="str">
            <v/>
          </cell>
          <cell r="I264"/>
          <cell r="J264"/>
        </row>
        <row r="265">
          <cell r="A265"/>
          <cell r="B265" t="str">
            <v/>
          </cell>
          <cell r="C265" t="str">
            <v/>
          </cell>
          <cell r="D265" t="str">
            <v/>
          </cell>
          <cell r="E265" t="str">
            <v/>
          </cell>
          <cell r="F265"/>
          <cell r="G265"/>
          <cell r="H265" t="str">
            <v/>
          </cell>
          <cell r="I265"/>
          <cell r="J265"/>
        </row>
        <row r="266">
          <cell r="A266"/>
          <cell r="B266" t="str">
            <v/>
          </cell>
          <cell r="C266" t="str">
            <v/>
          </cell>
          <cell r="D266" t="str">
            <v/>
          </cell>
          <cell r="E266" t="str">
            <v/>
          </cell>
          <cell r="F266"/>
          <cell r="G266"/>
          <cell r="H266" t="str">
            <v/>
          </cell>
          <cell r="I266"/>
          <cell r="J266"/>
        </row>
        <row r="267">
          <cell r="A267"/>
          <cell r="B267" t="str">
            <v/>
          </cell>
          <cell r="C267" t="str">
            <v/>
          </cell>
          <cell r="D267" t="str">
            <v/>
          </cell>
          <cell r="E267" t="str">
            <v/>
          </cell>
          <cell r="F267"/>
          <cell r="G267"/>
          <cell r="H267" t="str">
            <v/>
          </cell>
          <cell r="I267"/>
          <cell r="J267"/>
        </row>
        <row r="268">
          <cell r="A268"/>
          <cell r="B268" t="str">
            <v/>
          </cell>
          <cell r="C268" t="str">
            <v/>
          </cell>
          <cell r="D268" t="str">
            <v/>
          </cell>
          <cell r="E268" t="str">
            <v/>
          </cell>
          <cell r="F268"/>
          <cell r="G268"/>
          <cell r="H268" t="str">
            <v/>
          </cell>
          <cell r="I268"/>
          <cell r="J268"/>
        </row>
        <row r="269">
          <cell r="A269"/>
          <cell r="B269" t="str">
            <v/>
          </cell>
          <cell r="C269" t="str">
            <v/>
          </cell>
          <cell r="D269" t="str">
            <v/>
          </cell>
          <cell r="E269" t="str">
            <v/>
          </cell>
          <cell r="F269"/>
          <cell r="G269"/>
          <cell r="H269" t="str">
            <v/>
          </cell>
          <cell r="I269"/>
          <cell r="J269"/>
        </row>
        <row r="270">
          <cell r="A270"/>
          <cell r="B270" t="str">
            <v/>
          </cell>
          <cell r="C270" t="str">
            <v/>
          </cell>
          <cell r="D270" t="str">
            <v/>
          </cell>
          <cell r="E270" t="str">
            <v/>
          </cell>
          <cell r="F270"/>
          <cell r="G270"/>
          <cell r="H270" t="str">
            <v/>
          </cell>
          <cell r="I270"/>
          <cell r="J270"/>
        </row>
        <row r="271">
          <cell r="A271"/>
          <cell r="B271" t="str">
            <v/>
          </cell>
          <cell r="C271" t="str">
            <v/>
          </cell>
          <cell r="D271" t="str">
            <v/>
          </cell>
          <cell r="E271" t="str">
            <v/>
          </cell>
          <cell r="F271"/>
          <cell r="G271"/>
          <cell r="H271" t="str">
            <v/>
          </cell>
          <cell r="I271"/>
          <cell r="J271"/>
        </row>
        <row r="272">
          <cell r="A272"/>
          <cell r="B272" t="str">
            <v/>
          </cell>
          <cell r="C272" t="str">
            <v/>
          </cell>
          <cell r="D272" t="str">
            <v/>
          </cell>
          <cell r="E272" t="str">
            <v/>
          </cell>
          <cell r="F272"/>
          <cell r="G272"/>
          <cell r="H272" t="str">
            <v/>
          </cell>
          <cell r="I272"/>
          <cell r="J272"/>
        </row>
        <row r="273">
          <cell r="A273"/>
          <cell r="B273" t="str">
            <v/>
          </cell>
          <cell r="C273" t="str">
            <v/>
          </cell>
          <cell r="D273" t="str">
            <v/>
          </cell>
          <cell r="E273" t="str">
            <v/>
          </cell>
          <cell r="F273"/>
          <cell r="G273"/>
          <cell r="H273" t="str">
            <v/>
          </cell>
          <cell r="I273"/>
          <cell r="J273"/>
        </row>
        <row r="274">
          <cell r="A274"/>
          <cell r="B274" t="str">
            <v/>
          </cell>
          <cell r="C274" t="str">
            <v/>
          </cell>
          <cell r="D274" t="str">
            <v/>
          </cell>
          <cell r="E274" t="str">
            <v/>
          </cell>
          <cell r="F274"/>
          <cell r="G274"/>
          <cell r="H274" t="str">
            <v/>
          </cell>
          <cell r="I274"/>
          <cell r="J274"/>
        </row>
        <row r="275">
          <cell r="A275"/>
          <cell r="B275" t="str">
            <v/>
          </cell>
          <cell r="C275" t="str">
            <v/>
          </cell>
          <cell r="D275" t="str">
            <v/>
          </cell>
          <cell r="E275" t="str">
            <v/>
          </cell>
          <cell r="F275"/>
          <cell r="G275"/>
          <cell r="H275" t="str">
            <v/>
          </cell>
          <cell r="I275"/>
          <cell r="J275"/>
        </row>
        <row r="276">
          <cell r="A276"/>
          <cell r="B276" t="str">
            <v/>
          </cell>
          <cell r="C276" t="str">
            <v/>
          </cell>
          <cell r="D276" t="str">
            <v/>
          </cell>
          <cell r="E276" t="str">
            <v/>
          </cell>
          <cell r="F276"/>
          <cell r="G276"/>
          <cell r="H276" t="str">
            <v/>
          </cell>
          <cell r="I276"/>
          <cell r="J276"/>
        </row>
        <row r="277">
          <cell r="A277"/>
          <cell r="B277" t="str">
            <v/>
          </cell>
          <cell r="C277" t="str">
            <v/>
          </cell>
          <cell r="D277" t="str">
            <v/>
          </cell>
          <cell r="E277" t="str">
            <v/>
          </cell>
          <cell r="F277"/>
          <cell r="G277"/>
          <cell r="H277" t="str">
            <v/>
          </cell>
          <cell r="I277"/>
          <cell r="J277"/>
        </row>
        <row r="278">
          <cell r="A278"/>
          <cell r="B278" t="str">
            <v/>
          </cell>
          <cell r="C278" t="str">
            <v/>
          </cell>
          <cell r="D278" t="str">
            <v/>
          </cell>
          <cell r="E278" t="str">
            <v/>
          </cell>
          <cell r="F278"/>
          <cell r="G278"/>
          <cell r="H278" t="str">
            <v/>
          </cell>
          <cell r="I278"/>
          <cell r="J278"/>
        </row>
        <row r="279">
          <cell r="A279"/>
          <cell r="B279" t="str">
            <v/>
          </cell>
          <cell r="C279" t="str">
            <v/>
          </cell>
          <cell r="D279" t="str">
            <v/>
          </cell>
          <cell r="E279" t="str">
            <v/>
          </cell>
          <cell r="F279"/>
          <cell r="G279"/>
          <cell r="H279" t="str">
            <v/>
          </cell>
          <cell r="I279"/>
          <cell r="J279"/>
        </row>
        <row r="280">
          <cell r="A280"/>
          <cell r="B280" t="str">
            <v/>
          </cell>
          <cell r="C280" t="str">
            <v/>
          </cell>
          <cell r="D280" t="str">
            <v/>
          </cell>
          <cell r="E280" t="str">
            <v/>
          </cell>
          <cell r="F280"/>
          <cell r="G280"/>
          <cell r="H280" t="str">
            <v/>
          </cell>
          <cell r="I280"/>
          <cell r="J280"/>
        </row>
        <row r="281">
          <cell r="A281"/>
          <cell r="B281" t="str">
            <v/>
          </cell>
          <cell r="C281" t="str">
            <v/>
          </cell>
          <cell r="D281" t="str">
            <v/>
          </cell>
          <cell r="E281" t="str">
            <v/>
          </cell>
          <cell r="F281"/>
          <cell r="G281"/>
          <cell r="H281" t="str">
            <v/>
          </cell>
          <cell r="I281"/>
          <cell r="J281"/>
        </row>
        <row r="282">
          <cell r="A282"/>
          <cell r="B282" t="str">
            <v/>
          </cell>
          <cell r="C282" t="str">
            <v/>
          </cell>
          <cell r="D282" t="str">
            <v/>
          </cell>
          <cell r="E282" t="str">
            <v/>
          </cell>
          <cell r="F282"/>
          <cell r="G282"/>
          <cell r="H282" t="str">
            <v/>
          </cell>
          <cell r="I282"/>
          <cell r="J282"/>
        </row>
        <row r="283">
          <cell r="A283"/>
          <cell r="B283" t="str">
            <v/>
          </cell>
          <cell r="C283" t="str">
            <v/>
          </cell>
          <cell r="D283" t="str">
            <v/>
          </cell>
          <cell r="E283" t="str">
            <v/>
          </cell>
          <cell r="F283"/>
          <cell r="G283"/>
          <cell r="H283" t="str">
            <v/>
          </cell>
          <cell r="I283"/>
          <cell r="J283"/>
        </row>
        <row r="284">
          <cell r="A284"/>
          <cell r="B284" t="str">
            <v/>
          </cell>
          <cell r="C284" t="str">
            <v/>
          </cell>
          <cell r="D284" t="str">
            <v/>
          </cell>
          <cell r="E284" t="str">
            <v/>
          </cell>
          <cell r="F284"/>
          <cell r="G284"/>
          <cell r="H284" t="str">
            <v/>
          </cell>
          <cell r="I284"/>
          <cell r="J284"/>
        </row>
        <row r="285">
          <cell r="A285"/>
          <cell r="B285" t="str">
            <v/>
          </cell>
          <cell r="C285" t="str">
            <v/>
          </cell>
          <cell r="D285" t="str">
            <v/>
          </cell>
          <cell r="E285" t="str">
            <v/>
          </cell>
          <cell r="F285"/>
          <cell r="G285"/>
          <cell r="H285" t="str">
            <v/>
          </cell>
          <cell r="I285"/>
          <cell r="J285"/>
        </row>
        <row r="286">
          <cell r="A286"/>
          <cell r="B286" t="str">
            <v/>
          </cell>
          <cell r="C286" t="str">
            <v/>
          </cell>
          <cell r="D286" t="str">
            <v/>
          </cell>
          <cell r="E286" t="str">
            <v/>
          </cell>
          <cell r="F286"/>
          <cell r="G286"/>
          <cell r="H286" t="str">
            <v/>
          </cell>
          <cell r="I286"/>
          <cell r="J286"/>
        </row>
        <row r="287">
          <cell r="A287"/>
          <cell r="B287" t="str">
            <v/>
          </cell>
          <cell r="C287" t="str">
            <v/>
          </cell>
          <cell r="D287" t="str">
            <v/>
          </cell>
          <cell r="E287" t="str">
            <v/>
          </cell>
          <cell r="F287"/>
          <cell r="G287"/>
          <cell r="H287" t="str">
            <v/>
          </cell>
          <cell r="I287"/>
          <cell r="J287"/>
        </row>
        <row r="288">
          <cell r="A288"/>
          <cell r="B288" t="str">
            <v/>
          </cell>
          <cell r="C288" t="str">
            <v/>
          </cell>
          <cell r="D288" t="str">
            <v/>
          </cell>
          <cell r="E288" t="str">
            <v/>
          </cell>
          <cell r="F288"/>
          <cell r="G288"/>
          <cell r="H288" t="str">
            <v/>
          </cell>
          <cell r="I288"/>
          <cell r="J288"/>
        </row>
        <row r="289">
          <cell r="A289"/>
          <cell r="B289" t="str">
            <v/>
          </cell>
          <cell r="C289" t="str">
            <v/>
          </cell>
          <cell r="D289" t="str">
            <v/>
          </cell>
          <cell r="E289" t="str">
            <v/>
          </cell>
          <cell r="F289"/>
          <cell r="G289"/>
          <cell r="H289" t="str">
            <v/>
          </cell>
          <cell r="I289"/>
          <cell r="J289"/>
        </row>
        <row r="290">
          <cell r="A290"/>
          <cell r="B290" t="str">
            <v/>
          </cell>
          <cell r="C290" t="str">
            <v/>
          </cell>
          <cell r="D290" t="str">
            <v/>
          </cell>
          <cell r="E290" t="str">
            <v/>
          </cell>
          <cell r="F290"/>
          <cell r="G290"/>
          <cell r="H290" t="str">
            <v/>
          </cell>
          <cell r="I290"/>
          <cell r="J290"/>
        </row>
        <row r="291">
          <cell r="A291"/>
          <cell r="B291" t="str">
            <v/>
          </cell>
          <cell r="C291" t="str">
            <v/>
          </cell>
          <cell r="D291" t="str">
            <v/>
          </cell>
          <cell r="E291" t="str">
            <v/>
          </cell>
          <cell r="F291"/>
          <cell r="G291"/>
          <cell r="H291" t="str">
            <v/>
          </cell>
          <cell r="I291"/>
          <cell r="J291"/>
        </row>
        <row r="292">
          <cell r="A292"/>
          <cell r="B292" t="str">
            <v/>
          </cell>
          <cell r="C292" t="str">
            <v/>
          </cell>
          <cell r="D292" t="str">
            <v/>
          </cell>
          <cell r="E292" t="str">
            <v/>
          </cell>
          <cell r="F292"/>
          <cell r="G292"/>
          <cell r="H292" t="str">
            <v/>
          </cell>
          <cell r="I292"/>
          <cell r="J292"/>
        </row>
        <row r="293">
          <cell r="A293"/>
          <cell r="B293" t="str">
            <v/>
          </cell>
          <cell r="C293" t="str">
            <v/>
          </cell>
          <cell r="D293" t="str">
            <v/>
          </cell>
          <cell r="E293" t="str">
            <v/>
          </cell>
          <cell r="F293"/>
          <cell r="G293"/>
          <cell r="H293" t="str">
            <v/>
          </cell>
          <cell r="I293"/>
          <cell r="J293"/>
        </row>
        <row r="294">
          <cell r="A294"/>
          <cell r="B294" t="str">
            <v/>
          </cell>
          <cell r="C294" t="str">
            <v/>
          </cell>
          <cell r="D294" t="str">
            <v/>
          </cell>
          <cell r="E294" t="str">
            <v/>
          </cell>
          <cell r="F294"/>
          <cell r="G294"/>
          <cell r="H294" t="str">
            <v/>
          </cell>
          <cell r="I294"/>
          <cell r="J294"/>
        </row>
        <row r="295">
          <cell r="A295"/>
          <cell r="B295" t="str">
            <v/>
          </cell>
          <cell r="C295" t="str">
            <v/>
          </cell>
          <cell r="D295" t="str">
            <v/>
          </cell>
          <cell r="E295" t="str">
            <v/>
          </cell>
          <cell r="F295"/>
          <cell r="G295"/>
          <cell r="H295" t="str">
            <v/>
          </cell>
          <cell r="I295"/>
          <cell r="J295"/>
        </row>
        <row r="296">
          <cell r="A296"/>
          <cell r="B296" t="str">
            <v/>
          </cell>
          <cell r="C296" t="str">
            <v/>
          </cell>
          <cell r="D296" t="str">
            <v/>
          </cell>
          <cell r="E296" t="str">
            <v/>
          </cell>
          <cell r="F296"/>
          <cell r="G296"/>
          <cell r="H296" t="str">
            <v/>
          </cell>
          <cell r="I296"/>
          <cell r="J296"/>
        </row>
        <row r="297">
          <cell r="A297"/>
          <cell r="B297" t="str">
            <v/>
          </cell>
          <cell r="C297" t="str">
            <v/>
          </cell>
          <cell r="D297" t="str">
            <v/>
          </cell>
          <cell r="E297" t="str">
            <v/>
          </cell>
          <cell r="F297"/>
          <cell r="G297"/>
          <cell r="H297" t="str">
            <v/>
          </cell>
          <cell r="I297"/>
          <cell r="J297"/>
        </row>
        <row r="298">
          <cell r="A298"/>
          <cell r="B298" t="str">
            <v/>
          </cell>
          <cell r="C298" t="str">
            <v/>
          </cell>
          <cell r="D298" t="str">
            <v/>
          </cell>
          <cell r="E298" t="str">
            <v/>
          </cell>
          <cell r="F298"/>
          <cell r="G298"/>
          <cell r="H298" t="str">
            <v/>
          </cell>
          <cell r="I298"/>
          <cell r="J298"/>
        </row>
        <row r="299">
          <cell r="A299"/>
          <cell r="B299" t="str">
            <v/>
          </cell>
          <cell r="C299" t="str">
            <v/>
          </cell>
          <cell r="D299" t="str">
            <v/>
          </cell>
          <cell r="E299" t="str">
            <v/>
          </cell>
          <cell r="F299"/>
          <cell r="G299"/>
          <cell r="H299" t="str">
            <v/>
          </cell>
          <cell r="I299"/>
          <cell r="J299"/>
        </row>
        <row r="300">
          <cell r="A300"/>
          <cell r="B300" t="str">
            <v/>
          </cell>
          <cell r="C300" t="str">
            <v/>
          </cell>
          <cell r="D300" t="str">
            <v/>
          </cell>
          <cell r="E300" t="str">
            <v/>
          </cell>
          <cell r="F300"/>
          <cell r="G300"/>
          <cell r="H300" t="str">
            <v/>
          </cell>
          <cell r="I300"/>
          <cell r="J300"/>
        </row>
        <row r="301">
          <cell r="A301"/>
          <cell r="B301" t="str">
            <v/>
          </cell>
          <cell r="C301" t="str">
            <v/>
          </cell>
          <cell r="D301" t="str">
            <v/>
          </cell>
          <cell r="E301" t="str">
            <v/>
          </cell>
          <cell r="F301"/>
          <cell r="G301"/>
          <cell r="H301" t="str">
            <v/>
          </cell>
          <cell r="I301"/>
          <cell r="J301"/>
        </row>
        <row r="302">
          <cell r="A302"/>
          <cell r="B302" t="str">
            <v/>
          </cell>
          <cell r="C302" t="str">
            <v/>
          </cell>
          <cell r="D302" t="str">
            <v/>
          </cell>
          <cell r="E302" t="str">
            <v/>
          </cell>
          <cell r="F302"/>
          <cell r="G302"/>
          <cell r="H302" t="str">
            <v/>
          </cell>
          <cell r="I302"/>
          <cell r="J302"/>
        </row>
        <row r="303">
          <cell r="A303"/>
          <cell r="B303" t="str">
            <v/>
          </cell>
          <cell r="C303" t="str">
            <v/>
          </cell>
          <cell r="D303" t="str">
            <v/>
          </cell>
          <cell r="E303" t="str">
            <v/>
          </cell>
          <cell r="F303"/>
          <cell r="G303"/>
          <cell r="H303" t="str">
            <v/>
          </cell>
          <cell r="I303"/>
          <cell r="J303"/>
        </row>
        <row r="304">
          <cell r="A304"/>
          <cell r="B304" t="str">
            <v/>
          </cell>
          <cell r="C304" t="str">
            <v/>
          </cell>
          <cell r="D304" t="str">
            <v/>
          </cell>
          <cell r="E304" t="str">
            <v/>
          </cell>
          <cell r="F304"/>
          <cell r="G304"/>
          <cell r="H304" t="str">
            <v/>
          </cell>
          <cell r="I304"/>
          <cell r="J304"/>
        </row>
        <row r="305">
          <cell r="A305"/>
          <cell r="B305" t="str">
            <v/>
          </cell>
          <cell r="C305" t="str">
            <v/>
          </cell>
          <cell r="D305" t="str">
            <v/>
          </cell>
          <cell r="E305" t="str">
            <v/>
          </cell>
          <cell r="F305"/>
          <cell r="G305"/>
          <cell r="H305" t="str">
            <v/>
          </cell>
          <cell r="I305"/>
          <cell r="J305"/>
        </row>
        <row r="306">
          <cell r="A306"/>
          <cell r="B306" t="str">
            <v/>
          </cell>
          <cell r="C306" t="str">
            <v/>
          </cell>
          <cell r="D306" t="str">
            <v/>
          </cell>
          <cell r="E306" t="str">
            <v/>
          </cell>
          <cell r="F306"/>
          <cell r="G306"/>
          <cell r="H306" t="str">
            <v/>
          </cell>
          <cell r="I306"/>
          <cell r="J306"/>
        </row>
        <row r="307">
          <cell r="A307"/>
          <cell r="B307" t="str">
            <v/>
          </cell>
          <cell r="C307" t="str">
            <v/>
          </cell>
          <cell r="D307" t="str">
            <v/>
          </cell>
          <cell r="E307" t="str">
            <v/>
          </cell>
          <cell r="F307"/>
          <cell r="G307"/>
          <cell r="H307" t="str">
            <v/>
          </cell>
          <cell r="I307"/>
          <cell r="J307"/>
        </row>
        <row r="308">
          <cell r="A308"/>
          <cell r="B308" t="str">
            <v/>
          </cell>
          <cell r="C308" t="str">
            <v/>
          </cell>
          <cell r="D308" t="str">
            <v/>
          </cell>
          <cell r="E308" t="str">
            <v/>
          </cell>
          <cell r="F308"/>
          <cell r="G308"/>
          <cell r="H308" t="str">
            <v/>
          </cell>
          <cell r="I308"/>
          <cell r="J308"/>
        </row>
        <row r="309">
          <cell r="A309"/>
          <cell r="B309" t="str">
            <v/>
          </cell>
          <cell r="C309" t="str">
            <v/>
          </cell>
          <cell r="D309" t="str">
            <v/>
          </cell>
          <cell r="E309" t="str">
            <v/>
          </cell>
          <cell r="F309"/>
          <cell r="G309"/>
          <cell r="H309" t="str">
            <v/>
          </cell>
          <cell r="I309"/>
          <cell r="J309"/>
        </row>
        <row r="310">
          <cell r="A310"/>
          <cell r="B310" t="str">
            <v/>
          </cell>
          <cell r="C310" t="str">
            <v/>
          </cell>
          <cell r="D310" t="str">
            <v/>
          </cell>
          <cell r="E310" t="str">
            <v/>
          </cell>
          <cell r="F310"/>
          <cell r="G310"/>
          <cell r="H310" t="str">
            <v/>
          </cell>
          <cell r="I310"/>
          <cell r="J310"/>
        </row>
        <row r="311">
          <cell r="A311"/>
          <cell r="B311" t="str">
            <v/>
          </cell>
          <cell r="C311" t="str">
            <v/>
          </cell>
          <cell r="D311" t="str">
            <v/>
          </cell>
          <cell r="E311" t="str">
            <v/>
          </cell>
          <cell r="F311"/>
          <cell r="G311"/>
          <cell r="H311" t="str">
            <v/>
          </cell>
          <cell r="I311"/>
          <cell r="J311"/>
        </row>
        <row r="312">
          <cell r="A312"/>
          <cell r="B312" t="str">
            <v/>
          </cell>
          <cell r="C312" t="str">
            <v/>
          </cell>
          <cell r="D312" t="str">
            <v/>
          </cell>
          <cell r="E312" t="str">
            <v/>
          </cell>
          <cell r="F312"/>
          <cell r="G312"/>
          <cell r="H312" t="str">
            <v/>
          </cell>
          <cell r="I312"/>
          <cell r="J312"/>
        </row>
        <row r="313">
          <cell r="A313"/>
          <cell r="B313" t="str">
            <v/>
          </cell>
          <cell r="C313" t="str">
            <v/>
          </cell>
          <cell r="D313" t="str">
            <v/>
          </cell>
          <cell r="E313" t="str">
            <v/>
          </cell>
          <cell r="F313"/>
          <cell r="G313"/>
          <cell r="H313" t="str">
            <v/>
          </cell>
          <cell r="I313"/>
          <cell r="J313"/>
        </row>
        <row r="314">
          <cell r="A314"/>
          <cell r="B314" t="str">
            <v/>
          </cell>
          <cell r="C314" t="str">
            <v/>
          </cell>
          <cell r="D314" t="str">
            <v/>
          </cell>
          <cell r="E314" t="str">
            <v/>
          </cell>
          <cell r="F314"/>
          <cell r="G314"/>
          <cell r="H314" t="str">
            <v/>
          </cell>
          <cell r="I314"/>
          <cell r="J314"/>
        </row>
        <row r="315">
          <cell r="A315"/>
          <cell r="B315" t="str">
            <v/>
          </cell>
          <cell r="C315" t="str">
            <v/>
          </cell>
          <cell r="D315" t="str">
            <v/>
          </cell>
          <cell r="E315" t="str">
            <v/>
          </cell>
          <cell r="F315"/>
          <cell r="G315"/>
          <cell r="H315" t="str">
            <v/>
          </cell>
          <cell r="I315"/>
          <cell r="J315"/>
        </row>
        <row r="316">
          <cell r="A316"/>
          <cell r="B316" t="str">
            <v/>
          </cell>
          <cell r="C316" t="str">
            <v/>
          </cell>
          <cell r="D316" t="str">
            <v/>
          </cell>
          <cell r="E316" t="str">
            <v/>
          </cell>
          <cell r="F316"/>
          <cell r="G316"/>
          <cell r="H316" t="str">
            <v/>
          </cell>
          <cell r="I316"/>
          <cell r="J316"/>
        </row>
        <row r="317">
          <cell r="A317"/>
          <cell r="B317" t="str">
            <v/>
          </cell>
          <cell r="C317" t="str">
            <v/>
          </cell>
          <cell r="D317" t="str">
            <v/>
          </cell>
          <cell r="E317" t="str">
            <v/>
          </cell>
          <cell r="F317"/>
          <cell r="G317"/>
          <cell r="H317" t="str">
            <v/>
          </cell>
          <cell r="I317"/>
          <cell r="J317"/>
        </row>
        <row r="318">
          <cell r="A318"/>
          <cell r="B318" t="str">
            <v/>
          </cell>
          <cell r="C318" t="str">
            <v/>
          </cell>
          <cell r="D318" t="str">
            <v/>
          </cell>
          <cell r="E318" t="str">
            <v/>
          </cell>
          <cell r="F318"/>
          <cell r="G318"/>
          <cell r="H318" t="str">
            <v/>
          </cell>
          <cell r="I318"/>
          <cell r="J318"/>
        </row>
        <row r="319">
          <cell r="A319"/>
          <cell r="B319" t="str">
            <v/>
          </cell>
          <cell r="C319" t="str">
            <v/>
          </cell>
          <cell r="D319" t="str">
            <v/>
          </cell>
          <cell r="E319" t="str">
            <v/>
          </cell>
          <cell r="F319"/>
          <cell r="G319"/>
          <cell r="H319" t="str">
            <v/>
          </cell>
          <cell r="I319"/>
          <cell r="J319"/>
        </row>
        <row r="320">
          <cell r="A320"/>
          <cell r="B320" t="str">
            <v/>
          </cell>
          <cell r="C320" t="str">
            <v/>
          </cell>
          <cell r="D320" t="str">
            <v/>
          </cell>
          <cell r="E320" t="str">
            <v/>
          </cell>
          <cell r="F320"/>
          <cell r="G320"/>
          <cell r="H320" t="str">
            <v/>
          </cell>
          <cell r="I320"/>
          <cell r="J320"/>
        </row>
        <row r="321">
          <cell r="A321"/>
          <cell r="B321" t="str">
            <v/>
          </cell>
          <cell r="C321" t="str">
            <v/>
          </cell>
          <cell r="D321" t="str">
            <v/>
          </cell>
          <cell r="E321" t="str">
            <v/>
          </cell>
          <cell r="F321"/>
          <cell r="G321"/>
          <cell r="H321" t="str">
            <v/>
          </cell>
          <cell r="I321"/>
          <cell r="J321"/>
        </row>
        <row r="322">
          <cell r="A322"/>
          <cell r="B322" t="str">
            <v/>
          </cell>
          <cell r="C322" t="str">
            <v/>
          </cell>
          <cell r="D322" t="str">
            <v/>
          </cell>
          <cell r="E322" t="str">
            <v/>
          </cell>
          <cell r="F322"/>
          <cell r="G322"/>
          <cell r="H322" t="str">
            <v/>
          </cell>
          <cell r="I322"/>
          <cell r="J322"/>
        </row>
        <row r="323">
          <cell r="A323"/>
          <cell r="B323" t="str">
            <v/>
          </cell>
          <cell r="C323" t="str">
            <v/>
          </cell>
          <cell r="D323" t="str">
            <v/>
          </cell>
          <cell r="E323" t="str">
            <v/>
          </cell>
          <cell r="F323"/>
          <cell r="G323"/>
          <cell r="H323" t="str">
            <v/>
          </cell>
          <cell r="I323"/>
          <cell r="J323"/>
        </row>
        <row r="324">
          <cell r="A324"/>
          <cell r="B324" t="str">
            <v/>
          </cell>
          <cell r="C324" t="str">
            <v/>
          </cell>
          <cell r="D324" t="str">
            <v/>
          </cell>
          <cell r="E324" t="str">
            <v/>
          </cell>
          <cell r="F324"/>
          <cell r="G324"/>
          <cell r="H324" t="str">
            <v/>
          </cell>
          <cell r="I324"/>
          <cell r="J324"/>
        </row>
        <row r="325">
          <cell r="A325"/>
          <cell r="B325" t="str">
            <v/>
          </cell>
          <cell r="C325" t="str">
            <v/>
          </cell>
          <cell r="D325" t="str">
            <v/>
          </cell>
          <cell r="E325" t="str">
            <v/>
          </cell>
          <cell r="F325"/>
          <cell r="G325"/>
          <cell r="H325" t="str">
            <v/>
          </cell>
          <cell r="I325"/>
          <cell r="J325"/>
        </row>
        <row r="326">
          <cell r="A326"/>
          <cell r="B326" t="str">
            <v/>
          </cell>
          <cell r="C326" t="str">
            <v/>
          </cell>
          <cell r="D326" t="str">
            <v/>
          </cell>
          <cell r="E326" t="str">
            <v/>
          </cell>
          <cell r="F326"/>
          <cell r="G326"/>
          <cell r="H326" t="str">
            <v/>
          </cell>
          <cell r="I326"/>
          <cell r="J326"/>
        </row>
        <row r="327">
          <cell r="A327"/>
          <cell r="B327" t="str">
            <v/>
          </cell>
          <cell r="C327" t="str">
            <v/>
          </cell>
          <cell r="D327" t="str">
            <v/>
          </cell>
          <cell r="E327" t="str">
            <v/>
          </cell>
          <cell r="F327"/>
          <cell r="G327"/>
          <cell r="H327" t="str">
            <v/>
          </cell>
          <cell r="I327"/>
          <cell r="J327"/>
        </row>
        <row r="328">
          <cell r="A328"/>
          <cell r="B328" t="str">
            <v/>
          </cell>
          <cell r="C328" t="str">
            <v/>
          </cell>
          <cell r="D328" t="str">
            <v/>
          </cell>
          <cell r="E328" t="str">
            <v/>
          </cell>
          <cell r="F328"/>
          <cell r="G328"/>
          <cell r="H328" t="str">
            <v/>
          </cell>
          <cell r="I328"/>
          <cell r="J328"/>
        </row>
        <row r="329">
          <cell r="A329"/>
          <cell r="B329" t="str">
            <v/>
          </cell>
          <cell r="C329" t="str">
            <v/>
          </cell>
          <cell r="D329" t="str">
            <v/>
          </cell>
          <cell r="E329" t="str">
            <v/>
          </cell>
          <cell r="F329"/>
          <cell r="G329"/>
          <cell r="H329" t="str">
            <v/>
          </cell>
          <cell r="I329"/>
          <cell r="J329"/>
        </row>
        <row r="330">
          <cell r="A330"/>
          <cell r="B330" t="str">
            <v/>
          </cell>
          <cell r="C330" t="str">
            <v/>
          </cell>
          <cell r="D330" t="str">
            <v/>
          </cell>
          <cell r="E330" t="str">
            <v/>
          </cell>
          <cell r="F330"/>
          <cell r="G330"/>
          <cell r="H330" t="str">
            <v/>
          </cell>
          <cell r="I330"/>
          <cell r="J330"/>
        </row>
        <row r="331">
          <cell r="A331"/>
          <cell r="B331" t="str">
            <v/>
          </cell>
          <cell r="C331" t="str">
            <v/>
          </cell>
          <cell r="D331" t="str">
            <v/>
          </cell>
          <cell r="E331" t="str">
            <v/>
          </cell>
          <cell r="F331"/>
          <cell r="G331"/>
          <cell r="H331" t="str">
            <v/>
          </cell>
          <cell r="I331"/>
          <cell r="J331"/>
        </row>
        <row r="332">
          <cell r="A332"/>
          <cell r="B332" t="str">
            <v/>
          </cell>
          <cell r="C332" t="str">
            <v/>
          </cell>
          <cell r="D332" t="str">
            <v/>
          </cell>
          <cell r="E332" t="str">
            <v/>
          </cell>
          <cell r="F332"/>
          <cell r="G332"/>
          <cell r="H332" t="str">
            <v/>
          </cell>
          <cell r="I332"/>
          <cell r="J332"/>
        </row>
        <row r="333">
          <cell r="A333"/>
          <cell r="B333" t="str">
            <v/>
          </cell>
          <cell r="C333" t="str">
            <v/>
          </cell>
          <cell r="D333" t="str">
            <v/>
          </cell>
          <cell r="E333" t="str">
            <v/>
          </cell>
          <cell r="F333"/>
          <cell r="G333"/>
          <cell r="H333" t="str">
            <v/>
          </cell>
          <cell r="I333"/>
          <cell r="J333"/>
        </row>
        <row r="334">
          <cell r="A334"/>
          <cell r="B334" t="str">
            <v/>
          </cell>
          <cell r="C334" t="str">
            <v/>
          </cell>
          <cell r="D334" t="str">
            <v/>
          </cell>
          <cell r="E334" t="str">
            <v/>
          </cell>
          <cell r="F334"/>
          <cell r="G334"/>
          <cell r="H334" t="str">
            <v/>
          </cell>
          <cell r="I334"/>
          <cell r="J334"/>
        </row>
        <row r="335">
          <cell r="A335"/>
          <cell r="B335" t="str">
            <v/>
          </cell>
          <cell r="C335" t="str">
            <v/>
          </cell>
          <cell r="D335" t="str">
            <v/>
          </cell>
          <cell r="E335" t="str">
            <v/>
          </cell>
          <cell r="F335"/>
          <cell r="G335"/>
          <cell r="H335" t="str">
            <v/>
          </cell>
          <cell r="I335"/>
          <cell r="J335"/>
        </row>
        <row r="336">
          <cell r="A336"/>
          <cell r="B336" t="str">
            <v/>
          </cell>
          <cell r="C336" t="str">
            <v/>
          </cell>
          <cell r="D336" t="str">
            <v/>
          </cell>
          <cell r="E336" t="str">
            <v/>
          </cell>
          <cell r="F336"/>
          <cell r="G336"/>
          <cell r="H336" t="str">
            <v/>
          </cell>
          <cell r="I336"/>
          <cell r="J336"/>
        </row>
        <row r="337">
          <cell r="A337"/>
          <cell r="B337" t="str">
            <v/>
          </cell>
          <cell r="C337" t="str">
            <v/>
          </cell>
          <cell r="D337" t="str">
            <v/>
          </cell>
          <cell r="E337" t="str">
            <v/>
          </cell>
          <cell r="F337"/>
          <cell r="G337"/>
          <cell r="H337" t="str">
            <v/>
          </cell>
          <cell r="I337"/>
          <cell r="J337"/>
        </row>
        <row r="338">
          <cell r="A338"/>
          <cell r="B338" t="str">
            <v/>
          </cell>
          <cell r="C338" t="str">
            <v/>
          </cell>
          <cell r="D338" t="str">
            <v/>
          </cell>
          <cell r="E338" t="str">
            <v/>
          </cell>
          <cell r="F338"/>
          <cell r="G338"/>
          <cell r="H338" t="str">
            <v/>
          </cell>
          <cell r="I338"/>
          <cell r="J338"/>
        </row>
        <row r="339">
          <cell r="A339"/>
          <cell r="B339" t="str">
            <v/>
          </cell>
          <cell r="C339" t="str">
            <v/>
          </cell>
          <cell r="D339" t="str">
            <v/>
          </cell>
          <cell r="E339" t="str">
            <v/>
          </cell>
          <cell r="F339"/>
          <cell r="G339"/>
          <cell r="H339" t="str">
            <v/>
          </cell>
          <cell r="I339"/>
          <cell r="J339"/>
        </row>
        <row r="340">
          <cell r="A340"/>
          <cell r="B340" t="str">
            <v/>
          </cell>
          <cell r="C340" t="str">
            <v/>
          </cell>
          <cell r="D340" t="str">
            <v/>
          </cell>
          <cell r="E340" t="str">
            <v/>
          </cell>
          <cell r="F340"/>
          <cell r="G340"/>
          <cell r="H340" t="str">
            <v/>
          </cell>
          <cell r="I340"/>
          <cell r="J340"/>
        </row>
        <row r="341">
          <cell r="A341"/>
          <cell r="B341" t="str">
            <v/>
          </cell>
          <cell r="C341" t="str">
            <v/>
          </cell>
          <cell r="D341" t="str">
            <v/>
          </cell>
          <cell r="E341" t="str">
            <v/>
          </cell>
          <cell r="F341"/>
          <cell r="G341"/>
          <cell r="H341" t="str">
            <v/>
          </cell>
          <cell r="I341"/>
          <cell r="J341"/>
        </row>
        <row r="342">
          <cell r="A342"/>
          <cell r="B342" t="str">
            <v/>
          </cell>
          <cell r="C342" t="str">
            <v/>
          </cell>
          <cell r="D342" t="str">
            <v/>
          </cell>
          <cell r="E342" t="str">
            <v/>
          </cell>
          <cell r="F342"/>
          <cell r="G342"/>
          <cell r="H342" t="str">
            <v/>
          </cell>
          <cell r="I342"/>
          <cell r="J342"/>
        </row>
        <row r="343">
          <cell r="A343"/>
          <cell r="B343" t="str">
            <v/>
          </cell>
          <cell r="C343" t="str">
            <v/>
          </cell>
          <cell r="D343" t="str">
            <v/>
          </cell>
          <cell r="E343" t="str">
            <v/>
          </cell>
          <cell r="F343"/>
          <cell r="G343"/>
          <cell r="H343" t="str">
            <v/>
          </cell>
          <cell r="I343"/>
          <cell r="J343"/>
        </row>
        <row r="344">
          <cell r="A344"/>
          <cell r="B344" t="str">
            <v/>
          </cell>
          <cell r="C344" t="str">
            <v/>
          </cell>
          <cell r="D344" t="str">
            <v/>
          </cell>
          <cell r="E344" t="str">
            <v/>
          </cell>
          <cell r="F344"/>
          <cell r="G344"/>
          <cell r="H344" t="str">
            <v/>
          </cell>
          <cell r="I344"/>
          <cell r="J344"/>
        </row>
        <row r="345">
          <cell r="A345"/>
          <cell r="B345" t="str">
            <v/>
          </cell>
          <cell r="C345" t="str">
            <v/>
          </cell>
          <cell r="D345" t="str">
            <v/>
          </cell>
          <cell r="E345" t="str">
            <v/>
          </cell>
          <cell r="F345"/>
          <cell r="G345"/>
          <cell r="H345" t="str">
            <v/>
          </cell>
          <cell r="I345"/>
          <cell r="J345"/>
        </row>
        <row r="346">
          <cell r="A346"/>
          <cell r="B346" t="str">
            <v/>
          </cell>
          <cell r="C346" t="str">
            <v/>
          </cell>
          <cell r="D346" t="str">
            <v/>
          </cell>
          <cell r="E346" t="str">
            <v/>
          </cell>
          <cell r="F346"/>
          <cell r="G346"/>
          <cell r="H346" t="str">
            <v/>
          </cell>
          <cell r="I346"/>
          <cell r="J346"/>
        </row>
        <row r="347">
          <cell r="A347"/>
          <cell r="B347" t="str">
            <v/>
          </cell>
          <cell r="C347" t="str">
            <v/>
          </cell>
          <cell r="D347" t="str">
            <v/>
          </cell>
          <cell r="E347" t="str">
            <v/>
          </cell>
          <cell r="F347"/>
          <cell r="G347"/>
          <cell r="H347" t="str">
            <v/>
          </cell>
          <cell r="I347"/>
          <cell r="J347"/>
        </row>
        <row r="348">
          <cell r="A348"/>
          <cell r="B348" t="str">
            <v/>
          </cell>
          <cell r="C348" t="str">
            <v/>
          </cell>
          <cell r="D348" t="str">
            <v/>
          </cell>
          <cell r="E348" t="str">
            <v/>
          </cell>
          <cell r="F348"/>
          <cell r="G348"/>
          <cell r="H348" t="str">
            <v/>
          </cell>
          <cell r="I348"/>
          <cell r="J348"/>
        </row>
        <row r="349">
          <cell r="A349"/>
          <cell r="B349" t="str">
            <v/>
          </cell>
          <cell r="C349" t="str">
            <v/>
          </cell>
          <cell r="D349" t="str">
            <v/>
          </cell>
          <cell r="E349" t="str">
            <v/>
          </cell>
          <cell r="F349"/>
          <cell r="G349"/>
          <cell r="H349" t="str">
            <v/>
          </cell>
          <cell r="I349"/>
          <cell r="J349"/>
        </row>
        <row r="350">
          <cell r="A350"/>
          <cell r="B350" t="str">
            <v/>
          </cell>
          <cell r="C350" t="str">
            <v/>
          </cell>
          <cell r="D350" t="str">
            <v/>
          </cell>
          <cell r="E350" t="str">
            <v/>
          </cell>
          <cell r="F350"/>
          <cell r="G350"/>
          <cell r="H350" t="str">
            <v/>
          </cell>
          <cell r="I350"/>
          <cell r="J350"/>
        </row>
        <row r="351">
          <cell r="A351"/>
          <cell r="B351" t="str">
            <v/>
          </cell>
          <cell r="C351" t="str">
            <v/>
          </cell>
          <cell r="D351" t="str">
            <v/>
          </cell>
          <cell r="E351" t="str">
            <v/>
          </cell>
          <cell r="F351"/>
          <cell r="G351"/>
          <cell r="H351" t="str">
            <v/>
          </cell>
          <cell r="I351"/>
          <cell r="J351"/>
        </row>
        <row r="352">
          <cell r="A352"/>
          <cell r="B352" t="str">
            <v/>
          </cell>
          <cell r="C352" t="str">
            <v/>
          </cell>
          <cell r="D352" t="str">
            <v/>
          </cell>
          <cell r="E352" t="str">
            <v/>
          </cell>
          <cell r="F352"/>
          <cell r="G352"/>
          <cell r="H352" t="str">
            <v/>
          </cell>
          <cell r="I352"/>
          <cell r="J352"/>
        </row>
        <row r="353">
          <cell r="A353"/>
          <cell r="B353" t="str">
            <v/>
          </cell>
          <cell r="C353" t="str">
            <v/>
          </cell>
          <cell r="D353" t="str">
            <v/>
          </cell>
          <cell r="E353" t="str">
            <v/>
          </cell>
          <cell r="F353"/>
          <cell r="G353"/>
          <cell r="H353" t="str">
            <v/>
          </cell>
          <cell r="I353"/>
          <cell r="J353"/>
        </row>
        <row r="354">
          <cell r="A354"/>
          <cell r="B354" t="str">
            <v/>
          </cell>
          <cell r="C354" t="str">
            <v/>
          </cell>
          <cell r="D354" t="str">
            <v/>
          </cell>
          <cell r="E354" t="str">
            <v/>
          </cell>
          <cell r="F354"/>
          <cell r="G354"/>
          <cell r="H354" t="str">
            <v/>
          </cell>
          <cell r="I354"/>
          <cell r="J354"/>
        </row>
        <row r="355">
          <cell r="A355"/>
          <cell r="B355" t="str">
            <v/>
          </cell>
          <cell r="C355" t="str">
            <v/>
          </cell>
          <cell r="D355" t="str">
            <v/>
          </cell>
          <cell r="E355" t="str">
            <v/>
          </cell>
          <cell r="F355"/>
          <cell r="G355"/>
          <cell r="H355" t="str">
            <v/>
          </cell>
          <cell r="I355"/>
          <cell r="J355"/>
        </row>
        <row r="356">
          <cell r="A356"/>
          <cell r="B356" t="str">
            <v/>
          </cell>
          <cell r="C356" t="str">
            <v/>
          </cell>
          <cell r="D356" t="str">
            <v/>
          </cell>
          <cell r="E356" t="str">
            <v/>
          </cell>
          <cell r="F356"/>
          <cell r="G356"/>
          <cell r="H356" t="str">
            <v/>
          </cell>
          <cell r="I356"/>
          <cell r="J356"/>
        </row>
        <row r="357">
          <cell r="A357"/>
          <cell r="B357" t="str">
            <v/>
          </cell>
          <cell r="C357" t="str">
            <v/>
          </cell>
          <cell r="D357" t="str">
            <v/>
          </cell>
          <cell r="E357" t="str">
            <v/>
          </cell>
          <cell r="F357"/>
          <cell r="G357"/>
          <cell r="H357" t="str">
            <v/>
          </cell>
          <cell r="I357"/>
          <cell r="J357"/>
        </row>
        <row r="358">
          <cell r="A358"/>
          <cell r="B358" t="str">
            <v/>
          </cell>
          <cell r="C358" t="str">
            <v/>
          </cell>
          <cell r="D358" t="str">
            <v/>
          </cell>
          <cell r="E358" t="str">
            <v/>
          </cell>
          <cell r="F358"/>
          <cell r="G358"/>
          <cell r="H358" t="str">
            <v/>
          </cell>
          <cell r="I358"/>
          <cell r="J358"/>
        </row>
        <row r="359">
          <cell r="A359"/>
          <cell r="B359" t="str">
            <v/>
          </cell>
          <cell r="C359" t="str">
            <v/>
          </cell>
          <cell r="D359" t="str">
            <v/>
          </cell>
          <cell r="E359" t="str">
            <v/>
          </cell>
          <cell r="F359"/>
          <cell r="G359"/>
          <cell r="H359" t="str">
            <v/>
          </cell>
          <cell r="I359"/>
          <cell r="J359"/>
        </row>
        <row r="360">
          <cell r="A360"/>
          <cell r="B360" t="str">
            <v/>
          </cell>
          <cell r="C360" t="str">
            <v/>
          </cell>
          <cell r="D360" t="str">
            <v/>
          </cell>
          <cell r="E360" t="str">
            <v/>
          </cell>
          <cell r="F360"/>
          <cell r="G360"/>
          <cell r="H360" t="str">
            <v/>
          </cell>
          <cell r="I360"/>
          <cell r="J360"/>
        </row>
        <row r="361">
          <cell r="A361"/>
          <cell r="B361" t="str">
            <v/>
          </cell>
          <cell r="C361" t="str">
            <v/>
          </cell>
          <cell r="D361" t="str">
            <v/>
          </cell>
          <cell r="E361" t="str">
            <v/>
          </cell>
          <cell r="F361"/>
          <cell r="G361"/>
          <cell r="H361" t="str">
            <v/>
          </cell>
          <cell r="I361"/>
          <cell r="J361"/>
        </row>
        <row r="362">
          <cell r="A362"/>
          <cell r="B362" t="str">
            <v/>
          </cell>
          <cell r="C362" t="str">
            <v/>
          </cell>
          <cell r="D362" t="str">
            <v/>
          </cell>
          <cell r="E362" t="str">
            <v/>
          </cell>
          <cell r="F362"/>
          <cell r="G362"/>
          <cell r="H362" t="str">
            <v/>
          </cell>
          <cell r="I362"/>
          <cell r="J362"/>
        </row>
        <row r="363">
          <cell r="A363"/>
          <cell r="B363" t="str">
            <v/>
          </cell>
          <cell r="C363" t="str">
            <v/>
          </cell>
          <cell r="D363" t="str">
            <v/>
          </cell>
          <cell r="E363" t="str">
            <v/>
          </cell>
          <cell r="F363"/>
          <cell r="G363"/>
          <cell r="H363" t="str">
            <v/>
          </cell>
          <cell r="I363"/>
          <cell r="J363"/>
        </row>
        <row r="364">
          <cell r="A364"/>
          <cell r="B364" t="str">
            <v/>
          </cell>
          <cell r="C364" t="str">
            <v/>
          </cell>
          <cell r="D364" t="str">
            <v/>
          </cell>
          <cell r="E364" t="str">
            <v/>
          </cell>
          <cell r="F364"/>
          <cell r="G364"/>
          <cell r="H364" t="str">
            <v/>
          </cell>
          <cell r="I364"/>
          <cell r="J364"/>
        </row>
        <row r="365">
          <cell r="A365"/>
          <cell r="B365" t="str">
            <v/>
          </cell>
          <cell r="C365" t="str">
            <v/>
          </cell>
          <cell r="D365" t="str">
            <v/>
          </cell>
          <cell r="E365" t="str">
            <v/>
          </cell>
          <cell r="F365"/>
          <cell r="G365"/>
          <cell r="H365" t="str">
            <v/>
          </cell>
          <cell r="I365"/>
          <cell r="J365"/>
        </row>
        <row r="366">
          <cell r="A366"/>
          <cell r="B366" t="str">
            <v/>
          </cell>
          <cell r="C366" t="str">
            <v/>
          </cell>
          <cell r="D366" t="str">
            <v/>
          </cell>
          <cell r="E366" t="str">
            <v/>
          </cell>
          <cell r="F366"/>
          <cell r="G366"/>
          <cell r="H366" t="str">
            <v/>
          </cell>
          <cell r="I366"/>
          <cell r="J366"/>
        </row>
        <row r="367">
          <cell r="A367"/>
          <cell r="B367" t="str">
            <v/>
          </cell>
          <cell r="C367" t="str">
            <v/>
          </cell>
          <cell r="D367" t="str">
            <v/>
          </cell>
          <cell r="E367" t="str">
            <v/>
          </cell>
          <cell r="F367"/>
          <cell r="G367"/>
          <cell r="H367" t="str">
            <v/>
          </cell>
          <cell r="I367"/>
          <cell r="J367"/>
        </row>
        <row r="368">
          <cell r="A368"/>
          <cell r="B368" t="str">
            <v/>
          </cell>
          <cell r="C368" t="str">
            <v/>
          </cell>
          <cell r="D368" t="str">
            <v/>
          </cell>
          <cell r="E368" t="str">
            <v/>
          </cell>
          <cell r="F368"/>
          <cell r="G368"/>
          <cell r="H368" t="str">
            <v/>
          </cell>
          <cell r="I368"/>
          <cell r="J368"/>
        </row>
        <row r="369">
          <cell r="A369"/>
          <cell r="B369" t="str">
            <v/>
          </cell>
          <cell r="C369" t="str">
            <v/>
          </cell>
          <cell r="D369" t="str">
            <v/>
          </cell>
          <cell r="E369" t="str">
            <v/>
          </cell>
          <cell r="F369"/>
          <cell r="G369"/>
          <cell r="H369" t="str">
            <v/>
          </cell>
          <cell r="I369"/>
          <cell r="J369"/>
        </row>
        <row r="370">
          <cell r="A370"/>
          <cell r="B370" t="str">
            <v/>
          </cell>
          <cell r="C370" t="str">
            <v/>
          </cell>
          <cell r="D370" t="str">
            <v/>
          </cell>
          <cell r="E370" t="str">
            <v/>
          </cell>
          <cell r="F370"/>
          <cell r="G370"/>
          <cell r="H370" t="str">
            <v/>
          </cell>
          <cell r="I370"/>
          <cell r="J370"/>
        </row>
        <row r="371">
          <cell r="A371"/>
          <cell r="B371" t="str">
            <v/>
          </cell>
          <cell r="C371" t="str">
            <v/>
          </cell>
          <cell r="D371" t="str">
            <v/>
          </cell>
          <cell r="E371" t="str">
            <v/>
          </cell>
          <cell r="F371"/>
          <cell r="G371"/>
          <cell r="H371" t="str">
            <v/>
          </cell>
          <cell r="I371"/>
          <cell r="J371"/>
        </row>
        <row r="372">
          <cell r="A372"/>
          <cell r="B372" t="str">
            <v/>
          </cell>
          <cell r="C372" t="str">
            <v/>
          </cell>
          <cell r="D372" t="str">
            <v/>
          </cell>
          <cell r="E372" t="str">
            <v/>
          </cell>
          <cell r="F372"/>
          <cell r="G372"/>
          <cell r="H372" t="str">
            <v/>
          </cell>
          <cell r="I372"/>
          <cell r="J372"/>
        </row>
        <row r="373">
          <cell r="A373"/>
          <cell r="B373" t="str">
            <v/>
          </cell>
          <cell r="C373" t="str">
            <v/>
          </cell>
          <cell r="D373" t="str">
            <v/>
          </cell>
          <cell r="E373" t="str">
            <v/>
          </cell>
          <cell r="F373"/>
          <cell r="G373"/>
          <cell r="H373" t="str">
            <v/>
          </cell>
          <cell r="I373"/>
          <cell r="J373"/>
        </row>
        <row r="374">
          <cell r="A374"/>
          <cell r="B374" t="str">
            <v/>
          </cell>
          <cell r="C374" t="str">
            <v/>
          </cell>
          <cell r="D374" t="str">
            <v/>
          </cell>
          <cell r="E374" t="str">
            <v/>
          </cell>
          <cell r="F374"/>
          <cell r="G374"/>
          <cell r="H374" t="str">
            <v/>
          </cell>
          <cell r="I374"/>
          <cell r="J374"/>
        </row>
        <row r="375">
          <cell r="A375"/>
          <cell r="B375" t="str">
            <v/>
          </cell>
          <cell r="C375" t="str">
            <v/>
          </cell>
          <cell r="D375" t="str">
            <v/>
          </cell>
          <cell r="E375" t="str">
            <v/>
          </cell>
          <cell r="F375"/>
          <cell r="G375"/>
          <cell r="H375" t="str">
            <v/>
          </cell>
          <cell r="I375"/>
          <cell r="J375"/>
        </row>
        <row r="376">
          <cell r="A376"/>
          <cell r="B376" t="str">
            <v/>
          </cell>
          <cell r="C376" t="str">
            <v/>
          </cell>
          <cell r="D376" t="str">
            <v/>
          </cell>
          <cell r="E376" t="str">
            <v/>
          </cell>
          <cell r="F376"/>
          <cell r="G376"/>
          <cell r="H376" t="str">
            <v/>
          </cell>
          <cell r="I376"/>
          <cell r="J376"/>
        </row>
        <row r="377">
          <cell r="A377"/>
          <cell r="B377" t="str">
            <v/>
          </cell>
          <cell r="C377" t="str">
            <v/>
          </cell>
          <cell r="D377" t="str">
            <v/>
          </cell>
          <cell r="E377" t="str">
            <v/>
          </cell>
          <cell r="F377"/>
          <cell r="G377"/>
          <cell r="H377" t="str">
            <v/>
          </cell>
          <cell r="I377"/>
          <cell r="J377"/>
        </row>
        <row r="378">
          <cell r="A378"/>
          <cell r="B378" t="str">
            <v/>
          </cell>
          <cell r="C378" t="str">
            <v/>
          </cell>
          <cell r="D378" t="str">
            <v/>
          </cell>
          <cell r="E378" t="str">
            <v/>
          </cell>
          <cell r="F378"/>
          <cell r="G378"/>
          <cell r="H378" t="str">
            <v/>
          </cell>
          <cell r="I378"/>
          <cell r="J378"/>
        </row>
        <row r="379">
          <cell r="A379"/>
          <cell r="B379" t="str">
            <v/>
          </cell>
          <cell r="C379" t="str">
            <v/>
          </cell>
          <cell r="D379" t="str">
            <v/>
          </cell>
          <cell r="E379" t="str">
            <v/>
          </cell>
          <cell r="F379"/>
          <cell r="G379"/>
          <cell r="H379" t="str">
            <v/>
          </cell>
          <cell r="I379"/>
          <cell r="J379"/>
        </row>
        <row r="380">
          <cell r="A380"/>
          <cell r="B380" t="str">
            <v/>
          </cell>
          <cell r="C380" t="str">
            <v/>
          </cell>
          <cell r="D380" t="str">
            <v/>
          </cell>
          <cell r="E380" t="str">
            <v/>
          </cell>
          <cell r="F380"/>
          <cell r="G380"/>
          <cell r="H380" t="str">
            <v/>
          </cell>
          <cell r="I380"/>
          <cell r="J380"/>
        </row>
        <row r="381">
          <cell r="A381"/>
          <cell r="B381" t="str">
            <v/>
          </cell>
          <cell r="C381" t="str">
            <v/>
          </cell>
          <cell r="D381" t="str">
            <v/>
          </cell>
          <cell r="E381" t="str">
            <v/>
          </cell>
          <cell r="F381"/>
          <cell r="G381"/>
          <cell r="H381" t="str">
            <v/>
          </cell>
          <cell r="I381"/>
          <cell r="J381"/>
        </row>
        <row r="382">
          <cell r="A382"/>
          <cell r="B382" t="str">
            <v/>
          </cell>
          <cell r="C382" t="str">
            <v/>
          </cell>
          <cell r="D382" t="str">
            <v/>
          </cell>
          <cell r="E382" t="str">
            <v/>
          </cell>
          <cell r="F382"/>
          <cell r="G382"/>
          <cell r="H382" t="str">
            <v/>
          </cell>
          <cell r="I382"/>
          <cell r="J382"/>
        </row>
        <row r="383">
          <cell r="A383"/>
          <cell r="B383" t="str">
            <v/>
          </cell>
          <cell r="C383" t="str">
            <v/>
          </cell>
          <cell r="D383" t="str">
            <v/>
          </cell>
          <cell r="E383" t="str">
            <v/>
          </cell>
          <cell r="F383"/>
          <cell r="G383"/>
          <cell r="H383" t="str">
            <v/>
          </cell>
          <cell r="I383"/>
          <cell r="J383"/>
        </row>
        <row r="384">
          <cell r="A384"/>
          <cell r="B384" t="str">
            <v/>
          </cell>
          <cell r="C384" t="str">
            <v/>
          </cell>
          <cell r="D384" t="str">
            <v/>
          </cell>
          <cell r="E384" t="str">
            <v/>
          </cell>
          <cell r="F384"/>
          <cell r="G384"/>
          <cell r="H384" t="str">
            <v/>
          </cell>
          <cell r="I384"/>
          <cell r="J384"/>
        </row>
        <row r="385">
          <cell r="A385"/>
          <cell r="B385" t="str">
            <v/>
          </cell>
          <cell r="C385" t="str">
            <v/>
          </cell>
          <cell r="D385" t="str">
            <v/>
          </cell>
          <cell r="E385" t="str">
            <v/>
          </cell>
          <cell r="F385"/>
          <cell r="G385"/>
          <cell r="H385" t="str">
            <v/>
          </cell>
          <cell r="I385"/>
          <cell r="J385"/>
        </row>
        <row r="386">
          <cell r="A386"/>
          <cell r="B386" t="str">
            <v/>
          </cell>
          <cell r="C386" t="str">
            <v/>
          </cell>
          <cell r="D386" t="str">
            <v/>
          </cell>
          <cell r="E386" t="str">
            <v/>
          </cell>
          <cell r="F386"/>
          <cell r="G386"/>
          <cell r="H386" t="str">
            <v/>
          </cell>
          <cell r="I386"/>
          <cell r="J386"/>
        </row>
        <row r="387">
          <cell r="A387"/>
          <cell r="B387" t="str">
            <v/>
          </cell>
          <cell r="C387" t="str">
            <v/>
          </cell>
          <cell r="D387" t="str">
            <v/>
          </cell>
          <cell r="E387" t="str">
            <v/>
          </cell>
          <cell r="F387"/>
          <cell r="G387"/>
          <cell r="H387" t="str">
            <v/>
          </cell>
          <cell r="I387"/>
          <cell r="J387"/>
        </row>
        <row r="388">
          <cell r="A388"/>
          <cell r="B388" t="str">
            <v/>
          </cell>
          <cell r="C388" t="str">
            <v/>
          </cell>
          <cell r="D388" t="str">
            <v/>
          </cell>
          <cell r="E388" t="str">
            <v/>
          </cell>
          <cell r="F388"/>
          <cell r="G388"/>
          <cell r="H388" t="str">
            <v/>
          </cell>
          <cell r="I388"/>
          <cell r="J388"/>
        </row>
        <row r="389">
          <cell r="A389"/>
          <cell r="B389" t="str">
            <v/>
          </cell>
          <cell r="C389" t="str">
            <v/>
          </cell>
          <cell r="D389" t="str">
            <v/>
          </cell>
          <cell r="E389" t="str">
            <v/>
          </cell>
          <cell r="F389"/>
          <cell r="G389"/>
          <cell r="H389" t="str">
            <v/>
          </cell>
          <cell r="I389"/>
          <cell r="J389"/>
        </row>
        <row r="390">
          <cell r="A390"/>
          <cell r="B390" t="str">
            <v/>
          </cell>
          <cell r="C390" t="str">
            <v/>
          </cell>
          <cell r="D390" t="str">
            <v/>
          </cell>
          <cell r="E390" t="str">
            <v/>
          </cell>
          <cell r="F390"/>
          <cell r="G390"/>
          <cell r="H390" t="str">
            <v/>
          </cell>
          <cell r="I390"/>
          <cell r="J390"/>
        </row>
        <row r="391">
          <cell r="A391"/>
          <cell r="B391" t="str">
            <v/>
          </cell>
          <cell r="C391" t="str">
            <v/>
          </cell>
          <cell r="D391" t="str">
            <v/>
          </cell>
          <cell r="E391" t="str">
            <v/>
          </cell>
          <cell r="F391"/>
          <cell r="G391"/>
          <cell r="H391" t="str">
            <v/>
          </cell>
          <cell r="I391"/>
          <cell r="J391"/>
        </row>
        <row r="392">
          <cell r="A392"/>
          <cell r="B392" t="str">
            <v/>
          </cell>
          <cell r="C392" t="str">
            <v/>
          </cell>
          <cell r="D392" t="str">
            <v/>
          </cell>
          <cell r="E392" t="str">
            <v/>
          </cell>
          <cell r="F392"/>
          <cell r="G392"/>
          <cell r="H392" t="str">
            <v/>
          </cell>
          <cell r="I392"/>
          <cell r="J392"/>
        </row>
        <row r="393">
          <cell r="A393"/>
          <cell r="B393" t="str">
            <v/>
          </cell>
          <cell r="C393" t="str">
            <v/>
          </cell>
          <cell r="D393" t="str">
            <v/>
          </cell>
          <cell r="E393" t="str">
            <v/>
          </cell>
          <cell r="F393"/>
          <cell r="G393"/>
          <cell r="H393" t="str">
            <v/>
          </cell>
          <cell r="I393"/>
          <cell r="J393"/>
        </row>
        <row r="394">
          <cell r="A394"/>
          <cell r="B394" t="str">
            <v/>
          </cell>
          <cell r="C394" t="str">
            <v/>
          </cell>
          <cell r="D394" t="str">
            <v/>
          </cell>
          <cell r="E394" t="str">
            <v/>
          </cell>
          <cell r="F394"/>
          <cell r="G394"/>
          <cell r="H394" t="str">
            <v/>
          </cell>
          <cell r="I394"/>
          <cell r="J394"/>
        </row>
        <row r="395">
          <cell r="A395"/>
          <cell r="B395" t="str">
            <v/>
          </cell>
          <cell r="C395" t="str">
            <v/>
          </cell>
          <cell r="D395" t="str">
            <v/>
          </cell>
          <cell r="E395" t="str">
            <v/>
          </cell>
          <cell r="F395"/>
          <cell r="G395"/>
          <cell r="H395" t="str">
            <v/>
          </cell>
          <cell r="I395"/>
          <cell r="J395"/>
        </row>
        <row r="396">
          <cell r="A396"/>
          <cell r="B396" t="str">
            <v/>
          </cell>
          <cell r="C396" t="str">
            <v/>
          </cell>
          <cell r="D396" t="str">
            <v/>
          </cell>
          <cell r="E396" t="str">
            <v/>
          </cell>
          <cell r="F396"/>
          <cell r="G396"/>
          <cell r="H396" t="str">
            <v/>
          </cell>
          <cell r="I396"/>
          <cell r="J396"/>
        </row>
        <row r="397">
          <cell r="A397"/>
          <cell r="B397" t="str">
            <v/>
          </cell>
          <cell r="C397" t="str">
            <v/>
          </cell>
          <cell r="D397" t="str">
            <v/>
          </cell>
          <cell r="E397" t="str">
            <v/>
          </cell>
          <cell r="F397"/>
          <cell r="G397"/>
          <cell r="H397" t="str">
            <v/>
          </cell>
          <cell r="I397"/>
          <cell r="J397"/>
        </row>
        <row r="398">
          <cell r="A398"/>
          <cell r="B398" t="str">
            <v/>
          </cell>
          <cell r="C398" t="str">
            <v/>
          </cell>
          <cell r="D398" t="str">
            <v/>
          </cell>
          <cell r="E398" t="str">
            <v/>
          </cell>
          <cell r="F398"/>
          <cell r="G398"/>
          <cell r="H398" t="str">
            <v/>
          </cell>
          <cell r="I398"/>
          <cell r="J398"/>
        </row>
        <row r="399">
          <cell r="A399"/>
          <cell r="B399" t="str">
            <v/>
          </cell>
          <cell r="C399" t="str">
            <v/>
          </cell>
          <cell r="D399" t="str">
            <v/>
          </cell>
          <cell r="E399" t="str">
            <v/>
          </cell>
          <cell r="F399"/>
          <cell r="G399"/>
          <cell r="H399" t="str">
            <v/>
          </cell>
          <cell r="I399"/>
          <cell r="J399"/>
        </row>
        <row r="400">
          <cell r="A400"/>
          <cell r="B400" t="str">
            <v/>
          </cell>
          <cell r="C400" t="str">
            <v/>
          </cell>
          <cell r="D400" t="str">
            <v/>
          </cell>
          <cell r="E400" t="str">
            <v/>
          </cell>
          <cell r="F400"/>
          <cell r="G400"/>
          <cell r="H400" t="str">
            <v/>
          </cell>
          <cell r="I400"/>
          <cell r="J400"/>
        </row>
        <row r="401">
          <cell r="A401"/>
          <cell r="B401" t="str">
            <v/>
          </cell>
          <cell r="C401" t="str">
            <v/>
          </cell>
          <cell r="D401" t="str">
            <v/>
          </cell>
          <cell r="E401" t="str">
            <v/>
          </cell>
          <cell r="F401"/>
          <cell r="G401"/>
          <cell r="H401" t="str">
            <v/>
          </cell>
          <cell r="I401"/>
          <cell r="J401"/>
        </row>
        <row r="402">
          <cell r="A402"/>
          <cell r="B402" t="str">
            <v/>
          </cell>
          <cell r="C402" t="str">
            <v/>
          </cell>
          <cell r="D402" t="str">
            <v/>
          </cell>
          <cell r="E402" t="str">
            <v/>
          </cell>
          <cell r="F402"/>
          <cell r="G402"/>
          <cell r="H402" t="str">
            <v/>
          </cell>
          <cell r="I402"/>
          <cell r="J402"/>
        </row>
        <row r="403">
          <cell r="A403"/>
          <cell r="B403" t="str">
            <v/>
          </cell>
          <cell r="C403" t="str">
            <v/>
          </cell>
          <cell r="D403" t="str">
            <v/>
          </cell>
          <cell r="E403" t="str">
            <v/>
          </cell>
          <cell r="F403"/>
          <cell r="G403"/>
          <cell r="H403" t="str">
            <v/>
          </cell>
          <cell r="I403"/>
          <cell r="J403"/>
        </row>
        <row r="404">
          <cell r="A404"/>
          <cell r="B404" t="str">
            <v/>
          </cell>
          <cell r="C404" t="str">
            <v/>
          </cell>
          <cell r="D404" t="str">
            <v/>
          </cell>
          <cell r="E404" t="str">
            <v/>
          </cell>
          <cell r="F404"/>
          <cell r="G404"/>
          <cell r="H404" t="str">
            <v/>
          </cell>
          <cell r="I404"/>
          <cell r="J404"/>
        </row>
        <row r="405">
          <cell r="A405"/>
          <cell r="B405" t="str">
            <v/>
          </cell>
          <cell r="C405" t="str">
            <v/>
          </cell>
          <cell r="D405" t="str">
            <v/>
          </cell>
          <cell r="E405" t="str">
            <v/>
          </cell>
          <cell r="F405"/>
          <cell r="G405"/>
          <cell r="H405" t="str">
            <v/>
          </cell>
          <cell r="I405"/>
          <cell r="J405"/>
        </row>
        <row r="406">
          <cell r="A406"/>
          <cell r="B406" t="str">
            <v/>
          </cell>
          <cell r="C406" t="str">
            <v/>
          </cell>
          <cell r="D406" t="str">
            <v/>
          </cell>
          <cell r="E406" t="str">
            <v/>
          </cell>
          <cell r="F406"/>
          <cell r="G406"/>
          <cell r="H406" t="str">
            <v/>
          </cell>
          <cell r="I406"/>
          <cell r="J406"/>
        </row>
        <row r="407">
          <cell r="A407"/>
          <cell r="B407" t="str">
            <v/>
          </cell>
          <cell r="C407" t="str">
            <v/>
          </cell>
          <cell r="D407" t="str">
            <v/>
          </cell>
          <cell r="E407" t="str">
            <v/>
          </cell>
          <cell r="F407"/>
          <cell r="G407"/>
          <cell r="H407" t="str">
            <v/>
          </cell>
          <cell r="I407"/>
          <cell r="J407"/>
        </row>
        <row r="408">
          <cell r="A408"/>
          <cell r="B408" t="str">
            <v/>
          </cell>
          <cell r="C408" t="str">
            <v/>
          </cell>
          <cell r="D408" t="str">
            <v/>
          </cell>
          <cell r="E408" t="str">
            <v/>
          </cell>
          <cell r="F408"/>
          <cell r="G408"/>
          <cell r="H408" t="str">
            <v/>
          </cell>
          <cell r="I408"/>
          <cell r="J408"/>
        </row>
        <row r="409">
          <cell r="A409"/>
          <cell r="B409" t="str">
            <v/>
          </cell>
          <cell r="C409" t="str">
            <v/>
          </cell>
          <cell r="D409" t="str">
            <v/>
          </cell>
          <cell r="E409" t="str">
            <v/>
          </cell>
          <cell r="F409"/>
          <cell r="G409"/>
          <cell r="H409" t="str">
            <v/>
          </cell>
          <cell r="I409"/>
          <cell r="J409"/>
        </row>
        <row r="410">
          <cell r="A410"/>
          <cell r="B410" t="str">
            <v/>
          </cell>
          <cell r="C410" t="str">
            <v/>
          </cell>
          <cell r="D410" t="str">
            <v/>
          </cell>
          <cell r="E410" t="str">
            <v/>
          </cell>
          <cell r="F410"/>
          <cell r="G410"/>
          <cell r="H410" t="str">
            <v/>
          </cell>
          <cell r="I410"/>
          <cell r="J410"/>
        </row>
        <row r="411">
          <cell r="A411"/>
          <cell r="B411" t="str">
            <v/>
          </cell>
          <cell r="C411" t="str">
            <v/>
          </cell>
          <cell r="D411" t="str">
            <v/>
          </cell>
          <cell r="E411" t="str">
            <v/>
          </cell>
          <cell r="F411"/>
          <cell r="G411"/>
          <cell r="H411" t="str">
            <v/>
          </cell>
          <cell r="I411"/>
          <cell r="J411"/>
        </row>
        <row r="412">
          <cell r="A412"/>
          <cell r="B412" t="str">
            <v/>
          </cell>
          <cell r="C412" t="str">
            <v/>
          </cell>
          <cell r="D412" t="str">
            <v/>
          </cell>
          <cell r="E412" t="str">
            <v/>
          </cell>
          <cell r="F412"/>
          <cell r="G412"/>
          <cell r="H412" t="str">
            <v/>
          </cell>
          <cell r="I412"/>
          <cell r="J412"/>
        </row>
        <row r="413">
          <cell r="A413"/>
          <cell r="B413" t="str">
            <v/>
          </cell>
          <cell r="C413" t="str">
            <v/>
          </cell>
          <cell r="D413" t="str">
            <v/>
          </cell>
          <cell r="E413" t="str">
            <v/>
          </cell>
          <cell r="F413"/>
          <cell r="G413"/>
          <cell r="H413" t="str">
            <v/>
          </cell>
          <cell r="I413"/>
          <cell r="J413"/>
        </row>
        <row r="414">
          <cell r="A414"/>
          <cell r="B414" t="str">
            <v/>
          </cell>
          <cell r="C414" t="str">
            <v/>
          </cell>
          <cell r="D414" t="str">
            <v/>
          </cell>
          <cell r="E414" t="str">
            <v/>
          </cell>
          <cell r="F414"/>
          <cell r="G414"/>
          <cell r="H414" t="str">
            <v/>
          </cell>
          <cell r="I414"/>
          <cell r="J414"/>
        </row>
        <row r="415">
          <cell r="A415"/>
          <cell r="B415" t="str">
            <v/>
          </cell>
          <cell r="C415" t="str">
            <v/>
          </cell>
          <cell r="D415" t="str">
            <v/>
          </cell>
          <cell r="E415" t="str">
            <v/>
          </cell>
          <cell r="F415"/>
          <cell r="G415"/>
          <cell r="H415" t="str">
            <v/>
          </cell>
          <cell r="I415"/>
          <cell r="J415"/>
        </row>
        <row r="416">
          <cell r="A416"/>
          <cell r="B416" t="str">
            <v/>
          </cell>
          <cell r="C416" t="str">
            <v/>
          </cell>
          <cell r="D416" t="str">
            <v/>
          </cell>
          <cell r="E416" t="str">
            <v/>
          </cell>
          <cell r="F416"/>
          <cell r="G416"/>
          <cell r="H416" t="str">
            <v/>
          </cell>
          <cell r="I416"/>
          <cell r="J416"/>
        </row>
        <row r="417">
          <cell r="A417"/>
          <cell r="B417" t="str">
            <v/>
          </cell>
          <cell r="C417" t="str">
            <v/>
          </cell>
          <cell r="D417" t="str">
            <v/>
          </cell>
          <cell r="E417" t="str">
            <v/>
          </cell>
          <cell r="F417"/>
          <cell r="G417"/>
          <cell r="H417" t="str">
            <v/>
          </cell>
          <cell r="I417"/>
          <cell r="J417"/>
        </row>
        <row r="418">
          <cell r="A418"/>
          <cell r="B418" t="str">
            <v/>
          </cell>
          <cell r="C418" t="str">
            <v/>
          </cell>
          <cell r="D418" t="str">
            <v/>
          </cell>
          <cell r="E418" t="str">
            <v/>
          </cell>
          <cell r="F418"/>
          <cell r="G418"/>
          <cell r="H418" t="str">
            <v/>
          </cell>
          <cell r="I418"/>
          <cell r="J418"/>
        </row>
        <row r="419">
          <cell r="A419"/>
          <cell r="B419" t="str">
            <v/>
          </cell>
          <cell r="C419" t="str">
            <v/>
          </cell>
          <cell r="D419" t="str">
            <v/>
          </cell>
          <cell r="E419" t="str">
            <v/>
          </cell>
          <cell r="F419"/>
          <cell r="G419"/>
          <cell r="H419" t="str">
            <v/>
          </cell>
          <cell r="I419"/>
          <cell r="J419"/>
        </row>
        <row r="420">
          <cell r="A420"/>
          <cell r="B420" t="str">
            <v/>
          </cell>
          <cell r="C420" t="str">
            <v/>
          </cell>
          <cell r="D420" t="str">
            <v/>
          </cell>
          <cell r="E420" t="str">
            <v/>
          </cell>
          <cell r="F420"/>
          <cell r="G420"/>
          <cell r="H420" t="str">
            <v/>
          </cell>
          <cell r="I420"/>
          <cell r="J420"/>
        </row>
        <row r="421">
          <cell r="A421"/>
          <cell r="B421" t="str">
            <v/>
          </cell>
          <cell r="C421" t="str">
            <v/>
          </cell>
          <cell r="D421" t="str">
            <v/>
          </cell>
          <cell r="E421" t="str">
            <v/>
          </cell>
          <cell r="F421"/>
          <cell r="G421"/>
          <cell r="H421" t="str">
            <v/>
          </cell>
          <cell r="I421"/>
          <cell r="J421"/>
        </row>
        <row r="422">
          <cell r="A422"/>
          <cell r="B422" t="str">
            <v/>
          </cell>
          <cell r="C422" t="str">
            <v/>
          </cell>
          <cell r="D422" t="str">
            <v/>
          </cell>
          <cell r="E422" t="str">
            <v/>
          </cell>
          <cell r="F422"/>
          <cell r="G422"/>
          <cell r="H422" t="str">
            <v/>
          </cell>
          <cell r="I422"/>
          <cell r="J422"/>
        </row>
        <row r="423">
          <cell r="A423"/>
          <cell r="B423" t="str">
            <v/>
          </cell>
          <cell r="C423" t="str">
            <v/>
          </cell>
          <cell r="D423" t="str">
            <v/>
          </cell>
          <cell r="E423" t="str">
            <v/>
          </cell>
          <cell r="F423"/>
          <cell r="G423"/>
          <cell r="H423" t="str">
            <v/>
          </cell>
          <cell r="I423"/>
          <cell r="J423"/>
        </row>
        <row r="424">
          <cell r="A424"/>
          <cell r="B424" t="str">
            <v/>
          </cell>
          <cell r="C424" t="str">
            <v/>
          </cell>
          <cell r="D424" t="str">
            <v/>
          </cell>
          <cell r="E424" t="str">
            <v/>
          </cell>
          <cell r="F424"/>
          <cell r="G424"/>
          <cell r="H424" t="str">
            <v/>
          </cell>
          <cell r="I424"/>
          <cell r="J424"/>
        </row>
        <row r="425">
          <cell r="A425"/>
          <cell r="B425" t="str">
            <v/>
          </cell>
          <cell r="C425" t="str">
            <v/>
          </cell>
          <cell r="D425" t="str">
            <v/>
          </cell>
          <cell r="E425" t="str">
            <v/>
          </cell>
          <cell r="F425"/>
          <cell r="G425"/>
          <cell r="H425" t="str">
            <v/>
          </cell>
          <cell r="I425"/>
          <cell r="J425"/>
        </row>
        <row r="426">
          <cell r="A426"/>
          <cell r="B426" t="str">
            <v/>
          </cell>
          <cell r="C426" t="str">
            <v/>
          </cell>
          <cell r="D426" t="str">
            <v/>
          </cell>
          <cell r="E426" t="str">
            <v/>
          </cell>
          <cell r="F426"/>
          <cell r="G426"/>
          <cell r="H426" t="str">
            <v/>
          </cell>
          <cell r="I426"/>
          <cell r="J426"/>
        </row>
        <row r="427">
          <cell r="A427"/>
          <cell r="B427" t="str">
            <v/>
          </cell>
          <cell r="C427" t="str">
            <v/>
          </cell>
          <cell r="D427" t="str">
            <v/>
          </cell>
          <cell r="E427" t="str">
            <v/>
          </cell>
          <cell r="F427"/>
          <cell r="G427"/>
          <cell r="H427" t="str">
            <v/>
          </cell>
          <cell r="I427"/>
          <cell r="J427"/>
        </row>
        <row r="428">
          <cell r="A428"/>
          <cell r="B428" t="str">
            <v/>
          </cell>
          <cell r="C428" t="str">
            <v/>
          </cell>
          <cell r="D428" t="str">
            <v/>
          </cell>
          <cell r="E428" t="str">
            <v/>
          </cell>
          <cell r="F428"/>
          <cell r="G428"/>
          <cell r="H428" t="str">
            <v/>
          </cell>
          <cell r="I428"/>
          <cell r="J428"/>
        </row>
        <row r="429">
          <cell r="A429"/>
          <cell r="B429" t="str">
            <v/>
          </cell>
          <cell r="C429" t="str">
            <v/>
          </cell>
          <cell r="D429" t="str">
            <v/>
          </cell>
          <cell r="E429" t="str">
            <v/>
          </cell>
          <cell r="F429"/>
          <cell r="G429"/>
          <cell r="H429" t="str">
            <v/>
          </cell>
          <cell r="I429"/>
          <cell r="J429"/>
        </row>
        <row r="430">
          <cell r="A430"/>
          <cell r="B430" t="str">
            <v/>
          </cell>
          <cell r="C430" t="str">
            <v/>
          </cell>
          <cell r="D430" t="str">
            <v/>
          </cell>
          <cell r="E430" t="str">
            <v/>
          </cell>
          <cell r="F430"/>
          <cell r="G430"/>
          <cell r="H430" t="str">
            <v/>
          </cell>
          <cell r="I430"/>
          <cell r="J430"/>
        </row>
        <row r="431">
          <cell r="A431"/>
          <cell r="B431" t="str">
            <v/>
          </cell>
          <cell r="C431" t="str">
            <v/>
          </cell>
          <cell r="D431" t="str">
            <v/>
          </cell>
          <cell r="E431" t="str">
            <v/>
          </cell>
          <cell r="F431"/>
          <cell r="G431"/>
          <cell r="H431" t="str">
            <v/>
          </cell>
          <cell r="I431"/>
          <cell r="J431"/>
        </row>
        <row r="432">
          <cell r="A432"/>
          <cell r="B432" t="str">
            <v/>
          </cell>
          <cell r="C432" t="str">
            <v/>
          </cell>
          <cell r="D432" t="str">
            <v/>
          </cell>
          <cell r="E432" t="str">
            <v/>
          </cell>
          <cell r="F432"/>
          <cell r="G432"/>
          <cell r="H432" t="str">
            <v/>
          </cell>
          <cell r="I432"/>
          <cell r="J432"/>
        </row>
        <row r="433">
          <cell r="A433"/>
          <cell r="B433" t="str">
            <v/>
          </cell>
          <cell r="C433" t="str">
            <v/>
          </cell>
          <cell r="D433" t="str">
            <v/>
          </cell>
          <cell r="E433" t="str">
            <v/>
          </cell>
          <cell r="F433"/>
          <cell r="G433"/>
          <cell r="H433" t="str">
            <v/>
          </cell>
          <cell r="I433"/>
          <cell r="J433"/>
        </row>
        <row r="434">
          <cell r="A434"/>
          <cell r="B434" t="str">
            <v/>
          </cell>
          <cell r="C434" t="str">
            <v/>
          </cell>
          <cell r="D434" t="str">
            <v/>
          </cell>
          <cell r="E434" t="str">
            <v/>
          </cell>
          <cell r="F434"/>
          <cell r="G434"/>
          <cell r="H434" t="str">
            <v/>
          </cell>
          <cell r="I434"/>
          <cell r="J434"/>
        </row>
        <row r="435">
          <cell r="A435"/>
          <cell r="B435" t="str">
            <v/>
          </cell>
          <cell r="C435" t="str">
            <v/>
          </cell>
          <cell r="D435" t="str">
            <v/>
          </cell>
          <cell r="E435" t="str">
            <v/>
          </cell>
          <cell r="F435"/>
          <cell r="G435"/>
          <cell r="H435" t="str">
            <v/>
          </cell>
          <cell r="I435"/>
          <cell r="J435"/>
        </row>
        <row r="436">
          <cell r="A436"/>
          <cell r="B436" t="str">
            <v/>
          </cell>
          <cell r="C436" t="str">
            <v/>
          </cell>
          <cell r="D436" t="str">
            <v/>
          </cell>
          <cell r="E436" t="str">
            <v/>
          </cell>
          <cell r="F436"/>
          <cell r="G436"/>
          <cell r="H436" t="str">
            <v/>
          </cell>
          <cell r="I436"/>
          <cell r="J436"/>
        </row>
        <row r="437">
          <cell r="A437"/>
          <cell r="B437" t="str">
            <v/>
          </cell>
          <cell r="C437" t="str">
            <v/>
          </cell>
          <cell r="D437" t="str">
            <v/>
          </cell>
          <cell r="E437" t="str">
            <v/>
          </cell>
          <cell r="F437"/>
          <cell r="G437"/>
          <cell r="H437" t="str">
            <v/>
          </cell>
          <cell r="I437"/>
          <cell r="J437"/>
        </row>
        <row r="438">
          <cell r="A438"/>
          <cell r="B438" t="str">
            <v/>
          </cell>
          <cell r="C438" t="str">
            <v/>
          </cell>
          <cell r="D438" t="str">
            <v/>
          </cell>
          <cell r="E438" t="str">
            <v/>
          </cell>
          <cell r="F438"/>
          <cell r="G438"/>
          <cell r="H438" t="str">
            <v/>
          </cell>
          <cell r="I438"/>
          <cell r="J438"/>
        </row>
        <row r="439">
          <cell r="A439"/>
          <cell r="B439" t="str">
            <v/>
          </cell>
          <cell r="C439" t="str">
            <v/>
          </cell>
          <cell r="D439" t="str">
            <v/>
          </cell>
          <cell r="E439" t="str">
            <v/>
          </cell>
          <cell r="F439"/>
          <cell r="G439"/>
          <cell r="H439" t="str">
            <v/>
          </cell>
          <cell r="I439"/>
          <cell r="J439"/>
        </row>
        <row r="440">
          <cell r="A440"/>
          <cell r="B440" t="str">
            <v/>
          </cell>
          <cell r="C440" t="str">
            <v/>
          </cell>
          <cell r="D440" t="str">
            <v/>
          </cell>
          <cell r="E440" t="str">
            <v/>
          </cell>
          <cell r="F440"/>
          <cell r="G440"/>
          <cell r="H440" t="str">
            <v/>
          </cell>
          <cell r="I440"/>
          <cell r="J440"/>
        </row>
        <row r="441">
          <cell r="A441"/>
          <cell r="B441" t="str">
            <v/>
          </cell>
          <cell r="C441" t="str">
            <v/>
          </cell>
          <cell r="D441" t="str">
            <v/>
          </cell>
          <cell r="E441" t="str">
            <v/>
          </cell>
          <cell r="F441"/>
          <cell r="G441"/>
          <cell r="H441" t="str">
            <v/>
          </cell>
          <cell r="I441"/>
          <cell r="J441"/>
        </row>
        <row r="442">
          <cell r="A442"/>
          <cell r="B442" t="str">
            <v/>
          </cell>
          <cell r="C442" t="str">
            <v/>
          </cell>
          <cell r="D442" t="str">
            <v/>
          </cell>
          <cell r="E442" t="str">
            <v/>
          </cell>
          <cell r="F442"/>
          <cell r="G442"/>
          <cell r="H442" t="str">
            <v/>
          </cell>
          <cell r="I442"/>
          <cell r="J442"/>
        </row>
        <row r="443">
          <cell r="A443"/>
          <cell r="B443" t="str">
            <v/>
          </cell>
          <cell r="C443" t="str">
            <v/>
          </cell>
          <cell r="D443" t="str">
            <v/>
          </cell>
          <cell r="E443" t="str">
            <v/>
          </cell>
          <cell r="F443"/>
          <cell r="G443"/>
          <cell r="H443" t="str">
            <v/>
          </cell>
          <cell r="I443"/>
          <cell r="J443"/>
        </row>
        <row r="444">
          <cell r="A444"/>
          <cell r="B444" t="str">
            <v/>
          </cell>
          <cell r="C444" t="str">
            <v/>
          </cell>
          <cell r="D444" t="str">
            <v/>
          </cell>
          <cell r="E444" t="str">
            <v/>
          </cell>
          <cell r="F444"/>
          <cell r="G444"/>
          <cell r="H444" t="str">
            <v/>
          </cell>
          <cell r="I444"/>
          <cell r="J444"/>
        </row>
        <row r="445">
          <cell r="A445"/>
          <cell r="B445" t="str">
            <v/>
          </cell>
          <cell r="C445" t="str">
            <v/>
          </cell>
          <cell r="D445" t="str">
            <v/>
          </cell>
          <cell r="E445" t="str">
            <v/>
          </cell>
          <cell r="F445"/>
          <cell r="G445"/>
          <cell r="H445" t="str">
            <v/>
          </cell>
          <cell r="I445"/>
          <cell r="J445"/>
        </row>
        <row r="446">
          <cell r="A446"/>
          <cell r="B446" t="str">
            <v/>
          </cell>
          <cell r="C446" t="str">
            <v/>
          </cell>
          <cell r="D446" t="str">
            <v/>
          </cell>
          <cell r="E446" t="str">
            <v/>
          </cell>
          <cell r="F446"/>
          <cell r="G446"/>
          <cell r="H446" t="str">
            <v/>
          </cell>
          <cell r="I446"/>
          <cell r="J446"/>
        </row>
        <row r="447">
          <cell r="A447"/>
          <cell r="B447" t="str">
            <v/>
          </cell>
          <cell r="C447" t="str">
            <v/>
          </cell>
          <cell r="D447" t="str">
            <v/>
          </cell>
          <cell r="E447" t="str">
            <v/>
          </cell>
          <cell r="F447"/>
          <cell r="G447"/>
          <cell r="H447" t="str">
            <v/>
          </cell>
          <cell r="I447"/>
          <cell r="J447"/>
        </row>
        <row r="448">
          <cell r="A448"/>
          <cell r="B448" t="str">
            <v/>
          </cell>
          <cell r="C448" t="str">
            <v/>
          </cell>
          <cell r="D448" t="str">
            <v/>
          </cell>
          <cell r="E448" t="str">
            <v/>
          </cell>
          <cell r="F448"/>
          <cell r="G448"/>
          <cell r="H448" t="str">
            <v/>
          </cell>
          <cell r="I448"/>
          <cell r="J448"/>
        </row>
        <row r="449">
          <cell r="A449"/>
          <cell r="B449" t="str">
            <v/>
          </cell>
          <cell r="C449" t="str">
            <v/>
          </cell>
          <cell r="D449" t="str">
            <v/>
          </cell>
          <cell r="E449" t="str">
            <v/>
          </cell>
          <cell r="F449"/>
          <cell r="G449"/>
          <cell r="H449" t="str">
            <v/>
          </cell>
          <cell r="I449"/>
          <cell r="J449"/>
        </row>
        <row r="450">
          <cell r="A450"/>
          <cell r="B450" t="str">
            <v/>
          </cell>
          <cell r="C450" t="str">
            <v/>
          </cell>
          <cell r="D450" t="str">
            <v/>
          </cell>
          <cell r="E450" t="str">
            <v/>
          </cell>
          <cell r="F450"/>
          <cell r="G450"/>
          <cell r="H450" t="str">
            <v/>
          </cell>
          <cell r="I450"/>
          <cell r="J450"/>
        </row>
        <row r="451">
          <cell r="A451"/>
          <cell r="B451" t="str">
            <v/>
          </cell>
          <cell r="C451" t="str">
            <v/>
          </cell>
          <cell r="D451" t="str">
            <v/>
          </cell>
          <cell r="E451" t="str">
            <v/>
          </cell>
          <cell r="F451"/>
          <cell r="G451"/>
          <cell r="H451" t="str">
            <v/>
          </cell>
          <cell r="I451"/>
          <cell r="J451"/>
        </row>
        <row r="452">
          <cell r="A452"/>
          <cell r="B452" t="str">
            <v/>
          </cell>
          <cell r="C452" t="str">
            <v/>
          </cell>
          <cell r="D452" t="str">
            <v/>
          </cell>
          <cell r="E452" t="str">
            <v/>
          </cell>
          <cell r="F452"/>
          <cell r="G452"/>
          <cell r="H452" t="str">
            <v/>
          </cell>
          <cell r="I452"/>
          <cell r="J452"/>
        </row>
        <row r="453">
          <cell r="A453"/>
          <cell r="B453" t="str">
            <v/>
          </cell>
          <cell r="C453" t="str">
            <v/>
          </cell>
          <cell r="D453" t="str">
            <v/>
          </cell>
          <cell r="E453" t="str">
            <v/>
          </cell>
          <cell r="F453"/>
          <cell r="G453"/>
          <cell r="H453" t="str">
            <v/>
          </cell>
          <cell r="I453"/>
          <cell r="J453"/>
        </row>
        <row r="454">
          <cell r="A454"/>
          <cell r="B454" t="str">
            <v/>
          </cell>
          <cell r="C454" t="str">
            <v/>
          </cell>
          <cell r="D454" t="str">
            <v/>
          </cell>
          <cell r="E454" t="str">
            <v/>
          </cell>
          <cell r="F454"/>
          <cell r="G454"/>
          <cell r="H454" t="str">
            <v/>
          </cell>
          <cell r="I454"/>
          <cell r="J454"/>
        </row>
        <row r="455">
          <cell r="A455"/>
          <cell r="B455" t="str">
            <v/>
          </cell>
          <cell r="C455" t="str">
            <v/>
          </cell>
          <cell r="D455" t="str">
            <v/>
          </cell>
          <cell r="E455" t="str">
            <v/>
          </cell>
          <cell r="F455"/>
          <cell r="G455"/>
          <cell r="H455" t="str">
            <v/>
          </cell>
          <cell r="I455"/>
          <cell r="J455"/>
        </row>
        <row r="456">
          <cell r="A456"/>
          <cell r="B456" t="str">
            <v/>
          </cell>
          <cell r="C456" t="str">
            <v/>
          </cell>
          <cell r="D456" t="str">
            <v/>
          </cell>
          <cell r="E456" t="str">
            <v/>
          </cell>
          <cell r="F456"/>
          <cell r="G456"/>
          <cell r="H456" t="str">
            <v/>
          </cell>
          <cell r="I456"/>
          <cell r="J456"/>
        </row>
        <row r="457">
          <cell r="A457"/>
          <cell r="B457" t="str">
            <v/>
          </cell>
          <cell r="C457" t="str">
            <v/>
          </cell>
          <cell r="D457" t="str">
            <v/>
          </cell>
          <cell r="E457" t="str">
            <v/>
          </cell>
          <cell r="F457"/>
          <cell r="G457"/>
          <cell r="H457" t="str">
            <v/>
          </cell>
          <cell r="I457"/>
          <cell r="J457"/>
        </row>
        <row r="458">
          <cell r="A458"/>
          <cell r="B458" t="str">
            <v/>
          </cell>
          <cell r="C458" t="str">
            <v/>
          </cell>
          <cell r="D458" t="str">
            <v/>
          </cell>
          <cell r="E458" t="str">
            <v/>
          </cell>
          <cell r="F458"/>
          <cell r="G458"/>
          <cell r="H458" t="str">
            <v/>
          </cell>
          <cell r="I458"/>
          <cell r="J458"/>
        </row>
        <row r="459">
          <cell r="A459"/>
          <cell r="B459" t="str">
            <v/>
          </cell>
          <cell r="C459" t="str">
            <v/>
          </cell>
          <cell r="D459" t="str">
            <v/>
          </cell>
          <cell r="E459" t="str">
            <v/>
          </cell>
          <cell r="F459"/>
          <cell r="G459"/>
          <cell r="H459" t="str">
            <v/>
          </cell>
          <cell r="I459"/>
          <cell r="J459"/>
        </row>
        <row r="460">
          <cell r="A460"/>
          <cell r="B460" t="str">
            <v/>
          </cell>
          <cell r="C460" t="str">
            <v/>
          </cell>
          <cell r="D460" t="str">
            <v/>
          </cell>
          <cell r="E460" t="str">
            <v/>
          </cell>
          <cell r="F460"/>
          <cell r="G460"/>
          <cell r="H460" t="str">
            <v/>
          </cell>
          <cell r="I460"/>
          <cell r="J460"/>
        </row>
        <row r="461">
          <cell r="A461"/>
          <cell r="B461" t="str">
            <v/>
          </cell>
          <cell r="C461" t="str">
            <v/>
          </cell>
          <cell r="D461" t="str">
            <v/>
          </cell>
          <cell r="E461" t="str">
            <v/>
          </cell>
          <cell r="F461"/>
          <cell r="G461"/>
          <cell r="H461" t="str">
            <v/>
          </cell>
          <cell r="I461"/>
          <cell r="J461"/>
        </row>
        <row r="462">
          <cell r="A462"/>
          <cell r="B462" t="str">
            <v/>
          </cell>
          <cell r="C462" t="str">
            <v/>
          </cell>
          <cell r="D462" t="str">
            <v/>
          </cell>
          <cell r="E462" t="str">
            <v/>
          </cell>
          <cell r="F462"/>
          <cell r="G462"/>
          <cell r="H462" t="str">
            <v/>
          </cell>
          <cell r="I462"/>
          <cell r="J462"/>
        </row>
        <row r="463">
          <cell r="A463"/>
          <cell r="B463" t="str">
            <v/>
          </cell>
          <cell r="C463" t="str">
            <v/>
          </cell>
          <cell r="D463" t="str">
            <v/>
          </cell>
          <cell r="E463" t="str">
            <v/>
          </cell>
          <cell r="F463"/>
          <cell r="G463"/>
          <cell r="H463" t="str">
            <v/>
          </cell>
          <cell r="I463"/>
          <cell r="J463"/>
        </row>
        <row r="464">
          <cell r="A464"/>
          <cell r="B464" t="str">
            <v/>
          </cell>
          <cell r="C464" t="str">
            <v/>
          </cell>
          <cell r="D464" t="str">
            <v/>
          </cell>
          <cell r="E464" t="str">
            <v/>
          </cell>
          <cell r="F464"/>
          <cell r="G464"/>
          <cell r="H464" t="str">
            <v/>
          </cell>
          <cell r="I464"/>
          <cell r="J464"/>
        </row>
        <row r="465">
          <cell r="A465"/>
          <cell r="B465" t="str">
            <v/>
          </cell>
          <cell r="C465" t="str">
            <v/>
          </cell>
          <cell r="D465" t="str">
            <v/>
          </cell>
          <cell r="E465" t="str">
            <v/>
          </cell>
          <cell r="F465"/>
          <cell r="G465"/>
          <cell r="H465" t="str">
            <v/>
          </cell>
          <cell r="I465"/>
          <cell r="J465"/>
        </row>
        <row r="466">
          <cell r="A466"/>
          <cell r="B466" t="str">
            <v/>
          </cell>
          <cell r="C466" t="str">
            <v/>
          </cell>
          <cell r="D466" t="str">
            <v/>
          </cell>
          <cell r="E466" t="str">
            <v/>
          </cell>
          <cell r="F466"/>
          <cell r="G466"/>
          <cell r="H466" t="str">
            <v/>
          </cell>
          <cell r="I466"/>
          <cell r="J466"/>
        </row>
        <row r="467">
          <cell r="A467"/>
          <cell r="B467" t="str">
            <v/>
          </cell>
          <cell r="C467" t="str">
            <v/>
          </cell>
          <cell r="D467" t="str">
            <v/>
          </cell>
          <cell r="E467" t="str">
            <v/>
          </cell>
          <cell r="F467"/>
          <cell r="G467"/>
          <cell r="H467" t="str">
            <v/>
          </cell>
          <cell r="I467"/>
          <cell r="J467"/>
        </row>
        <row r="468">
          <cell r="A468"/>
          <cell r="B468" t="str">
            <v/>
          </cell>
          <cell r="C468" t="str">
            <v/>
          </cell>
          <cell r="D468" t="str">
            <v/>
          </cell>
          <cell r="E468" t="str">
            <v/>
          </cell>
          <cell r="F468"/>
          <cell r="G468"/>
          <cell r="H468" t="str">
            <v/>
          </cell>
          <cell r="I468"/>
          <cell r="J468"/>
        </row>
        <row r="469">
          <cell r="A469"/>
          <cell r="B469" t="str">
            <v/>
          </cell>
          <cell r="C469" t="str">
            <v/>
          </cell>
          <cell r="D469" t="str">
            <v/>
          </cell>
          <cell r="E469" t="str">
            <v/>
          </cell>
          <cell r="F469"/>
          <cell r="G469"/>
          <cell r="H469" t="str">
            <v/>
          </cell>
          <cell r="I469"/>
          <cell r="J469"/>
        </row>
        <row r="470">
          <cell r="A470"/>
          <cell r="B470" t="str">
            <v/>
          </cell>
          <cell r="C470" t="str">
            <v/>
          </cell>
          <cell r="D470" t="str">
            <v/>
          </cell>
          <cell r="E470" t="str">
            <v/>
          </cell>
          <cell r="F470"/>
          <cell r="G470"/>
          <cell r="H470" t="str">
            <v/>
          </cell>
          <cell r="I470"/>
          <cell r="J470"/>
        </row>
        <row r="471">
          <cell r="A471"/>
          <cell r="B471" t="str">
            <v/>
          </cell>
          <cell r="C471" t="str">
            <v/>
          </cell>
          <cell r="D471" t="str">
            <v/>
          </cell>
          <cell r="E471" t="str">
            <v/>
          </cell>
          <cell r="F471"/>
          <cell r="G471"/>
          <cell r="H471" t="str">
            <v/>
          </cell>
          <cell r="I471"/>
          <cell r="J471"/>
        </row>
        <row r="472">
          <cell r="A472"/>
          <cell r="B472" t="str">
            <v/>
          </cell>
          <cell r="C472" t="str">
            <v/>
          </cell>
          <cell r="D472" t="str">
            <v/>
          </cell>
          <cell r="E472" t="str">
            <v/>
          </cell>
          <cell r="F472"/>
          <cell r="G472"/>
          <cell r="H472" t="str">
            <v/>
          </cell>
          <cell r="I472"/>
          <cell r="J472"/>
        </row>
        <row r="473">
          <cell r="A473"/>
          <cell r="B473" t="str">
            <v/>
          </cell>
          <cell r="C473" t="str">
            <v/>
          </cell>
          <cell r="D473" t="str">
            <v/>
          </cell>
          <cell r="E473" t="str">
            <v/>
          </cell>
          <cell r="F473"/>
          <cell r="G473"/>
          <cell r="H473" t="str">
            <v/>
          </cell>
          <cell r="I473"/>
          <cell r="J473"/>
        </row>
        <row r="474">
          <cell r="A474"/>
          <cell r="B474" t="str">
            <v/>
          </cell>
          <cell r="C474" t="str">
            <v/>
          </cell>
          <cell r="D474" t="str">
            <v/>
          </cell>
          <cell r="E474" t="str">
            <v/>
          </cell>
          <cell r="F474"/>
          <cell r="G474"/>
          <cell r="H474" t="str">
            <v/>
          </cell>
          <cell r="I474"/>
          <cell r="J474"/>
        </row>
        <row r="475">
          <cell r="A475"/>
          <cell r="B475" t="str">
            <v/>
          </cell>
          <cell r="C475" t="str">
            <v/>
          </cell>
          <cell r="D475" t="str">
            <v/>
          </cell>
          <cell r="E475" t="str">
            <v/>
          </cell>
          <cell r="F475"/>
          <cell r="G475"/>
          <cell r="H475" t="str">
            <v/>
          </cell>
          <cell r="I475"/>
          <cell r="J475"/>
        </row>
        <row r="476">
          <cell r="A476"/>
          <cell r="B476" t="str">
            <v/>
          </cell>
          <cell r="C476" t="str">
            <v/>
          </cell>
          <cell r="D476" t="str">
            <v/>
          </cell>
          <cell r="E476" t="str">
            <v/>
          </cell>
          <cell r="F476"/>
          <cell r="G476"/>
          <cell r="H476" t="str">
            <v/>
          </cell>
          <cell r="I476"/>
          <cell r="J476"/>
        </row>
        <row r="477">
          <cell r="A477"/>
          <cell r="B477" t="str">
            <v/>
          </cell>
          <cell r="C477" t="str">
            <v/>
          </cell>
          <cell r="D477" t="str">
            <v/>
          </cell>
          <cell r="E477" t="str">
            <v/>
          </cell>
          <cell r="F477"/>
          <cell r="G477"/>
          <cell r="H477" t="str">
            <v/>
          </cell>
          <cell r="I477"/>
          <cell r="J477"/>
        </row>
        <row r="478">
          <cell r="A478"/>
          <cell r="B478" t="str">
            <v/>
          </cell>
          <cell r="C478" t="str">
            <v/>
          </cell>
          <cell r="D478" t="str">
            <v/>
          </cell>
          <cell r="E478" t="str">
            <v/>
          </cell>
          <cell r="F478"/>
          <cell r="G478"/>
          <cell r="H478" t="str">
            <v/>
          </cell>
          <cell r="I478"/>
          <cell r="J478"/>
        </row>
        <row r="479">
          <cell r="A479"/>
          <cell r="B479" t="str">
            <v/>
          </cell>
          <cell r="C479" t="str">
            <v/>
          </cell>
          <cell r="D479" t="str">
            <v/>
          </cell>
          <cell r="E479" t="str">
            <v/>
          </cell>
          <cell r="F479"/>
          <cell r="G479"/>
          <cell r="H479" t="str">
            <v/>
          </cell>
          <cell r="I479"/>
          <cell r="J479"/>
        </row>
        <row r="480">
          <cell r="A480"/>
          <cell r="B480" t="str">
            <v/>
          </cell>
          <cell r="C480" t="str">
            <v/>
          </cell>
          <cell r="D480" t="str">
            <v/>
          </cell>
          <cell r="E480" t="str">
            <v/>
          </cell>
          <cell r="F480"/>
          <cell r="G480"/>
          <cell r="H480" t="str">
            <v/>
          </cell>
          <cell r="I480"/>
          <cell r="J480"/>
        </row>
        <row r="481">
          <cell r="A481"/>
          <cell r="B481" t="str">
            <v/>
          </cell>
          <cell r="C481" t="str">
            <v/>
          </cell>
          <cell r="D481" t="str">
            <v/>
          </cell>
          <cell r="E481" t="str">
            <v/>
          </cell>
          <cell r="F481"/>
          <cell r="G481"/>
          <cell r="H481" t="str">
            <v/>
          </cell>
          <cell r="I481"/>
          <cell r="J481"/>
        </row>
        <row r="482">
          <cell r="A482"/>
          <cell r="B482" t="str">
            <v/>
          </cell>
          <cell r="C482" t="str">
            <v/>
          </cell>
          <cell r="D482" t="str">
            <v/>
          </cell>
          <cell r="E482" t="str">
            <v/>
          </cell>
          <cell r="F482"/>
          <cell r="G482"/>
          <cell r="H482" t="str">
            <v/>
          </cell>
          <cell r="I482"/>
          <cell r="J482"/>
        </row>
        <row r="483">
          <cell r="A483"/>
          <cell r="B483" t="str">
            <v/>
          </cell>
          <cell r="C483" t="str">
            <v/>
          </cell>
          <cell r="D483" t="str">
            <v/>
          </cell>
          <cell r="E483" t="str">
            <v/>
          </cell>
          <cell r="F483"/>
          <cell r="G483"/>
          <cell r="H483" t="str">
            <v/>
          </cell>
          <cell r="I483"/>
          <cell r="J483"/>
        </row>
        <row r="484">
          <cell r="A484"/>
          <cell r="B484" t="str">
            <v/>
          </cell>
          <cell r="C484" t="str">
            <v/>
          </cell>
          <cell r="D484" t="str">
            <v/>
          </cell>
          <cell r="E484" t="str">
            <v/>
          </cell>
          <cell r="F484"/>
          <cell r="G484"/>
          <cell r="H484" t="str">
            <v/>
          </cell>
          <cell r="I484"/>
          <cell r="J484"/>
        </row>
        <row r="485">
          <cell r="A485"/>
          <cell r="B485" t="str">
            <v/>
          </cell>
          <cell r="C485" t="str">
            <v/>
          </cell>
          <cell r="D485" t="str">
            <v/>
          </cell>
          <cell r="E485" t="str">
            <v/>
          </cell>
          <cell r="F485"/>
          <cell r="G485"/>
          <cell r="H485" t="str">
            <v/>
          </cell>
          <cell r="I485"/>
          <cell r="J485"/>
        </row>
        <row r="486">
          <cell r="A486"/>
          <cell r="B486" t="str">
            <v/>
          </cell>
          <cell r="C486" t="str">
            <v/>
          </cell>
          <cell r="D486" t="str">
            <v/>
          </cell>
          <cell r="E486" t="str">
            <v/>
          </cell>
          <cell r="F486"/>
          <cell r="G486"/>
          <cell r="H486" t="str">
            <v/>
          </cell>
          <cell r="I486"/>
          <cell r="J486"/>
        </row>
        <row r="487">
          <cell r="A487"/>
          <cell r="B487" t="str">
            <v/>
          </cell>
          <cell r="C487" t="str">
            <v/>
          </cell>
          <cell r="D487" t="str">
            <v/>
          </cell>
          <cell r="E487" t="str">
            <v/>
          </cell>
          <cell r="F487"/>
          <cell r="G487"/>
          <cell r="H487" t="str">
            <v/>
          </cell>
          <cell r="I487"/>
          <cell r="J487"/>
        </row>
        <row r="488">
          <cell r="A488"/>
          <cell r="B488" t="str">
            <v/>
          </cell>
          <cell r="C488" t="str">
            <v/>
          </cell>
          <cell r="D488" t="str">
            <v/>
          </cell>
          <cell r="E488" t="str">
            <v/>
          </cell>
          <cell r="F488"/>
          <cell r="G488"/>
          <cell r="H488" t="str">
            <v/>
          </cell>
          <cell r="I488"/>
          <cell r="J488"/>
        </row>
        <row r="489">
          <cell r="A489"/>
          <cell r="B489" t="str">
            <v/>
          </cell>
          <cell r="C489" t="str">
            <v/>
          </cell>
          <cell r="D489" t="str">
            <v/>
          </cell>
          <cell r="E489" t="str">
            <v/>
          </cell>
          <cell r="F489"/>
          <cell r="G489"/>
          <cell r="H489" t="str">
            <v/>
          </cell>
          <cell r="I489"/>
          <cell r="J489"/>
        </row>
        <row r="490">
          <cell r="A490"/>
          <cell r="B490" t="str">
            <v/>
          </cell>
          <cell r="C490" t="str">
            <v/>
          </cell>
          <cell r="D490" t="str">
            <v/>
          </cell>
          <cell r="E490" t="str">
            <v/>
          </cell>
          <cell r="F490"/>
          <cell r="G490"/>
          <cell r="H490" t="str">
            <v/>
          </cell>
          <cell r="I490"/>
          <cell r="J490"/>
        </row>
        <row r="491">
          <cell r="A491"/>
          <cell r="B491" t="str">
            <v/>
          </cell>
          <cell r="C491" t="str">
            <v/>
          </cell>
          <cell r="D491" t="str">
            <v/>
          </cell>
          <cell r="E491" t="str">
            <v/>
          </cell>
          <cell r="F491"/>
          <cell r="G491"/>
          <cell r="H491" t="str">
            <v/>
          </cell>
          <cell r="I491"/>
          <cell r="J491"/>
        </row>
        <row r="492">
          <cell r="A492"/>
          <cell r="B492" t="str">
            <v/>
          </cell>
          <cell r="C492" t="str">
            <v/>
          </cell>
          <cell r="D492" t="str">
            <v/>
          </cell>
          <cell r="E492" t="str">
            <v/>
          </cell>
          <cell r="F492"/>
          <cell r="G492"/>
          <cell r="H492" t="str">
            <v/>
          </cell>
          <cell r="I492"/>
          <cell r="J492"/>
        </row>
        <row r="493">
          <cell r="A493"/>
          <cell r="B493" t="str">
            <v/>
          </cell>
          <cell r="C493" t="str">
            <v/>
          </cell>
          <cell r="D493" t="str">
            <v/>
          </cell>
          <cell r="E493" t="str">
            <v/>
          </cell>
          <cell r="F493"/>
          <cell r="G493"/>
          <cell r="H493" t="str">
            <v/>
          </cell>
          <cell r="I493"/>
          <cell r="J493"/>
        </row>
        <row r="494">
          <cell r="A494"/>
          <cell r="B494" t="str">
            <v/>
          </cell>
          <cell r="C494" t="str">
            <v/>
          </cell>
          <cell r="D494" t="str">
            <v/>
          </cell>
          <cell r="E494" t="str">
            <v/>
          </cell>
          <cell r="F494"/>
          <cell r="G494"/>
          <cell r="H494" t="str">
            <v/>
          </cell>
          <cell r="I494"/>
          <cell r="J494"/>
        </row>
        <row r="495">
          <cell r="A495"/>
          <cell r="B495" t="str">
            <v/>
          </cell>
          <cell r="C495" t="str">
            <v/>
          </cell>
          <cell r="D495" t="str">
            <v/>
          </cell>
          <cell r="E495" t="str">
            <v/>
          </cell>
          <cell r="F495"/>
          <cell r="G495"/>
          <cell r="H495" t="str">
            <v/>
          </cell>
          <cell r="I495"/>
          <cell r="J495"/>
        </row>
        <row r="496">
          <cell r="A496"/>
          <cell r="B496" t="str">
            <v/>
          </cell>
          <cell r="C496" t="str">
            <v/>
          </cell>
          <cell r="D496" t="str">
            <v/>
          </cell>
          <cell r="E496" t="str">
            <v/>
          </cell>
          <cell r="F496"/>
          <cell r="G496"/>
          <cell r="H496" t="str">
            <v/>
          </cell>
          <cell r="I496"/>
          <cell r="J496"/>
        </row>
        <row r="497">
          <cell r="A497"/>
          <cell r="B497" t="str">
            <v/>
          </cell>
          <cell r="C497" t="str">
            <v/>
          </cell>
          <cell r="D497" t="str">
            <v/>
          </cell>
          <cell r="E497" t="str">
            <v/>
          </cell>
          <cell r="F497"/>
          <cell r="G497"/>
          <cell r="H497" t="str">
            <v/>
          </cell>
          <cell r="I497"/>
          <cell r="J497"/>
        </row>
        <row r="498">
          <cell r="A498"/>
          <cell r="B498" t="str">
            <v/>
          </cell>
          <cell r="C498" t="str">
            <v/>
          </cell>
          <cell r="D498" t="str">
            <v/>
          </cell>
          <cell r="E498" t="str">
            <v/>
          </cell>
          <cell r="F498"/>
          <cell r="G498"/>
          <cell r="H498" t="str">
            <v/>
          </cell>
          <cell r="I498"/>
          <cell r="J498"/>
        </row>
        <row r="499">
          <cell r="A499"/>
          <cell r="B499" t="str">
            <v/>
          </cell>
          <cell r="C499" t="str">
            <v/>
          </cell>
          <cell r="D499" t="str">
            <v/>
          </cell>
          <cell r="E499" t="str">
            <v/>
          </cell>
          <cell r="F499"/>
          <cell r="G499"/>
          <cell r="H499" t="str">
            <v/>
          </cell>
          <cell r="I499"/>
          <cell r="J499"/>
        </row>
        <row r="500">
          <cell r="A500"/>
          <cell r="B500" t="str">
            <v/>
          </cell>
          <cell r="C500" t="str">
            <v/>
          </cell>
          <cell r="D500" t="str">
            <v/>
          </cell>
          <cell r="E500" t="str">
            <v/>
          </cell>
          <cell r="F500"/>
          <cell r="G500"/>
          <cell r="H500" t="str">
            <v/>
          </cell>
          <cell r="I500"/>
          <cell r="J500"/>
        </row>
        <row r="501">
          <cell r="A501"/>
          <cell r="B501" t="str">
            <v/>
          </cell>
          <cell r="C501" t="str">
            <v/>
          </cell>
          <cell r="D501" t="str">
            <v/>
          </cell>
          <cell r="E501" t="str">
            <v/>
          </cell>
          <cell r="F501"/>
          <cell r="G501"/>
          <cell r="H501" t="str">
            <v/>
          </cell>
          <cell r="I501"/>
          <cell r="J501"/>
        </row>
        <row r="502">
          <cell r="A502"/>
          <cell r="B502" t="str">
            <v/>
          </cell>
          <cell r="C502" t="str">
            <v/>
          </cell>
          <cell r="D502" t="str">
            <v/>
          </cell>
          <cell r="E502" t="str">
            <v/>
          </cell>
          <cell r="F502"/>
          <cell r="G502"/>
          <cell r="H502" t="str">
            <v/>
          </cell>
          <cell r="I502"/>
          <cell r="J502"/>
        </row>
        <row r="503">
          <cell r="A503"/>
          <cell r="B503" t="str">
            <v/>
          </cell>
          <cell r="C503" t="str">
            <v/>
          </cell>
          <cell r="D503" t="str">
            <v/>
          </cell>
          <cell r="E503" t="str">
            <v/>
          </cell>
          <cell r="F503"/>
          <cell r="G503"/>
          <cell r="H503" t="str">
            <v/>
          </cell>
          <cell r="I503"/>
          <cell r="J503"/>
        </row>
        <row r="504">
          <cell r="A504"/>
          <cell r="B504" t="str">
            <v/>
          </cell>
          <cell r="C504" t="str">
            <v/>
          </cell>
          <cell r="D504" t="str">
            <v/>
          </cell>
          <cell r="E504" t="str">
            <v/>
          </cell>
          <cell r="F504"/>
          <cell r="G504"/>
          <cell r="H504" t="str">
            <v/>
          </cell>
          <cell r="I504"/>
          <cell r="J504"/>
        </row>
        <row r="505">
          <cell r="A505"/>
          <cell r="B505" t="str">
            <v/>
          </cell>
          <cell r="C505" t="str">
            <v/>
          </cell>
          <cell r="D505" t="str">
            <v/>
          </cell>
          <cell r="E505" t="str">
            <v/>
          </cell>
          <cell r="F505"/>
          <cell r="G505"/>
          <cell r="H505" t="str">
            <v/>
          </cell>
          <cell r="I505"/>
          <cell r="J505"/>
        </row>
        <row r="506">
          <cell r="A506"/>
          <cell r="B506" t="str">
            <v/>
          </cell>
          <cell r="C506" t="str">
            <v/>
          </cell>
          <cell r="D506" t="str">
            <v/>
          </cell>
          <cell r="E506" t="str">
            <v/>
          </cell>
          <cell r="F506"/>
          <cell r="G506"/>
          <cell r="H506" t="str">
            <v/>
          </cell>
          <cell r="I506"/>
          <cell r="J506"/>
        </row>
        <row r="507">
          <cell r="A507"/>
          <cell r="B507" t="str">
            <v/>
          </cell>
          <cell r="C507" t="str">
            <v/>
          </cell>
          <cell r="D507" t="str">
            <v/>
          </cell>
          <cell r="E507" t="str">
            <v/>
          </cell>
          <cell r="F507"/>
          <cell r="G507"/>
          <cell r="H507" t="str">
            <v/>
          </cell>
          <cell r="I507"/>
          <cell r="J507"/>
        </row>
        <row r="508">
          <cell r="A508"/>
          <cell r="B508" t="str">
            <v/>
          </cell>
          <cell r="C508" t="str">
            <v/>
          </cell>
          <cell r="D508" t="str">
            <v/>
          </cell>
          <cell r="E508" t="str">
            <v/>
          </cell>
          <cell r="F508"/>
          <cell r="G508"/>
          <cell r="H508" t="str">
            <v/>
          </cell>
          <cell r="I508"/>
          <cell r="J508"/>
        </row>
        <row r="509">
          <cell r="A509"/>
          <cell r="B509" t="str">
            <v/>
          </cell>
          <cell r="C509" t="str">
            <v/>
          </cell>
          <cell r="D509" t="str">
            <v/>
          </cell>
          <cell r="E509" t="str">
            <v/>
          </cell>
          <cell r="F509"/>
          <cell r="G509"/>
          <cell r="H509" t="str">
            <v/>
          </cell>
          <cell r="I509"/>
          <cell r="J509"/>
        </row>
        <row r="510">
          <cell r="A510"/>
          <cell r="B510" t="str">
            <v/>
          </cell>
          <cell r="C510" t="str">
            <v/>
          </cell>
          <cell r="D510" t="str">
            <v/>
          </cell>
          <cell r="E510" t="str">
            <v/>
          </cell>
          <cell r="F510"/>
          <cell r="G510"/>
          <cell r="H510" t="str">
            <v/>
          </cell>
          <cell r="I510"/>
          <cell r="J510"/>
        </row>
        <row r="511">
          <cell r="A511"/>
          <cell r="B511" t="str">
            <v/>
          </cell>
          <cell r="C511" t="str">
            <v/>
          </cell>
          <cell r="D511" t="str">
            <v/>
          </cell>
          <cell r="E511" t="str">
            <v/>
          </cell>
          <cell r="F511"/>
          <cell r="G511"/>
          <cell r="H511" t="str">
            <v/>
          </cell>
          <cell r="I511"/>
          <cell r="J511"/>
        </row>
        <row r="512">
          <cell r="A512"/>
          <cell r="B512" t="str">
            <v/>
          </cell>
          <cell r="C512" t="str">
            <v/>
          </cell>
          <cell r="D512" t="str">
            <v/>
          </cell>
          <cell r="E512" t="str">
            <v/>
          </cell>
          <cell r="F512"/>
          <cell r="G512"/>
          <cell r="H512" t="str">
            <v/>
          </cell>
          <cell r="I512"/>
          <cell r="J512"/>
        </row>
        <row r="513">
          <cell r="A513"/>
          <cell r="B513" t="str">
            <v/>
          </cell>
          <cell r="C513" t="str">
            <v/>
          </cell>
          <cell r="D513" t="str">
            <v/>
          </cell>
          <cell r="E513" t="str">
            <v/>
          </cell>
          <cell r="F513"/>
          <cell r="G513"/>
          <cell r="H513" t="str">
            <v/>
          </cell>
          <cell r="I513"/>
          <cell r="J513"/>
        </row>
        <row r="514">
          <cell r="A514"/>
          <cell r="B514" t="str">
            <v/>
          </cell>
          <cell r="C514" t="str">
            <v/>
          </cell>
          <cell r="D514" t="str">
            <v/>
          </cell>
          <cell r="E514" t="str">
            <v/>
          </cell>
          <cell r="F514"/>
          <cell r="G514"/>
          <cell r="H514" t="str">
            <v/>
          </cell>
          <cell r="I514"/>
          <cell r="J514"/>
        </row>
        <row r="515">
          <cell r="A515"/>
          <cell r="B515" t="str">
            <v/>
          </cell>
          <cell r="C515" t="str">
            <v/>
          </cell>
          <cell r="D515" t="str">
            <v/>
          </cell>
          <cell r="E515" t="str">
            <v/>
          </cell>
          <cell r="F515"/>
          <cell r="G515"/>
          <cell r="H515" t="str">
            <v/>
          </cell>
          <cell r="I515"/>
          <cell r="J515"/>
        </row>
        <row r="516">
          <cell r="A516"/>
          <cell r="B516" t="str">
            <v/>
          </cell>
          <cell r="C516" t="str">
            <v/>
          </cell>
          <cell r="D516" t="str">
            <v/>
          </cell>
          <cell r="E516" t="str">
            <v/>
          </cell>
          <cell r="F516"/>
          <cell r="G516"/>
          <cell r="H516" t="str">
            <v/>
          </cell>
          <cell r="I516"/>
          <cell r="J516"/>
        </row>
        <row r="517">
          <cell r="A517"/>
          <cell r="B517" t="str">
            <v/>
          </cell>
          <cell r="C517" t="str">
            <v/>
          </cell>
          <cell r="D517" t="str">
            <v/>
          </cell>
          <cell r="E517" t="str">
            <v/>
          </cell>
          <cell r="F517"/>
          <cell r="G517"/>
          <cell r="H517" t="str">
            <v/>
          </cell>
          <cell r="I517"/>
          <cell r="J517"/>
        </row>
        <row r="518">
          <cell r="A518"/>
          <cell r="B518" t="str">
            <v/>
          </cell>
          <cell r="C518" t="str">
            <v/>
          </cell>
          <cell r="D518" t="str">
            <v/>
          </cell>
          <cell r="E518" t="str">
            <v/>
          </cell>
          <cell r="F518"/>
          <cell r="G518"/>
          <cell r="H518" t="str">
            <v/>
          </cell>
          <cell r="I518"/>
          <cell r="J518"/>
        </row>
        <row r="519">
          <cell r="A519"/>
          <cell r="B519" t="str">
            <v/>
          </cell>
          <cell r="C519" t="str">
            <v/>
          </cell>
          <cell r="D519" t="str">
            <v/>
          </cell>
          <cell r="E519" t="str">
            <v/>
          </cell>
          <cell r="F519"/>
          <cell r="G519"/>
          <cell r="H519" t="str">
            <v/>
          </cell>
          <cell r="I519"/>
          <cell r="J519"/>
        </row>
        <row r="520">
          <cell r="A520"/>
          <cell r="B520" t="str">
            <v/>
          </cell>
          <cell r="C520" t="str">
            <v/>
          </cell>
          <cell r="D520" t="str">
            <v/>
          </cell>
          <cell r="E520" t="str">
            <v/>
          </cell>
          <cell r="F520"/>
          <cell r="G520"/>
          <cell r="H520" t="str">
            <v/>
          </cell>
          <cell r="I520"/>
          <cell r="J520"/>
        </row>
        <row r="521">
          <cell r="A521"/>
          <cell r="B521" t="str">
            <v/>
          </cell>
          <cell r="C521" t="str">
            <v/>
          </cell>
          <cell r="D521" t="str">
            <v/>
          </cell>
          <cell r="E521" t="str">
            <v/>
          </cell>
          <cell r="F521"/>
          <cell r="G521"/>
          <cell r="H521" t="str">
            <v/>
          </cell>
          <cell r="I521"/>
          <cell r="J521"/>
        </row>
        <row r="522">
          <cell r="A522"/>
          <cell r="B522" t="str">
            <v/>
          </cell>
          <cell r="C522" t="str">
            <v/>
          </cell>
          <cell r="D522" t="str">
            <v/>
          </cell>
          <cell r="E522" t="str">
            <v/>
          </cell>
          <cell r="F522"/>
          <cell r="G522"/>
          <cell r="H522" t="str">
            <v/>
          </cell>
          <cell r="I522"/>
          <cell r="J522"/>
        </row>
        <row r="523">
          <cell r="A523"/>
          <cell r="B523" t="str">
            <v/>
          </cell>
          <cell r="C523" t="str">
            <v/>
          </cell>
          <cell r="D523" t="str">
            <v/>
          </cell>
          <cell r="E523" t="str">
            <v/>
          </cell>
          <cell r="F523"/>
          <cell r="G523"/>
          <cell r="H523" t="str">
            <v/>
          </cell>
          <cell r="I523"/>
          <cell r="J523"/>
        </row>
        <row r="524">
          <cell r="A524"/>
          <cell r="B524" t="str">
            <v/>
          </cell>
          <cell r="C524" t="str">
            <v/>
          </cell>
          <cell r="D524" t="str">
            <v/>
          </cell>
          <cell r="E524" t="str">
            <v/>
          </cell>
          <cell r="F524"/>
          <cell r="G524"/>
          <cell r="H524" t="str">
            <v/>
          </cell>
          <cell r="I524"/>
          <cell r="J524"/>
        </row>
        <row r="525">
          <cell r="A525"/>
          <cell r="B525" t="str">
            <v/>
          </cell>
          <cell r="C525" t="str">
            <v/>
          </cell>
          <cell r="D525" t="str">
            <v/>
          </cell>
          <cell r="E525" t="str">
            <v/>
          </cell>
          <cell r="F525"/>
          <cell r="G525"/>
          <cell r="H525" t="str">
            <v/>
          </cell>
          <cell r="I525"/>
          <cell r="J525"/>
        </row>
        <row r="526">
          <cell r="A526"/>
          <cell r="B526" t="str">
            <v/>
          </cell>
          <cell r="C526" t="str">
            <v/>
          </cell>
          <cell r="D526" t="str">
            <v/>
          </cell>
          <cell r="E526" t="str">
            <v/>
          </cell>
          <cell r="F526"/>
          <cell r="G526"/>
          <cell r="H526" t="str">
            <v/>
          </cell>
          <cell r="I526"/>
          <cell r="J526"/>
        </row>
        <row r="527">
          <cell r="A527"/>
          <cell r="B527" t="str">
            <v/>
          </cell>
          <cell r="C527" t="str">
            <v/>
          </cell>
          <cell r="D527" t="str">
            <v/>
          </cell>
          <cell r="E527" t="str">
            <v/>
          </cell>
          <cell r="F527"/>
          <cell r="G527"/>
          <cell r="H527" t="str">
            <v/>
          </cell>
          <cell r="I527"/>
          <cell r="J527"/>
        </row>
        <row r="528">
          <cell r="A528"/>
          <cell r="B528" t="str">
            <v/>
          </cell>
          <cell r="C528" t="str">
            <v/>
          </cell>
          <cell r="D528" t="str">
            <v/>
          </cell>
          <cell r="E528" t="str">
            <v/>
          </cell>
          <cell r="F528"/>
          <cell r="G528"/>
          <cell r="H528" t="str">
            <v/>
          </cell>
          <cell r="I528"/>
          <cell r="J528"/>
        </row>
        <row r="529">
          <cell r="A529"/>
          <cell r="B529" t="str">
            <v/>
          </cell>
          <cell r="C529" t="str">
            <v/>
          </cell>
          <cell r="D529" t="str">
            <v/>
          </cell>
          <cell r="E529" t="str">
            <v/>
          </cell>
          <cell r="F529"/>
          <cell r="G529"/>
          <cell r="H529" t="str">
            <v/>
          </cell>
          <cell r="I529"/>
          <cell r="J529"/>
        </row>
        <row r="530">
          <cell r="A530"/>
          <cell r="B530" t="str">
            <v/>
          </cell>
          <cell r="C530" t="str">
            <v/>
          </cell>
          <cell r="D530" t="str">
            <v/>
          </cell>
          <cell r="E530" t="str">
            <v/>
          </cell>
          <cell r="F530"/>
          <cell r="G530"/>
          <cell r="H530" t="str">
            <v/>
          </cell>
          <cell r="I530"/>
          <cell r="J530"/>
        </row>
        <row r="531">
          <cell r="A531"/>
          <cell r="B531" t="str">
            <v/>
          </cell>
          <cell r="C531" t="str">
            <v/>
          </cell>
          <cell r="D531" t="str">
            <v/>
          </cell>
          <cell r="E531" t="str">
            <v/>
          </cell>
          <cell r="F531"/>
          <cell r="G531"/>
          <cell r="H531" t="str">
            <v/>
          </cell>
          <cell r="I531"/>
          <cell r="J531"/>
        </row>
        <row r="532">
          <cell r="A532"/>
          <cell r="B532" t="str">
            <v/>
          </cell>
          <cell r="C532" t="str">
            <v/>
          </cell>
          <cell r="D532" t="str">
            <v/>
          </cell>
          <cell r="E532" t="str">
            <v/>
          </cell>
          <cell r="F532"/>
          <cell r="G532"/>
          <cell r="H532" t="str">
            <v/>
          </cell>
          <cell r="I532"/>
          <cell r="J532"/>
        </row>
        <row r="533">
          <cell r="A533"/>
          <cell r="B533" t="str">
            <v/>
          </cell>
          <cell r="C533" t="str">
            <v/>
          </cell>
          <cell r="D533" t="str">
            <v/>
          </cell>
          <cell r="E533" t="str">
            <v/>
          </cell>
          <cell r="F533"/>
          <cell r="G533"/>
          <cell r="H533" t="str">
            <v/>
          </cell>
          <cell r="I533"/>
          <cell r="J533"/>
        </row>
        <row r="534">
          <cell r="A534"/>
          <cell r="B534" t="str">
            <v/>
          </cell>
          <cell r="C534" t="str">
            <v/>
          </cell>
          <cell r="D534" t="str">
            <v/>
          </cell>
          <cell r="E534" t="str">
            <v/>
          </cell>
          <cell r="F534"/>
          <cell r="G534"/>
          <cell r="H534" t="str">
            <v/>
          </cell>
          <cell r="I534"/>
          <cell r="J534"/>
        </row>
        <row r="535">
          <cell r="A535"/>
          <cell r="B535" t="str">
            <v/>
          </cell>
          <cell r="C535" t="str">
            <v/>
          </cell>
          <cell r="D535" t="str">
            <v/>
          </cell>
          <cell r="E535" t="str">
            <v/>
          </cell>
          <cell r="F535"/>
          <cell r="G535"/>
          <cell r="H535" t="str">
            <v/>
          </cell>
          <cell r="I535"/>
          <cell r="J535"/>
        </row>
        <row r="536">
          <cell r="A536"/>
          <cell r="B536" t="str">
            <v/>
          </cell>
          <cell r="C536" t="str">
            <v/>
          </cell>
          <cell r="D536" t="str">
            <v/>
          </cell>
          <cell r="E536" t="str">
            <v/>
          </cell>
          <cell r="F536"/>
          <cell r="G536"/>
          <cell r="H536" t="str">
            <v/>
          </cell>
          <cell r="I536"/>
          <cell r="J536"/>
        </row>
        <row r="537">
          <cell r="A537"/>
          <cell r="B537" t="str">
            <v/>
          </cell>
          <cell r="C537" t="str">
            <v/>
          </cell>
          <cell r="D537" t="str">
            <v/>
          </cell>
          <cell r="E537" t="str">
            <v/>
          </cell>
          <cell r="F537"/>
          <cell r="G537"/>
          <cell r="H537" t="str">
            <v/>
          </cell>
          <cell r="I537"/>
          <cell r="J537"/>
        </row>
        <row r="538">
          <cell r="A538"/>
          <cell r="B538" t="str">
            <v/>
          </cell>
          <cell r="C538" t="str">
            <v/>
          </cell>
          <cell r="D538" t="str">
            <v/>
          </cell>
          <cell r="E538" t="str">
            <v/>
          </cell>
          <cell r="F538"/>
          <cell r="G538"/>
          <cell r="H538" t="str">
            <v/>
          </cell>
          <cell r="I538"/>
          <cell r="J538"/>
        </row>
        <row r="539">
          <cell r="A539"/>
          <cell r="B539" t="str">
            <v/>
          </cell>
          <cell r="C539" t="str">
            <v/>
          </cell>
          <cell r="D539" t="str">
            <v/>
          </cell>
          <cell r="E539" t="str">
            <v/>
          </cell>
          <cell r="F539"/>
          <cell r="G539"/>
          <cell r="H539" t="str">
            <v/>
          </cell>
          <cell r="I539"/>
          <cell r="J539"/>
        </row>
        <row r="540">
          <cell r="A540"/>
          <cell r="B540" t="str">
            <v/>
          </cell>
          <cell r="C540" t="str">
            <v/>
          </cell>
          <cell r="D540" t="str">
            <v/>
          </cell>
          <cell r="E540" t="str">
            <v/>
          </cell>
          <cell r="F540"/>
          <cell r="G540"/>
          <cell r="H540" t="str">
            <v/>
          </cell>
          <cell r="I540"/>
          <cell r="J540"/>
        </row>
        <row r="541">
          <cell r="A541"/>
          <cell r="B541" t="str">
            <v/>
          </cell>
          <cell r="C541" t="str">
            <v/>
          </cell>
          <cell r="D541" t="str">
            <v/>
          </cell>
          <cell r="E541" t="str">
            <v/>
          </cell>
          <cell r="F541"/>
          <cell r="G541"/>
          <cell r="H541" t="str">
            <v/>
          </cell>
          <cell r="I541"/>
          <cell r="J541"/>
        </row>
        <row r="542">
          <cell r="A542"/>
          <cell r="B542" t="str">
            <v/>
          </cell>
          <cell r="C542" t="str">
            <v/>
          </cell>
          <cell r="D542" t="str">
            <v/>
          </cell>
          <cell r="E542" t="str">
            <v/>
          </cell>
          <cell r="F542"/>
          <cell r="G542"/>
          <cell r="H542" t="str">
            <v/>
          </cell>
          <cell r="I542"/>
          <cell r="J542"/>
        </row>
        <row r="543">
          <cell r="A543"/>
          <cell r="B543" t="str">
            <v/>
          </cell>
          <cell r="C543" t="str">
            <v/>
          </cell>
          <cell r="D543" t="str">
            <v/>
          </cell>
          <cell r="E543" t="str">
            <v/>
          </cell>
          <cell r="F543"/>
          <cell r="G543"/>
          <cell r="H543" t="str">
            <v/>
          </cell>
          <cell r="I543"/>
          <cell r="J543"/>
        </row>
        <row r="544">
          <cell r="A544"/>
          <cell r="B544" t="str">
            <v/>
          </cell>
          <cell r="C544" t="str">
            <v/>
          </cell>
          <cell r="D544" t="str">
            <v/>
          </cell>
          <cell r="E544" t="str">
            <v/>
          </cell>
          <cell r="F544"/>
          <cell r="G544"/>
          <cell r="H544" t="str">
            <v/>
          </cell>
          <cell r="I544"/>
          <cell r="J544"/>
        </row>
        <row r="545">
          <cell r="A545"/>
          <cell r="B545" t="str">
            <v/>
          </cell>
          <cell r="C545" t="str">
            <v/>
          </cell>
          <cell r="D545" t="str">
            <v/>
          </cell>
          <cell r="E545" t="str">
            <v/>
          </cell>
          <cell r="F545"/>
          <cell r="G545"/>
          <cell r="H545" t="str">
            <v/>
          </cell>
          <cell r="I545"/>
          <cell r="J545"/>
        </row>
        <row r="546">
          <cell r="A546"/>
          <cell r="B546" t="str">
            <v/>
          </cell>
          <cell r="C546" t="str">
            <v/>
          </cell>
          <cell r="D546" t="str">
            <v/>
          </cell>
          <cell r="E546" t="str">
            <v/>
          </cell>
          <cell r="F546"/>
          <cell r="G546"/>
          <cell r="H546" t="str">
            <v/>
          </cell>
          <cell r="I546"/>
          <cell r="J546"/>
        </row>
        <row r="547">
          <cell r="A547"/>
          <cell r="B547" t="str">
            <v/>
          </cell>
          <cell r="C547" t="str">
            <v/>
          </cell>
          <cell r="D547" t="str">
            <v/>
          </cell>
          <cell r="E547" t="str">
            <v/>
          </cell>
          <cell r="F547"/>
          <cell r="G547"/>
          <cell r="H547" t="str">
            <v/>
          </cell>
          <cell r="I547"/>
          <cell r="J547"/>
        </row>
        <row r="548">
          <cell r="A548"/>
          <cell r="B548" t="str">
            <v/>
          </cell>
          <cell r="C548" t="str">
            <v/>
          </cell>
          <cell r="D548" t="str">
            <v/>
          </cell>
          <cell r="E548" t="str">
            <v/>
          </cell>
          <cell r="F548"/>
          <cell r="G548"/>
          <cell r="H548" t="str">
            <v/>
          </cell>
          <cell r="I548"/>
          <cell r="J548"/>
        </row>
        <row r="549">
          <cell r="A549"/>
          <cell r="B549" t="str">
            <v/>
          </cell>
          <cell r="C549" t="str">
            <v/>
          </cell>
          <cell r="D549" t="str">
            <v/>
          </cell>
          <cell r="E549" t="str">
            <v/>
          </cell>
          <cell r="F549"/>
          <cell r="G549"/>
          <cell r="H549" t="str">
            <v/>
          </cell>
          <cell r="I549"/>
          <cell r="J549"/>
        </row>
        <row r="550">
          <cell r="A550"/>
          <cell r="B550" t="str">
            <v/>
          </cell>
          <cell r="C550" t="str">
            <v/>
          </cell>
          <cell r="D550" t="str">
            <v/>
          </cell>
          <cell r="E550" t="str">
            <v/>
          </cell>
          <cell r="F550"/>
          <cell r="G550"/>
          <cell r="H550" t="str">
            <v/>
          </cell>
          <cell r="I550"/>
          <cell r="J550"/>
        </row>
        <row r="551">
          <cell r="A551"/>
          <cell r="B551" t="str">
            <v/>
          </cell>
          <cell r="C551" t="str">
            <v/>
          </cell>
          <cell r="D551" t="str">
            <v/>
          </cell>
          <cell r="E551" t="str">
            <v/>
          </cell>
          <cell r="F551"/>
          <cell r="G551"/>
          <cell r="H551" t="str">
            <v/>
          </cell>
          <cell r="I551"/>
          <cell r="J551"/>
        </row>
        <row r="552">
          <cell r="A552"/>
          <cell r="B552" t="str">
            <v/>
          </cell>
          <cell r="C552" t="str">
            <v/>
          </cell>
          <cell r="D552" t="str">
            <v/>
          </cell>
          <cell r="E552" t="str">
            <v/>
          </cell>
          <cell r="F552"/>
          <cell r="G552"/>
          <cell r="H552" t="str">
            <v/>
          </cell>
          <cell r="I552"/>
          <cell r="J552"/>
        </row>
        <row r="553">
          <cell r="A553"/>
          <cell r="B553" t="str">
            <v/>
          </cell>
          <cell r="C553" t="str">
            <v/>
          </cell>
          <cell r="D553" t="str">
            <v/>
          </cell>
          <cell r="E553" t="str">
            <v/>
          </cell>
          <cell r="F553"/>
          <cell r="G553"/>
          <cell r="H553" t="str">
            <v/>
          </cell>
          <cell r="I553"/>
          <cell r="J553"/>
        </row>
        <row r="554">
          <cell r="A554"/>
          <cell r="B554" t="str">
            <v/>
          </cell>
          <cell r="C554" t="str">
            <v/>
          </cell>
          <cell r="D554" t="str">
            <v/>
          </cell>
          <cell r="E554" t="str">
            <v/>
          </cell>
          <cell r="F554"/>
          <cell r="G554"/>
          <cell r="H554" t="str">
            <v/>
          </cell>
          <cell r="I554"/>
          <cell r="J554"/>
        </row>
        <row r="555">
          <cell r="A555"/>
          <cell r="B555" t="str">
            <v/>
          </cell>
          <cell r="C555" t="str">
            <v/>
          </cell>
          <cell r="D555" t="str">
            <v/>
          </cell>
          <cell r="E555" t="str">
            <v/>
          </cell>
          <cell r="F555"/>
          <cell r="G555"/>
          <cell r="H555" t="str">
            <v/>
          </cell>
          <cell r="I555"/>
          <cell r="J555"/>
        </row>
        <row r="556">
          <cell r="A556"/>
          <cell r="B556" t="str">
            <v/>
          </cell>
          <cell r="C556" t="str">
            <v/>
          </cell>
          <cell r="D556" t="str">
            <v/>
          </cell>
          <cell r="E556" t="str">
            <v/>
          </cell>
          <cell r="F556"/>
          <cell r="G556"/>
          <cell r="H556" t="str">
            <v/>
          </cell>
          <cell r="I556"/>
          <cell r="J556"/>
        </row>
        <row r="557">
          <cell r="A557"/>
          <cell r="B557" t="str">
            <v/>
          </cell>
          <cell r="C557" t="str">
            <v/>
          </cell>
          <cell r="D557" t="str">
            <v/>
          </cell>
          <cell r="E557" t="str">
            <v/>
          </cell>
          <cell r="F557"/>
          <cell r="G557"/>
          <cell r="H557" t="str">
            <v/>
          </cell>
          <cell r="I557"/>
          <cell r="J557"/>
        </row>
        <row r="558">
          <cell r="A558"/>
          <cell r="B558" t="str">
            <v/>
          </cell>
          <cell r="C558" t="str">
            <v/>
          </cell>
          <cell r="D558" t="str">
            <v/>
          </cell>
          <cell r="E558" t="str">
            <v/>
          </cell>
          <cell r="F558"/>
          <cell r="G558"/>
          <cell r="H558" t="str">
            <v/>
          </cell>
          <cell r="I558"/>
          <cell r="J558"/>
        </row>
        <row r="559">
          <cell r="A559"/>
          <cell r="B559" t="str">
            <v/>
          </cell>
          <cell r="C559" t="str">
            <v/>
          </cell>
          <cell r="D559" t="str">
            <v/>
          </cell>
          <cell r="E559" t="str">
            <v/>
          </cell>
          <cell r="F559"/>
          <cell r="G559"/>
          <cell r="H559" t="str">
            <v/>
          </cell>
          <cell r="I559"/>
          <cell r="J559"/>
        </row>
        <row r="560">
          <cell r="A560"/>
          <cell r="B560" t="str">
            <v/>
          </cell>
          <cell r="C560" t="str">
            <v/>
          </cell>
          <cell r="D560" t="str">
            <v/>
          </cell>
          <cell r="E560" t="str">
            <v/>
          </cell>
          <cell r="F560"/>
          <cell r="G560"/>
          <cell r="H560" t="str">
            <v/>
          </cell>
          <cell r="I560"/>
          <cell r="J560"/>
        </row>
        <row r="561">
          <cell r="A561"/>
          <cell r="B561" t="str">
            <v/>
          </cell>
          <cell r="C561" t="str">
            <v/>
          </cell>
          <cell r="D561" t="str">
            <v/>
          </cell>
          <cell r="E561" t="str">
            <v/>
          </cell>
          <cell r="F561"/>
          <cell r="G561"/>
          <cell r="H561" t="str">
            <v/>
          </cell>
          <cell r="I561"/>
          <cell r="J561"/>
        </row>
        <row r="562">
          <cell r="A562"/>
          <cell r="B562" t="str">
            <v/>
          </cell>
          <cell r="C562" t="str">
            <v/>
          </cell>
          <cell r="D562" t="str">
            <v/>
          </cell>
          <cell r="E562" t="str">
            <v/>
          </cell>
          <cell r="F562"/>
          <cell r="G562"/>
          <cell r="H562" t="str">
            <v/>
          </cell>
          <cell r="I562"/>
          <cell r="J562"/>
        </row>
        <row r="563">
          <cell r="A563"/>
          <cell r="B563" t="str">
            <v/>
          </cell>
          <cell r="C563" t="str">
            <v/>
          </cell>
          <cell r="D563" t="str">
            <v/>
          </cell>
          <cell r="E563" t="str">
            <v/>
          </cell>
          <cell r="F563"/>
          <cell r="G563"/>
          <cell r="H563" t="str">
            <v/>
          </cell>
          <cell r="I563"/>
          <cell r="J563"/>
        </row>
        <row r="564">
          <cell r="A564"/>
          <cell r="B564" t="str">
            <v/>
          </cell>
          <cell r="C564" t="str">
            <v/>
          </cell>
          <cell r="D564" t="str">
            <v/>
          </cell>
          <cell r="E564" t="str">
            <v/>
          </cell>
          <cell r="F564"/>
          <cell r="G564"/>
          <cell r="H564" t="str">
            <v/>
          </cell>
          <cell r="I564"/>
          <cell r="J564"/>
        </row>
        <row r="565">
          <cell r="A565"/>
          <cell r="B565" t="str">
            <v/>
          </cell>
          <cell r="C565" t="str">
            <v/>
          </cell>
          <cell r="D565" t="str">
            <v/>
          </cell>
          <cell r="E565" t="str">
            <v/>
          </cell>
          <cell r="F565"/>
          <cell r="G565"/>
          <cell r="H565" t="str">
            <v/>
          </cell>
          <cell r="I565"/>
          <cell r="J565"/>
        </row>
        <row r="566">
          <cell r="A566"/>
          <cell r="B566" t="str">
            <v/>
          </cell>
          <cell r="C566" t="str">
            <v/>
          </cell>
          <cell r="D566" t="str">
            <v/>
          </cell>
          <cell r="E566" t="str">
            <v/>
          </cell>
          <cell r="F566"/>
          <cell r="G566"/>
          <cell r="H566" t="str">
            <v/>
          </cell>
          <cell r="I566"/>
          <cell r="J566"/>
        </row>
        <row r="567">
          <cell r="A567"/>
          <cell r="B567" t="str">
            <v/>
          </cell>
          <cell r="C567" t="str">
            <v/>
          </cell>
          <cell r="D567" t="str">
            <v/>
          </cell>
          <cell r="E567" t="str">
            <v/>
          </cell>
          <cell r="F567"/>
          <cell r="G567"/>
          <cell r="H567" t="str">
            <v/>
          </cell>
          <cell r="I567"/>
          <cell r="J567"/>
        </row>
        <row r="568">
          <cell r="A568"/>
          <cell r="B568" t="str">
            <v/>
          </cell>
          <cell r="C568" t="str">
            <v/>
          </cell>
          <cell r="D568" t="str">
            <v/>
          </cell>
          <cell r="E568" t="str">
            <v/>
          </cell>
          <cell r="F568"/>
          <cell r="G568"/>
          <cell r="H568" t="str">
            <v/>
          </cell>
          <cell r="I568"/>
          <cell r="J568"/>
        </row>
        <row r="569">
          <cell r="A569"/>
          <cell r="B569" t="str">
            <v/>
          </cell>
          <cell r="C569" t="str">
            <v/>
          </cell>
          <cell r="D569" t="str">
            <v/>
          </cell>
          <cell r="E569" t="str">
            <v/>
          </cell>
          <cell r="F569"/>
          <cell r="G569"/>
          <cell r="H569" t="str">
            <v/>
          </cell>
          <cell r="I569"/>
          <cell r="J569"/>
        </row>
        <row r="570">
          <cell r="A570"/>
          <cell r="B570" t="str">
            <v/>
          </cell>
          <cell r="C570" t="str">
            <v/>
          </cell>
          <cell r="D570" t="str">
            <v/>
          </cell>
          <cell r="E570" t="str">
            <v/>
          </cell>
          <cell r="F570"/>
          <cell r="G570"/>
          <cell r="H570" t="str">
            <v/>
          </cell>
          <cell r="I570"/>
          <cell r="J570"/>
        </row>
        <row r="571">
          <cell r="A571"/>
          <cell r="B571" t="str">
            <v/>
          </cell>
          <cell r="C571" t="str">
            <v/>
          </cell>
          <cell r="D571" t="str">
            <v/>
          </cell>
          <cell r="E571" t="str">
            <v/>
          </cell>
          <cell r="F571"/>
          <cell r="G571"/>
          <cell r="H571" t="str">
            <v/>
          </cell>
          <cell r="I571"/>
          <cell r="J571"/>
        </row>
        <row r="572">
          <cell r="A572"/>
          <cell r="B572" t="str">
            <v/>
          </cell>
          <cell r="C572" t="str">
            <v/>
          </cell>
          <cell r="D572" t="str">
            <v/>
          </cell>
          <cell r="E572" t="str">
            <v/>
          </cell>
          <cell r="F572"/>
          <cell r="G572"/>
          <cell r="H572" t="str">
            <v/>
          </cell>
          <cell r="I572"/>
          <cell r="J572"/>
        </row>
        <row r="573">
          <cell r="A573"/>
          <cell r="B573" t="str">
            <v/>
          </cell>
          <cell r="C573" t="str">
            <v/>
          </cell>
          <cell r="D573" t="str">
            <v/>
          </cell>
          <cell r="E573" t="str">
            <v/>
          </cell>
          <cell r="F573"/>
          <cell r="G573"/>
          <cell r="H573" t="str">
            <v/>
          </cell>
          <cell r="I573"/>
          <cell r="J573"/>
        </row>
        <row r="574">
          <cell r="A574"/>
          <cell r="B574" t="str">
            <v/>
          </cell>
          <cell r="C574" t="str">
            <v/>
          </cell>
          <cell r="D574" t="str">
            <v/>
          </cell>
          <cell r="E574" t="str">
            <v/>
          </cell>
          <cell r="F574"/>
          <cell r="G574"/>
          <cell r="H574" t="str">
            <v/>
          </cell>
          <cell r="I574"/>
          <cell r="J574"/>
        </row>
        <row r="575">
          <cell r="A575"/>
          <cell r="B575" t="str">
            <v/>
          </cell>
          <cell r="C575" t="str">
            <v/>
          </cell>
          <cell r="D575" t="str">
            <v/>
          </cell>
          <cell r="E575" t="str">
            <v/>
          </cell>
          <cell r="F575"/>
          <cell r="G575"/>
          <cell r="H575" t="str">
            <v/>
          </cell>
          <cell r="I575"/>
          <cell r="J575"/>
        </row>
        <row r="576">
          <cell r="A576"/>
          <cell r="B576" t="str">
            <v/>
          </cell>
          <cell r="C576" t="str">
            <v/>
          </cell>
          <cell r="D576" t="str">
            <v/>
          </cell>
          <cell r="E576" t="str">
            <v/>
          </cell>
          <cell r="F576"/>
          <cell r="G576"/>
          <cell r="H576" t="str">
            <v/>
          </cell>
          <cell r="I576"/>
          <cell r="J576"/>
        </row>
        <row r="577">
          <cell r="A577"/>
          <cell r="B577" t="str">
            <v/>
          </cell>
          <cell r="C577" t="str">
            <v/>
          </cell>
          <cell r="D577" t="str">
            <v/>
          </cell>
          <cell r="E577" t="str">
            <v/>
          </cell>
          <cell r="F577"/>
          <cell r="G577"/>
          <cell r="H577" t="str">
            <v/>
          </cell>
          <cell r="I577"/>
          <cell r="J577"/>
        </row>
        <row r="578">
          <cell r="A578"/>
          <cell r="B578" t="str">
            <v/>
          </cell>
          <cell r="C578" t="str">
            <v/>
          </cell>
          <cell r="D578" t="str">
            <v/>
          </cell>
          <cell r="E578" t="str">
            <v/>
          </cell>
          <cell r="F578"/>
          <cell r="G578"/>
          <cell r="H578" t="str">
            <v/>
          </cell>
          <cell r="I578"/>
          <cell r="J578"/>
        </row>
        <row r="579">
          <cell r="A579"/>
          <cell r="B579" t="str">
            <v/>
          </cell>
          <cell r="C579" t="str">
            <v/>
          </cell>
          <cell r="D579" t="str">
            <v/>
          </cell>
          <cell r="E579" t="str">
            <v/>
          </cell>
          <cell r="F579"/>
          <cell r="G579"/>
          <cell r="H579" t="str">
            <v/>
          </cell>
          <cell r="I579"/>
          <cell r="J579"/>
        </row>
        <row r="580">
          <cell r="A580"/>
          <cell r="B580" t="str">
            <v/>
          </cell>
          <cell r="C580" t="str">
            <v/>
          </cell>
          <cell r="D580" t="str">
            <v/>
          </cell>
          <cell r="E580" t="str">
            <v/>
          </cell>
          <cell r="F580"/>
          <cell r="G580"/>
          <cell r="H580" t="str">
            <v/>
          </cell>
          <cell r="I580"/>
          <cell r="J580"/>
        </row>
        <row r="581">
          <cell r="A581"/>
          <cell r="B581" t="str">
            <v/>
          </cell>
          <cell r="C581" t="str">
            <v/>
          </cell>
          <cell r="D581" t="str">
            <v/>
          </cell>
          <cell r="E581" t="str">
            <v/>
          </cell>
          <cell r="F581"/>
          <cell r="G581"/>
          <cell r="H581" t="str">
            <v/>
          </cell>
          <cell r="I581"/>
          <cell r="J581"/>
        </row>
        <row r="582">
          <cell r="A582"/>
          <cell r="B582" t="str">
            <v/>
          </cell>
          <cell r="C582" t="str">
            <v/>
          </cell>
          <cell r="D582" t="str">
            <v/>
          </cell>
          <cell r="E582" t="str">
            <v/>
          </cell>
          <cell r="F582"/>
          <cell r="G582"/>
          <cell r="H582" t="str">
            <v/>
          </cell>
          <cell r="I582"/>
          <cell r="J582"/>
        </row>
        <row r="583">
          <cell r="A583"/>
          <cell r="B583" t="str">
            <v/>
          </cell>
          <cell r="C583" t="str">
            <v/>
          </cell>
          <cell r="D583" t="str">
            <v/>
          </cell>
          <cell r="E583" t="str">
            <v/>
          </cell>
          <cell r="F583"/>
          <cell r="G583"/>
          <cell r="H583" t="str">
            <v/>
          </cell>
          <cell r="I583"/>
          <cell r="J583"/>
        </row>
        <row r="584">
          <cell r="A584"/>
          <cell r="B584" t="str">
            <v/>
          </cell>
          <cell r="C584" t="str">
            <v/>
          </cell>
          <cell r="D584" t="str">
            <v/>
          </cell>
          <cell r="E584" t="str">
            <v/>
          </cell>
          <cell r="F584"/>
          <cell r="G584"/>
          <cell r="H584" t="str">
            <v/>
          </cell>
          <cell r="I584"/>
          <cell r="J584"/>
        </row>
        <row r="585">
          <cell r="A585"/>
          <cell r="B585" t="str">
            <v/>
          </cell>
          <cell r="C585" t="str">
            <v/>
          </cell>
          <cell r="D585" t="str">
            <v/>
          </cell>
          <cell r="E585" t="str">
            <v/>
          </cell>
          <cell r="F585"/>
          <cell r="G585"/>
          <cell r="H585" t="str">
            <v/>
          </cell>
          <cell r="I585"/>
          <cell r="J585"/>
        </row>
        <row r="586">
          <cell r="A586"/>
          <cell r="B586" t="str">
            <v/>
          </cell>
          <cell r="C586" t="str">
            <v/>
          </cell>
          <cell r="D586" t="str">
            <v/>
          </cell>
          <cell r="E586" t="str">
            <v/>
          </cell>
          <cell r="F586"/>
          <cell r="G586"/>
          <cell r="H586" t="str">
            <v/>
          </cell>
          <cell r="I586"/>
          <cell r="J586"/>
        </row>
        <row r="587">
          <cell r="A587"/>
          <cell r="B587" t="str">
            <v/>
          </cell>
          <cell r="C587" t="str">
            <v/>
          </cell>
          <cell r="D587" t="str">
            <v/>
          </cell>
          <cell r="E587" t="str">
            <v/>
          </cell>
          <cell r="F587"/>
          <cell r="G587"/>
          <cell r="H587" t="str">
            <v/>
          </cell>
          <cell r="I587"/>
          <cell r="J587"/>
        </row>
        <row r="588">
          <cell r="A588"/>
          <cell r="B588" t="str">
            <v/>
          </cell>
          <cell r="C588" t="str">
            <v/>
          </cell>
          <cell r="D588" t="str">
            <v/>
          </cell>
          <cell r="E588" t="str">
            <v/>
          </cell>
          <cell r="F588"/>
          <cell r="G588"/>
          <cell r="H588" t="str">
            <v/>
          </cell>
          <cell r="I588"/>
          <cell r="J588"/>
        </row>
        <row r="589">
          <cell r="A589"/>
          <cell r="B589" t="str">
            <v/>
          </cell>
          <cell r="C589" t="str">
            <v/>
          </cell>
          <cell r="D589" t="str">
            <v/>
          </cell>
          <cell r="E589" t="str">
            <v/>
          </cell>
          <cell r="F589"/>
          <cell r="G589"/>
          <cell r="H589" t="str">
            <v/>
          </cell>
          <cell r="I589"/>
          <cell r="J589"/>
        </row>
        <row r="590">
          <cell r="A590"/>
          <cell r="B590" t="str">
            <v/>
          </cell>
          <cell r="C590" t="str">
            <v/>
          </cell>
          <cell r="D590" t="str">
            <v/>
          </cell>
          <cell r="E590" t="str">
            <v/>
          </cell>
          <cell r="F590"/>
          <cell r="G590"/>
          <cell r="H590" t="str">
            <v/>
          </cell>
          <cell r="I590"/>
          <cell r="J590"/>
        </row>
        <row r="591">
          <cell r="A591"/>
          <cell r="B591" t="str">
            <v/>
          </cell>
          <cell r="C591" t="str">
            <v/>
          </cell>
          <cell r="D591" t="str">
            <v/>
          </cell>
          <cell r="E591" t="str">
            <v/>
          </cell>
          <cell r="F591"/>
          <cell r="G591"/>
          <cell r="H591" t="str">
            <v/>
          </cell>
          <cell r="I591"/>
          <cell r="J591"/>
        </row>
        <row r="592">
          <cell r="A592"/>
          <cell r="B592" t="str">
            <v/>
          </cell>
          <cell r="C592" t="str">
            <v/>
          </cell>
          <cell r="D592" t="str">
            <v/>
          </cell>
          <cell r="E592" t="str">
            <v/>
          </cell>
          <cell r="F592"/>
          <cell r="G592"/>
          <cell r="H592" t="str">
            <v/>
          </cell>
          <cell r="I592"/>
          <cell r="J592"/>
        </row>
        <row r="593">
          <cell r="A593"/>
          <cell r="B593" t="str">
            <v/>
          </cell>
          <cell r="C593" t="str">
            <v/>
          </cell>
          <cell r="D593" t="str">
            <v/>
          </cell>
          <cell r="E593" t="str">
            <v/>
          </cell>
          <cell r="F593"/>
          <cell r="G593"/>
          <cell r="H593" t="str">
            <v/>
          </cell>
          <cell r="I593"/>
          <cell r="J593"/>
        </row>
        <row r="594">
          <cell r="A594"/>
          <cell r="B594" t="str">
            <v/>
          </cell>
          <cell r="C594" t="str">
            <v/>
          </cell>
          <cell r="D594" t="str">
            <v/>
          </cell>
          <cell r="E594" t="str">
            <v/>
          </cell>
          <cell r="F594"/>
          <cell r="G594"/>
          <cell r="H594" t="str">
            <v/>
          </cell>
          <cell r="I594"/>
          <cell r="J594"/>
        </row>
        <row r="595">
          <cell r="A595"/>
          <cell r="B595" t="str">
            <v/>
          </cell>
          <cell r="C595" t="str">
            <v/>
          </cell>
          <cell r="D595" t="str">
            <v/>
          </cell>
          <cell r="E595" t="str">
            <v/>
          </cell>
          <cell r="F595"/>
          <cell r="G595"/>
          <cell r="H595" t="str">
            <v/>
          </cell>
          <cell r="I595"/>
          <cell r="J595"/>
        </row>
        <row r="596">
          <cell r="A596"/>
          <cell r="B596" t="str">
            <v/>
          </cell>
          <cell r="C596" t="str">
            <v/>
          </cell>
          <cell r="D596" t="str">
            <v/>
          </cell>
          <cell r="E596" t="str">
            <v/>
          </cell>
          <cell r="F596"/>
          <cell r="G596"/>
          <cell r="H596" t="str">
            <v/>
          </cell>
          <cell r="I596"/>
          <cell r="J596"/>
        </row>
        <row r="597">
          <cell r="A597"/>
          <cell r="B597" t="str">
            <v/>
          </cell>
          <cell r="C597" t="str">
            <v/>
          </cell>
          <cell r="D597" t="str">
            <v/>
          </cell>
          <cell r="E597" t="str">
            <v/>
          </cell>
          <cell r="F597"/>
          <cell r="G597"/>
          <cell r="H597" t="str">
            <v/>
          </cell>
          <cell r="I597"/>
          <cell r="J597"/>
        </row>
        <row r="598">
          <cell r="A598"/>
          <cell r="B598" t="str">
            <v/>
          </cell>
          <cell r="C598" t="str">
            <v/>
          </cell>
          <cell r="D598" t="str">
            <v/>
          </cell>
          <cell r="E598" t="str">
            <v/>
          </cell>
          <cell r="F598"/>
          <cell r="G598"/>
          <cell r="H598" t="str">
            <v/>
          </cell>
          <cell r="I598"/>
          <cell r="J598"/>
        </row>
        <row r="599">
          <cell r="A599"/>
          <cell r="B599" t="str">
            <v/>
          </cell>
          <cell r="C599" t="str">
            <v/>
          </cell>
          <cell r="D599" t="str">
            <v/>
          </cell>
          <cell r="E599" t="str">
            <v/>
          </cell>
          <cell r="F599"/>
          <cell r="G599"/>
          <cell r="H599" t="str">
            <v/>
          </cell>
          <cell r="I599"/>
          <cell r="J599"/>
        </row>
        <row r="600">
          <cell r="A600"/>
          <cell r="B600" t="str">
            <v/>
          </cell>
          <cell r="C600" t="str">
            <v/>
          </cell>
          <cell r="D600" t="str">
            <v/>
          </cell>
          <cell r="E600" t="str">
            <v/>
          </cell>
          <cell r="F600"/>
          <cell r="G600"/>
          <cell r="H600" t="str">
            <v/>
          </cell>
          <cell r="I600"/>
          <cell r="J600"/>
        </row>
        <row r="601">
          <cell r="A601"/>
          <cell r="B601" t="str">
            <v/>
          </cell>
          <cell r="C601" t="str">
            <v/>
          </cell>
          <cell r="D601" t="str">
            <v/>
          </cell>
          <cell r="E601" t="str">
            <v/>
          </cell>
          <cell r="F601"/>
          <cell r="G601"/>
          <cell r="H601" t="str">
            <v/>
          </cell>
          <cell r="I601"/>
          <cell r="J601"/>
        </row>
        <row r="602">
          <cell r="A602"/>
          <cell r="B602" t="str">
            <v/>
          </cell>
          <cell r="C602" t="str">
            <v/>
          </cell>
          <cell r="D602" t="str">
            <v/>
          </cell>
          <cell r="E602" t="str">
            <v/>
          </cell>
          <cell r="F602"/>
          <cell r="G602"/>
          <cell r="H602" t="str">
            <v/>
          </cell>
          <cell r="I602"/>
          <cell r="J602"/>
        </row>
        <row r="603">
          <cell r="A603"/>
          <cell r="B603" t="str">
            <v/>
          </cell>
          <cell r="C603" t="str">
            <v/>
          </cell>
          <cell r="D603" t="str">
            <v/>
          </cell>
          <cell r="E603" t="str">
            <v/>
          </cell>
          <cell r="F603"/>
          <cell r="G603"/>
          <cell r="H603" t="str">
            <v/>
          </cell>
          <cell r="I603"/>
          <cell r="J603"/>
        </row>
        <row r="604">
          <cell r="A604"/>
          <cell r="B604" t="str">
            <v/>
          </cell>
          <cell r="C604" t="str">
            <v/>
          </cell>
          <cell r="D604" t="str">
            <v/>
          </cell>
          <cell r="E604" t="str">
            <v/>
          </cell>
          <cell r="F604"/>
          <cell r="G604"/>
          <cell r="H604" t="str">
            <v/>
          </cell>
          <cell r="I604"/>
          <cell r="J604"/>
        </row>
        <row r="605">
          <cell r="A605"/>
          <cell r="B605" t="str">
            <v/>
          </cell>
          <cell r="C605" t="str">
            <v/>
          </cell>
          <cell r="D605" t="str">
            <v/>
          </cell>
          <cell r="E605" t="str">
            <v/>
          </cell>
          <cell r="F605"/>
          <cell r="G605"/>
          <cell r="H605" t="str">
            <v/>
          </cell>
          <cell r="I605"/>
          <cell r="J605"/>
        </row>
        <row r="606">
          <cell r="A606"/>
          <cell r="B606" t="str">
            <v/>
          </cell>
          <cell r="C606" t="str">
            <v/>
          </cell>
          <cell r="D606" t="str">
            <v/>
          </cell>
          <cell r="E606" t="str">
            <v/>
          </cell>
          <cell r="F606"/>
          <cell r="G606"/>
          <cell r="H606" t="str">
            <v/>
          </cell>
          <cell r="I606"/>
          <cell r="J606"/>
        </row>
        <row r="607">
          <cell r="A607"/>
          <cell r="B607" t="str">
            <v/>
          </cell>
          <cell r="C607" t="str">
            <v/>
          </cell>
          <cell r="D607" t="str">
            <v/>
          </cell>
          <cell r="E607" t="str">
            <v/>
          </cell>
          <cell r="F607"/>
          <cell r="G607"/>
          <cell r="H607" t="str">
            <v/>
          </cell>
          <cell r="I607"/>
          <cell r="J607"/>
        </row>
        <row r="608">
          <cell r="A608"/>
          <cell r="B608" t="str">
            <v/>
          </cell>
          <cell r="C608" t="str">
            <v/>
          </cell>
          <cell r="D608" t="str">
            <v/>
          </cell>
          <cell r="E608" t="str">
            <v/>
          </cell>
          <cell r="F608"/>
          <cell r="G608"/>
          <cell r="H608" t="str">
            <v/>
          </cell>
          <cell r="I608"/>
          <cell r="J608"/>
        </row>
        <row r="609">
          <cell r="A609"/>
          <cell r="B609" t="str">
            <v/>
          </cell>
          <cell r="C609" t="str">
            <v/>
          </cell>
          <cell r="D609" t="str">
            <v/>
          </cell>
          <cell r="E609" t="str">
            <v/>
          </cell>
          <cell r="F609"/>
          <cell r="G609"/>
          <cell r="H609" t="str">
            <v/>
          </cell>
          <cell r="I609"/>
          <cell r="J609"/>
        </row>
        <row r="610">
          <cell r="A610"/>
          <cell r="B610" t="str">
            <v/>
          </cell>
          <cell r="C610" t="str">
            <v/>
          </cell>
          <cell r="D610" t="str">
            <v/>
          </cell>
          <cell r="E610" t="str">
            <v/>
          </cell>
          <cell r="F610"/>
          <cell r="G610"/>
          <cell r="H610" t="str">
            <v/>
          </cell>
          <cell r="I610"/>
          <cell r="J610"/>
        </row>
        <row r="611">
          <cell r="A611"/>
          <cell r="B611" t="str">
            <v/>
          </cell>
          <cell r="C611" t="str">
            <v/>
          </cell>
          <cell r="D611" t="str">
            <v/>
          </cell>
          <cell r="E611" t="str">
            <v/>
          </cell>
          <cell r="F611"/>
          <cell r="G611"/>
          <cell r="H611" t="str">
            <v/>
          </cell>
          <cell r="I611"/>
          <cell r="J611"/>
        </row>
        <row r="612">
          <cell r="A612"/>
          <cell r="B612" t="str">
            <v/>
          </cell>
          <cell r="C612" t="str">
            <v/>
          </cell>
          <cell r="D612" t="str">
            <v/>
          </cell>
          <cell r="E612" t="str">
            <v/>
          </cell>
          <cell r="F612"/>
          <cell r="G612"/>
          <cell r="H612" t="str">
            <v/>
          </cell>
          <cell r="I612"/>
          <cell r="J612"/>
        </row>
        <row r="613">
          <cell r="A613"/>
          <cell r="B613" t="str">
            <v/>
          </cell>
          <cell r="C613" t="str">
            <v/>
          </cell>
          <cell r="D613" t="str">
            <v/>
          </cell>
          <cell r="E613" t="str">
            <v/>
          </cell>
          <cell r="F613"/>
          <cell r="G613"/>
          <cell r="H613" t="str">
            <v/>
          </cell>
          <cell r="I613"/>
          <cell r="J613"/>
        </row>
        <row r="614">
          <cell r="A614"/>
          <cell r="B614" t="str">
            <v/>
          </cell>
          <cell r="C614" t="str">
            <v/>
          </cell>
          <cell r="D614" t="str">
            <v/>
          </cell>
          <cell r="E614" t="str">
            <v/>
          </cell>
          <cell r="F614"/>
          <cell r="G614"/>
          <cell r="H614" t="str">
            <v/>
          </cell>
          <cell r="I614"/>
          <cell r="J614"/>
        </row>
        <row r="615">
          <cell r="A615"/>
          <cell r="B615" t="str">
            <v/>
          </cell>
          <cell r="C615" t="str">
            <v/>
          </cell>
          <cell r="D615" t="str">
            <v/>
          </cell>
          <cell r="E615" t="str">
            <v/>
          </cell>
          <cell r="F615"/>
          <cell r="G615"/>
          <cell r="H615" t="str">
            <v/>
          </cell>
          <cell r="I615"/>
          <cell r="J615"/>
        </row>
        <row r="616">
          <cell r="A616"/>
          <cell r="B616" t="str">
            <v/>
          </cell>
          <cell r="C616" t="str">
            <v/>
          </cell>
          <cell r="D616" t="str">
            <v/>
          </cell>
          <cell r="E616" t="str">
            <v/>
          </cell>
          <cell r="F616"/>
          <cell r="G616"/>
          <cell r="H616" t="str">
            <v/>
          </cell>
          <cell r="I616"/>
          <cell r="J616"/>
        </row>
        <row r="617">
          <cell r="A617"/>
          <cell r="B617" t="str">
            <v/>
          </cell>
          <cell r="C617" t="str">
            <v/>
          </cell>
          <cell r="D617" t="str">
            <v/>
          </cell>
          <cell r="E617" t="str">
            <v/>
          </cell>
          <cell r="F617"/>
          <cell r="G617"/>
          <cell r="H617" t="str">
            <v/>
          </cell>
          <cell r="I617"/>
          <cell r="J617"/>
        </row>
        <row r="618">
          <cell r="A618"/>
          <cell r="B618" t="str">
            <v/>
          </cell>
          <cell r="C618" t="str">
            <v/>
          </cell>
          <cell r="D618" t="str">
            <v/>
          </cell>
          <cell r="E618" t="str">
            <v/>
          </cell>
          <cell r="F618"/>
          <cell r="G618"/>
          <cell r="H618" t="str">
            <v/>
          </cell>
          <cell r="I618"/>
          <cell r="J618"/>
        </row>
        <row r="619">
          <cell r="A619"/>
          <cell r="B619" t="str">
            <v/>
          </cell>
          <cell r="C619" t="str">
            <v/>
          </cell>
          <cell r="D619" t="str">
            <v/>
          </cell>
          <cell r="E619" t="str">
            <v/>
          </cell>
          <cell r="F619"/>
          <cell r="G619"/>
          <cell r="H619" t="str">
            <v/>
          </cell>
          <cell r="I619"/>
          <cell r="J619"/>
        </row>
        <row r="620">
          <cell r="A620"/>
          <cell r="B620" t="str">
            <v/>
          </cell>
          <cell r="C620" t="str">
            <v/>
          </cell>
          <cell r="D620" t="str">
            <v/>
          </cell>
          <cell r="E620" t="str">
            <v/>
          </cell>
          <cell r="F620"/>
          <cell r="G620"/>
          <cell r="H620" t="str">
            <v/>
          </cell>
          <cell r="I620"/>
          <cell r="J620"/>
        </row>
        <row r="621">
          <cell r="A621"/>
          <cell r="B621" t="str">
            <v/>
          </cell>
          <cell r="C621" t="str">
            <v/>
          </cell>
          <cell r="D621" t="str">
            <v/>
          </cell>
          <cell r="E621" t="str">
            <v/>
          </cell>
          <cell r="F621"/>
          <cell r="G621"/>
          <cell r="H621" t="str">
            <v/>
          </cell>
          <cell r="I621"/>
          <cell r="J621"/>
        </row>
        <row r="622">
          <cell r="A622"/>
          <cell r="B622" t="str">
            <v/>
          </cell>
          <cell r="C622" t="str">
            <v/>
          </cell>
          <cell r="D622" t="str">
            <v/>
          </cell>
          <cell r="E622" t="str">
            <v/>
          </cell>
          <cell r="F622"/>
          <cell r="G622"/>
          <cell r="H622" t="str">
            <v/>
          </cell>
          <cell r="I622"/>
          <cell r="J622"/>
        </row>
        <row r="623">
          <cell r="A623"/>
          <cell r="B623" t="str">
            <v/>
          </cell>
          <cell r="C623" t="str">
            <v/>
          </cell>
          <cell r="D623" t="str">
            <v/>
          </cell>
          <cell r="E623" t="str">
            <v/>
          </cell>
          <cell r="F623"/>
          <cell r="G623"/>
          <cell r="H623" t="str">
            <v/>
          </cell>
          <cell r="I623"/>
          <cell r="J623"/>
        </row>
        <row r="624">
          <cell r="A624"/>
          <cell r="B624" t="str">
            <v/>
          </cell>
          <cell r="C624" t="str">
            <v/>
          </cell>
          <cell r="D624" t="str">
            <v/>
          </cell>
          <cell r="E624" t="str">
            <v/>
          </cell>
          <cell r="F624"/>
          <cell r="G624"/>
          <cell r="H624" t="str">
            <v/>
          </cell>
          <cell r="I624"/>
          <cell r="J624"/>
        </row>
        <row r="625">
          <cell r="A625"/>
          <cell r="B625" t="str">
            <v/>
          </cell>
          <cell r="C625" t="str">
            <v/>
          </cell>
          <cell r="D625" t="str">
            <v/>
          </cell>
          <cell r="E625" t="str">
            <v/>
          </cell>
          <cell r="F625"/>
          <cell r="G625"/>
          <cell r="H625" t="str">
            <v/>
          </cell>
          <cell r="I625"/>
          <cell r="J625"/>
        </row>
        <row r="626">
          <cell r="A626"/>
          <cell r="B626" t="str">
            <v/>
          </cell>
          <cell r="C626" t="str">
            <v/>
          </cell>
          <cell r="D626" t="str">
            <v/>
          </cell>
          <cell r="E626" t="str">
            <v/>
          </cell>
          <cell r="F626"/>
          <cell r="G626"/>
          <cell r="H626" t="str">
            <v/>
          </cell>
          <cell r="I626"/>
          <cell r="J626"/>
        </row>
        <row r="627">
          <cell r="A627"/>
          <cell r="B627" t="str">
            <v/>
          </cell>
          <cell r="C627" t="str">
            <v/>
          </cell>
          <cell r="D627" t="str">
            <v/>
          </cell>
          <cell r="E627" t="str">
            <v/>
          </cell>
          <cell r="F627"/>
          <cell r="G627"/>
          <cell r="H627" t="str">
            <v/>
          </cell>
          <cell r="I627"/>
          <cell r="J627"/>
        </row>
        <row r="628">
          <cell r="A628"/>
          <cell r="B628" t="str">
            <v/>
          </cell>
          <cell r="C628" t="str">
            <v/>
          </cell>
          <cell r="D628" t="str">
            <v/>
          </cell>
          <cell r="E628" t="str">
            <v/>
          </cell>
          <cell r="F628"/>
          <cell r="G628"/>
          <cell r="H628" t="str">
            <v/>
          </cell>
          <cell r="I628"/>
          <cell r="J628"/>
        </row>
        <row r="629">
          <cell r="A629"/>
          <cell r="B629" t="str">
            <v/>
          </cell>
          <cell r="C629" t="str">
            <v/>
          </cell>
          <cell r="D629" t="str">
            <v/>
          </cell>
          <cell r="E629" t="str">
            <v/>
          </cell>
          <cell r="F629"/>
          <cell r="G629"/>
          <cell r="H629" t="str">
            <v/>
          </cell>
          <cell r="I629"/>
          <cell r="J629"/>
        </row>
        <row r="630">
          <cell r="A630"/>
          <cell r="B630" t="str">
            <v/>
          </cell>
          <cell r="C630" t="str">
            <v/>
          </cell>
          <cell r="D630" t="str">
            <v/>
          </cell>
          <cell r="E630" t="str">
            <v/>
          </cell>
          <cell r="F630"/>
          <cell r="G630"/>
          <cell r="H630" t="str">
            <v/>
          </cell>
          <cell r="I630"/>
          <cell r="J630"/>
        </row>
        <row r="631">
          <cell r="A631"/>
          <cell r="B631" t="str">
            <v/>
          </cell>
          <cell r="C631" t="str">
            <v/>
          </cell>
          <cell r="D631" t="str">
            <v/>
          </cell>
          <cell r="E631" t="str">
            <v/>
          </cell>
          <cell r="F631"/>
          <cell r="G631"/>
          <cell r="H631" t="str">
            <v/>
          </cell>
          <cell r="I631"/>
          <cell r="J631"/>
        </row>
        <row r="632">
          <cell r="A632"/>
          <cell r="B632" t="str">
            <v/>
          </cell>
          <cell r="C632" t="str">
            <v/>
          </cell>
          <cell r="D632" t="str">
            <v/>
          </cell>
          <cell r="E632" t="str">
            <v/>
          </cell>
          <cell r="F632"/>
          <cell r="G632"/>
          <cell r="H632" t="str">
            <v/>
          </cell>
          <cell r="I632"/>
          <cell r="J632"/>
        </row>
        <row r="633">
          <cell r="A633"/>
          <cell r="B633" t="str">
            <v/>
          </cell>
          <cell r="C633" t="str">
            <v/>
          </cell>
          <cell r="D633" t="str">
            <v/>
          </cell>
          <cell r="E633" t="str">
            <v/>
          </cell>
          <cell r="F633"/>
          <cell r="G633"/>
          <cell r="H633" t="str">
            <v/>
          </cell>
          <cell r="I633"/>
          <cell r="J633"/>
        </row>
        <row r="634">
          <cell r="A634"/>
          <cell r="B634" t="str">
            <v/>
          </cell>
          <cell r="C634" t="str">
            <v/>
          </cell>
          <cell r="D634" t="str">
            <v/>
          </cell>
          <cell r="E634" t="str">
            <v/>
          </cell>
          <cell r="F634"/>
          <cell r="G634"/>
          <cell r="H634" t="str">
            <v/>
          </cell>
          <cell r="I634"/>
          <cell r="J634"/>
        </row>
        <row r="635">
          <cell r="A635"/>
          <cell r="B635" t="str">
            <v/>
          </cell>
          <cell r="C635" t="str">
            <v/>
          </cell>
          <cell r="D635" t="str">
            <v/>
          </cell>
          <cell r="E635" t="str">
            <v/>
          </cell>
          <cell r="F635"/>
          <cell r="G635"/>
          <cell r="H635" t="str">
            <v/>
          </cell>
          <cell r="I635"/>
          <cell r="J635"/>
        </row>
        <row r="636">
          <cell r="A636"/>
          <cell r="B636" t="str">
            <v/>
          </cell>
          <cell r="C636" t="str">
            <v/>
          </cell>
          <cell r="D636" t="str">
            <v/>
          </cell>
          <cell r="E636" t="str">
            <v/>
          </cell>
          <cell r="F636"/>
          <cell r="G636"/>
          <cell r="H636" t="str">
            <v/>
          </cell>
          <cell r="I636"/>
          <cell r="J636"/>
        </row>
        <row r="637">
          <cell r="A637"/>
          <cell r="B637" t="str">
            <v/>
          </cell>
          <cell r="C637" t="str">
            <v/>
          </cell>
          <cell r="D637" t="str">
            <v/>
          </cell>
          <cell r="E637" t="str">
            <v/>
          </cell>
          <cell r="F637"/>
          <cell r="G637"/>
          <cell r="H637" t="str">
            <v/>
          </cell>
          <cell r="I637"/>
          <cell r="J637"/>
        </row>
        <row r="638">
          <cell r="A638"/>
          <cell r="B638" t="str">
            <v/>
          </cell>
          <cell r="C638" t="str">
            <v/>
          </cell>
          <cell r="D638" t="str">
            <v/>
          </cell>
          <cell r="E638" t="str">
            <v/>
          </cell>
          <cell r="F638"/>
          <cell r="G638"/>
          <cell r="H638" t="str">
            <v/>
          </cell>
          <cell r="I638"/>
          <cell r="J638"/>
        </row>
        <row r="639">
          <cell r="A639"/>
          <cell r="B639" t="str">
            <v/>
          </cell>
          <cell r="C639" t="str">
            <v/>
          </cell>
          <cell r="D639" t="str">
            <v/>
          </cell>
          <cell r="E639" t="str">
            <v/>
          </cell>
          <cell r="F639"/>
          <cell r="G639"/>
          <cell r="H639" t="str">
            <v/>
          </cell>
          <cell r="I639"/>
          <cell r="J639"/>
        </row>
        <row r="640">
          <cell r="A640"/>
          <cell r="B640" t="str">
            <v/>
          </cell>
          <cell r="C640" t="str">
            <v/>
          </cell>
          <cell r="D640" t="str">
            <v/>
          </cell>
          <cell r="E640" t="str">
            <v/>
          </cell>
          <cell r="F640"/>
          <cell r="G640"/>
          <cell r="H640" t="str">
            <v/>
          </cell>
          <cell r="I640"/>
          <cell r="J640"/>
        </row>
        <row r="641">
          <cell r="A641"/>
          <cell r="B641" t="str">
            <v/>
          </cell>
          <cell r="C641" t="str">
            <v/>
          </cell>
          <cell r="D641" t="str">
            <v/>
          </cell>
          <cell r="E641" t="str">
            <v/>
          </cell>
          <cell r="F641"/>
          <cell r="G641"/>
          <cell r="H641" t="str">
            <v/>
          </cell>
          <cell r="I641"/>
          <cell r="J641"/>
        </row>
        <row r="642">
          <cell r="A642"/>
          <cell r="B642" t="str">
            <v/>
          </cell>
          <cell r="C642" t="str">
            <v/>
          </cell>
          <cell r="D642" t="str">
            <v/>
          </cell>
          <cell r="E642" t="str">
            <v/>
          </cell>
          <cell r="F642"/>
          <cell r="G642"/>
          <cell r="H642" t="str">
            <v/>
          </cell>
          <cell r="I642"/>
          <cell r="J642"/>
        </row>
        <row r="643">
          <cell r="A643"/>
          <cell r="B643" t="str">
            <v/>
          </cell>
          <cell r="C643" t="str">
            <v/>
          </cell>
          <cell r="D643" t="str">
            <v/>
          </cell>
          <cell r="E643" t="str">
            <v/>
          </cell>
          <cell r="F643"/>
          <cell r="G643"/>
          <cell r="H643" t="str">
            <v/>
          </cell>
          <cell r="I643"/>
          <cell r="J643"/>
        </row>
        <row r="644">
          <cell r="A644"/>
          <cell r="B644" t="str">
            <v/>
          </cell>
          <cell r="C644" t="str">
            <v/>
          </cell>
          <cell r="D644" t="str">
            <v/>
          </cell>
          <cell r="E644" t="str">
            <v/>
          </cell>
          <cell r="F644"/>
          <cell r="G644"/>
          <cell r="H644" t="str">
            <v/>
          </cell>
          <cell r="I644"/>
          <cell r="J644"/>
        </row>
        <row r="645">
          <cell r="A645"/>
          <cell r="B645" t="str">
            <v/>
          </cell>
          <cell r="C645" t="str">
            <v/>
          </cell>
          <cell r="D645" t="str">
            <v/>
          </cell>
          <cell r="E645" t="str">
            <v/>
          </cell>
          <cell r="F645"/>
          <cell r="G645"/>
          <cell r="H645" t="str">
            <v/>
          </cell>
          <cell r="I645"/>
          <cell r="J645"/>
        </row>
        <row r="646">
          <cell r="A646"/>
          <cell r="B646" t="str">
            <v/>
          </cell>
          <cell r="C646" t="str">
            <v/>
          </cell>
          <cell r="D646" t="str">
            <v/>
          </cell>
          <cell r="E646" t="str">
            <v/>
          </cell>
          <cell r="F646"/>
          <cell r="G646"/>
          <cell r="H646" t="str">
            <v/>
          </cell>
          <cell r="I646"/>
          <cell r="J646"/>
        </row>
        <row r="647">
          <cell r="A647"/>
          <cell r="B647" t="str">
            <v/>
          </cell>
          <cell r="C647" t="str">
            <v/>
          </cell>
          <cell r="D647" t="str">
            <v/>
          </cell>
          <cell r="E647" t="str">
            <v/>
          </cell>
          <cell r="F647"/>
          <cell r="G647"/>
          <cell r="H647" t="str">
            <v/>
          </cell>
          <cell r="I647"/>
          <cell r="J647"/>
        </row>
        <row r="648">
          <cell r="A648"/>
          <cell r="B648" t="str">
            <v/>
          </cell>
          <cell r="C648" t="str">
            <v/>
          </cell>
          <cell r="D648" t="str">
            <v/>
          </cell>
          <cell r="E648" t="str">
            <v/>
          </cell>
          <cell r="F648"/>
          <cell r="G648"/>
          <cell r="H648" t="str">
            <v/>
          </cell>
          <cell r="I648"/>
          <cell r="J648"/>
        </row>
        <row r="649">
          <cell r="A649"/>
          <cell r="B649" t="str">
            <v/>
          </cell>
          <cell r="C649" t="str">
            <v/>
          </cell>
          <cell r="D649" t="str">
            <v/>
          </cell>
          <cell r="E649" t="str">
            <v/>
          </cell>
          <cell r="F649"/>
          <cell r="G649"/>
          <cell r="H649" t="str">
            <v/>
          </cell>
          <cell r="I649"/>
          <cell r="J649"/>
        </row>
        <row r="650">
          <cell r="A650"/>
          <cell r="B650" t="str">
            <v/>
          </cell>
          <cell r="C650" t="str">
            <v/>
          </cell>
          <cell r="D650" t="str">
            <v/>
          </cell>
          <cell r="E650" t="str">
            <v/>
          </cell>
          <cell r="F650"/>
          <cell r="G650"/>
          <cell r="H650" t="str">
            <v/>
          </cell>
          <cell r="I650"/>
          <cell r="J650"/>
        </row>
        <row r="651">
          <cell r="A651"/>
          <cell r="B651" t="str">
            <v/>
          </cell>
          <cell r="C651" t="str">
            <v/>
          </cell>
          <cell r="D651" t="str">
            <v/>
          </cell>
          <cell r="E651" t="str">
            <v/>
          </cell>
          <cell r="F651"/>
          <cell r="G651"/>
          <cell r="H651" t="str">
            <v/>
          </cell>
          <cell r="I651"/>
          <cell r="J651"/>
        </row>
        <row r="652">
          <cell r="A652"/>
          <cell r="B652" t="str">
            <v/>
          </cell>
          <cell r="C652" t="str">
            <v/>
          </cell>
          <cell r="D652" t="str">
            <v/>
          </cell>
          <cell r="E652" t="str">
            <v/>
          </cell>
          <cell r="F652"/>
          <cell r="G652"/>
          <cell r="H652" t="str">
            <v/>
          </cell>
          <cell r="I652"/>
          <cell r="J652"/>
        </row>
        <row r="653">
          <cell r="A653"/>
          <cell r="B653" t="str">
            <v/>
          </cell>
          <cell r="C653" t="str">
            <v/>
          </cell>
          <cell r="D653" t="str">
            <v/>
          </cell>
          <cell r="E653" t="str">
            <v/>
          </cell>
          <cell r="F653"/>
          <cell r="G653"/>
          <cell r="H653" t="str">
            <v/>
          </cell>
          <cell r="I653"/>
          <cell r="J653"/>
        </row>
        <row r="654">
          <cell r="A654"/>
          <cell r="B654" t="str">
            <v/>
          </cell>
          <cell r="C654" t="str">
            <v/>
          </cell>
          <cell r="D654" t="str">
            <v/>
          </cell>
          <cell r="E654" t="str">
            <v/>
          </cell>
          <cell r="F654"/>
          <cell r="G654"/>
          <cell r="H654" t="str">
            <v/>
          </cell>
          <cell r="I654"/>
          <cell r="J654"/>
        </row>
        <row r="655">
          <cell r="A655"/>
          <cell r="B655" t="str">
            <v/>
          </cell>
          <cell r="C655" t="str">
            <v/>
          </cell>
          <cell r="D655" t="str">
            <v/>
          </cell>
          <cell r="E655" t="str">
            <v/>
          </cell>
          <cell r="F655"/>
          <cell r="G655"/>
          <cell r="H655" t="str">
            <v/>
          </cell>
          <cell r="I655"/>
          <cell r="J655"/>
        </row>
        <row r="656">
          <cell r="A656"/>
          <cell r="B656" t="str">
            <v/>
          </cell>
          <cell r="C656" t="str">
            <v/>
          </cell>
          <cell r="D656" t="str">
            <v/>
          </cell>
          <cell r="E656" t="str">
            <v/>
          </cell>
          <cell r="F656"/>
          <cell r="G656"/>
          <cell r="H656" t="str">
            <v/>
          </cell>
          <cell r="I656"/>
          <cell r="J656"/>
        </row>
        <row r="657">
          <cell r="A657"/>
          <cell r="B657" t="str">
            <v/>
          </cell>
          <cell r="C657" t="str">
            <v/>
          </cell>
          <cell r="D657" t="str">
            <v/>
          </cell>
          <cell r="E657" t="str">
            <v/>
          </cell>
          <cell r="F657"/>
          <cell r="G657"/>
          <cell r="H657" t="str">
            <v/>
          </cell>
          <cell r="I657"/>
          <cell r="J657"/>
        </row>
        <row r="658">
          <cell r="A658"/>
          <cell r="B658" t="str">
            <v/>
          </cell>
          <cell r="C658" t="str">
            <v/>
          </cell>
          <cell r="D658" t="str">
            <v/>
          </cell>
          <cell r="E658" t="str">
            <v/>
          </cell>
          <cell r="F658"/>
          <cell r="G658"/>
          <cell r="H658" t="str">
            <v/>
          </cell>
          <cell r="I658"/>
          <cell r="J658"/>
        </row>
        <row r="659">
          <cell r="A659"/>
          <cell r="B659" t="str">
            <v/>
          </cell>
          <cell r="C659" t="str">
            <v/>
          </cell>
          <cell r="D659" t="str">
            <v/>
          </cell>
          <cell r="E659" t="str">
            <v/>
          </cell>
          <cell r="F659"/>
          <cell r="G659"/>
          <cell r="H659" t="str">
            <v/>
          </cell>
          <cell r="I659"/>
          <cell r="J659"/>
        </row>
        <row r="660">
          <cell r="A660"/>
          <cell r="B660" t="str">
            <v/>
          </cell>
          <cell r="C660" t="str">
            <v/>
          </cell>
          <cell r="D660" t="str">
            <v/>
          </cell>
          <cell r="E660" t="str">
            <v/>
          </cell>
          <cell r="F660"/>
          <cell r="G660"/>
          <cell r="H660" t="str">
            <v/>
          </cell>
          <cell r="I660"/>
          <cell r="J660"/>
        </row>
        <row r="661">
          <cell r="A661"/>
          <cell r="B661" t="str">
            <v/>
          </cell>
          <cell r="C661" t="str">
            <v/>
          </cell>
          <cell r="D661" t="str">
            <v/>
          </cell>
          <cell r="E661" t="str">
            <v/>
          </cell>
          <cell r="F661"/>
          <cell r="G661"/>
          <cell r="H661" t="str">
            <v/>
          </cell>
          <cell r="I661"/>
          <cell r="J661"/>
        </row>
        <row r="662">
          <cell r="A662"/>
          <cell r="B662" t="str">
            <v/>
          </cell>
          <cell r="C662" t="str">
            <v/>
          </cell>
          <cell r="D662" t="str">
            <v/>
          </cell>
          <cell r="E662" t="str">
            <v/>
          </cell>
          <cell r="F662"/>
          <cell r="G662"/>
          <cell r="H662" t="str">
            <v/>
          </cell>
          <cell r="I662"/>
          <cell r="J662"/>
        </row>
        <row r="663">
          <cell r="A663"/>
          <cell r="B663" t="str">
            <v/>
          </cell>
          <cell r="C663" t="str">
            <v/>
          </cell>
          <cell r="D663" t="str">
            <v/>
          </cell>
          <cell r="E663" t="str">
            <v/>
          </cell>
          <cell r="F663"/>
          <cell r="G663"/>
          <cell r="H663" t="str">
            <v/>
          </cell>
          <cell r="I663"/>
          <cell r="J663"/>
        </row>
        <row r="664">
          <cell r="A664"/>
          <cell r="B664" t="str">
            <v/>
          </cell>
          <cell r="C664" t="str">
            <v/>
          </cell>
          <cell r="D664" t="str">
            <v/>
          </cell>
          <cell r="E664" t="str">
            <v/>
          </cell>
          <cell r="F664"/>
          <cell r="G664"/>
          <cell r="H664" t="str">
            <v/>
          </cell>
          <cell r="I664"/>
          <cell r="J664"/>
        </row>
        <row r="665">
          <cell r="A665"/>
          <cell r="B665" t="str">
            <v/>
          </cell>
          <cell r="C665" t="str">
            <v/>
          </cell>
          <cell r="D665" t="str">
            <v/>
          </cell>
          <cell r="E665" t="str">
            <v/>
          </cell>
          <cell r="F665"/>
          <cell r="G665"/>
          <cell r="H665" t="str">
            <v/>
          </cell>
          <cell r="I665"/>
          <cell r="J665"/>
        </row>
        <row r="666">
          <cell r="A666"/>
          <cell r="B666" t="str">
            <v/>
          </cell>
          <cell r="C666" t="str">
            <v/>
          </cell>
          <cell r="D666" t="str">
            <v/>
          </cell>
          <cell r="E666" t="str">
            <v/>
          </cell>
          <cell r="F666"/>
          <cell r="G666"/>
          <cell r="H666" t="str">
            <v/>
          </cell>
          <cell r="I666"/>
          <cell r="J666"/>
        </row>
        <row r="667">
          <cell r="A667"/>
          <cell r="B667" t="str">
            <v/>
          </cell>
          <cell r="C667" t="str">
            <v/>
          </cell>
          <cell r="D667" t="str">
            <v/>
          </cell>
          <cell r="E667" t="str">
            <v/>
          </cell>
          <cell r="F667"/>
          <cell r="G667"/>
          <cell r="H667" t="str">
            <v/>
          </cell>
          <cell r="I667"/>
          <cell r="J667"/>
        </row>
        <row r="668">
          <cell r="A668"/>
          <cell r="B668" t="str">
            <v/>
          </cell>
          <cell r="C668" t="str">
            <v/>
          </cell>
          <cell r="D668" t="str">
            <v/>
          </cell>
          <cell r="E668" t="str">
            <v/>
          </cell>
          <cell r="F668"/>
          <cell r="G668"/>
          <cell r="H668" t="str">
            <v/>
          </cell>
          <cell r="I668"/>
          <cell r="J668"/>
        </row>
        <row r="669">
          <cell r="A669"/>
          <cell r="B669" t="str">
            <v/>
          </cell>
          <cell r="C669" t="str">
            <v/>
          </cell>
          <cell r="D669" t="str">
            <v/>
          </cell>
          <cell r="E669" t="str">
            <v/>
          </cell>
          <cell r="F669"/>
          <cell r="G669"/>
          <cell r="H669" t="str">
            <v/>
          </cell>
          <cell r="I669"/>
          <cell r="J669"/>
        </row>
        <row r="670">
          <cell r="A670"/>
          <cell r="B670" t="str">
            <v/>
          </cell>
          <cell r="C670" t="str">
            <v/>
          </cell>
          <cell r="D670" t="str">
            <v/>
          </cell>
          <cell r="E670" t="str">
            <v/>
          </cell>
          <cell r="F670"/>
          <cell r="G670"/>
          <cell r="H670" t="str">
            <v/>
          </cell>
          <cell r="I670"/>
          <cell r="J670"/>
        </row>
        <row r="671">
          <cell r="A671"/>
          <cell r="B671" t="str">
            <v/>
          </cell>
          <cell r="C671" t="str">
            <v/>
          </cell>
          <cell r="D671" t="str">
            <v/>
          </cell>
          <cell r="E671" t="str">
            <v/>
          </cell>
          <cell r="F671"/>
          <cell r="G671"/>
          <cell r="H671" t="str">
            <v/>
          </cell>
          <cell r="I671"/>
          <cell r="J671"/>
        </row>
        <row r="672">
          <cell r="A672"/>
          <cell r="B672" t="str">
            <v/>
          </cell>
          <cell r="C672" t="str">
            <v/>
          </cell>
          <cell r="D672" t="str">
            <v/>
          </cell>
          <cell r="E672" t="str">
            <v/>
          </cell>
          <cell r="F672"/>
          <cell r="G672"/>
          <cell r="H672" t="str">
            <v/>
          </cell>
          <cell r="I672"/>
          <cell r="J672"/>
        </row>
        <row r="673">
          <cell r="A673"/>
          <cell r="B673" t="str">
            <v/>
          </cell>
          <cell r="C673" t="str">
            <v/>
          </cell>
          <cell r="D673" t="str">
            <v/>
          </cell>
          <cell r="E673" t="str">
            <v/>
          </cell>
          <cell r="F673"/>
          <cell r="G673"/>
          <cell r="H673" t="str">
            <v/>
          </cell>
          <cell r="I673"/>
          <cell r="J673"/>
        </row>
        <row r="674">
          <cell r="A674"/>
          <cell r="B674" t="str">
            <v/>
          </cell>
          <cell r="C674" t="str">
            <v/>
          </cell>
          <cell r="D674" t="str">
            <v/>
          </cell>
          <cell r="E674" t="str">
            <v/>
          </cell>
          <cell r="F674"/>
          <cell r="G674"/>
          <cell r="H674" t="str">
            <v/>
          </cell>
          <cell r="I674"/>
          <cell r="J674"/>
        </row>
        <row r="675">
          <cell r="A675"/>
          <cell r="B675" t="str">
            <v/>
          </cell>
          <cell r="C675" t="str">
            <v/>
          </cell>
          <cell r="D675" t="str">
            <v/>
          </cell>
          <cell r="E675" t="str">
            <v/>
          </cell>
          <cell r="F675"/>
          <cell r="G675"/>
          <cell r="H675" t="str">
            <v/>
          </cell>
          <cell r="I675"/>
          <cell r="J675"/>
        </row>
        <row r="676">
          <cell r="A676"/>
          <cell r="B676" t="str">
            <v/>
          </cell>
          <cell r="C676" t="str">
            <v/>
          </cell>
          <cell r="D676" t="str">
            <v/>
          </cell>
          <cell r="E676" t="str">
            <v/>
          </cell>
          <cell r="F676"/>
          <cell r="G676"/>
          <cell r="H676" t="str">
            <v/>
          </cell>
          <cell r="I676"/>
          <cell r="J676"/>
        </row>
        <row r="677">
          <cell r="A677"/>
          <cell r="B677" t="str">
            <v/>
          </cell>
          <cell r="C677" t="str">
            <v/>
          </cell>
          <cell r="D677" t="str">
            <v/>
          </cell>
          <cell r="E677" t="str">
            <v/>
          </cell>
          <cell r="F677"/>
          <cell r="G677"/>
          <cell r="H677" t="str">
            <v/>
          </cell>
          <cell r="I677"/>
          <cell r="J677"/>
        </row>
        <row r="678">
          <cell r="A678"/>
          <cell r="B678" t="str">
            <v/>
          </cell>
          <cell r="C678" t="str">
            <v/>
          </cell>
          <cell r="D678" t="str">
            <v/>
          </cell>
          <cell r="E678" t="str">
            <v/>
          </cell>
          <cell r="F678"/>
          <cell r="G678"/>
          <cell r="H678" t="str">
            <v/>
          </cell>
          <cell r="I678"/>
          <cell r="J678"/>
        </row>
        <row r="679">
          <cell r="A679"/>
          <cell r="B679" t="str">
            <v/>
          </cell>
          <cell r="C679" t="str">
            <v/>
          </cell>
          <cell r="D679" t="str">
            <v/>
          </cell>
          <cell r="E679" t="str">
            <v/>
          </cell>
          <cell r="F679"/>
          <cell r="G679"/>
          <cell r="H679" t="str">
            <v/>
          </cell>
          <cell r="I679"/>
          <cell r="J679"/>
        </row>
        <row r="680">
          <cell r="A680"/>
          <cell r="B680" t="str">
            <v/>
          </cell>
          <cell r="C680" t="str">
            <v/>
          </cell>
          <cell r="D680" t="str">
            <v/>
          </cell>
          <cell r="E680" t="str">
            <v/>
          </cell>
          <cell r="F680"/>
          <cell r="G680"/>
          <cell r="H680" t="str">
            <v/>
          </cell>
          <cell r="I680"/>
          <cell r="J680"/>
        </row>
        <row r="681">
          <cell r="A681"/>
          <cell r="B681" t="str">
            <v/>
          </cell>
          <cell r="C681" t="str">
            <v/>
          </cell>
          <cell r="D681" t="str">
            <v/>
          </cell>
          <cell r="E681" t="str">
            <v/>
          </cell>
          <cell r="F681"/>
          <cell r="G681"/>
          <cell r="H681" t="str">
            <v/>
          </cell>
          <cell r="I681"/>
          <cell r="J681"/>
        </row>
        <row r="682">
          <cell r="A682"/>
          <cell r="B682" t="str">
            <v/>
          </cell>
          <cell r="C682" t="str">
            <v/>
          </cell>
          <cell r="D682" t="str">
            <v/>
          </cell>
          <cell r="E682" t="str">
            <v/>
          </cell>
          <cell r="F682"/>
          <cell r="G682"/>
          <cell r="H682" t="str">
            <v/>
          </cell>
          <cell r="I682"/>
          <cell r="J682"/>
        </row>
        <row r="683">
          <cell r="A683"/>
          <cell r="B683" t="str">
            <v/>
          </cell>
          <cell r="C683" t="str">
            <v/>
          </cell>
          <cell r="D683" t="str">
            <v/>
          </cell>
          <cell r="E683" t="str">
            <v/>
          </cell>
          <cell r="F683"/>
          <cell r="G683"/>
          <cell r="H683" t="str">
            <v/>
          </cell>
          <cell r="I683"/>
          <cell r="J683"/>
        </row>
        <row r="684">
          <cell r="A684"/>
          <cell r="B684" t="str">
            <v/>
          </cell>
          <cell r="C684" t="str">
            <v/>
          </cell>
          <cell r="D684" t="str">
            <v/>
          </cell>
          <cell r="E684" t="str">
            <v/>
          </cell>
          <cell r="F684"/>
          <cell r="G684"/>
          <cell r="H684" t="str">
            <v/>
          </cell>
          <cell r="I684"/>
          <cell r="J684"/>
        </row>
        <row r="685">
          <cell r="A685"/>
          <cell r="B685" t="str">
            <v/>
          </cell>
          <cell r="C685" t="str">
            <v/>
          </cell>
          <cell r="D685" t="str">
            <v/>
          </cell>
          <cell r="E685" t="str">
            <v/>
          </cell>
          <cell r="F685"/>
          <cell r="G685"/>
          <cell r="H685" t="str">
            <v/>
          </cell>
          <cell r="I685"/>
          <cell r="J685"/>
        </row>
        <row r="686">
          <cell r="A686"/>
          <cell r="B686" t="str">
            <v/>
          </cell>
          <cell r="C686" t="str">
            <v/>
          </cell>
          <cell r="D686" t="str">
            <v/>
          </cell>
          <cell r="E686" t="str">
            <v/>
          </cell>
          <cell r="F686"/>
          <cell r="G686"/>
          <cell r="H686" t="str">
            <v/>
          </cell>
          <cell r="I686"/>
          <cell r="J686"/>
        </row>
        <row r="687">
          <cell r="A687"/>
          <cell r="B687" t="str">
            <v/>
          </cell>
          <cell r="C687" t="str">
            <v/>
          </cell>
          <cell r="D687" t="str">
            <v/>
          </cell>
          <cell r="E687" t="str">
            <v/>
          </cell>
          <cell r="F687"/>
          <cell r="G687"/>
          <cell r="H687" t="str">
            <v/>
          </cell>
          <cell r="I687"/>
          <cell r="J687"/>
        </row>
        <row r="688">
          <cell r="A688"/>
          <cell r="B688" t="str">
            <v/>
          </cell>
          <cell r="C688" t="str">
            <v/>
          </cell>
          <cell r="D688" t="str">
            <v/>
          </cell>
          <cell r="E688" t="str">
            <v/>
          </cell>
          <cell r="F688"/>
          <cell r="G688"/>
          <cell r="H688" t="str">
            <v/>
          </cell>
          <cell r="I688"/>
          <cell r="J688"/>
        </row>
        <row r="689">
          <cell r="A689"/>
          <cell r="B689" t="str">
            <v/>
          </cell>
          <cell r="C689" t="str">
            <v/>
          </cell>
          <cell r="D689" t="str">
            <v/>
          </cell>
          <cell r="E689" t="str">
            <v/>
          </cell>
          <cell r="F689"/>
          <cell r="G689"/>
          <cell r="H689" t="str">
            <v/>
          </cell>
          <cell r="I689"/>
          <cell r="J689"/>
        </row>
        <row r="690">
          <cell r="A690"/>
          <cell r="B690" t="str">
            <v/>
          </cell>
          <cell r="C690" t="str">
            <v/>
          </cell>
          <cell r="D690" t="str">
            <v/>
          </cell>
          <cell r="E690" t="str">
            <v/>
          </cell>
          <cell r="F690"/>
          <cell r="G690"/>
          <cell r="H690" t="str">
            <v/>
          </cell>
          <cell r="I690"/>
          <cell r="J690"/>
        </row>
        <row r="691">
          <cell r="A691"/>
          <cell r="B691" t="str">
            <v/>
          </cell>
          <cell r="C691" t="str">
            <v/>
          </cell>
          <cell r="D691" t="str">
            <v/>
          </cell>
          <cell r="E691" t="str">
            <v/>
          </cell>
          <cell r="F691"/>
          <cell r="G691"/>
          <cell r="H691" t="str">
            <v/>
          </cell>
          <cell r="I691"/>
          <cell r="J691"/>
        </row>
        <row r="692">
          <cell r="A692"/>
          <cell r="B692" t="str">
            <v/>
          </cell>
          <cell r="C692" t="str">
            <v/>
          </cell>
          <cell r="D692" t="str">
            <v/>
          </cell>
          <cell r="E692" t="str">
            <v/>
          </cell>
          <cell r="F692"/>
          <cell r="G692"/>
          <cell r="H692" t="str">
            <v/>
          </cell>
          <cell r="I692"/>
          <cell r="J692"/>
        </row>
        <row r="693">
          <cell r="A693"/>
          <cell r="B693" t="str">
            <v/>
          </cell>
          <cell r="C693" t="str">
            <v/>
          </cell>
          <cell r="D693" t="str">
            <v/>
          </cell>
          <cell r="E693" t="str">
            <v/>
          </cell>
          <cell r="F693"/>
          <cell r="G693"/>
          <cell r="H693" t="str">
            <v/>
          </cell>
          <cell r="I693"/>
          <cell r="J693"/>
        </row>
        <row r="694">
          <cell r="A694"/>
          <cell r="B694" t="str">
            <v/>
          </cell>
          <cell r="C694" t="str">
            <v/>
          </cell>
          <cell r="D694" t="str">
            <v/>
          </cell>
          <cell r="E694" t="str">
            <v/>
          </cell>
          <cell r="F694"/>
          <cell r="G694"/>
          <cell r="H694" t="str">
            <v/>
          </cell>
          <cell r="I694"/>
          <cell r="J694"/>
        </row>
        <row r="695">
          <cell r="A695"/>
          <cell r="B695" t="str">
            <v/>
          </cell>
          <cell r="C695" t="str">
            <v/>
          </cell>
          <cell r="D695" t="str">
            <v/>
          </cell>
          <cell r="E695" t="str">
            <v/>
          </cell>
          <cell r="F695"/>
          <cell r="G695"/>
          <cell r="H695" t="str">
            <v/>
          </cell>
          <cell r="I695"/>
          <cell r="J695"/>
        </row>
        <row r="696">
          <cell r="A696"/>
          <cell r="B696" t="str">
            <v/>
          </cell>
          <cell r="C696" t="str">
            <v/>
          </cell>
          <cell r="D696" t="str">
            <v/>
          </cell>
          <cell r="E696" t="str">
            <v/>
          </cell>
          <cell r="F696"/>
          <cell r="G696"/>
          <cell r="H696" t="str">
            <v/>
          </cell>
          <cell r="I696"/>
          <cell r="J696"/>
        </row>
        <row r="697">
          <cell r="A697"/>
          <cell r="B697" t="str">
            <v/>
          </cell>
          <cell r="C697" t="str">
            <v/>
          </cell>
          <cell r="D697" t="str">
            <v/>
          </cell>
          <cell r="E697" t="str">
            <v/>
          </cell>
          <cell r="F697"/>
          <cell r="G697"/>
          <cell r="H697" t="str">
            <v/>
          </cell>
          <cell r="I697"/>
          <cell r="J697"/>
        </row>
        <row r="698">
          <cell r="A698"/>
          <cell r="B698" t="str">
            <v/>
          </cell>
          <cell r="C698" t="str">
            <v/>
          </cell>
          <cell r="D698" t="str">
            <v/>
          </cell>
          <cell r="E698" t="str">
            <v/>
          </cell>
          <cell r="F698"/>
          <cell r="G698"/>
          <cell r="H698" t="str">
            <v/>
          </cell>
          <cell r="I698"/>
          <cell r="J698"/>
        </row>
        <row r="699">
          <cell r="A699"/>
          <cell r="B699" t="str">
            <v/>
          </cell>
          <cell r="C699" t="str">
            <v/>
          </cell>
          <cell r="D699" t="str">
            <v/>
          </cell>
          <cell r="E699" t="str">
            <v/>
          </cell>
          <cell r="F699"/>
          <cell r="G699"/>
          <cell r="H699" t="str">
            <v/>
          </cell>
          <cell r="I699"/>
          <cell r="J699"/>
        </row>
        <row r="700">
          <cell r="A700"/>
          <cell r="B700" t="str">
            <v/>
          </cell>
          <cell r="C700" t="str">
            <v/>
          </cell>
          <cell r="D700" t="str">
            <v/>
          </cell>
          <cell r="E700" t="str">
            <v/>
          </cell>
          <cell r="F700"/>
          <cell r="G700"/>
          <cell r="H700" t="str">
            <v/>
          </cell>
          <cell r="I700"/>
          <cell r="J700"/>
        </row>
        <row r="701">
          <cell r="A701"/>
          <cell r="B701" t="str">
            <v/>
          </cell>
          <cell r="C701" t="str">
            <v/>
          </cell>
          <cell r="D701" t="str">
            <v/>
          </cell>
          <cell r="E701" t="str">
            <v/>
          </cell>
          <cell r="F701"/>
          <cell r="G701"/>
          <cell r="H701" t="str">
            <v/>
          </cell>
          <cell r="I701"/>
          <cell r="J701"/>
        </row>
        <row r="702">
          <cell r="A702"/>
          <cell r="B702" t="str">
            <v/>
          </cell>
          <cell r="C702" t="str">
            <v/>
          </cell>
          <cell r="D702" t="str">
            <v/>
          </cell>
          <cell r="E702" t="str">
            <v/>
          </cell>
          <cell r="F702"/>
          <cell r="G702"/>
          <cell r="H702" t="str">
            <v/>
          </cell>
          <cell r="I702"/>
          <cell r="J702"/>
        </row>
        <row r="703">
          <cell r="A703"/>
          <cell r="B703" t="str">
            <v/>
          </cell>
          <cell r="C703" t="str">
            <v/>
          </cell>
          <cell r="D703" t="str">
            <v/>
          </cell>
          <cell r="E703" t="str">
            <v/>
          </cell>
          <cell r="F703"/>
          <cell r="G703"/>
          <cell r="H703" t="str">
            <v/>
          </cell>
          <cell r="I703"/>
          <cell r="J703"/>
        </row>
        <row r="704">
          <cell r="A704"/>
          <cell r="B704" t="str">
            <v/>
          </cell>
          <cell r="C704" t="str">
            <v/>
          </cell>
          <cell r="D704" t="str">
            <v/>
          </cell>
          <cell r="E704" t="str">
            <v/>
          </cell>
          <cell r="F704"/>
          <cell r="G704"/>
          <cell r="H704" t="str">
            <v/>
          </cell>
          <cell r="I704"/>
          <cell r="J704"/>
        </row>
        <row r="705">
          <cell r="A705"/>
          <cell r="B705" t="str">
            <v/>
          </cell>
          <cell r="C705" t="str">
            <v/>
          </cell>
          <cell r="D705" t="str">
            <v/>
          </cell>
          <cell r="E705" t="str">
            <v/>
          </cell>
          <cell r="F705"/>
          <cell r="G705"/>
          <cell r="H705" t="str">
            <v/>
          </cell>
          <cell r="I705"/>
          <cell r="J705"/>
        </row>
        <row r="706">
          <cell r="A706"/>
          <cell r="B706" t="str">
            <v/>
          </cell>
          <cell r="C706" t="str">
            <v/>
          </cell>
          <cell r="D706" t="str">
            <v/>
          </cell>
          <cell r="E706" t="str">
            <v/>
          </cell>
          <cell r="F706"/>
          <cell r="G706"/>
          <cell r="H706" t="str">
            <v/>
          </cell>
          <cell r="I706"/>
          <cell r="J706"/>
        </row>
        <row r="707">
          <cell r="A707"/>
          <cell r="B707" t="str">
            <v/>
          </cell>
          <cell r="C707" t="str">
            <v/>
          </cell>
          <cell r="D707" t="str">
            <v/>
          </cell>
          <cell r="E707" t="str">
            <v/>
          </cell>
          <cell r="F707"/>
          <cell r="G707"/>
          <cell r="H707" t="str">
            <v/>
          </cell>
          <cell r="I707"/>
          <cell r="J707"/>
        </row>
        <row r="708">
          <cell r="A708"/>
          <cell r="B708" t="str">
            <v/>
          </cell>
          <cell r="C708" t="str">
            <v/>
          </cell>
          <cell r="D708" t="str">
            <v/>
          </cell>
          <cell r="E708" t="str">
            <v/>
          </cell>
          <cell r="F708"/>
          <cell r="G708"/>
          <cell r="H708" t="str">
            <v/>
          </cell>
          <cell r="I708"/>
          <cell r="J708"/>
        </row>
        <row r="709">
          <cell r="A709"/>
          <cell r="B709" t="str">
            <v/>
          </cell>
          <cell r="C709" t="str">
            <v/>
          </cell>
          <cell r="D709" t="str">
            <v/>
          </cell>
          <cell r="E709" t="str">
            <v/>
          </cell>
          <cell r="F709"/>
          <cell r="G709"/>
          <cell r="H709" t="str">
            <v/>
          </cell>
          <cell r="I709"/>
          <cell r="J709"/>
        </row>
        <row r="710">
          <cell r="A710"/>
          <cell r="B710" t="str">
            <v/>
          </cell>
          <cell r="C710" t="str">
            <v/>
          </cell>
          <cell r="D710" t="str">
            <v/>
          </cell>
          <cell r="E710" t="str">
            <v/>
          </cell>
          <cell r="F710"/>
          <cell r="G710"/>
          <cell r="H710" t="str">
            <v/>
          </cell>
          <cell r="I710"/>
          <cell r="J710"/>
        </row>
        <row r="711">
          <cell r="A711"/>
          <cell r="B711" t="str">
            <v/>
          </cell>
          <cell r="C711" t="str">
            <v/>
          </cell>
          <cell r="D711" t="str">
            <v/>
          </cell>
          <cell r="E711" t="str">
            <v/>
          </cell>
          <cell r="F711"/>
          <cell r="G711"/>
          <cell r="H711" t="str">
            <v/>
          </cell>
          <cell r="I711"/>
          <cell r="J711"/>
        </row>
        <row r="712">
          <cell r="A712"/>
          <cell r="B712" t="str">
            <v/>
          </cell>
          <cell r="C712" t="str">
            <v/>
          </cell>
          <cell r="D712" t="str">
            <v/>
          </cell>
          <cell r="E712" t="str">
            <v/>
          </cell>
          <cell r="F712"/>
          <cell r="G712"/>
          <cell r="H712" t="str">
            <v/>
          </cell>
          <cell r="I712"/>
          <cell r="J712"/>
        </row>
        <row r="713">
          <cell r="A713"/>
          <cell r="B713" t="str">
            <v/>
          </cell>
          <cell r="C713" t="str">
            <v/>
          </cell>
          <cell r="D713" t="str">
            <v/>
          </cell>
          <cell r="E713" t="str">
            <v/>
          </cell>
          <cell r="F713"/>
          <cell r="G713"/>
          <cell r="H713" t="str">
            <v/>
          </cell>
          <cell r="I713"/>
          <cell r="J713"/>
        </row>
        <row r="714">
          <cell r="A714"/>
          <cell r="B714" t="str">
            <v/>
          </cell>
          <cell r="C714" t="str">
            <v/>
          </cell>
          <cell r="D714" t="str">
            <v/>
          </cell>
          <cell r="E714" t="str">
            <v/>
          </cell>
          <cell r="F714"/>
          <cell r="G714"/>
          <cell r="H714" t="str">
            <v/>
          </cell>
          <cell r="I714"/>
          <cell r="J714"/>
        </row>
        <row r="715">
          <cell r="A715"/>
          <cell r="B715" t="str">
            <v/>
          </cell>
          <cell r="C715" t="str">
            <v/>
          </cell>
          <cell r="D715" t="str">
            <v/>
          </cell>
          <cell r="E715" t="str">
            <v/>
          </cell>
          <cell r="F715"/>
          <cell r="G715"/>
          <cell r="H715" t="str">
            <v/>
          </cell>
          <cell r="I715"/>
          <cell r="J715"/>
        </row>
        <row r="716">
          <cell r="A716"/>
          <cell r="B716" t="str">
            <v/>
          </cell>
          <cell r="C716" t="str">
            <v/>
          </cell>
          <cell r="D716" t="str">
            <v/>
          </cell>
          <cell r="E716" t="str">
            <v/>
          </cell>
          <cell r="F716"/>
          <cell r="G716"/>
          <cell r="H716" t="str">
            <v/>
          </cell>
          <cell r="I716"/>
          <cell r="J716"/>
        </row>
        <row r="717">
          <cell r="A717"/>
          <cell r="B717" t="str">
            <v/>
          </cell>
          <cell r="C717" t="str">
            <v/>
          </cell>
          <cell r="D717" t="str">
            <v/>
          </cell>
          <cell r="E717" t="str">
            <v/>
          </cell>
          <cell r="F717"/>
          <cell r="G717"/>
          <cell r="H717" t="str">
            <v/>
          </cell>
          <cell r="I717"/>
          <cell r="J717"/>
        </row>
        <row r="718">
          <cell r="A718"/>
          <cell r="B718" t="str">
            <v/>
          </cell>
          <cell r="C718" t="str">
            <v/>
          </cell>
          <cell r="D718" t="str">
            <v/>
          </cell>
          <cell r="E718" t="str">
            <v/>
          </cell>
          <cell r="F718"/>
          <cell r="G718"/>
          <cell r="H718" t="str">
            <v/>
          </cell>
          <cell r="I718"/>
          <cell r="J718"/>
        </row>
        <row r="719">
          <cell r="A719"/>
          <cell r="B719" t="str">
            <v/>
          </cell>
          <cell r="C719" t="str">
            <v/>
          </cell>
          <cell r="D719" t="str">
            <v/>
          </cell>
          <cell r="E719" t="str">
            <v/>
          </cell>
          <cell r="F719"/>
          <cell r="G719"/>
          <cell r="H719" t="str">
            <v/>
          </cell>
          <cell r="I719"/>
          <cell r="J719"/>
        </row>
        <row r="720">
          <cell r="A720"/>
          <cell r="B720" t="str">
            <v/>
          </cell>
          <cell r="C720" t="str">
            <v/>
          </cell>
          <cell r="D720" t="str">
            <v/>
          </cell>
          <cell r="E720" t="str">
            <v/>
          </cell>
          <cell r="F720"/>
          <cell r="G720"/>
          <cell r="H720" t="str">
            <v/>
          </cell>
          <cell r="I720"/>
          <cell r="J720"/>
        </row>
        <row r="721">
          <cell r="A721"/>
          <cell r="B721" t="str">
            <v/>
          </cell>
          <cell r="C721" t="str">
            <v/>
          </cell>
          <cell r="D721" t="str">
            <v/>
          </cell>
          <cell r="E721" t="str">
            <v/>
          </cell>
          <cell r="F721"/>
          <cell r="G721"/>
          <cell r="H721" t="str">
            <v/>
          </cell>
          <cell r="I721"/>
          <cell r="J721"/>
        </row>
        <row r="722">
          <cell r="A722"/>
          <cell r="B722" t="str">
            <v/>
          </cell>
          <cell r="C722" t="str">
            <v/>
          </cell>
          <cell r="D722" t="str">
            <v/>
          </cell>
          <cell r="E722" t="str">
            <v/>
          </cell>
          <cell r="F722"/>
          <cell r="G722"/>
          <cell r="H722" t="str">
            <v/>
          </cell>
          <cell r="I722"/>
          <cell r="J722"/>
        </row>
        <row r="723">
          <cell r="A723"/>
          <cell r="B723" t="str">
            <v/>
          </cell>
          <cell r="C723" t="str">
            <v/>
          </cell>
          <cell r="D723" t="str">
            <v/>
          </cell>
          <cell r="E723" t="str">
            <v/>
          </cell>
          <cell r="F723"/>
          <cell r="G723"/>
          <cell r="H723" t="str">
            <v/>
          </cell>
          <cell r="I723"/>
          <cell r="J723"/>
        </row>
        <row r="724">
          <cell r="A724"/>
          <cell r="B724" t="str">
            <v/>
          </cell>
          <cell r="C724" t="str">
            <v/>
          </cell>
          <cell r="D724" t="str">
            <v/>
          </cell>
          <cell r="E724" t="str">
            <v/>
          </cell>
          <cell r="F724"/>
          <cell r="G724"/>
          <cell r="H724" t="str">
            <v/>
          </cell>
          <cell r="I724"/>
          <cell r="J724"/>
        </row>
        <row r="725">
          <cell r="A725"/>
          <cell r="B725" t="str">
            <v/>
          </cell>
          <cell r="C725" t="str">
            <v/>
          </cell>
          <cell r="D725" t="str">
            <v/>
          </cell>
          <cell r="E725" t="str">
            <v/>
          </cell>
          <cell r="F725"/>
          <cell r="G725"/>
          <cell r="H725" t="str">
            <v/>
          </cell>
          <cell r="I725"/>
          <cell r="J725"/>
        </row>
        <row r="726">
          <cell r="A726"/>
          <cell r="B726" t="str">
            <v/>
          </cell>
          <cell r="C726" t="str">
            <v/>
          </cell>
          <cell r="D726" t="str">
            <v/>
          </cell>
          <cell r="E726" t="str">
            <v/>
          </cell>
          <cell r="F726"/>
          <cell r="G726"/>
          <cell r="H726" t="str">
            <v/>
          </cell>
          <cell r="I726"/>
          <cell r="J726"/>
        </row>
        <row r="727">
          <cell r="A727"/>
          <cell r="B727" t="str">
            <v/>
          </cell>
          <cell r="C727" t="str">
            <v/>
          </cell>
          <cell r="D727" t="str">
            <v/>
          </cell>
          <cell r="E727" t="str">
            <v/>
          </cell>
          <cell r="F727"/>
          <cell r="G727"/>
          <cell r="H727" t="str">
            <v/>
          </cell>
          <cell r="I727"/>
          <cell r="J727"/>
        </row>
        <row r="728">
          <cell r="A728"/>
          <cell r="B728" t="str">
            <v/>
          </cell>
          <cell r="C728" t="str">
            <v/>
          </cell>
          <cell r="D728" t="str">
            <v/>
          </cell>
          <cell r="E728" t="str">
            <v/>
          </cell>
          <cell r="F728"/>
          <cell r="G728"/>
          <cell r="H728" t="str">
            <v/>
          </cell>
          <cell r="I728"/>
          <cell r="J728"/>
        </row>
        <row r="729">
          <cell r="A729"/>
          <cell r="B729" t="str">
            <v/>
          </cell>
          <cell r="C729" t="str">
            <v/>
          </cell>
          <cell r="D729" t="str">
            <v/>
          </cell>
          <cell r="E729" t="str">
            <v/>
          </cell>
          <cell r="F729"/>
          <cell r="G729"/>
          <cell r="H729" t="str">
            <v/>
          </cell>
          <cell r="I729"/>
          <cell r="J729"/>
        </row>
        <row r="730">
          <cell r="A730"/>
          <cell r="B730" t="str">
            <v/>
          </cell>
          <cell r="C730" t="str">
            <v/>
          </cell>
          <cell r="D730" t="str">
            <v/>
          </cell>
          <cell r="E730" t="str">
            <v/>
          </cell>
          <cell r="F730"/>
          <cell r="G730"/>
          <cell r="H730" t="str">
            <v/>
          </cell>
          <cell r="I730"/>
          <cell r="J730"/>
        </row>
        <row r="731">
          <cell r="A731"/>
          <cell r="B731" t="str">
            <v/>
          </cell>
          <cell r="C731" t="str">
            <v/>
          </cell>
          <cell r="D731" t="str">
            <v/>
          </cell>
          <cell r="E731" t="str">
            <v/>
          </cell>
          <cell r="F731"/>
          <cell r="G731"/>
          <cell r="H731" t="str">
            <v/>
          </cell>
          <cell r="I731"/>
          <cell r="J731"/>
        </row>
        <row r="732">
          <cell r="A732"/>
          <cell r="B732" t="str">
            <v/>
          </cell>
          <cell r="C732" t="str">
            <v/>
          </cell>
          <cell r="D732" t="str">
            <v/>
          </cell>
          <cell r="E732" t="str">
            <v/>
          </cell>
          <cell r="F732"/>
          <cell r="G732"/>
          <cell r="H732" t="str">
            <v/>
          </cell>
          <cell r="I732"/>
          <cell r="J732"/>
        </row>
        <row r="733">
          <cell r="A733"/>
          <cell r="B733" t="str">
            <v/>
          </cell>
          <cell r="C733" t="str">
            <v/>
          </cell>
          <cell r="D733" t="str">
            <v/>
          </cell>
          <cell r="E733" t="str">
            <v/>
          </cell>
          <cell r="F733"/>
          <cell r="G733"/>
          <cell r="H733" t="str">
            <v/>
          </cell>
          <cell r="I733"/>
          <cell r="J733"/>
        </row>
        <row r="734">
          <cell r="A734"/>
          <cell r="B734" t="str">
            <v/>
          </cell>
          <cell r="C734" t="str">
            <v/>
          </cell>
          <cell r="D734" t="str">
            <v/>
          </cell>
          <cell r="E734" t="str">
            <v/>
          </cell>
          <cell r="F734"/>
          <cell r="G734"/>
          <cell r="H734" t="str">
            <v/>
          </cell>
          <cell r="I734"/>
          <cell r="J734"/>
        </row>
        <row r="735">
          <cell r="A735"/>
          <cell r="B735" t="str">
            <v/>
          </cell>
          <cell r="C735" t="str">
            <v/>
          </cell>
          <cell r="D735" t="str">
            <v/>
          </cell>
          <cell r="E735" t="str">
            <v/>
          </cell>
          <cell r="F735"/>
          <cell r="G735"/>
          <cell r="H735" t="str">
            <v/>
          </cell>
          <cell r="I735"/>
          <cell r="J735"/>
        </row>
        <row r="736">
          <cell r="A736"/>
          <cell r="B736" t="str">
            <v/>
          </cell>
          <cell r="C736" t="str">
            <v/>
          </cell>
          <cell r="D736" t="str">
            <v/>
          </cell>
          <cell r="E736" t="str">
            <v/>
          </cell>
          <cell r="F736"/>
          <cell r="G736"/>
          <cell r="H736" t="str">
            <v/>
          </cell>
          <cell r="I736"/>
          <cell r="J736"/>
        </row>
        <row r="737">
          <cell r="A737"/>
          <cell r="B737" t="str">
            <v/>
          </cell>
          <cell r="C737" t="str">
            <v/>
          </cell>
          <cell r="D737" t="str">
            <v/>
          </cell>
          <cell r="E737" t="str">
            <v/>
          </cell>
          <cell r="F737"/>
          <cell r="G737"/>
          <cell r="H737" t="str">
            <v/>
          </cell>
          <cell r="I737"/>
          <cell r="J737"/>
        </row>
        <row r="738">
          <cell r="A738"/>
          <cell r="B738" t="str">
            <v/>
          </cell>
          <cell r="C738" t="str">
            <v/>
          </cell>
          <cell r="D738" t="str">
            <v/>
          </cell>
          <cell r="E738" t="str">
            <v/>
          </cell>
          <cell r="F738"/>
          <cell r="G738"/>
          <cell r="H738" t="str">
            <v/>
          </cell>
          <cell r="I738"/>
          <cell r="J738"/>
        </row>
        <row r="739">
          <cell r="A739"/>
          <cell r="B739" t="str">
            <v/>
          </cell>
          <cell r="C739" t="str">
            <v/>
          </cell>
          <cell r="D739" t="str">
            <v/>
          </cell>
          <cell r="E739" t="str">
            <v/>
          </cell>
          <cell r="F739"/>
          <cell r="G739"/>
          <cell r="H739" t="str">
            <v/>
          </cell>
          <cell r="I739"/>
          <cell r="J739"/>
        </row>
        <row r="740">
          <cell r="A740"/>
          <cell r="B740" t="str">
            <v/>
          </cell>
          <cell r="C740" t="str">
            <v/>
          </cell>
          <cell r="D740" t="str">
            <v/>
          </cell>
          <cell r="E740" t="str">
            <v/>
          </cell>
          <cell r="F740"/>
          <cell r="G740"/>
          <cell r="H740" t="str">
            <v/>
          </cell>
          <cell r="I740"/>
          <cell r="J740"/>
        </row>
        <row r="741">
          <cell r="A741"/>
          <cell r="B741" t="str">
            <v/>
          </cell>
          <cell r="C741" t="str">
            <v/>
          </cell>
          <cell r="D741" t="str">
            <v/>
          </cell>
          <cell r="E741" t="str">
            <v/>
          </cell>
          <cell r="F741"/>
          <cell r="G741"/>
          <cell r="H741" t="str">
            <v/>
          </cell>
          <cell r="I741"/>
          <cell r="J741"/>
        </row>
        <row r="742">
          <cell r="A742"/>
          <cell r="B742" t="str">
            <v/>
          </cell>
          <cell r="C742" t="str">
            <v/>
          </cell>
          <cell r="D742" t="str">
            <v/>
          </cell>
          <cell r="E742" t="str">
            <v/>
          </cell>
          <cell r="F742"/>
          <cell r="G742"/>
          <cell r="H742" t="str">
            <v/>
          </cell>
          <cell r="I742"/>
          <cell r="J742"/>
        </row>
        <row r="743">
          <cell r="A743"/>
          <cell r="B743" t="str">
            <v/>
          </cell>
          <cell r="C743" t="str">
            <v/>
          </cell>
          <cell r="D743" t="str">
            <v/>
          </cell>
          <cell r="E743" t="str">
            <v/>
          </cell>
          <cell r="F743"/>
          <cell r="G743"/>
          <cell r="H743" t="str">
            <v/>
          </cell>
          <cell r="I743"/>
          <cell r="J743"/>
        </row>
        <row r="744">
          <cell r="A744"/>
          <cell r="B744" t="str">
            <v/>
          </cell>
          <cell r="C744" t="str">
            <v/>
          </cell>
          <cell r="D744" t="str">
            <v/>
          </cell>
          <cell r="E744" t="str">
            <v/>
          </cell>
          <cell r="F744"/>
          <cell r="G744"/>
          <cell r="H744" t="str">
            <v/>
          </cell>
          <cell r="I744"/>
          <cell r="J744"/>
        </row>
        <row r="745">
          <cell r="A745"/>
          <cell r="B745" t="str">
            <v/>
          </cell>
          <cell r="C745" t="str">
            <v/>
          </cell>
          <cell r="D745" t="str">
            <v/>
          </cell>
          <cell r="E745" t="str">
            <v/>
          </cell>
          <cell r="F745"/>
          <cell r="G745"/>
          <cell r="H745" t="str">
            <v/>
          </cell>
          <cell r="I745"/>
          <cell r="J745"/>
        </row>
        <row r="746">
          <cell r="A746"/>
          <cell r="B746" t="str">
            <v/>
          </cell>
          <cell r="C746" t="str">
            <v/>
          </cell>
          <cell r="D746" t="str">
            <v/>
          </cell>
          <cell r="E746" t="str">
            <v/>
          </cell>
          <cell r="F746"/>
          <cell r="G746"/>
          <cell r="H746" t="str">
            <v/>
          </cell>
          <cell r="I746"/>
          <cell r="J746"/>
        </row>
        <row r="747">
          <cell r="A747"/>
          <cell r="B747" t="str">
            <v/>
          </cell>
          <cell r="C747" t="str">
            <v/>
          </cell>
          <cell r="D747" t="str">
            <v/>
          </cell>
          <cell r="E747" t="str">
            <v/>
          </cell>
          <cell r="F747"/>
          <cell r="G747"/>
          <cell r="H747" t="str">
            <v/>
          </cell>
          <cell r="I747"/>
          <cell r="J747"/>
        </row>
        <row r="748">
          <cell r="A748"/>
          <cell r="B748" t="str">
            <v/>
          </cell>
          <cell r="C748" t="str">
            <v/>
          </cell>
          <cell r="D748" t="str">
            <v/>
          </cell>
          <cell r="E748" t="str">
            <v/>
          </cell>
          <cell r="F748"/>
          <cell r="G748"/>
          <cell r="H748" t="str">
            <v/>
          </cell>
          <cell r="I748"/>
          <cell r="J748"/>
        </row>
        <row r="749">
          <cell r="A749"/>
          <cell r="B749" t="str">
            <v/>
          </cell>
          <cell r="C749" t="str">
            <v/>
          </cell>
          <cell r="D749" t="str">
            <v/>
          </cell>
          <cell r="E749" t="str">
            <v/>
          </cell>
          <cell r="F749"/>
          <cell r="G749"/>
          <cell r="H749" t="str">
            <v/>
          </cell>
          <cell r="I749"/>
          <cell r="J749"/>
        </row>
        <row r="750">
          <cell r="A750"/>
          <cell r="B750" t="str">
            <v/>
          </cell>
          <cell r="C750" t="str">
            <v/>
          </cell>
          <cell r="D750" t="str">
            <v/>
          </cell>
          <cell r="E750" t="str">
            <v/>
          </cell>
          <cell r="F750"/>
          <cell r="G750"/>
          <cell r="H750" t="str">
            <v/>
          </cell>
          <cell r="I750"/>
          <cell r="J750"/>
        </row>
        <row r="751">
          <cell r="A751"/>
          <cell r="B751" t="str">
            <v/>
          </cell>
          <cell r="C751" t="str">
            <v/>
          </cell>
          <cell r="D751" t="str">
            <v/>
          </cell>
          <cell r="E751" t="str">
            <v/>
          </cell>
          <cell r="F751"/>
          <cell r="G751"/>
          <cell r="H751" t="str">
            <v/>
          </cell>
          <cell r="I751"/>
          <cell r="J751"/>
        </row>
        <row r="752">
          <cell r="A752"/>
          <cell r="B752" t="str">
            <v/>
          </cell>
          <cell r="C752" t="str">
            <v/>
          </cell>
          <cell r="D752" t="str">
            <v/>
          </cell>
          <cell r="E752" t="str">
            <v/>
          </cell>
          <cell r="F752"/>
          <cell r="G752"/>
          <cell r="H752" t="str">
            <v/>
          </cell>
          <cell r="I752"/>
          <cell r="J752"/>
        </row>
        <row r="753">
          <cell r="A753"/>
          <cell r="B753" t="str">
            <v/>
          </cell>
          <cell r="C753" t="str">
            <v/>
          </cell>
          <cell r="D753" t="str">
            <v/>
          </cell>
          <cell r="E753" t="str">
            <v/>
          </cell>
          <cell r="F753"/>
          <cell r="G753"/>
          <cell r="H753" t="str">
            <v/>
          </cell>
          <cell r="I753"/>
          <cell r="J753"/>
        </row>
        <row r="754">
          <cell r="A754"/>
          <cell r="B754" t="str">
            <v/>
          </cell>
          <cell r="C754" t="str">
            <v/>
          </cell>
          <cell r="D754" t="str">
            <v/>
          </cell>
          <cell r="E754" t="str">
            <v/>
          </cell>
          <cell r="F754"/>
          <cell r="G754"/>
          <cell r="H754" t="str">
            <v/>
          </cell>
          <cell r="I754"/>
          <cell r="J754"/>
        </row>
        <row r="755">
          <cell r="A755"/>
          <cell r="B755" t="str">
            <v/>
          </cell>
          <cell r="C755" t="str">
            <v/>
          </cell>
          <cell r="D755" t="str">
            <v/>
          </cell>
          <cell r="E755" t="str">
            <v/>
          </cell>
          <cell r="F755"/>
          <cell r="G755"/>
          <cell r="H755" t="str">
            <v/>
          </cell>
          <cell r="I755"/>
          <cell r="J755"/>
        </row>
        <row r="756">
          <cell r="A756"/>
          <cell r="B756" t="str">
            <v/>
          </cell>
          <cell r="C756" t="str">
            <v/>
          </cell>
          <cell r="D756" t="str">
            <v/>
          </cell>
          <cell r="E756" t="str">
            <v/>
          </cell>
          <cell r="F756"/>
          <cell r="G756"/>
          <cell r="H756" t="str">
            <v/>
          </cell>
          <cell r="I756"/>
          <cell r="J756"/>
        </row>
        <row r="757">
          <cell r="A757"/>
          <cell r="B757" t="str">
            <v/>
          </cell>
          <cell r="C757" t="str">
            <v/>
          </cell>
          <cell r="D757" t="str">
            <v/>
          </cell>
          <cell r="E757" t="str">
            <v/>
          </cell>
          <cell r="F757"/>
          <cell r="G757"/>
          <cell r="H757" t="str">
            <v/>
          </cell>
          <cell r="I757"/>
          <cell r="J757"/>
        </row>
        <row r="758">
          <cell r="A758"/>
          <cell r="B758" t="str">
            <v/>
          </cell>
          <cell r="C758" t="str">
            <v/>
          </cell>
          <cell r="D758" t="str">
            <v/>
          </cell>
          <cell r="E758" t="str">
            <v/>
          </cell>
          <cell r="F758"/>
          <cell r="G758"/>
          <cell r="H758" t="str">
            <v/>
          </cell>
          <cell r="I758"/>
          <cell r="J758"/>
        </row>
        <row r="759">
          <cell r="A759"/>
          <cell r="B759" t="str">
            <v/>
          </cell>
          <cell r="C759" t="str">
            <v/>
          </cell>
          <cell r="D759" t="str">
            <v/>
          </cell>
          <cell r="E759" t="str">
            <v/>
          </cell>
          <cell r="F759"/>
          <cell r="G759"/>
          <cell r="H759" t="str">
            <v/>
          </cell>
          <cell r="I759"/>
          <cell r="J759"/>
        </row>
        <row r="760">
          <cell r="A760"/>
          <cell r="B760" t="str">
            <v/>
          </cell>
          <cell r="C760" t="str">
            <v/>
          </cell>
          <cell r="D760" t="str">
            <v/>
          </cell>
          <cell r="E760" t="str">
            <v/>
          </cell>
          <cell r="F760"/>
          <cell r="G760"/>
          <cell r="H760" t="str">
            <v/>
          </cell>
          <cell r="I760"/>
          <cell r="J760"/>
        </row>
        <row r="761">
          <cell r="A761"/>
          <cell r="B761" t="str">
            <v/>
          </cell>
          <cell r="C761" t="str">
            <v/>
          </cell>
          <cell r="D761" t="str">
            <v/>
          </cell>
          <cell r="E761" t="str">
            <v/>
          </cell>
          <cell r="F761"/>
          <cell r="G761"/>
          <cell r="H761" t="str">
            <v/>
          </cell>
          <cell r="I761"/>
          <cell r="J761"/>
        </row>
        <row r="762">
          <cell r="A762"/>
          <cell r="B762" t="str">
            <v/>
          </cell>
          <cell r="C762" t="str">
            <v/>
          </cell>
          <cell r="D762" t="str">
            <v/>
          </cell>
          <cell r="E762" t="str">
            <v/>
          </cell>
          <cell r="F762"/>
          <cell r="G762"/>
          <cell r="H762" t="str">
            <v/>
          </cell>
          <cell r="I762"/>
          <cell r="J762"/>
        </row>
        <row r="763">
          <cell r="A763"/>
          <cell r="B763" t="str">
            <v/>
          </cell>
          <cell r="C763" t="str">
            <v/>
          </cell>
          <cell r="D763" t="str">
            <v/>
          </cell>
          <cell r="E763" t="str">
            <v/>
          </cell>
          <cell r="F763"/>
          <cell r="G763"/>
          <cell r="H763" t="str">
            <v/>
          </cell>
          <cell r="I763"/>
          <cell r="J763"/>
        </row>
        <row r="764">
          <cell r="A764"/>
          <cell r="B764" t="str">
            <v/>
          </cell>
          <cell r="C764" t="str">
            <v/>
          </cell>
          <cell r="D764" t="str">
            <v/>
          </cell>
          <cell r="E764" t="str">
            <v/>
          </cell>
          <cell r="F764"/>
          <cell r="G764"/>
          <cell r="H764" t="str">
            <v/>
          </cell>
          <cell r="I764"/>
          <cell r="J764"/>
        </row>
        <row r="765">
          <cell r="A765"/>
          <cell r="B765" t="str">
            <v/>
          </cell>
          <cell r="C765" t="str">
            <v/>
          </cell>
          <cell r="D765" t="str">
            <v/>
          </cell>
          <cell r="E765" t="str">
            <v/>
          </cell>
          <cell r="F765"/>
          <cell r="G765"/>
          <cell r="H765" t="str">
            <v/>
          </cell>
          <cell r="I765"/>
          <cell r="J765"/>
        </row>
        <row r="766">
          <cell r="A766"/>
          <cell r="B766" t="str">
            <v/>
          </cell>
          <cell r="C766" t="str">
            <v/>
          </cell>
          <cell r="D766" t="str">
            <v/>
          </cell>
          <cell r="E766" t="str">
            <v/>
          </cell>
          <cell r="F766"/>
          <cell r="G766"/>
          <cell r="H766" t="str">
            <v/>
          </cell>
          <cell r="I766"/>
          <cell r="J766"/>
        </row>
        <row r="767">
          <cell r="A767"/>
          <cell r="B767" t="str">
            <v/>
          </cell>
          <cell r="C767" t="str">
            <v/>
          </cell>
          <cell r="D767" t="str">
            <v/>
          </cell>
          <cell r="E767" t="str">
            <v/>
          </cell>
          <cell r="F767"/>
          <cell r="G767"/>
          <cell r="H767" t="str">
            <v/>
          </cell>
          <cell r="I767"/>
          <cell r="J767"/>
        </row>
        <row r="768">
          <cell r="A768"/>
          <cell r="B768" t="str">
            <v/>
          </cell>
          <cell r="C768" t="str">
            <v/>
          </cell>
          <cell r="D768" t="str">
            <v/>
          </cell>
          <cell r="E768" t="str">
            <v/>
          </cell>
          <cell r="F768"/>
          <cell r="G768"/>
          <cell r="H768" t="str">
            <v/>
          </cell>
          <cell r="I768"/>
          <cell r="J768"/>
        </row>
        <row r="769">
          <cell r="A769"/>
          <cell r="B769" t="str">
            <v/>
          </cell>
          <cell r="C769" t="str">
            <v/>
          </cell>
          <cell r="D769" t="str">
            <v/>
          </cell>
          <cell r="E769" t="str">
            <v/>
          </cell>
          <cell r="F769"/>
          <cell r="G769"/>
          <cell r="H769" t="str">
            <v/>
          </cell>
          <cell r="I769"/>
          <cell r="J769"/>
        </row>
        <row r="770">
          <cell r="A770"/>
          <cell r="B770" t="str">
            <v/>
          </cell>
          <cell r="C770" t="str">
            <v/>
          </cell>
          <cell r="D770" t="str">
            <v/>
          </cell>
          <cell r="E770" t="str">
            <v/>
          </cell>
          <cell r="F770"/>
          <cell r="G770"/>
          <cell r="H770" t="str">
            <v/>
          </cell>
          <cell r="I770"/>
          <cell r="J770"/>
        </row>
        <row r="771">
          <cell r="A771"/>
          <cell r="B771" t="str">
            <v/>
          </cell>
          <cell r="C771" t="str">
            <v/>
          </cell>
          <cell r="D771" t="str">
            <v/>
          </cell>
          <cell r="E771" t="str">
            <v/>
          </cell>
          <cell r="F771"/>
          <cell r="G771"/>
          <cell r="H771" t="str">
            <v/>
          </cell>
          <cell r="I771"/>
          <cell r="J771"/>
        </row>
        <row r="772">
          <cell r="A772"/>
          <cell r="B772" t="str">
            <v/>
          </cell>
          <cell r="C772" t="str">
            <v/>
          </cell>
          <cell r="D772" t="str">
            <v/>
          </cell>
          <cell r="E772" t="str">
            <v/>
          </cell>
          <cell r="F772"/>
          <cell r="G772"/>
          <cell r="H772" t="str">
            <v/>
          </cell>
          <cell r="I772"/>
          <cell r="J772"/>
        </row>
        <row r="773">
          <cell r="A773"/>
          <cell r="B773" t="str">
            <v/>
          </cell>
          <cell r="C773" t="str">
            <v/>
          </cell>
          <cell r="D773" t="str">
            <v/>
          </cell>
          <cell r="E773" t="str">
            <v/>
          </cell>
          <cell r="F773"/>
          <cell r="G773"/>
          <cell r="H773" t="str">
            <v/>
          </cell>
          <cell r="I773"/>
          <cell r="J773"/>
        </row>
        <row r="774">
          <cell r="A774"/>
          <cell r="B774" t="str">
            <v/>
          </cell>
          <cell r="C774" t="str">
            <v/>
          </cell>
          <cell r="D774" t="str">
            <v/>
          </cell>
          <cell r="E774" t="str">
            <v/>
          </cell>
          <cell r="F774"/>
          <cell r="G774"/>
          <cell r="H774" t="str">
            <v/>
          </cell>
          <cell r="I774"/>
          <cell r="J774"/>
        </row>
        <row r="775">
          <cell r="A775"/>
          <cell r="B775" t="str">
            <v/>
          </cell>
          <cell r="C775" t="str">
            <v/>
          </cell>
          <cell r="D775" t="str">
            <v/>
          </cell>
          <cell r="E775" t="str">
            <v/>
          </cell>
          <cell r="F775"/>
          <cell r="G775"/>
          <cell r="H775" t="str">
            <v/>
          </cell>
          <cell r="I775"/>
          <cell r="J775"/>
        </row>
        <row r="776">
          <cell r="A776"/>
          <cell r="B776" t="str">
            <v/>
          </cell>
          <cell r="C776" t="str">
            <v/>
          </cell>
          <cell r="D776" t="str">
            <v/>
          </cell>
          <cell r="E776" t="str">
            <v/>
          </cell>
          <cell r="F776"/>
          <cell r="G776"/>
          <cell r="H776" t="str">
            <v/>
          </cell>
          <cell r="I776"/>
          <cell r="J776"/>
        </row>
        <row r="777">
          <cell r="A777"/>
          <cell r="B777" t="str">
            <v/>
          </cell>
          <cell r="C777" t="str">
            <v/>
          </cell>
          <cell r="D777" t="str">
            <v/>
          </cell>
          <cell r="E777" t="str">
            <v/>
          </cell>
          <cell r="F777"/>
          <cell r="G777"/>
          <cell r="H777" t="str">
            <v/>
          </cell>
          <cell r="I777"/>
          <cell r="J777"/>
        </row>
        <row r="778">
          <cell r="A778"/>
          <cell r="B778" t="str">
            <v/>
          </cell>
          <cell r="C778" t="str">
            <v/>
          </cell>
          <cell r="D778" t="str">
            <v/>
          </cell>
          <cell r="E778" t="str">
            <v/>
          </cell>
          <cell r="F778"/>
          <cell r="G778"/>
          <cell r="H778" t="str">
            <v/>
          </cell>
          <cell r="I778"/>
          <cell r="J778"/>
        </row>
        <row r="779">
          <cell r="A779"/>
          <cell r="B779" t="str">
            <v/>
          </cell>
          <cell r="C779" t="str">
            <v/>
          </cell>
          <cell r="D779" t="str">
            <v/>
          </cell>
          <cell r="E779" t="str">
            <v/>
          </cell>
          <cell r="F779"/>
          <cell r="G779"/>
          <cell r="H779" t="str">
            <v/>
          </cell>
          <cell r="I779"/>
          <cell r="J779"/>
        </row>
        <row r="780">
          <cell r="A780"/>
          <cell r="B780" t="str">
            <v/>
          </cell>
          <cell r="C780" t="str">
            <v/>
          </cell>
          <cell r="D780" t="str">
            <v/>
          </cell>
          <cell r="E780" t="str">
            <v/>
          </cell>
          <cell r="F780"/>
          <cell r="G780"/>
          <cell r="H780" t="str">
            <v/>
          </cell>
          <cell r="I780"/>
          <cell r="J780"/>
        </row>
        <row r="781">
          <cell r="A781"/>
          <cell r="B781" t="str">
            <v/>
          </cell>
          <cell r="C781" t="str">
            <v/>
          </cell>
          <cell r="D781" t="str">
            <v/>
          </cell>
          <cell r="E781" t="str">
            <v/>
          </cell>
          <cell r="F781"/>
          <cell r="G781"/>
          <cell r="H781" t="str">
            <v/>
          </cell>
          <cell r="I781"/>
          <cell r="J781"/>
        </row>
        <row r="782">
          <cell r="A782"/>
          <cell r="B782" t="str">
            <v/>
          </cell>
          <cell r="C782" t="str">
            <v/>
          </cell>
          <cell r="D782" t="str">
            <v/>
          </cell>
          <cell r="E782" t="str">
            <v/>
          </cell>
          <cell r="F782"/>
          <cell r="G782"/>
          <cell r="H782" t="str">
            <v/>
          </cell>
          <cell r="I782"/>
          <cell r="J782"/>
        </row>
        <row r="783">
          <cell r="A783"/>
          <cell r="B783" t="str">
            <v/>
          </cell>
          <cell r="C783" t="str">
            <v/>
          </cell>
          <cell r="D783" t="str">
            <v/>
          </cell>
          <cell r="E783" t="str">
            <v/>
          </cell>
          <cell r="F783"/>
          <cell r="G783"/>
          <cell r="H783" t="str">
            <v/>
          </cell>
          <cell r="I783"/>
          <cell r="J783"/>
        </row>
        <row r="784">
          <cell r="A784"/>
          <cell r="B784" t="str">
            <v/>
          </cell>
          <cell r="C784" t="str">
            <v/>
          </cell>
          <cell r="D784" t="str">
            <v/>
          </cell>
          <cell r="E784" t="str">
            <v/>
          </cell>
          <cell r="F784"/>
          <cell r="G784"/>
          <cell r="H784" t="str">
            <v/>
          </cell>
          <cell r="I784"/>
          <cell r="J784"/>
        </row>
        <row r="785">
          <cell r="A785"/>
          <cell r="B785" t="str">
            <v/>
          </cell>
          <cell r="C785" t="str">
            <v/>
          </cell>
          <cell r="D785" t="str">
            <v/>
          </cell>
          <cell r="E785" t="str">
            <v/>
          </cell>
          <cell r="F785"/>
          <cell r="G785"/>
          <cell r="H785" t="str">
            <v/>
          </cell>
          <cell r="I785"/>
          <cell r="J785"/>
        </row>
        <row r="786">
          <cell r="A786"/>
          <cell r="B786" t="str">
            <v/>
          </cell>
          <cell r="C786" t="str">
            <v/>
          </cell>
          <cell r="D786" t="str">
            <v/>
          </cell>
          <cell r="E786" t="str">
            <v/>
          </cell>
          <cell r="F786"/>
          <cell r="G786"/>
          <cell r="H786" t="str">
            <v/>
          </cell>
          <cell r="I786"/>
          <cell r="J786"/>
        </row>
        <row r="787">
          <cell r="A787"/>
          <cell r="B787" t="str">
            <v/>
          </cell>
          <cell r="C787" t="str">
            <v/>
          </cell>
          <cell r="D787" t="str">
            <v/>
          </cell>
          <cell r="E787" t="str">
            <v/>
          </cell>
          <cell r="F787"/>
          <cell r="G787"/>
          <cell r="H787" t="str">
            <v/>
          </cell>
          <cell r="I787"/>
          <cell r="J787"/>
        </row>
        <row r="788">
          <cell r="A788"/>
          <cell r="B788" t="str">
            <v/>
          </cell>
          <cell r="C788" t="str">
            <v/>
          </cell>
          <cell r="D788" t="str">
            <v/>
          </cell>
          <cell r="E788" t="str">
            <v/>
          </cell>
          <cell r="F788"/>
          <cell r="G788"/>
          <cell r="H788" t="str">
            <v/>
          </cell>
          <cell r="I788"/>
          <cell r="J788"/>
        </row>
        <row r="789">
          <cell r="A789"/>
          <cell r="B789" t="str">
            <v/>
          </cell>
          <cell r="C789" t="str">
            <v/>
          </cell>
          <cell r="D789" t="str">
            <v/>
          </cell>
          <cell r="E789" t="str">
            <v/>
          </cell>
          <cell r="F789"/>
          <cell r="G789"/>
          <cell r="H789" t="str">
            <v/>
          </cell>
          <cell r="I789"/>
          <cell r="J789"/>
        </row>
        <row r="790">
          <cell r="A790"/>
          <cell r="B790" t="str">
            <v/>
          </cell>
          <cell r="C790" t="str">
            <v/>
          </cell>
          <cell r="D790" t="str">
            <v/>
          </cell>
          <cell r="E790" t="str">
            <v/>
          </cell>
          <cell r="F790"/>
          <cell r="G790"/>
          <cell r="H790" t="str">
            <v/>
          </cell>
          <cell r="I790"/>
          <cell r="J790"/>
        </row>
        <row r="791">
          <cell r="A791"/>
          <cell r="B791" t="str">
            <v/>
          </cell>
          <cell r="C791" t="str">
            <v/>
          </cell>
          <cell r="D791" t="str">
            <v/>
          </cell>
          <cell r="E791" t="str">
            <v/>
          </cell>
          <cell r="F791"/>
          <cell r="G791"/>
          <cell r="H791" t="str">
            <v/>
          </cell>
          <cell r="I791"/>
          <cell r="J791"/>
        </row>
        <row r="792">
          <cell r="A792"/>
          <cell r="B792" t="str">
            <v/>
          </cell>
          <cell r="C792" t="str">
            <v/>
          </cell>
          <cell r="D792" t="str">
            <v/>
          </cell>
          <cell r="E792" t="str">
            <v/>
          </cell>
          <cell r="F792"/>
          <cell r="G792"/>
          <cell r="H792" t="str">
            <v/>
          </cell>
          <cell r="I792"/>
          <cell r="J792"/>
        </row>
        <row r="793">
          <cell r="A793"/>
          <cell r="B793" t="str">
            <v/>
          </cell>
          <cell r="C793" t="str">
            <v/>
          </cell>
          <cell r="D793" t="str">
            <v/>
          </cell>
          <cell r="E793" t="str">
            <v/>
          </cell>
          <cell r="F793"/>
          <cell r="G793"/>
          <cell r="H793" t="str">
            <v/>
          </cell>
          <cell r="I793"/>
          <cell r="J793"/>
        </row>
        <row r="794">
          <cell r="A794"/>
          <cell r="B794" t="str">
            <v/>
          </cell>
          <cell r="C794" t="str">
            <v/>
          </cell>
          <cell r="D794" t="str">
            <v/>
          </cell>
          <cell r="E794" t="str">
            <v/>
          </cell>
          <cell r="F794"/>
          <cell r="G794"/>
          <cell r="H794" t="str">
            <v/>
          </cell>
          <cell r="I794"/>
          <cell r="J794"/>
        </row>
        <row r="795">
          <cell r="A795"/>
          <cell r="B795" t="str">
            <v/>
          </cell>
          <cell r="C795" t="str">
            <v/>
          </cell>
          <cell r="D795" t="str">
            <v/>
          </cell>
          <cell r="E795" t="str">
            <v/>
          </cell>
          <cell r="F795"/>
          <cell r="G795"/>
          <cell r="H795" t="str">
            <v/>
          </cell>
          <cell r="I795"/>
          <cell r="J795"/>
        </row>
        <row r="796">
          <cell r="A796"/>
          <cell r="B796" t="str">
            <v/>
          </cell>
          <cell r="C796" t="str">
            <v/>
          </cell>
          <cell r="D796" t="str">
            <v/>
          </cell>
          <cell r="E796" t="str">
            <v/>
          </cell>
          <cell r="F796"/>
          <cell r="G796"/>
          <cell r="H796" t="str">
            <v/>
          </cell>
          <cell r="I796"/>
          <cell r="J796"/>
        </row>
        <row r="797">
          <cell r="A797"/>
          <cell r="B797" t="str">
            <v/>
          </cell>
          <cell r="C797" t="str">
            <v/>
          </cell>
          <cell r="D797" t="str">
            <v/>
          </cell>
          <cell r="E797" t="str">
            <v/>
          </cell>
          <cell r="F797"/>
          <cell r="G797"/>
          <cell r="H797" t="str">
            <v/>
          </cell>
          <cell r="I797"/>
          <cell r="J797"/>
        </row>
        <row r="798">
          <cell r="A798"/>
          <cell r="B798" t="str">
            <v/>
          </cell>
          <cell r="C798" t="str">
            <v/>
          </cell>
          <cell r="D798" t="str">
            <v/>
          </cell>
          <cell r="E798" t="str">
            <v/>
          </cell>
          <cell r="F798"/>
          <cell r="G798"/>
          <cell r="H798" t="str">
            <v/>
          </cell>
          <cell r="I798"/>
          <cell r="J798"/>
        </row>
        <row r="799">
          <cell r="A799"/>
          <cell r="B799" t="str">
            <v/>
          </cell>
          <cell r="C799" t="str">
            <v/>
          </cell>
          <cell r="D799" t="str">
            <v/>
          </cell>
          <cell r="E799" t="str">
            <v/>
          </cell>
          <cell r="F799"/>
          <cell r="G799"/>
          <cell r="H799" t="str">
            <v/>
          </cell>
          <cell r="I799"/>
          <cell r="J799"/>
        </row>
        <row r="800">
          <cell r="A800"/>
          <cell r="B800" t="str">
            <v/>
          </cell>
          <cell r="C800" t="str">
            <v/>
          </cell>
          <cell r="D800" t="str">
            <v/>
          </cell>
          <cell r="E800" t="str">
            <v/>
          </cell>
          <cell r="F800"/>
          <cell r="G800"/>
          <cell r="H800" t="str">
            <v/>
          </cell>
          <cell r="I800"/>
          <cell r="J800"/>
        </row>
        <row r="801">
          <cell r="A801"/>
          <cell r="B801" t="str">
            <v/>
          </cell>
          <cell r="C801" t="str">
            <v/>
          </cell>
          <cell r="D801" t="str">
            <v/>
          </cell>
          <cell r="E801" t="str">
            <v/>
          </cell>
          <cell r="F801"/>
          <cell r="G801"/>
          <cell r="H801" t="str">
            <v/>
          </cell>
          <cell r="I801"/>
          <cell r="J801"/>
        </row>
        <row r="802">
          <cell r="A802"/>
          <cell r="B802" t="str">
            <v/>
          </cell>
          <cell r="C802" t="str">
            <v/>
          </cell>
          <cell r="D802" t="str">
            <v/>
          </cell>
          <cell r="E802" t="str">
            <v/>
          </cell>
          <cell r="F802"/>
          <cell r="G802"/>
          <cell r="H802" t="str">
            <v/>
          </cell>
          <cell r="I802"/>
          <cell r="J802"/>
        </row>
        <row r="803">
          <cell r="A803"/>
          <cell r="B803" t="str">
            <v/>
          </cell>
          <cell r="C803" t="str">
            <v/>
          </cell>
          <cell r="D803" t="str">
            <v/>
          </cell>
          <cell r="E803" t="str">
            <v/>
          </cell>
          <cell r="F803"/>
          <cell r="G803"/>
          <cell r="H803" t="str">
            <v/>
          </cell>
          <cell r="I803"/>
          <cell r="J803"/>
        </row>
        <row r="804">
          <cell r="A804"/>
          <cell r="B804" t="str">
            <v/>
          </cell>
          <cell r="C804" t="str">
            <v/>
          </cell>
          <cell r="D804" t="str">
            <v/>
          </cell>
          <cell r="E804" t="str">
            <v/>
          </cell>
          <cell r="F804"/>
          <cell r="G804"/>
          <cell r="H804" t="str">
            <v/>
          </cell>
          <cell r="I804"/>
          <cell r="J804"/>
        </row>
        <row r="805">
          <cell r="A805"/>
          <cell r="B805" t="str">
            <v/>
          </cell>
          <cell r="C805" t="str">
            <v/>
          </cell>
          <cell r="D805" t="str">
            <v/>
          </cell>
          <cell r="E805" t="str">
            <v/>
          </cell>
          <cell r="F805"/>
          <cell r="G805"/>
          <cell r="H805" t="str">
            <v/>
          </cell>
          <cell r="I805"/>
          <cell r="J805"/>
        </row>
        <row r="806">
          <cell r="A806"/>
          <cell r="B806" t="str">
            <v/>
          </cell>
          <cell r="C806" t="str">
            <v/>
          </cell>
          <cell r="D806" t="str">
            <v/>
          </cell>
          <cell r="E806" t="str">
            <v/>
          </cell>
          <cell r="F806"/>
          <cell r="G806"/>
          <cell r="H806" t="str">
            <v/>
          </cell>
          <cell r="I806"/>
          <cell r="J806"/>
        </row>
        <row r="807">
          <cell r="A807"/>
          <cell r="B807" t="str">
            <v/>
          </cell>
          <cell r="C807" t="str">
            <v/>
          </cell>
          <cell r="D807" t="str">
            <v/>
          </cell>
          <cell r="E807" t="str">
            <v/>
          </cell>
          <cell r="F807"/>
          <cell r="G807"/>
          <cell r="H807" t="str">
            <v/>
          </cell>
          <cell r="I807"/>
          <cell r="J807"/>
        </row>
        <row r="808">
          <cell r="A808"/>
          <cell r="B808" t="str">
            <v/>
          </cell>
          <cell r="C808" t="str">
            <v/>
          </cell>
          <cell r="D808" t="str">
            <v/>
          </cell>
          <cell r="E808" t="str">
            <v/>
          </cell>
          <cell r="F808"/>
          <cell r="G808"/>
          <cell r="H808" t="str">
            <v/>
          </cell>
          <cell r="I808"/>
          <cell r="J808"/>
        </row>
        <row r="809">
          <cell r="A809"/>
          <cell r="B809" t="str">
            <v/>
          </cell>
          <cell r="C809" t="str">
            <v/>
          </cell>
          <cell r="D809" t="str">
            <v/>
          </cell>
          <cell r="E809" t="str">
            <v/>
          </cell>
          <cell r="F809"/>
          <cell r="G809"/>
          <cell r="H809" t="str">
            <v/>
          </cell>
          <cell r="I809"/>
          <cell r="J809"/>
        </row>
        <row r="810">
          <cell r="A810"/>
          <cell r="B810" t="str">
            <v/>
          </cell>
          <cell r="C810" t="str">
            <v/>
          </cell>
          <cell r="D810" t="str">
            <v/>
          </cell>
          <cell r="E810" t="str">
            <v/>
          </cell>
          <cell r="F810"/>
          <cell r="G810"/>
          <cell r="H810" t="str">
            <v/>
          </cell>
          <cell r="I810"/>
          <cell r="J810"/>
        </row>
        <row r="811">
          <cell r="A811"/>
          <cell r="B811" t="str">
            <v/>
          </cell>
          <cell r="C811" t="str">
            <v/>
          </cell>
          <cell r="D811" t="str">
            <v/>
          </cell>
          <cell r="E811" t="str">
            <v/>
          </cell>
          <cell r="F811"/>
          <cell r="G811"/>
          <cell r="H811" t="str">
            <v/>
          </cell>
          <cell r="I811"/>
          <cell r="J811"/>
        </row>
        <row r="812">
          <cell r="A812"/>
          <cell r="B812" t="str">
            <v/>
          </cell>
          <cell r="C812" t="str">
            <v/>
          </cell>
          <cell r="D812" t="str">
            <v/>
          </cell>
          <cell r="E812" t="str">
            <v/>
          </cell>
          <cell r="F812"/>
          <cell r="G812"/>
          <cell r="H812" t="str">
            <v/>
          </cell>
          <cell r="I812"/>
          <cell r="J812"/>
        </row>
        <row r="813">
          <cell r="A813"/>
          <cell r="B813" t="str">
            <v/>
          </cell>
          <cell r="C813" t="str">
            <v/>
          </cell>
          <cell r="D813" t="str">
            <v/>
          </cell>
          <cell r="E813" t="str">
            <v/>
          </cell>
          <cell r="F813"/>
          <cell r="G813"/>
          <cell r="H813" t="str">
            <v/>
          </cell>
          <cell r="I813"/>
          <cell r="J813"/>
        </row>
        <row r="814">
          <cell r="A814"/>
          <cell r="B814" t="str">
            <v/>
          </cell>
          <cell r="C814" t="str">
            <v/>
          </cell>
          <cell r="D814" t="str">
            <v/>
          </cell>
          <cell r="E814" t="str">
            <v/>
          </cell>
          <cell r="F814"/>
          <cell r="G814"/>
          <cell r="H814" t="str">
            <v/>
          </cell>
          <cell r="I814"/>
          <cell r="J814"/>
        </row>
        <row r="815">
          <cell r="A815"/>
          <cell r="B815" t="str">
            <v/>
          </cell>
          <cell r="C815" t="str">
            <v/>
          </cell>
          <cell r="D815" t="str">
            <v/>
          </cell>
          <cell r="E815" t="str">
            <v/>
          </cell>
          <cell r="F815"/>
          <cell r="G815"/>
          <cell r="H815" t="str">
            <v/>
          </cell>
          <cell r="I815"/>
          <cell r="J815"/>
        </row>
        <row r="816">
          <cell r="A816"/>
          <cell r="B816" t="str">
            <v/>
          </cell>
          <cell r="C816" t="str">
            <v/>
          </cell>
          <cell r="D816" t="str">
            <v/>
          </cell>
          <cell r="E816" t="str">
            <v/>
          </cell>
          <cell r="F816"/>
          <cell r="G816"/>
          <cell r="H816" t="str">
            <v/>
          </cell>
          <cell r="I816"/>
          <cell r="J816"/>
        </row>
        <row r="817">
          <cell r="A817"/>
          <cell r="B817" t="str">
            <v/>
          </cell>
          <cell r="C817" t="str">
            <v/>
          </cell>
          <cell r="D817" t="str">
            <v/>
          </cell>
          <cell r="E817" t="str">
            <v/>
          </cell>
          <cell r="F817"/>
          <cell r="G817"/>
          <cell r="H817" t="str">
            <v/>
          </cell>
          <cell r="I817"/>
          <cell r="J817"/>
        </row>
        <row r="818">
          <cell r="A818"/>
          <cell r="B818" t="str">
            <v/>
          </cell>
          <cell r="C818" t="str">
            <v/>
          </cell>
          <cell r="D818" t="str">
            <v/>
          </cell>
          <cell r="E818" t="str">
            <v/>
          </cell>
          <cell r="F818"/>
          <cell r="G818"/>
          <cell r="H818" t="str">
            <v/>
          </cell>
          <cell r="I818"/>
          <cell r="J818"/>
        </row>
        <row r="819">
          <cell r="A819"/>
          <cell r="B819" t="str">
            <v/>
          </cell>
          <cell r="C819" t="str">
            <v/>
          </cell>
          <cell r="D819" t="str">
            <v/>
          </cell>
          <cell r="E819" t="str">
            <v/>
          </cell>
          <cell r="F819"/>
          <cell r="G819"/>
          <cell r="H819" t="str">
            <v/>
          </cell>
          <cell r="I819"/>
          <cell r="J819"/>
        </row>
        <row r="820">
          <cell r="A820"/>
          <cell r="B820" t="str">
            <v/>
          </cell>
          <cell r="C820" t="str">
            <v/>
          </cell>
          <cell r="D820" t="str">
            <v/>
          </cell>
          <cell r="E820" t="str">
            <v/>
          </cell>
          <cell r="F820"/>
          <cell r="G820"/>
          <cell r="H820" t="str">
            <v/>
          </cell>
          <cell r="I820"/>
          <cell r="J820"/>
        </row>
        <row r="821">
          <cell r="A821"/>
          <cell r="B821" t="str">
            <v/>
          </cell>
          <cell r="C821" t="str">
            <v/>
          </cell>
          <cell r="D821" t="str">
            <v/>
          </cell>
          <cell r="E821" t="str">
            <v/>
          </cell>
          <cell r="F821"/>
          <cell r="G821"/>
          <cell r="H821" t="str">
            <v/>
          </cell>
          <cell r="I821"/>
          <cell r="J821"/>
        </row>
        <row r="822">
          <cell r="A822"/>
          <cell r="B822" t="str">
            <v/>
          </cell>
          <cell r="C822" t="str">
            <v/>
          </cell>
          <cell r="D822" t="str">
            <v/>
          </cell>
          <cell r="E822" t="str">
            <v/>
          </cell>
          <cell r="F822"/>
          <cell r="G822"/>
          <cell r="H822" t="str">
            <v/>
          </cell>
          <cell r="I822"/>
          <cell r="J822"/>
        </row>
        <row r="823">
          <cell r="A823"/>
          <cell r="B823" t="str">
            <v/>
          </cell>
          <cell r="C823" t="str">
            <v/>
          </cell>
          <cell r="D823" t="str">
            <v/>
          </cell>
          <cell r="E823" t="str">
            <v/>
          </cell>
          <cell r="F823"/>
          <cell r="G823"/>
          <cell r="H823" t="str">
            <v/>
          </cell>
          <cell r="I823"/>
          <cell r="J823"/>
        </row>
        <row r="824">
          <cell r="A824"/>
          <cell r="B824" t="str">
            <v/>
          </cell>
          <cell r="C824" t="str">
            <v/>
          </cell>
          <cell r="D824" t="str">
            <v/>
          </cell>
          <cell r="E824" t="str">
            <v/>
          </cell>
          <cell r="F824"/>
          <cell r="G824"/>
          <cell r="H824" t="str">
            <v/>
          </cell>
          <cell r="I824"/>
          <cell r="J824"/>
        </row>
        <row r="825">
          <cell r="A825"/>
          <cell r="B825" t="str">
            <v/>
          </cell>
          <cell r="C825" t="str">
            <v/>
          </cell>
          <cell r="D825" t="str">
            <v/>
          </cell>
          <cell r="E825" t="str">
            <v/>
          </cell>
          <cell r="F825"/>
          <cell r="G825"/>
          <cell r="H825" t="str">
            <v/>
          </cell>
          <cell r="I825"/>
          <cell r="J825"/>
        </row>
        <row r="826">
          <cell r="A826"/>
          <cell r="B826" t="str">
            <v/>
          </cell>
          <cell r="C826" t="str">
            <v/>
          </cell>
          <cell r="D826" t="str">
            <v/>
          </cell>
          <cell r="E826" t="str">
            <v/>
          </cell>
          <cell r="F826"/>
          <cell r="G826"/>
          <cell r="H826" t="str">
            <v/>
          </cell>
          <cell r="I826"/>
          <cell r="J826"/>
        </row>
        <row r="827">
          <cell r="A827"/>
          <cell r="B827" t="str">
            <v/>
          </cell>
          <cell r="C827" t="str">
            <v/>
          </cell>
          <cell r="D827" t="str">
            <v/>
          </cell>
          <cell r="E827" t="str">
            <v/>
          </cell>
          <cell r="F827"/>
          <cell r="G827"/>
          <cell r="H827" t="str">
            <v/>
          </cell>
          <cell r="I827"/>
          <cell r="J827"/>
        </row>
        <row r="828">
          <cell r="A828"/>
          <cell r="B828" t="str">
            <v/>
          </cell>
          <cell r="C828" t="str">
            <v/>
          </cell>
          <cell r="D828" t="str">
            <v/>
          </cell>
          <cell r="E828" t="str">
            <v/>
          </cell>
          <cell r="F828"/>
          <cell r="G828"/>
          <cell r="H828" t="str">
            <v/>
          </cell>
          <cell r="I828"/>
          <cell r="J828"/>
        </row>
        <row r="829">
          <cell r="A829"/>
          <cell r="B829" t="str">
            <v/>
          </cell>
          <cell r="C829" t="str">
            <v/>
          </cell>
          <cell r="D829" t="str">
            <v/>
          </cell>
          <cell r="E829" t="str">
            <v/>
          </cell>
          <cell r="F829"/>
          <cell r="G829"/>
          <cell r="H829" t="str">
            <v/>
          </cell>
          <cell r="I829"/>
          <cell r="J829"/>
        </row>
        <row r="830">
          <cell r="A830"/>
          <cell r="B830" t="str">
            <v/>
          </cell>
          <cell r="C830" t="str">
            <v/>
          </cell>
          <cell r="D830" t="str">
            <v/>
          </cell>
          <cell r="E830" t="str">
            <v/>
          </cell>
          <cell r="F830"/>
          <cell r="G830"/>
          <cell r="H830" t="str">
            <v/>
          </cell>
          <cell r="I830"/>
          <cell r="J830"/>
        </row>
        <row r="831">
          <cell r="A831"/>
          <cell r="B831" t="str">
            <v/>
          </cell>
          <cell r="C831" t="str">
            <v/>
          </cell>
          <cell r="D831" t="str">
            <v/>
          </cell>
          <cell r="E831" t="str">
            <v/>
          </cell>
          <cell r="F831"/>
          <cell r="G831"/>
          <cell r="H831" t="str">
            <v/>
          </cell>
          <cell r="I831"/>
          <cell r="J831"/>
        </row>
        <row r="832">
          <cell r="A832"/>
          <cell r="B832" t="str">
            <v/>
          </cell>
          <cell r="C832" t="str">
            <v/>
          </cell>
          <cell r="D832" t="str">
            <v/>
          </cell>
          <cell r="E832" t="str">
            <v/>
          </cell>
          <cell r="F832"/>
          <cell r="G832"/>
          <cell r="H832" t="str">
            <v/>
          </cell>
          <cell r="I832"/>
          <cell r="J832"/>
        </row>
        <row r="833">
          <cell r="A833"/>
          <cell r="B833" t="str">
            <v/>
          </cell>
          <cell r="C833" t="str">
            <v/>
          </cell>
          <cell r="D833" t="str">
            <v/>
          </cell>
          <cell r="E833" t="str">
            <v/>
          </cell>
          <cell r="F833"/>
          <cell r="G833"/>
          <cell r="H833" t="str">
            <v/>
          </cell>
          <cell r="I833"/>
          <cell r="J833"/>
        </row>
        <row r="834">
          <cell r="A834"/>
          <cell r="B834" t="str">
            <v/>
          </cell>
          <cell r="C834" t="str">
            <v/>
          </cell>
          <cell r="D834" t="str">
            <v/>
          </cell>
          <cell r="E834" t="str">
            <v/>
          </cell>
          <cell r="F834"/>
          <cell r="G834"/>
          <cell r="H834" t="str">
            <v/>
          </cell>
          <cell r="I834"/>
          <cell r="J834"/>
        </row>
        <row r="835">
          <cell r="A835"/>
          <cell r="B835" t="str">
            <v/>
          </cell>
          <cell r="C835" t="str">
            <v/>
          </cell>
          <cell r="D835" t="str">
            <v/>
          </cell>
          <cell r="E835" t="str">
            <v/>
          </cell>
          <cell r="F835"/>
          <cell r="G835"/>
          <cell r="H835" t="str">
            <v/>
          </cell>
          <cell r="I835"/>
          <cell r="J835"/>
        </row>
        <row r="836">
          <cell r="A836"/>
          <cell r="B836" t="str">
            <v/>
          </cell>
          <cell r="C836" t="str">
            <v/>
          </cell>
          <cell r="D836" t="str">
            <v/>
          </cell>
          <cell r="E836" t="str">
            <v/>
          </cell>
          <cell r="F836"/>
          <cell r="G836"/>
          <cell r="H836" t="str">
            <v/>
          </cell>
          <cell r="I836"/>
          <cell r="J836"/>
        </row>
        <row r="837">
          <cell r="A837"/>
          <cell r="B837" t="str">
            <v/>
          </cell>
          <cell r="C837" t="str">
            <v/>
          </cell>
          <cell r="D837" t="str">
            <v/>
          </cell>
          <cell r="E837" t="str">
            <v/>
          </cell>
          <cell r="F837"/>
          <cell r="G837"/>
          <cell r="H837" t="str">
            <v/>
          </cell>
          <cell r="I837"/>
          <cell r="J837"/>
        </row>
        <row r="838">
          <cell r="A838"/>
          <cell r="B838" t="str">
            <v/>
          </cell>
          <cell r="C838" t="str">
            <v/>
          </cell>
          <cell r="D838" t="str">
            <v/>
          </cell>
          <cell r="E838" t="str">
            <v/>
          </cell>
          <cell r="F838"/>
          <cell r="G838"/>
          <cell r="H838" t="str">
            <v/>
          </cell>
          <cell r="I838"/>
          <cell r="J838"/>
        </row>
        <row r="839">
          <cell r="A839"/>
          <cell r="B839" t="str">
            <v/>
          </cell>
          <cell r="C839" t="str">
            <v/>
          </cell>
          <cell r="D839" t="str">
            <v/>
          </cell>
          <cell r="E839" t="str">
            <v/>
          </cell>
          <cell r="F839"/>
          <cell r="G839"/>
          <cell r="H839" t="str">
            <v/>
          </cell>
          <cell r="I839"/>
          <cell r="J839"/>
        </row>
        <row r="840">
          <cell r="A840"/>
          <cell r="B840" t="str">
            <v/>
          </cell>
          <cell r="C840" t="str">
            <v/>
          </cell>
          <cell r="D840" t="str">
            <v/>
          </cell>
          <cell r="E840" t="str">
            <v/>
          </cell>
          <cell r="F840"/>
          <cell r="G840"/>
          <cell r="H840" t="str">
            <v/>
          </cell>
          <cell r="I840"/>
          <cell r="J840"/>
        </row>
        <row r="841">
          <cell r="A841"/>
          <cell r="B841" t="str">
            <v/>
          </cell>
          <cell r="C841" t="str">
            <v/>
          </cell>
          <cell r="D841" t="str">
            <v/>
          </cell>
          <cell r="E841" t="str">
            <v/>
          </cell>
          <cell r="F841"/>
          <cell r="G841"/>
          <cell r="H841" t="str">
            <v/>
          </cell>
          <cell r="I841"/>
          <cell r="J841"/>
        </row>
        <row r="842">
          <cell r="A842"/>
          <cell r="B842" t="str">
            <v/>
          </cell>
          <cell r="C842" t="str">
            <v/>
          </cell>
          <cell r="D842" t="str">
            <v/>
          </cell>
          <cell r="E842" t="str">
            <v/>
          </cell>
          <cell r="F842"/>
          <cell r="G842"/>
          <cell r="H842" t="str">
            <v/>
          </cell>
          <cell r="I842"/>
          <cell r="J842"/>
        </row>
        <row r="843">
          <cell r="A843"/>
          <cell r="B843" t="str">
            <v/>
          </cell>
          <cell r="C843" t="str">
            <v/>
          </cell>
          <cell r="D843" t="str">
            <v/>
          </cell>
          <cell r="E843" t="str">
            <v/>
          </cell>
          <cell r="F843"/>
          <cell r="G843"/>
          <cell r="H843" t="str">
            <v/>
          </cell>
          <cell r="I843"/>
          <cell r="J843"/>
        </row>
        <row r="844">
          <cell r="A844"/>
          <cell r="B844" t="str">
            <v/>
          </cell>
          <cell r="C844" t="str">
            <v/>
          </cell>
          <cell r="D844" t="str">
            <v/>
          </cell>
          <cell r="E844" t="str">
            <v/>
          </cell>
          <cell r="F844"/>
          <cell r="G844"/>
          <cell r="H844" t="str">
            <v/>
          </cell>
          <cell r="I844"/>
          <cell r="J844"/>
        </row>
        <row r="845">
          <cell r="A845"/>
          <cell r="B845" t="str">
            <v/>
          </cell>
          <cell r="C845" t="str">
            <v/>
          </cell>
          <cell r="D845" t="str">
            <v/>
          </cell>
          <cell r="E845" t="str">
            <v/>
          </cell>
          <cell r="F845"/>
          <cell r="G845"/>
          <cell r="H845" t="str">
            <v/>
          </cell>
          <cell r="I845"/>
          <cell r="J845"/>
        </row>
        <row r="846">
          <cell r="A846"/>
          <cell r="B846" t="str">
            <v/>
          </cell>
          <cell r="C846" t="str">
            <v/>
          </cell>
          <cell r="D846" t="str">
            <v/>
          </cell>
          <cell r="E846" t="str">
            <v/>
          </cell>
          <cell r="F846"/>
          <cell r="G846"/>
          <cell r="H846" t="str">
            <v/>
          </cell>
          <cell r="I846"/>
          <cell r="J846"/>
        </row>
        <row r="847">
          <cell r="A847"/>
          <cell r="B847" t="str">
            <v/>
          </cell>
          <cell r="C847" t="str">
            <v/>
          </cell>
          <cell r="D847" t="str">
            <v/>
          </cell>
          <cell r="E847" t="str">
            <v/>
          </cell>
          <cell r="F847"/>
          <cell r="G847"/>
          <cell r="H847" t="str">
            <v/>
          </cell>
          <cell r="I847"/>
          <cell r="J847"/>
        </row>
        <row r="848">
          <cell r="A848"/>
          <cell r="B848" t="str">
            <v/>
          </cell>
          <cell r="C848" t="str">
            <v/>
          </cell>
          <cell r="D848" t="str">
            <v/>
          </cell>
          <cell r="E848" t="str">
            <v/>
          </cell>
          <cell r="F848"/>
          <cell r="G848"/>
          <cell r="H848" t="str">
            <v/>
          </cell>
          <cell r="I848"/>
          <cell r="J848"/>
        </row>
        <row r="849">
          <cell r="A849"/>
          <cell r="B849" t="str">
            <v/>
          </cell>
          <cell r="C849" t="str">
            <v/>
          </cell>
          <cell r="D849" t="str">
            <v/>
          </cell>
          <cell r="E849" t="str">
            <v/>
          </cell>
          <cell r="F849"/>
          <cell r="G849"/>
          <cell r="H849" t="str">
            <v/>
          </cell>
          <cell r="I849"/>
          <cell r="J849"/>
        </row>
        <row r="850">
          <cell r="A850"/>
          <cell r="B850" t="str">
            <v/>
          </cell>
          <cell r="C850" t="str">
            <v/>
          </cell>
          <cell r="D850" t="str">
            <v/>
          </cell>
          <cell r="E850" t="str">
            <v/>
          </cell>
          <cell r="F850"/>
          <cell r="G850"/>
          <cell r="H850" t="str">
            <v/>
          </cell>
          <cell r="I850"/>
          <cell r="J850"/>
        </row>
        <row r="851">
          <cell r="A851"/>
          <cell r="B851" t="str">
            <v/>
          </cell>
          <cell r="C851" t="str">
            <v/>
          </cell>
          <cell r="D851" t="str">
            <v/>
          </cell>
          <cell r="E851" t="str">
            <v/>
          </cell>
          <cell r="F851"/>
          <cell r="G851"/>
          <cell r="H851" t="str">
            <v/>
          </cell>
          <cell r="I851"/>
          <cell r="J851"/>
        </row>
        <row r="852">
          <cell r="A852"/>
          <cell r="B852" t="str">
            <v/>
          </cell>
          <cell r="C852" t="str">
            <v/>
          </cell>
          <cell r="D852" t="str">
            <v/>
          </cell>
          <cell r="E852" t="str">
            <v/>
          </cell>
          <cell r="F852"/>
          <cell r="G852"/>
          <cell r="H852" t="str">
            <v/>
          </cell>
          <cell r="I852"/>
          <cell r="J852"/>
        </row>
        <row r="853">
          <cell r="A853"/>
          <cell r="B853" t="str">
            <v/>
          </cell>
          <cell r="C853" t="str">
            <v/>
          </cell>
          <cell r="D853" t="str">
            <v/>
          </cell>
          <cell r="E853" t="str">
            <v/>
          </cell>
          <cell r="F853"/>
          <cell r="G853"/>
          <cell r="H853" t="str">
            <v/>
          </cell>
          <cell r="I853"/>
          <cell r="J853"/>
        </row>
        <row r="854">
          <cell r="A854"/>
          <cell r="B854" t="str">
            <v/>
          </cell>
          <cell r="C854" t="str">
            <v/>
          </cell>
          <cell r="D854" t="str">
            <v/>
          </cell>
          <cell r="E854" t="str">
            <v/>
          </cell>
          <cell r="F854"/>
          <cell r="G854"/>
          <cell r="H854" t="str">
            <v/>
          </cell>
          <cell r="I854"/>
          <cell r="J854"/>
        </row>
        <row r="855">
          <cell r="A855"/>
          <cell r="B855" t="str">
            <v/>
          </cell>
          <cell r="C855" t="str">
            <v/>
          </cell>
          <cell r="D855" t="str">
            <v/>
          </cell>
          <cell r="E855" t="str">
            <v/>
          </cell>
          <cell r="F855"/>
          <cell r="G855"/>
          <cell r="H855" t="str">
            <v/>
          </cell>
          <cell r="I855"/>
          <cell r="J855"/>
        </row>
        <row r="856">
          <cell r="A856"/>
          <cell r="B856" t="str">
            <v/>
          </cell>
          <cell r="C856" t="str">
            <v/>
          </cell>
          <cell r="D856" t="str">
            <v/>
          </cell>
          <cell r="E856" t="str">
            <v/>
          </cell>
          <cell r="F856"/>
          <cell r="G856"/>
          <cell r="H856" t="str">
            <v/>
          </cell>
          <cell r="I856"/>
          <cell r="J856"/>
        </row>
        <row r="857">
          <cell r="A857"/>
          <cell r="B857" t="str">
            <v/>
          </cell>
          <cell r="C857" t="str">
            <v/>
          </cell>
          <cell r="D857" t="str">
            <v/>
          </cell>
          <cell r="E857" t="str">
            <v/>
          </cell>
          <cell r="F857"/>
          <cell r="G857"/>
          <cell r="H857" t="str">
            <v/>
          </cell>
          <cell r="I857"/>
          <cell r="J857"/>
        </row>
        <row r="858">
          <cell r="A858"/>
          <cell r="B858" t="str">
            <v/>
          </cell>
          <cell r="C858" t="str">
            <v/>
          </cell>
          <cell r="D858" t="str">
            <v/>
          </cell>
          <cell r="E858" t="str">
            <v/>
          </cell>
          <cell r="F858"/>
          <cell r="G858"/>
          <cell r="H858" t="str">
            <v/>
          </cell>
          <cell r="I858"/>
          <cell r="J858"/>
        </row>
        <row r="859">
          <cell r="A859"/>
          <cell r="B859" t="str">
            <v/>
          </cell>
          <cell r="C859" t="str">
            <v/>
          </cell>
          <cell r="D859" t="str">
            <v/>
          </cell>
          <cell r="E859" t="str">
            <v/>
          </cell>
          <cell r="F859"/>
          <cell r="G859"/>
          <cell r="H859" t="str">
            <v/>
          </cell>
          <cell r="I859"/>
          <cell r="J859"/>
        </row>
        <row r="860">
          <cell r="A860"/>
          <cell r="B860" t="str">
            <v/>
          </cell>
          <cell r="C860" t="str">
            <v/>
          </cell>
          <cell r="D860" t="str">
            <v/>
          </cell>
          <cell r="E860" t="str">
            <v/>
          </cell>
          <cell r="F860"/>
          <cell r="G860"/>
          <cell r="H860" t="str">
            <v/>
          </cell>
          <cell r="I860"/>
          <cell r="J860"/>
        </row>
        <row r="861">
          <cell r="A861"/>
          <cell r="B861" t="str">
            <v/>
          </cell>
          <cell r="C861" t="str">
            <v/>
          </cell>
          <cell r="D861" t="str">
            <v/>
          </cell>
          <cell r="E861" t="str">
            <v/>
          </cell>
          <cell r="F861"/>
          <cell r="G861"/>
          <cell r="H861" t="str">
            <v/>
          </cell>
          <cell r="I861"/>
          <cell r="J861"/>
        </row>
        <row r="862">
          <cell r="A862"/>
          <cell r="B862" t="str">
            <v/>
          </cell>
          <cell r="C862" t="str">
            <v/>
          </cell>
          <cell r="D862" t="str">
            <v/>
          </cell>
          <cell r="E862" t="str">
            <v/>
          </cell>
          <cell r="F862"/>
          <cell r="G862"/>
          <cell r="H862" t="str">
            <v/>
          </cell>
          <cell r="I862"/>
          <cell r="J862"/>
        </row>
        <row r="863">
          <cell r="A863"/>
          <cell r="B863" t="str">
            <v/>
          </cell>
          <cell r="C863" t="str">
            <v/>
          </cell>
          <cell r="D863" t="str">
            <v/>
          </cell>
          <cell r="E863" t="str">
            <v/>
          </cell>
          <cell r="F863"/>
          <cell r="G863"/>
          <cell r="H863" t="str">
            <v/>
          </cell>
          <cell r="I863"/>
          <cell r="J863"/>
        </row>
        <row r="864">
          <cell r="A864"/>
          <cell r="B864" t="str">
            <v/>
          </cell>
          <cell r="C864" t="str">
            <v/>
          </cell>
          <cell r="D864" t="str">
            <v/>
          </cell>
          <cell r="E864" t="str">
            <v/>
          </cell>
          <cell r="F864"/>
          <cell r="G864"/>
          <cell r="H864" t="str">
            <v/>
          </cell>
          <cell r="I864"/>
          <cell r="J864"/>
        </row>
        <row r="865">
          <cell r="A865"/>
          <cell r="B865" t="str">
            <v/>
          </cell>
          <cell r="C865" t="str">
            <v/>
          </cell>
          <cell r="D865" t="str">
            <v/>
          </cell>
          <cell r="E865" t="str">
            <v/>
          </cell>
          <cell r="F865"/>
          <cell r="G865"/>
          <cell r="H865" t="str">
            <v/>
          </cell>
          <cell r="I865"/>
          <cell r="J865"/>
        </row>
        <row r="866">
          <cell r="A866"/>
          <cell r="B866" t="str">
            <v/>
          </cell>
          <cell r="C866" t="str">
            <v/>
          </cell>
          <cell r="D866" t="str">
            <v/>
          </cell>
          <cell r="E866" t="str">
            <v/>
          </cell>
          <cell r="F866"/>
          <cell r="G866"/>
          <cell r="H866" t="str">
            <v/>
          </cell>
          <cell r="I866"/>
          <cell r="J866"/>
        </row>
        <row r="867">
          <cell r="A867"/>
          <cell r="B867" t="str">
            <v/>
          </cell>
          <cell r="C867" t="str">
            <v/>
          </cell>
          <cell r="D867" t="str">
            <v/>
          </cell>
          <cell r="E867" t="str">
            <v/>
          </cell>
          <cell r="F867"/>
          <cell r="G867"/>
          <cell r="H867" t="str">
            <v/>
          </cell>
          <cell r="I867"/>
          <cell r="J867"/>
        </row>
        <row r="868">
          <cell r="A868"/>
          <cell r="B868" t="str">
            <v/>
          </cell>
          <cell r="C868" t="str">
            <v/>
          </cell>
          <cell r="D868" t="str">
            <v/>
          </cell>
          <cell r="E868" t="str">
            <v/>
          </cell>
          <cell r="F868"/>
          <cell r="G868"/>
          <cell r="H868" t="str">
            <v/>
          </cell>
          <cell r="I868"/>
          <cell r="J868"/>
        </row>
        <row r="869">
          <cell r="A869"/>
          <cell r="B869" t="str">
            <v/>
          </cell>
          <cell r="C869" t="str">
            <v/>
          </cell>
          <cell r="D869" t="str">
            <v/>
          </cell>
          <cell r="E869" t="str">
            <v/>
          </cell>
          <cell r="F869"/>
          <cell r="G869"/>
          <cell r="H869" t="str">
            <v/>
          </cell>
          <cell r="I869"/>
          <cell r="J869"/>
        </row>
        <row r="870">
          <cell r="A870"/>
          <cell r="B870" t="str">
            <v/>
          </cell>
          <cell r="C870" t="str">
            <v/>
          </cell>
          <cell r="D870" t="str">
            <v/>
          </cell>
          <cell r="E870" t="str">
            <v/>
          </cell>
          <cell r="F870"/>
          <cell r="G870"/>
          <cell r="H870" t="str">
            <v/>
          </cell>
          <cell r="I870"/>
          <cell r="J870"/>
        </row>
        <row r="871">
          <cell r="A871"/>
          <cell r="B871" t="str">
            <v/>
          </cell>
          <cell r="C871" t="str">
            <v/>
          </cell>
          <cell r="D871" t="str">
            <v/>
          </cell>
          <cell r="E871" t="str">
            <v/>
          </cell>
          <cell r="F871"/>
          <cell r="G871"/>
          <cell r="H871" t="str">
            <v/>
          </cell>
          <cell r="I871"/>
          <cell r="J871"/>
        </row>
        <row r="872">
          <cell r="A872"/>
          <cell r="B872" t="str">
            <v/>
          </cell>
          <cell r="C872" t="str">
            <v/>
          </cell>
          <cell r="D872" t="str">
            <v/>
          </cell>
          <cell r="E872" t="str">
            <v/>
          </cell>
          <cell r="F872"/>
          <cell r="G872"/>
          <cell r="H872" t="str">
            <v/>
          </cell>
          <cell r="I872"/>
          <cell r="J872"/>
        </row>
        <row r="873">
          <cell r="A873"/>
          <cell r="B873" t="str">
            <v/>
          </cell>
          <cell r="C873" t="str">
            <v/>
          </cell>
          <cell r="D873" t="str">
            <v/>
          </cell>
          <cell r="E873" t="str">
            <v/>
          </cell>
          <cell r="F873"/>
          <cell r="G873"/>
          <cell r="H873" t="str">
            <v/>
          </cell>
          <cell r="I873"/>
          <cell r="J873"/>
        </row>
        <row r="874">
          <cell r="A874"/>
          <cell r="B874" t="str">
            <v/>
          </cell>
          <cell r="C874" t="str">
            <v/>
          </cell>
          <cell r="D874" t="str">
            <v/>
          </cell>
          <cell r="E874" t="str">
            <v/>
          </cell>
          <cell r="F874"/>
          <cell r="G874"/>
          <cell r="H874" t="str">
            <v/>
          </cell>
          <cell r="I874"/>
          <cell r="J874"/>
        </row>
        <row r="875">
          <cell r="A875"/>
          <cell r="B875" t="str">
            <v/>
          </cell>
          <cell r="C875" t="str">
            <v/>
          </cell>
          <cell r="D875" t="str">
            <v/>
          </cell>
          <cell r="E875" t="str">
            <v/>
          </cell>
          <cell r="F875"/>
          <cell r="G875"/>
          <cell r="H875" t="str">
            <v/>
          </cell>
          <cell r="I875"/>
          <cell r="J875"/>
        </row>
        <row r="876">
          <cell r="A876"/>
          <cell r="B876" t="str">
            <v/>
          </cell>
          <cell r="C876" t="str">
            <v/>
          </cell>
          <cell r="D876" t="str">
            <v/>
          </cell>
          <cell r="E876" t="str">
            <v/>
          </cell>
          <cell r="F876"/>
          <cell r="G876"/>
          <cell r="H876" t="str">
            <v/>
          </cell>
          <cell r="I876"/>
          <cell r="J876"/>
        </row>
        <row r="877">
          <cell r="A877"/>
          <cell r="B877" t="str">
            <v/>
          </cell>
          <cell r="C877" t="str">
            <v/>
          </cell>
          <cell r="D877" t="str">
            <v/>
          </cell>
          <cell r="E877" t="str">
            <v/>
          </cell>
          <cell r="F877"/>
          <cell r="G877"/>
          <cell r="H877" t="str">
            <v/>
          </cell>
          <cell r="I877"/>
          <cell r="J877"/>
        </row>
        <row r="878">
          <cell r="A878"/>
          <cell r="B878" t="str">
            <v/>
          </cell>
          <cell r="C878" t="str">
            <v/>
          </cell>
          <cell r="D878" t="str">
            <v/>
          </cell>
          <cell r="E878" t="str">
            <v/>
          </cell>
          <cell r="F878"/>
          <cell r="G878"/>
          <cell r="H878" t="str">
            <v/>
          </cell>
          <cell r="I878"/>
          <cell r="J878"/>
        </row>
        <row r="879">
          <cell r="A879"/>
          <cell r="B879" t="str">
            <v/>
          </cell>
          <cell r="C879" t="str">
            <v/>
          </cell>
          <cell r="D879" t="str">
            <v/>
          </cell>
          <cell r="E879" t="str">
            <v/>
          </cell>
          <cell r="F879"/>
          <cell r="G879"/>
          <cell r="H879" t="str">
            <v/>
          </cell>
          <cell r="I879"/>
          <cell r="J879"/>
        </row>
        <row r="880">
          <cell r="A880"/>
          <cell r="B880" t="str">
            <v/>
          </cell>
          <cell r="C880" t="str">
            <v/>
          </cell>
          <cell r="D880" t="str">
            <v/>
          </cell>
          <cell r="E880" t="str">
            <v/>
          </cell>
          <cell r="F880"/>
          <cell r="G880"/>
          <cell r="H880" t="str">
            <v/>
          </cell>
          <cell r="I880"/>
          <cell r="J880"/>
        </row>
        <row r="881">
          <cell r="A881"/>
          <cell r="B881" t="str">
            <v/>
          </cell>
          <cell r="C881" t="str">
            <v/>
          </cell>
          <cell r="D881" t="str">
            <v/>
          </cell>
          <cell r="E881" t="str">
            <v/>
          </cell>
          <cell r="F881"/>
          <cell r="G881"/>
          <cell r="H881" t="str">
            <v/>
          </cell>
          <cell r="I881"/>
          <cell r="J881"/>
        </row>
        <row r="882">
          <cell r="A882"/>
          <cell r="B882" t="str">
            <v/>
          </cell>
          <cell r="C882" t="str">
            <v/>
          </cell>
          <cell r="D882" t="str">
            <v/>
          </cell>
          <cell r="E882" t="str">
            <v/>
          </cell>
          <cell r="F882"/>
          <cell r="G882"/>
          <cell r="H882" t="str">
            <v/>
          </cell>
          <cell r="I882"/>
          <cell r="J882"/>
        </row>
        <row r="883">
          <cell r="A883"/>
          <cell r="B883" t="str">
            <v/>
          </cell>
          <cell r="C883" t="str">
            <v/>
          </cell>
          <cell r="D883" t="str">
            <v/>
          </cell>
          <cell r="E883" t="str">
            <v/>
          </cell>
          <cell r="F883"/>
          <cell r="G883"/>
          <cell r="H883" t="str">
            <v/>
          </cell>
          <cell r="I883"/>
          <cell r="J883"/>
        </row>
        <row r="884">
          <cell r="A884"/>
          <cell r="B884" t="str">
            <v/>
          </cell>
          <cell r="C884" t="str">
            <v/>
          </cell>
          <cell r="D884" t="str">
            <v/>
          </cell>
          <cell r="E884" t="str">
            <v/>
          </cell>
          <cell r="F884"/>
          <cell r="G884"/>
          <cell r="H884" t="str">
            <v/>
          </cell>
          <cell r="I884"/>
          <cell r="J884"/>
        </row>
        <row r="885">
          <cell r="A885"/>
          <cell r="B885" t="str">
            <v/>
          </cell>
          <cell r="C885" t="str">
            <v/>
          </cell>
          <cell r="D885" t="str">
            <v/>
          </cell>
          <cell r="E885" t="str">
            <v/>
          </cell>
          <cell r="F885"/>
          <cell r="G885"/>
          <cell r="H885" t="str">
            <v/>
          </cell>
          <cell r="I885"/>
          <cell r="J885"/>
        </row>
        <row r="886">
          <cell r="A886"/>
          <cell r="B886" t="str">
            <v/>
          </cell>
          <cell r="C886" t="str">
            <v/>
          </cell>
          <cell r="D886" t="str">
            <v/>
          </cell>
          <cell r="E886" t="str">
            <v/>
          </cell>
          <cell r="F886"/>
          <cell r="G886"/>
          <cell r="H886" t="str">
            <v/>
          </cell>
          <cell r="I886"/>
          <cell r="J886"/>
        </row>
        <row r="887">
          <cell r="A887"/>
          <cell r="B887" t="str">
            <v/>
          </cell>
          <cell r="C887" t="str">
            <v/>
          </cell>
          <cell r="D887" t="str">
            <v/>
          </cell>
          <cell r="E887" t="str">
            <v/>
          </cell>
          <cell r="F887"/>
          <cell r="G887"/>
          <cell r="H887" t="str">
            <v/>
          </cell>
          <cell r="I887"/>
          <cell r="J887"/>
        </row>
        <row r="888">
          <cell r="A888"/>
          <cell r="B888" t="str">
            <v/>
          </cell>
          <cell r="C888" t="str">
            <v/>
          </cell>
          <cell r="D888" t="str">
            <v/>
          </cell>
          <cell r="E888" t="str">
            <v/>
          </cell>
          <cell r="F888"/>
          <cell r="G888"/>
          <cell r="H888" t="str">
            <v/>
          </cell>
          <cell r="I888"/>
          <cell r="J888"/>
        </row>
        <row r="889">
          <cell r="A889"/>
          <cell r="B889" t="str">
            <v/>
          </cell>
          <cell r="C889" t="str">
            <v/>
          </cell>
          <cell r="D889" t="str">
            <v/>
          </cell>
          <cell r="E889" t="str">
            <v/>
          </cell>
          <cell r="F889"/>
          <cell r="G889"/>
          <cell r="H889" t="str">
            <v/>
          </cell>
          <cell r="I889"/>
          <cell r="J889"/>
        </row>
        <row r="890">
          <cell r="A890"/>
          <cell r="B890" t="str">
            <v/>
          </cell>
          <cell r="C890" t="str">
            <v/>
          </cell>
          <cell r="D890" t="str">
            <v/>
          </cell>
          <cell r="E890" t="str">
            <v/>
          </cell>
          <cell r="F890"/>
          <cell r="G890"/>
          <cell r="H890" t="str">
            <v/>
          </cell>
          <cell r="I890"/>
          <cell r="J890"/>
        </row>
        <row r="891">
          <cell r="A891"/>
          <cell r="B891" t="str">
            <v/>
          </cell>
          <cell r="C891" t="str">
            <v/>
          </cell>
          <cell r="D891" t="str">
            <v/>
          </cell>
          <cell r="E891" t="str">
            <v/>
          </cell>
          <cell r="F891"/>
          <cell r="G891"/>
          <cell r="H891" t="str">
            <v/>
          </cell>
          <cell r="I891"/>
          <cell r="J891"/>
        </row>
        <row r="892">
          <cell r="A892"/>
          <cell r="B892" t="str">
            <v/>
          </cell>
          <cell r="C892" t="str">
            <v/>
          </cell>
          <cell r="D892" t="str">
            <v/>
          </cell>
          <cell r="E892" t="str">
            <v/>
          </cell>
          <cell r="F892"/>
          <cell r="G892"/>
          <cell r="H892" t="str">
            <v/>
          </cell>
          <cell r="I892"/>
          <cell r="J892"/>
        </row>
        <row r="893">
          <cell r="A893"/>
          <cell r="B893" t="str">
            <v/>
          </cell>
          <cell r="C893" t="str">
            <v/>
          </cell>
          <cell r="D893" t="str">
            <v/>
          </cell>
          <cell r="E893" t="str">
            <v/>
          </cell>
          <cell r="F893"/>
          <cell r="G893"/>
          <cell r="H893" t="str">
            <v/>
          </cell>
          <cell r="I893"/>
          <cell r="J893"/>
        </row>
        <row r="894">
          <cell r="A894"/>
          <cell r="B894" t="str">
            <v/>
          </cell>
          <cell r="C894" t="str">
            <v/>
          </cell>
          <cell r="D894" t="str">
            <v/>
          </cell>
          <cell r="E894" t="str">
            <v/>
          </cell>
          <cell r="F894"/>
          <cell r="G894"/>
          <cell r="H894" t="str">
            <v/>
          </cell>
          <cell r="I894"/>
          <cell r="J894"/>
        </row>
        <row r="895">
          <cell r="A895"/>
          <cell r="B895" t="str">
            <v/>
          </cell>
          <cell r="C895" t="str">
            <v/>
          </cell>
          <cell r="D895" t="str">
            <v/>
          </cell>
          <cell r="E895" t="str">
            <v/>
          </cell>
          <cell r="F895"/>
          <cell r="G895"/>
          <cell r="H895" t="str">
            <v/>
          </cell>
          <cell r="I895"/>
          <cell r="J895"/>
        </row>
        <row r="896">
          <cell r="A896"/>
          <cell r="B896" t="str">
            <v/>
          </cell>
          <cell r="C896" t="str">
            <v/>
          </cell>
          <cell r="D896" t="str">
            <v/>
          </cell>
          <cell r="E896" t="str">
            <v/>
          </cell>
          <cell r="F896"/>
          <cell r="G896"/>
          <cell r="H896" t="str">
            <v/>
          </cell>
          <cell r="I896"/>
          <cell r="J896"/>
        </row>
        <row r="897">
          <cell r="A897"/>
          <cell r="B897" t="str">
            <v/>
          </cell>
          <cell r="C897" t="str">
            <v/>
          </cell>
          <cell r="D897" t="str">
            <v/>
          </cell>
          <cell r="E897" t="str">
            <v/>
          </cell>
          <cell r="F897"/>
          <cell r="G897"/>
          <cell r="H897" t="str">
            <v/>
          </cell>
          <cell r="I897"/>
          <cell r="J897"/>
        </row>
        <row r="898">
          <cell r="A898"/>
          <cell r="B898" t="str">
            <v/>
          </cell>
          <cell r="C898" t="str">
            <v/>
          </cell>
          <cell r="D898" t="str">
            <v/>
          </cell>
          <cell r="E898" t="str">
            <v/>
          </cell>
          <cell r="F898"/>
          <cell r="G898"/>
          <cell r="H898" t="str">
            <v/>
          </cell>
          <cell r="I898"/>
          <cell r="J898"/>
        </row>
        <row r="899">
          <cell r="A899"/>
          <cell r="B899" t="str">
            <v/>
          </cell>
          <cell r="C899" t="str">
            <v/>
          </cell>
          <cell r="D899" t="str">
            <v/>
          </cell>
          <cell r="E899" t="str">
            <v/>
          </cell>
          <cell r="F899"/>
          <cell r="G899"/>
          <cell r="H899" t="str">
            <v/>
          </cell>
          <cell r="I899"/>
          <cell r="J899"/>
        </row>
        <row r="900">
          <cell r="A900"/>
          <cell r="B900" t="str">
            <v/>
          </cell>
          <cell r="C900" t="str">
            <v/>
          </cell>
          <cell r="D900" t="str">
            <v/>
          </cell>
          <cell r="E900" t="str">
            <v/>
          </cell>
          <cell r="F900"/>
          <cell r="G900"/>
          <cell r="H900" t="str">
            <v/>
          </cell>
          <cell r="I900"/>
          <cell r="J900"/>
        </row>
        <row r="901">
          <cell r="A901"/>
          <cell r="B901" t="str">
            <v/>
          </cell>
          <cell r="C901" t="str">
            <v/>
          </cell>
          <cell r="D901" t="str">
            <v/>
          </cell>
          <cell r="E901" t="str">
            <v/>
          </cell>
          <cell r="F901"/>
          <cell r="G901"/>
          <cell r="H901" t="str">
            <v/>
          </cell>
          <cell r="I901"/>
          <cell r="J901"/>
        </row>
        <row r="902">
          <cell r="A902"/>
          <cell r="B902" t="str">
            <v/>
          </cell>
          <cell r="C902" t="str">
            <v/>
          </cell>
          <cell r="D902" t="str">
            <v/>
          </cell>
          <cell r="E902" t="str">
            <v/>
          </cell>
          <cell r="F902"/>
          <cell r="G902"/>
          <cell r="H902" t="str">
            <v/>
          </cell>
          <cell r="I902"/>
          <cell r="J902"/>
        </row>
        <row r="903">
          <cell r="A903"/>
          <cell r="B903" t="str">
            <v/>
          </cell>
          <cell r="C903" t="str">
            <v/>
          </cell>
          <cell r="D903" t="str">
            <v/>
          </cell>
          <cell r="E903" t="str">
            <v/>
          </cell>
          <cell r="F903"/>
          <cell r="G903"/>
          <cell r="H903" t="str">
            <v/>
          </cell>
          <cell r="I903"/>
          <cell r="J903"/>
        </row>
        <row r="904">
          <cell r="A904"/>
          <cell r="B904" t="str">
            <v/>
          </cell>
          <cell r="C904" t="str">
            <v/>
          </cell>
          <cell r="D904" t="str">
            <v/>
          </cell>
          <cell r="E904" t="str">
            <v/>
          </cell>
          <cell r="F904"/>
          <cell r="G904"/>
          <cell r="H904" t="str">
            <v/>
          </cell>
          <cell r="I904"/>
          <cell r="J904"/>
        </row>
        <row r="905">
          <cell r="A905"/>
          <cell r="B905" t="str">
            <v/>
          </cell>
          <cell r="C905" t="str">
            <v/>
          </cell>
          <cell r="D905" t="str">
            <v/>
          </cell>
          <cell r="E905" t="str">
            <v/>
          </cell>
          <cell r="F905"/>
          <cell r="G905"/>
          <cell r="H905" t="str">
            <v/>
          </cell>
          <cell r="I905"/>
          <cell r="J905"/>
        </row>
        <row r="906">
          <cell r="A906"/>
          <cell r="B906" t="str">
            <v/>
          </cell>
          <cell r="C906" t="str">
            <v/>
          </cell>
          <cell r="D906" t="str">
            <v/>
          </cell>
          <cell r="E906" t="str">
            <v/>
          </cell>
          <cell r="F906"/>
          <cell r="G906"/>
          <cell r="H906" t="str">
            <v/>
          </cell>
          <cell r="I906"/>
          <cell r="J906"/>
        </row>
        <row r="907">
          <cell r="A907"/>
          <cell r="B907" t="str">
            <v/>
          </cell>
          <cell r="C907" t="str">
            <v/>
          </cell>
          <cell r="D907" t="str">
            <v/>
          </cell>
          <cell r="E907" t="str">
            <v/>
          </cell>
          <cell r="F907"/>
          <cell r="G907"/>
          <cell r="H907" t="str">
            <v/>
          </cell>
          <cell r="I907"/>
          <cell r="J907"/>
        </row>
        <row r="908">
          <cell r="A908"/>
          <cell r="B908" t="str">
            <v/>
          </cell>
          <cell r="C908" t="str">
            <v/>
          </cell>
          <cell r="D908" t="str">
            <v/>
          </cell>
          <cell r="E908" t="str">
            <v/>
          </cell>
          <cell r="F908"/>
          <cell r="G908"/>
          <cell r="H908" t="str">
            <v/>
          </cell>
          <cell r="I908"/>
          <cell r="J908"/>
        </row>
        <row r="909">
          <cell r="A909"/>
          <cell r="B909" t="str">
            <v/>
          </cell>
          <cell r="C909" t="str">
            <v/>
          </cell>
          <cell r="D909" t="str">
            <v/>
          </cell>
          <cell r="E909" t="str">
            <v/>
          </cell>
          <cell r="F909"/>
          <cell r="G909"/>
          <cell r="H909" t="str">
            <v/>
          </cell>
          <cell r="I909"/>
          <cell r="J909"/>
        </row>
        <row r="910">
          <cell r="A910"/>
          <cell r="B910" t="str">
            <v/>
          </cell>
          <cell r="C910" t="str">
            <v/>
          </cell>
          <cell r="D910" t="str">
            <v/>
          </cell>
          <cell r="E910" t="str">
            <v/>
          </cell>
          <cell r="F910"/>
          <cell r="G910"/>
          <cell r="H910" t="str">
            <v/>
          </cell>
          <cell r="I910"/>
          <cell r="J910"/>
        </row>
        <row r="911">
          <cell r="A911"/>
          <cell r="B911" t="str">
            <v/>
          </cell>
          <cell r="C911" t="str">
            <v/>
          </cell>
          <cell r="D911" t="str">
            <v/>
          </cell>
          <cell r="E911" t="str">
            <v/>
          </cell>
          <cell r="F911"/>
          <cell r="G911"/>
          <cell r="H911" t="str">
            <v/>
          </cell>
          <cell r="I911"/>
          <cell r="J911"/>
        </row>
        <row r="912">
          <cell r="A912"/>
          <cell r="B912" t="str">
            <v/>
          </cell>
          <cell r="C912" t="str">
            <v/>
          </cell>
          <cell r="D912" t="str">
            <v/>
          </cell>
          <cell r="E912" t="str">
            <v/>
          </cell>
          <cell r="F912"/>
          <cell r="G912"/>
          <cell r="H912" t="str">
            <v/>
          </cell>
          <cell r="I912"/>
          <cell r="J912"/>
        </row>
        <row r="913">
          <cell r="A913"/>
          <cell r="B913" t="str">
            <v/>
          </cell>
          <cell r="C913" t="str">
            <v/>
          </cell>
          <cell r="D913" t="str">
            <v/>
          </cell>
          <cell r="E913" t="str">
            <v/>
          </cell>
          <cell r="F913"/>
          <cell r="G913"/>
          <cell r="H913" t="str">
            <v/>
          </cell>
          <cell r="I913"/>
          <cell r="J913"/>
        </row>
        <row r="914">
          <cell r="A914"/>
          <cell r="B914" t="str">
            <v/>
          </cell>
          <cell r="C914" t="str">
            <v/>
          </cell>
          <cell r="D914" t="str">
            <v/>
          </cell>
          <cell r="E914" t="str">
            <v/>
          </cell>
          <cell r="F914"/>
          <cell r="G914"/>
          <cell r="H914" t="str">
            <v/>
          </cell>
          <cell r="I914"/>
          <cell r="J914"/>
        </row>
        <row r="915">
          <cell r="A915"/>
          <cell r="B915" t="str">
            <v/>
          </cell>
          <cell r="C915" t="str">
            <v/>
          </cell>
          <cell r="D915" t="str">
            <v/>
          </cell>
          <cell r="E915" t="str">
            <v/>
          </cell>
          <cell r="F915"/>
          <cell r="G915"/>
          <cell r="H915" t="str">
            <v/>
          </cell>
          <cell r="I915"/>
          <cell r="J915"/>
        </row>
        <row r="916">
          <cell r="A916"/>
          <cell r="B916" t="str">
            <v/>
          </cell>
          <cell r="C916" t="str">
            <v/>
          </cell>
          <cell r="D916" t="str">
            <v/>
          </cell>
          <cell r="E916" t="str">
            <v/>
          </cell>
          <cell r="F916"/>
          <cell r="G916"/>
          <cell r="H916" t="str">
            <v/>
          </cell>
          <cell r="I916"/>
          <cell r="J916"/>
        </row>
        <row r="917">
          <cell r="A917"/>
          <cell r="B917" t="str">
            <v/>
          </cell>
          <cell r="C917" t="str">
            <v/>
          </cell>
          <cell r="D917" t="str">
            <v/>
          </cell>
          <cell r="E917" t="str">
            <v/>
          </cell>
          <cell r="F917"/>
          <cell r="G917"/>
          <cell r="H917" t="str">
            <v/>
          </cell>
          <cell r="I917"/>
          <cell r="J917"/>
        </row>
        <row r="918">
          <cell r="A918"/>
          <cell r="B918" t="str">
            <v/>
          </cell>
          <cell r="C918" t="str">
            <v/>
          </cell>
          <cell r="D918" t="str">
            <v/>
          </cell>
          <cell r="E918" t="str">
            <v/>
          </cell>
          <cell r="F918"/>
          <cell r="G918"/>
          <cell r="H918" t="str">
            <v/>
          </cell>
          <cell r="I918"/>
          <cell r="J918"/>
        </row>
        <row r="919">
          <cell r="A919"/>
          <cell r="B919" t="str">
            <v/>
          </cell>
          <cell r="C919" t="str">
            <v/>
          </cell>
          <cell r="D919" t="str">
            <v/>
          </cell>
          <cell r="E919" t="str">
            <v/>
          </cell>
          <cell r="F919"/>
          <cell r="G919"/>
          <cell r="H919" t="str">
            <v/>
          </cell>
          <cell r="I919"/>
          <cell r="J919"/>
        </row>
        <row r="920">
          <cell r="A920"/>
          <cell r="B920" t="str">
            <v/>
          </cell>
          <cell r="C920" t="str">
            <v/>
          </cell>
          <cell r="D920" t="str">
            <v/>
          </cell>
          <cell r="E920" t="str">
            <v/>
          </cell>
          <cell r="F920"/>
          <cell r="G920"/>
          <cell r="H920" t="str">
            <v/>
          </cell>
          <cell r="I920"/>
          <cell r="J920"/>
        </row>
        <row r="921">
          <cell r="A921"/>
          <cell r="B921" t="str">
            <v/>
          </cell>
          <cell r="C921" t="str">
            <v/>
          </cell>
          <cell r="D921" t="str">
            <v/>
          </cell>
          <cell r="E921" t="str">
            <v/>
          </cell>
          <cell r="F921"/>
          <cell r="G921"/>
          <cell r="H921" t="str">
            <v/>
          </cell>
          <cell r="I921"/>
          <cell r="J921"/>
        </row>
        <row r="922">
          <cell r="A922"/>
          <cell r="B922" t="str">
            <v/>
          </cell>
          <cell r="C922" t="str">
            <v/>
          </cell>
          <cell r="D922" t="str">
            <v/>
          </cell>
          <cell r="E922" t="str">
            <v/>
          </cell>
          <cell r="F922"/>
          <cell r="G922"/>
          <cell r="H922" t="str">
            <v/>
          </cell>
          <cell r="I922"/>
          <cell r="J922"/>
        </row>
        <row r="923">
          <cell r="A923"/>
          <cell r="B923" t="str">
            <v/>
          </cell>
          <cell r="C923" t="str">
            <v/>
          </cell>
          <cell r="D923" t="str">
            <v/>
          </cell>
          <cell r="E923" t="str">
            <v/>
          </cell>
          <cell r="F923"/>
          <cell r="G923"/>
          <cell r="H923" t="str">
            <v/>
          </cell>
          <cell r="I923"/>
          <cell r="J923"/>
        </row>
        <row r="924">
          <cell r="A924"/>
          <cell r="B924" t="str">
            <v/>
          </cell>
          <cell r="C924" t="str">
            <v/>
          </cell>
          <cell r="D924" t="str">
            <v/>
          </cell>
          <cell r="E924" t="str">
            <v/>
          </cell>
          <cell r="F924"/>
          <cell r="G924"/>
          <cell r="H924" t="str">
            <v/>
          </cell>
          <cell r="I924"/>
          <cell r="J924"/>
        </row>
        <row r="925">
          <cell r="A925"/>
          <cell r="B925" t="str">
            <v/>
          </cell>
          <cell r="C925" t="str">
            <v/>
          </cell>
          <cell r="D925" t="str">
            <v/>
          </cell>
          <cell r="E925" t="str">
            <v/>
          </cell>
          <cell r="F925"/>
          <cell r="G925"/>
          <cell r="H925" t="str">
            <v/>
          </cell>
          <cell r="I925"/>
          <cell r="J925"/>
        </row>
        <row r="926">
          <cell r="A926"/>
          <cell r="B926" t="str">
            <v/>
          </cell>
          <cell r="C926" t="str">
            <v/>
          </cell>
          <cell r="D926" t="str">
            <v/>
          </cell>
          <cell r="E926" t="str">
            <v/>
          </cell>
          <cell r="F926"/>
          <cell r="G926"/>
          <cell r="H926" t="str">
            <v/>
          </cell>
          <cell r="I926"/>
          <cell r="J926"/>
        </row>
        <row r="927">
          <cell r="A927"/>
          <cell r="B927" t="str">
            <v/>
          </cell>
          <cell r="C927" t="str">
            <v/>
          </cell>
          <cell r="D927" t="str">
            <v/>
          </cell>
          <cell r="E927" t="str">
            <v/>
          </cell>
          <cell r="F927"/>
          <cell r="G927"/>
          <cell r="H927" t="str">
            <v/>
          </cell>
          <cell r="I927"/>
          <cell r="J927"/>
        </row>
        <row r="928">
          <cell r="A928"/>
          <cell r="B928" t="str">
            <v/>
          </cell>
          <cell r="C928" t="str">
            <v/>
          </cell>
          <cell r="D928" t="str">
            <v/>
          </cell>
          <cell r="E928" t="str">
            <v/>
          </cell>
          <cell r="F928"/>
          <cell r="G928"/>
          <cell r="H928" t="str">
            <v/>
          </cell>
          <cell r="I928"/>
          <cell r="J928"/>
        </row>
        <row r="929">
          <cell r="A929"/>
          <cell r="B929" t="str">
            <v/>
          </cell>
          <cell r="C929" t="str">
            <v/>
          </cell>
          <cell r="D929" t="str">
            <v/>
          </cell>
          <cell r="E929" t="str">
            <v/>
          </cell>
          <cell r="F929"/>
          <cell r="G929"/>
          <cell r="H929" t="str">
            <v/>
          </cell>
          <cell r="I929"/>
          <cell r="J929"/>
        </row>
        <row r="930">
          <cell r="A930"/>
          <cell r="B930" t="str">
            <v/>
          </cell>
          <cell r="C930" t="str">
            <v/>
          </cell>
          <cell r="D930" t="str">
            <v/>
          </cell>
          <cell r="E930" t="str">
            <v/>
          </cell>
          <cell r="F930"/>
          <cell r="G930"/>
          <cell r="H930" t="str">
            <v/>
          </cell>
          <cell r="I930"/>
          <cell r="J930"/>
        </row>
        <row r="931">
          <cell r="A931"/>
          <cell r="B931" t="str">
            <v/>
          </cell>
          <cell r="C931" t="str">
            <v/>
          </cell>
          <cell r="D931" t="str">
            <v/>
          </cell>
          <cell r="E931" t="str">
            <v/>
          </cell>
          <cell r="F931"/>
          <cell r="G931"/>
          <cell r="H931" t="str">
            <v/>
          </cell>
          <cell r="I931"/>
          <cell r="J931"/>
        </row>
        <row r="932">
          <cell r="A932"/>
          <cell r="B932" t="str">
            <v/>
          </cell>
          <cell r="C932" t="str">
            <v/>
          </cell>
          <cell r="D932" t="str">
            <v/>
          </cell>
          <cell r="E932" t="str">
            <v/>
          </cell>
          <cell r="F932"/>
          <cell r="G932"/>
          <cell r="H932" t="str">
            <v/>
          </cell>
          <cell r="I932"/>
          <cell r="J932"/>
        </row>
        <row r="933">
          <cell r="A933"/>
          <cell r="B933" t="str">
            <v/>
          </cell>
          <cell r="C933" t="str">
            <v/>
          </cell>
          <cell r="D933" t="str">
            <v/>
          </cell>
          <cell r="E933" t="str">
            <v/>
          </cell>
          <cell r="F933"/>
          <cell r="G933"/>
          <cell r="H933" t="str">
            <v/>
          </cell>
          <cell r="I933"/>
          <cell r="J933"/>
        </row>
        <row r="934">
          <cell r="A934"/>
          <cell r="B934" t="str">
            <v/>
          </cell>
          <cell r="C934" t="str">
            <v/>
          </cell>
          <cell r="D934" t="str">
            <v/>
          </cell>
          <cell r="E934" t="str">
            <v/>
          </cell>
          <cell r="F934"/>
          <cell r="G934"/>
          <cell r="H934" t="str">
            <v/>
          </cell>
          <cell r="I934"/>
          <cell r="J934"/>
        </row>
        <row r="935">
          <cell r="A935"/>
          <cell r="B935" t="str">
            <v/>
          </cell>
          <cell r="C935" t="str">
            <v/>
          </cell>
          <cell r="D935" t="str">
            <v/>
          </cell>
          <cell r="E935" t="str">
            <v/>
          </cell>
          <cell r="F935"/>
          <cell r="G935"/>
          <cell r="H935" t="str">
            <v/>
          </cell>
          <cell r="I935"/>
          <cell r="J935"/>
        </row>
        <row r="936">
          <cell r="A936"/>
          <cell r="B936" t="str">
            <v/>
          </cell>
          <cell r="C936" t="str">
            <v/>
          </cell>
          <cell r="D936" t="str">
            <v/>
          </cell>
          <cell r="E936" t="str">
            <v/>
          </cell>
          <cell r="F936"/>
          <cell r="G936"/>
          <cell r="H936" t="str">
            <v/>
          </cell>
          <cell r="I936"/>
          <cell r="J936"/>
        </row>
        <row r="937">
          <cell r="A937"/>
          <cell r="B937" t="str">
            <v/>
          </cell>
          <cell r="C937" t="str">
            <v/>
          </cell>
          <cell r="D937" t="str">
            <v/>
          </cell>
          <cell r="E937" t="str">
            <v/>
          </cell>
          <cell r="F937"/>
          <cell r="G937"/>
          <cell r="H937" t="str">
            <v/>
          </cell>
          <cell r="I937"/>
          <cell r="J937"/>
        </row>
        <row r="938">
          <cell r="A938"/>
          <cell r="B938" t="str">
            <v/>
          </cell>
          <cell r="C938" t="str">
            <v/>
          </cell>
          <cell r="D938" t="str">
            <v/>
          </cell>
          <cell r="E938" t="str">
            <v/>
          </cell>
          <cell r="F938"/>
          <cell r="G938"/>
          <cell r="H938" t="str">
            <v/>
          </cell>
          <cell r="I938"/>
          <cell r="J938"/>
        </row>
        <row r="939">
          <cell r="A939"/>
          <cell r="B939" t="str">
            <v/>
          </cell>
          <cell r="C939" t="str">
            <v/>
          </cell>
          <cell r="D939" t="str">
            <v/>
          </cell>
          <cell r="E939" t="str">
            <v/>
          </cell>
          <cell r="F939"/>
          <cell r="G939"/>
          <cell r="H939" t="str">
            <v/>
          </cell>
          <cell r="I939"/>
          <cell r="J939"/>
        </row>
        <row r="940">
          <cell r="A940"/>
          <cell r="B940" t="str">
            <v/>
          </cell>
          <cell r="C940" t="str">
            <v/>
          </cell>
          <cell r="D940" t="str">
            <v/>
          </cell>
          <cell r="E940" t="str">
            <v/>
          </cell>
          <cell r="F940"/>
          <cell r="G940"/>
          <cell r="H940" t="str">
            <v/>
          </cell>
          <cell r="I940"/>
          <cell r="J940"/>
        </row>
        <row r="941">
          <cell r="A941"/>
          <cell r="B941" t="str">
            <v/>
          </cell>
          <cell r="C941" t="str">
            <v/>
          </cell>
          <cell r="D941" t="str">
            <v/>
          </cell>
          <cell r="E941" t="str">
            <v/>
          </cell>
          <cell r="F941"/>
          <cell r="G941"/>
          <cell r="H941" t="str">
            <v/>
          </cell>
          <cell r="I941"/>
          <cell r="J941"/>
        </row>
        <row r="942">
          <cell r="A942"/>
          <cell r="B942" t="str">
            <v/>
          </cell>
          <cell r="C942" t="str">
            <v/>
          </cell>
          <cell r="D942" t="str">
            <v/>
          </cell>
          <cell r="E942" t="str">
            <v/>
          </cell>
          <cell r="F942"/>
          <cell r="G942"/>
          <cell r="H942" t="str">
            <v/>
          </cell>
          <cell r="I942"/>
          <cell r="J942"/>
        </row>
        <row r="943">
          <cell r="A943"/>
          <cell r="B943" t="str">
            <v/>
          </cell>
          <cell r="C943" t="str">
            <v/>
          </cell>
          <cell r="D943" t="str">
            <v/>
          </cell>
          <cell r="E943" t="str">
            <v/>
          </cell>
          <cell r="F943"/>
          <cell r="G943"/>
          <cell r="H943" t="str">
            <v/>
          </cell>
          <cell r="I943"/>
          <cell r="J943"/>
        </row>
        <row r="944">
          <cell r="A944"/>
          <cell r="B944" t="str">
            <v/>
          </cell>
          <cell r="C944" t="str">
            <v/>
          </cell>
          <cell r="D944" t="str">
            <v/>
          </cell>
          <cell r="E944" t="str">
            <v/>
          </cell>
          <cell r="F944"/>
          <cell r="G944"/>
          <cell r="H944" t="str">
            <v/>
          </cell>
          <cell r="I944"/>
          <cell r="J944"/>
        </row>
        <row r="945">
          <cell r="A945"/>
          <cell r="B945" t="str">
            <v/>
          </cell>
          <cell r="C945" t="str">
            <v/>
          </cell>
          <cell r="D945" t="str">
            <v/>
          </cell>
          <cell r="E945" t="str">
            <v/>
          </cell>
          <cell r="F945"/>
          <cell r="G945"/>
          <cell r="H945" t="str">
            <v/>
          </cell>
          <cell r="I945"/>
          <cell r="J945"/>
        </row>
        <row r="946">
          <cell r="A946"/>
          <cell r="B946" t="str">
            <v/>
          </cell>
          <cell r="C946" t="str">
            <v/>
          </cell>
          <cell r="D946" t="str">
            <v/>
          </cell>
          <cell r="E946" t="str">
            <v/>
          </cell>
          <cell r="F946"/>
          <cell r="G946"/>
          <cell r="H946" t="str">
            <v/>
          </cell>
          <cell r="I946"/>
          <cell r="J946"/>
        </row>
        <row r="947">
          <cell r="A947"/>
          <cell r="B947" t="str">
            <v/>
          </cell>
          <cell r="C947" t="str">
            <v/>
          </cell>
          <cell r="D947" t="str">
            <v/>
          </cell>
          <cell r="E947" t="str">
            <v/>
          </cell>
          <cell r="F947"/>
          <cell r="G947"/>
          <cell r="H947" t="str">
            <v/>
          </cell>
          <cell r="I947"/>
          <cell r="J947"/>
        </row>
        <row r="948">
          <cell r="A948"/>
          <cell r="B948" t="str">
            <v/>
          </cell>
          <cell r="C948" t="str">
            <v/>
          </cell>
          <cell r="D948" t="str">
            <v/>
          </cell>
          <cell r="E948" t="str">
            <v/>
          </cell>
          <cell r="F948"/>
          <cell r="G948"/>
          <cell r="H948" t="str">
            <v/>
          </cell>
          <cell r="I948"/>
          <cell r="J948"/>
        </row>
        <row r="949">
          <cell r="A949"/>
          <cell r="B949" t="str">
            <v/>
          </cell>
          <cell r="C949" t="str">
            <v/>
          </cell>
          <cell r="D949" t="str">
            <v/>
          </cell>
          <cell r="E949" t="str">
            <v/>
          </cell>
          <cell r="F949"/>
          <cell r="G949"/>
          <cell r="H949" t="str">
            <v/>
          </cell>
          <cell r="I949"/>
          <cell r="J949"/>
        </row>
        <row r="950">
          <cell r="A950"/>
          <cell r="B950" t="str">
            <v/>
          </cell>
          <cell r="C950" t="str">
            <v/>
          </cell>
          <cell r="D950" t="str">
            <v/>
          </cell>
          <cell r="E950" t="str">
            <v/>
          </cell>
          <cell r="F950"/>
          <cell r="G950"/>
          <cell r="H950" t="str">
            <v/>
          </cell>
          <cell r="I950"/>
          <cell r="J950"/>
        </row>
        <row r="951">
          <cell r="A951"/>
          <cell r="B951" t="str">
            <v/>
          </cell>
          <cell r="C951" t="str">
            <v/>
          </cell>
          <cell r="D951" t="str">
            <v/>
          </cell>
          <cell r="E951" t="str">
            <v/>
          </cell>
          <cell r="F951"/>
          <cell r="G951"/>
          <cell r="H951" t="str">
            <v/>
          </cell>
          <cell r="I951"/>
          <cell r="J951"/>
        </row>
        <row r="952">
          <cell r="A952"/>
          <cell r="B952" t="str">
            <v/>
          </cell>
          <cell r="C952" t="str">
            <v/>
          </cell>
          <cell r="D952" t="str">
            <v/>
          </cell>
          <cell r="E952" t="str">
            <v/>
          </cell>
          <cell r="F952"/>
          <cell r="G952"/>
          <cell r="H952" t="str">
            <v/>
          </cell>
          <cell r="I952"/>
          <cell r="J952"/>
        </row>
        <row r="953">
          <cell r="A953"/>
          <cell r="B953" t="str">
            <v/>
          </cell>
          <cell r="C953" t="str">
            <v/>
          </cell>
          <cell r="D953" t="str">
            <v/>
          </cell>
          <cell r="E953" t="str">
            <v/>
          </cell>
          <cell r="F953"/>
          <cell r="G953"/>
          <cell r="H953" t="str">
            <v/>
          </cell>
          <cell r="I953"/>
          <cell r="J953"/>
        </row>
        <row r="954">
          <cell r="A954"/>
          <cell r="B954" t="str">
            <v/>
          </cell>
          <cell r="C954" t="str">
            <v/>
          </cell>
          <cell r="D954" t="str">
            <v/>
          </cell>
          <cell r="E954" t="str">
            <v/>
          </cell>
          <cell r="F954"/>
          <cell r="G954"/>
          <cell r="H954" t="str">
            <v/>
          </cell>
          <cell r="I954"/>
          <cell r="J954"/>
        </row>
        <row r="955">
          <cell r="A955"/>
          <cell r="B955" t="str">
            <v/>
          </cell>
          <cell r="C955" t="str">
            <v/>
          </cell>
          <cell r="D955" t="str">
            <v/>
          </cell>
          <cell r="E955" t="str">
            <v/>
          </cell>
          <cell r="F955"/>
          <cell r="G955"/>
          <cell r="H955" t="str">
            <v/>
          </cell>
          <cell r="I955"/>
          <cell r="J955"/>
        </row>
        <row r="956">
          <cell r="A956"/>
          <cell r="B956" t="str">
            <v/>
          </cell>
          <cell r="C956" t="str">
            <v/>
          </cell>
          <cell r="D956" t="str">
            <v/>
          </cell>
          <cell r="E956" t="str">
            <v/>
          </cell>
          <cell r="F956"/>
          <cell r="G956"/>
          <cell r="H956" t="str">
            <v/>
          </cell>
          <cell r="I956"/>
          <cell r="J956"/>
        </row>
        <row r="957">
          <cell r="A957"/>
          <cell r="B957" t="str">
            <v/>
          </cell>
          <cell r="C957" t="str">
            <v/>
          </cell>
          <cell r="D957" t="str">
            <v/>
          </cell>
          <cell r="E957" t="str">
            <v/>
          </cell>
          <cell r="F957"/>
          <cell r="G957"/>
          <cell r="H957" t="str">
            <v/>
          </cell>
          <cell r="I957"/>
          <cell r="J957"/>
        </row>
        <row r="958">
          <cell r="A958"/>
          <cell r="B958" t="str">
            <v/>
          </cell>
          <cell r="C958" t="str">
            <v/>
          </cell>
          <cell r="D958" t="str">
            <v/>
          </cell>
          <cell r="E958" t="str">
            <v/>
          </cell>
          <cell r="F958"/>
          <cell r="G958"/>
          <cell r="H958" t="str">
            <v/>
          </cell>
          <cell r="I958"/>
          <cell r="J958"/>
        </row>
        <row r="959">
          <cell r="A959"/>
          <cell r="B959" t="str">
            <v/>
          </cell>
          <cell r="C959" t="str">
            <v/>
          </cell>
          <cell r="D959" t="str">
            <v/>
          </cell>
          <cell r="E959" t="str">
            <v/>
          </cell>
          <cell r="F959"/>
          <cell r="G959"/>
          <cell r="H959" t="str">
            <v/>
          </cell>
          <cell r="I959"/>
          <cell r="J959"/>
        </row>
        <row r="960">
          <cell r="A960"/>
          <cell r="B960" t="str">
            <v/>
          </cell>
          <cell r="C960" t="str">
            <v/>
          </cell>
          <cell r="D960" t="str">
            <v/>
          </cell>
          <cell r="E960" t="str">
            <v/>
          </cell>
          <cell r="F960"/>
          <cell r="G960"/>
          <cell r="H960" t="str">
            <v/>
          </cell>
          <cell r="I960"/>
          <cell r="J960"/>
        </row>
        <row r="961">
          <cell r="A961"/>
          <cell r="B961" t="str">
            <v/>
          </cell>
          <cell r="C961" t="str">
            <v/>
          </cell>
          <cell r="D961" t="str">
            <v/>
          </cell>
          <cell r="E961" t="str">
            <v/>
          </cell>
          <cell r="F961"/>
          <cell r="G961"/>
          <cell r="H961" t="str">
            <v/>
          </cell>
          <cell r="I961"/>
          <cell r="J961"/>
        </row>
        <row r="962">
          <cell r="A962"/>
          <cell r="B962" t="str">
            <v/>
          </cell>
          <cell r="C962" t="str">
            <v/>
          </cell>
          <cell r="D962" t="str">
            <v/>
          </cell>
          <cell r="E962" t="str">
            <v/>
          </cell>
          <cell r="F962"/>
          <cell r="G962"/>
          <cell r="H962" t="str">
            <v/>
          </cell>
          <cell r="I962"/>
          <cell r="J962"/>
        </row>
        <row r="963">
          <cell r="A963"/>
          <cell r="B963" t="str">
            <v/>
          </cell>
          <cell r="C963" t="str">
            <v/>
          </cell>
          <cell r="D963" t="str">
            <v/>
          </cell>
          <cell r="E963" t="str">
            <v/>
          </cell>
          <cell r="F963"/>
          <cell r="G963"/>
          <cell r="H963" t="str">
            <v/>
          </cell>
          <cell r="I963"/>
          <cell r="J963"/>
        </row>
        <row r="964">
          <cell r="A964"/>
          <cell r="B964" t="str">
            <v/>
          </cell>
          <cell r="C964" t="str">
            <v/>
          </cell>
          <cell r="D964" t="str">
            <v/>
          </cell>
          <cell r="E964" t="str">
            <v/>
          </cell>
          <cell r="F964"/>
          <cell r="G964"/>
          <cell r="H964" t="str">
            <v/>
          </cell>
          <cell r="I964"/>
          <cell r="J964"/>
        </row>
        <row r="965">
          <cell r="A965"/>
          <cell r="B965" t="str">
            <v/>
          </cell>
          <cell r="C965" t="str">
            <v/>
          </cell>
          <cell r="D965" t="str">
            <v/>
          </cell>
          <cell r="E965" t="str">
            <v/>
          </cell>
          <cell r="F965"/>
          <cell r="G965"/>
          <cell r="H965" t="str">
            <v/>
          </cell>
          <cell r="I965"/>
          <cell r="J965"/>
        </row>
        <row r="966">
          <cell r="A966"/>
          <cell r="B966" t="str">
            <v/>
          </cell>
          <cell r="C966" t="str">
            <v/>
          </cell>
          <cell r="D966" t="str">
            <v/>
          </cell>
          <cell r="E966" t="str">
            <v/>
          </cell>
          <cell r="F966"/>
          <cell r="G966"/>
          <cell r="H966" t="str">
            <v/>
          </cell>
          <cell r="I966"/>
          <cell r="J966"/>
        </row>
        <row r="967">
          <cell r="A967"/>
          <cell r="B967" t="str">
            <v/>
          </cell>
          <cell r="C967" t="str">
            <v/>
          </cell>
          <cell r="D967" t="str">
            <v/>
          </cell>
          <cell r="E967" t="str">
            <v/>
          </cell>
          <cell r="F967"/>
          <cell r="G967"/>
          <cell r="H967" t="str">
            <v/>
          </cell>
          <cell r="I967"/>
          <cell r="J967"/>
        </row>
        <row r="968">
          <cell r="A968"/>
          <cell r="B968" t="str">
            <v/>
          </cell>
          <cell r="C968" t="str">
            <v/>
          </cell>
          <cell r="D968" t="str">
            <v/>
          </cell>
          <cell r="E968" t="str">
            <v/>
          </cell>
          <cell r="F968"/>
          <cell r="G968"/>
          <cell r="H968" t="str">
            <v/>
          </cell>
          <cell r="I968"/>
          <cell r="J968"/>
        </row>
        <row r="969">
          <cell r="A969"/>
          <cell r="B969" t="str">
            <v/>
          </cell>
          <cell r="C969" t="str">
            <v/>
          </cell>
          <cell r="D969" t="str">
            <v/>
          </cell>
          <cell r="E969" t="str">
            <v/>
          </cell>
          <cell r="F969"/>
          <cell r="G969"/>
          <cell r="H969" t="str">
            <v/>
          </cell>
          <cell r="I969"/>
          <cell r="J969"/>
        </row>
        <row r="970">
          <cell r="A970"/>
          <cell r="B970" t="str">
            <v/>
          </cell>
          <cell r="C970" t="str">
            <v/>
          </cell>
          <cell r="D970" t="str">
            <v/>
          </cell>
          <cell r="E970" t="str">
            <v/>
          </cell>
          <cell r="F970"/>
          <cell r="G970"/>
          <cell r="H970" t="str">
            <v/>
          </cell>
          <cell r="I970"/>
          <cell r="J970"/>
        </row>
        <row r="971">
          <cell r="A971"/>
          <cell r="B971" t="str">
            <v/>
          </cell>
          <cell r="C971" t="str">
            <v/>
          </cell>
          <cell r="D971" t="str">
            <v/>
          </cell>
          <cell r="E971" t="str">
            <v/>
          </cell>
          <cell r="F971"/>
          <cell r="G971"/>
          <cell r="H971" t="str">
            <v/>
          </cell>
          <cell r="I971"/>
          <cell r="J971"/>
        </row>
        <row r="972">
          <cell r="A972"/>
          <cell r="B972" t="str">
            <v/>
          </cell>
          <cell r="C972" t="str">
            <v/>
          </cell>
          <cell r="D972" t="str">
            <v/>
          </cell>
          <cell r="E972" t="str">
            <v/>
          </cell>
          <cell r="F972"/>
          <cell r="G972"/>
          <cell r="H972" t="str">
            <v/>
          </cell>
          <cell r="I972"/>
          <cell r="J972"/>
        </row>
        <row r="973">
          <cell r="A973"/>
          <cell r="B973" t="str">
            <v/>
          </cell>
          <cell r="C973" t="str">
            <v/>
          </cell>
          <cell r="D973" t="str">
            <v/>
          </cell>
          <cell r="E973" t="str">
            <v/>
          </cell>
          <cell r="F973"/>
          <cell r="G973"/>
          <cell r="H973" t="str">
            <v/>
          </cell>
          <cell r="I973"/>
          <cell r="J973"/>
        </row>
        <row r="974">
          <cell r="A974"/>
          <cell r="B974" t="str">
            <v/>
          </cell>
          <cell r="C974" t="str">
            <v/>
          </cell>
          <cell r="D974" t="str">
            <v/>
          </cell>
          <cell r="E974" t="str">
            <v/>
          </cell>
          <cell r="F974"/>
          <cell r="G974"/>
          <cell r="H974" t="str">
            <v/>
          </cell>
          <cell r="I974"/>
          <cell r="J974"/>
        </row>
        <row r="975">
          <cell r="A975"/>
          <cell r="B975" t="str">
            <v/>
          </cell>
          <cell r="C975" t="str">
            <v/>
          </cell>
          <cell r="D975" t="str">
            <v/>
          </cell>
          <cell r="E975" t="str">
            <v/>
          </cell>
          <cell r="F975"/>
          <cell r="G975"/>
          <cell r="H975" t="str">
            <v/>
          </cell>
          <cell r="I975"/>
          <cell r="J975"/>
        </row>
        <row r="976">
          <cell r="A976"/>
          <cell r="B976" t="str">
            <v/>
          </cell>
          <cell r="C976" t="str">
            <v/>
          </cell>
          <cell r="D976" t="str">
            <v/>
          </cell>
          <cell r="E976" t="str">
            <v/>
          </cell>
          <cell r="F976"/>
          <cell r="G976"/>
          <cell r="H976" t="str">
            <v/>
          </cell>
          <cell r="I976"/>
          <cell r="J976"/>
        </row>
        <row r="977">
          <cell r="A977"/>
          <cell r="B977" t="str">
            <v/>
          </cell>
          <cell r="C977" t="str">
            <v/>
          </cell>
          <cell r="D977" t="str">
            <v/>
          </cell>
          <cell r="E977" t="str">
            <v/>
          </cell>
          <cell r="F977"/>
          <cell r="G977"/>
          <cell r="H977" t="str">
            <v/>
          </cell>
          <cell r="I977"/>
          <cell r="J977"/>
        </row>
        <row r="978">
          <cell r="A978"/>
          <cell r="B978" t="str">
            <v/>
          </cell>
          <cell r="C978" t="str">
            <v/>
          </cell>
          <cell r="D978" t="str">
            <v/>
          </cell>
          <cell r="E978" t="str">
            <v/>
          </cell>
          <cell r="F978"/>
          <cell r="G978"/>
          <cell r="H978" t="str">
            <v/>
          </cell>
          <cell r="I978"/>
          <cell r="J978"/>
        </row>
        <row r="979">
          <cell r="A979"/>
          <cell r="B979" t="str">
            <v/>
          </cell>
          <cell r="C979" t="str">
            <v/>
          </cell>
          <cell r="D979" t="str">
            <v/>
          </cell>
          <cell r="E979" t="str">
            <v/>
          </cell>
          <cell r="F979"/>
          <cell r="G979"/>
          <cell r="H979" t="str">
            <v/>
          </cell>
          <cell r="I979"/>
          <cell r="J979"/>
        </row>
        <row r="980">
          <cell r="A980"/>
          <cell r="B980" t="str">
            <v/>
          </cell>
          <cell r="C980" t="str">
            <v/>
          </cell>
          <cell r="D980" t="str">
            <v/>
          </cell>
          <cell r="E980" t="str">
            <v/>
          </cell>
          <cell r="F980"/>
          <cell r="G980"/>
          <cell r="H980" t="str">
            <v/>
          </cell>
          <cell r="I980"/>
          <cell r="J980"/>
        </row>
        <row r="981">
          <cell r="A981"/>
          <cell r="B981" t="str">
            <v/>
          </cell>
          <cell r="C981" t="str">
            <v/>
          </cell>
          <cell r="D981" t="str">
            <v/>
          </cell>
          <cell r="E981" t="str">
            <v/>
          </cell>
          <cell r="F981"/>
          <cell r="G981"/>
          <cell r="H981" t="str">
            <v/>
          </cell>
          <cell r="I981"/>
          <cell r="J981"/>
        </row>
        <row r="982">
          <cell r="A982"/>
          <cell r="B982" t="str">
            <v/>
          </cell>
          <cell r="C982" t="str">
            <v/>
          </cell>
          <cell r="D982" t="str">
            <v/>
          </cell>
          <cell r="E982" t="str">
            <v/>
          </cell>
          <cell r="F982"/>
          <cell r="G982"/>
          <cell r="H982" t="str">
            <v/>
          </cell>
          <cell r="I982"/>
          <cell r="J982"/>
        </row>
        <row r="983">
          <cell r="A983"/>
          <cell r="B983" t="str">
            <v/>
          </cell>
          <cell r="C983" t="str">
            <v/>
          </cell>
          <cell r="D983" t="str">
            <v/>
          </cell>
          <cell r="E983" t="str">
            <v/>
          </cell>
          <cell r="F983"/>
          <cell r="G983"/>
          <cell r="H983" t="str">
            <v/>
          </cell>
          <cell r="I983"/>
          <cell r="J983"/>
        </row>
        <row r="984">
          <cell r="A984"/>
          <cell r="B984" t="str">
            <v/>
          </cell>
          <cell r="C984" t="str">
            <v/>
          </cell>
          <cell r="D984" t="str">
            <v/>
          </cell>
          <cell r="E984" t="str">
            <v/>
          </cell>
          <cell r="F984"/>
          <cell r="G984"/>
          <cell r="H984" t="str">
            <v/>
          </cell>
          <cell r="I984"/>
          <cell r="J984"/>
        </row>
        <row r="985">
          <cell r="A985"/>
          <cell r="B985" t="str">
            <v/>
          </cell>
          <cell r="C985" t="str">
            <v/>
          </cell>
          <cell r="D985" t="str">
            <v/>
          </cell>
          <cell r="E985" t="str">
            <v/>
          </cell>
          <cell r="F985"/>
          <cell r="G985"/>
          <cell r="H985" t="str">
            <v/>
          </cell>
          <cell r="I985"/>
          <cell r="J985"/>
        </row>
        <row r="986">
          <cell r="A986"/>
          <cell r="B986" t="str">
            <v/>
          </cell>
          <cell r="C986" t="str">
            <v/>
          </cell>
          <cell r="D986" t="str">
            <v/>
          </cell>
          <cell r="E986" t="str">
            <v/>
          </cell>
          <cell r="F986"/>
          <cell r="G986"/>
          <cell r="H986" t="str">
            <v/>
          </cell>
          <cell r="I986"/>
          <cell r="J986"/>
        </row>
        <row r="987">
          <cell r="A987"/>
          <cell r="B987" t="str">
            <v/>
          </cell>
          <cell r="C987" t="str">
            <v/>
          </cell>
          <cell r="D987" t="str">
            <v/>
          </cell>
          <cell r="E987" t="str">
            <v/>
          </cell>
          <cell r="F987"/>
          <cell r="G987"/>
          <cell r="H987" t="str">
            <v/>
          </cell>
          <cell r="I987"/>
          <cell r="J987"/>
        </row>
        <row r="988">
          <cell r="A988"/>
          <cell r="B988" t="str">
            <v/>
          </cell>
          <cell r="C988" t="str">
            <v/>
          </cell>
          <cell r="D988" t="str">
            <v/>
          </cell>
          <cell r="E988" t="str">
            <v/>
          </cell>
          <cell r="F988"/>
          <cell r="G988"/>
          <cell r="H988" t="str">
            <v/>
          </cell>
          <cell r="I988"/>
          <cell r="J988"/>
        </row>
        <row r="989">
          <cell r="A989"/>
          <cell r="B989" t="str">
            <v/>
          </cell>
          <cell r="C989" t="str">
            <v/>
          </cell>
          <cell r="D989" t="str">
            <v/>
          </cell>
          <cell r="E989" t="str">
            <v/>
          </cell>
          <cell r="F989"/>
          <cell r="G989"/>
          <cell r="H989" t="str">
            <v/>
          </cell>
          <cell r="I989"/>
          <cell r="J989"/>
        </row>
        <row r="990">
          <cell r="A990"/>
          <cell r="B990" t="str">
            <v/>
          </cell>
          <cell r="C990" t="str">
            <v/>
          </cell>
          <cell r="D990" t="str">
            <v/>
          </cell>
          <cell r="E990" t="str">
            <v/>
          </cell>
          <cell r="F990"/>
          <cell r="G990"/>
          <cell r="H990" t="str">
            <v/>
          </cell>
          <cell r="I990"/>
          <cell r="J990"/>
        </row>
        <row r="991">
          <cell r="A991"/>
          <cell r="B991" t="str">
            <v/>
          </cell>
          <cell r="C991" t="str">
            <v/>
          </cell>
          <cell r="D991" t="str">
            <v/>
          </cell>
          <cell r="E991" t="str">
            <v/>
          </cell>
          <cell r="F991"/>
          <cell r="G991"/>
          <cell r="H991" t="str">
            <v/>
          </cell>
          <cell r="I991"/>
          <cell r="J991"/>
        </row>
        <row r="992">
          <cell r="A992"/>
          <cell r="B992" t="str">
            <v/>
          </cell>
          <cell r="C992" t="str">
            <v/>
          </cell>
          <cell r="D992" t="str">
            <v/>
          </cell>
          <cell r="E992" t="str">
            <v/>
          </cell>
          <cell r="F992"/>
          <cell r="G992"/>
          <cell r="H992" t="str">
            <v/>
          </cell>
          <cell r="I992"/>
          <cell r="J992"/>
        </row>
        <row r="993">
          <cell r="A993"/>
          <cell r="B993" t="str">
            <v/>
          </cell>
          <cell r="C993" t="str">
            <v/>
          </cell>
          <cell r="D993" t="str">
            <v/>
          </cell>
          <cell r="E993" t="str">
            <v/>
          </cell>
          <cell r="F993"/>
          <cell r="G993"/>
          <cell r="H993" t="str">
            <v/>
          </cell>
          <cell r="I993"/>
          <cell r="J993"/>
        </row>
        <row r="994">
          <cell r="A994"/>
          <cell r="B994" t="str">
            <v/>
          </cell>
          <cell r="C994" t="str">
            <v/>
          </cell>
          <cell r="D994" t="str">
            <v/>
          </cell>
          <cell r="E994" t="str">
            <v/>
          </cell>
          <cell r="F994"/>
          <cell r="G994"/>
          <cell r="H994" t="str">
            <v/>
          </cell>
          <cell r="I994"/>
          <cell r="J994"/>
        </row>
        <row r="995">
          <cell r="A995"/>
          <cell r="B995" t="str">
            <v/>
          </cell>
          <cell r="C995" t="str">
            <v/>
          </cell>
          <cell r="D995" t="str">
            <v/>
          </cell>
          <cell r="E995" t="str">
            <v/>
          </cell>
          <cell r="F995"/>
          <cell r="G995"/>
          <cell r="H995" t="str">
            <v/>
          </cell>
          <cell r="I995"/>
          <cell r="J995"/>
        </row>
        <row r="996">
          <cell r="A996"/>
          <cell r="B996" t="str">
            <v/>
          </cell>
          <cell r="C996" t="str">
            <v/>
          </cell>
          <cell r="D996" t="str">
            <v/>
          </cell>
          <cell r="E996" t="str">
            <v/>
          </cell>
          <cell r="F996"/>
          <cell r="G996"/>
          <cell r="H996" t="str">
            <v/>
          </cell>
          <cell r="I996"/>
          <cell r="J996"/>
        </row>
        <row r="997">
          <cell r="A997"/>
          <cell r="B997" t="str">
            <v/>
          </cell>
          <cell r="C997" t="str">
            <v/>
          </cell>
          <cell r="D997" t="str">
            <v/>
          </cell>
          <cell r="E997" t="str">
            <v/>
          </cell>
          <cell r="F997"/>
          <cell r="G997"/>
          <cell r="H997" t="str">
            <v/>
          </cell>
          <cell r="I997"/>
          <cell r="J997"/>
        </row>
        <row r="998">
          <cell r="A998"/>
          <cell r="B998" t="str">
            <v/>
          </cell>
          <cell r="C998" t="str">
            <v/>
          </cell>
          <cell r="D998" t="str">
            <v/>
          </cell>
          <cell r="E998" t="str">
            <v/>
          </cell>
          <cell r="F998"/>
          <cell r="G998"/>
          <cell r="H998" t="str">
            <v/>
          </cell>
          <cell r="I998"/>
          <cell r="J998"/>
        </row>
        <row r="999">
          <cell r="A999"/>
          <cell r="B999" t="str">
            <v/>
          </cell>
          <cell r="C999" t="str">
            <v/>
          </cell>
          <cell r="D999" t="str">
            <v/>
          </cell>
          <cell r="E999" t="str">
            <v/>
          </cell>
          <cell r="F999"/>
          <cell r="G999"/>
          <cell r="H999" t="str">
            <v/>
          </cell>
          <cell r="I999"/>
          <cell r="J999"/>
        </row>
        <row r="1000">
          <cell r="A1000"/>
          <cell r="B1000" t="str">
            <v/>
          </cell>
          <cell r="C1000" t="str">
            <v/>
          </cell>
          <cell r="D1000" t="str">
            <v/>
          </cell>
          <cell r="E1000" t="str">
            <v/>
          </cell>
          <cell r="F1000"/>
          <cell r="G1000"/>
          <cell r="H1000" t="str">
            <v/>
          </cell>
          <cell r="I1000"/>
          <cell r="J1000"/>
        </row>
        <row r="1001">
          <cell r="A1001"/>
          <cell r="B1001" t="str">
            <v/>
          </cell>
          <cell r="C1001" t="str">
            <v/>
          </cell>
          <cell r="D1001" t="str">
            <v/>
          </cell>
          <cell r="E1001" t="str">
            <v/>
          </cell>
          <cell r="F1001"/>
          <cell r="G1001"/>
          <cell r="H1001" t="str">
            <v/>
          </cell>
          <cell r="I1001"/>
          <cell r="J1001"/>
        </row>
        <row r="1002">
          <cell r="A1002"/>
          <cell r="B1002" t="str">
            <v/>
          </cell>
          <cell r="C1002" t="str">
            <v/>
          </cell>
          <cell r="D1002" t="str">
            <v/>
          </cell>
          <cell r="E1002" t="str">
            <v/>
          </cell>
          <cell r="F1002"/>
          <cell r="G1002"/>
          <cell r="H1002" t="str">
            <v/>
          </cell>
          <cell r="I1002"/>
          <cell r="J1002"/>
        </row>
        <row r="1003">
          <cell r="A1003"/>
          <cell r="B1003" t="str">
            <v/>
          </cell>
          <cell r="C1003" t="str">
            <v/>
          </cell>
          <cell r="D1003" t="str">
            <v/>
          </cell>
          <cell r="E1003" t="str">
            <v/>
          </cell>
          <cell r="F1003"/>
          <cell r="G1003"/>
          <cell r="H1003" t="str">
            <v/>
          </cell>
          <cell r="I1003"/>
          <cell r="J1003"/>
        </row>
        <row r="1004">
          <cell r="A1004"/>
          <cell r="B1004" t="str">
            <v/>
          </cell>
          <cell r="C1004" t="str">
            <v/>
          </cell>
          <cell r="D1004" t="str">
            <v/>
          </cell>
          <cell r="E1004" t="str">
            <v/>
          </cell>
          <cell r="F1004"/>
          <cell r="G1004"/>
          <cell r="H1004" t="str">
            <v/>
          </cell>
          <cell r="I1004"/>
          <cell r="J1004"/>
        </row>
        <row r="1005">
          <cell r="A1005"/>
          <cell r="B1005" t="str">
            <v/>
          </cell>
          <cell r="C1005" t="str">
            <v/>
          </cell>
          <cell r="D1005" t="str">
            <v/>
          </cell>
          <cell r="E1005" t="str">
            <v/>
          </cell>
          <cell r="F1005"/>
          <cell r="G1005"/>
          <cell r="H1005" t="str">
            <v/>
          </cell>
          <cell r="I1005"/>
          <cell r="J1005"/>
        </row>
        <row r="1006">
          <cell r="A1006"/>
          <cell r="B1006" t="str">
            <v/>
          </cell>
          <cell r="C1006" t="str">
            <v/>
          </cell>
          <cell r="D1006" t="str">
            <v/>
          </cell>
          <cell r="E1006" t="str">
            <v/>
          </cell>
          <cell r="F1006"/>
          <cell r="G1006"/>
          <cell r="H1006" t="str">
            <v/>
          </cell>
          <cell r="I1006"/>
          <cell r="J1006"/>
        </row>
        <row r="1007">
          <cell r="A1007"/>
          <cell r="B1007" t="str">
            <v/>
          </cell>
          <cell r="C1007" t="str">
            <v/>
          </cell>
          <cell r="D1007" t="str">
            <v/>
          </cell>
          <cell r="E1007" t="str">
            <v/>
          </cell>
          <cell r="F1007"/>
          <cell r="G1007"/>
          <cell r="H1007" t="str">
            <v/>
          </cell>
          <cell r="I1007"/>
          <cell r="J1007"/>
        </row>
        <row r="1008">
          <cell r="A1008"/>
          <cell r="B1008" t="str">
            <v/>
          </cell>
          <cell r="C1008" t="str">
            <v/>
          </cell>
          <cell r="D1008" t="str">
            <v/>
          </cell>
          <cell r="E1008" t="str">
            <v/>
          </cell>
          <cell r="F1008"/>
          <cell r="G1008"/>
          <cell r="H1008" t="str">
            <v/>
          </cell>
          <cell r="I1008"/>
          <cell r="J1008"/>
        </row>
        <row r="1009">
          <cell r="A1009"/>
          <cell r="B1009" t="str">
            <v/>
          </cell>
          <cell r="C1009" t="str">
            <v/>
          </cell>
          <cell r="D1009" t="str">
            <v/>
          </cell>
          <cell r="E1009" t="str">
            <v/>
          </cell>
          <cell r="F1009"/>
          <cell r="G1009"/>
          <cell r="H1009" t="str">
            <v/>
          </cell>
          <cell r="I1009"/>
          <cell r="J1009"/>
        </row>
        <row r="1010">
          <cell r="A1010"/>
          <cell r="B1010" t="str">
            <v/>
          </cell>
          <cell r="C1010" t="str">
            <v/>
          </cell>
          <cell r="D1010" t="str">
            <v/>
          </cell>
          <cell r="E1010" t="str">
            <v/>
          </cell>
          <cell r="F1010"/>
          <cell r="G1010"/>
          <cell r="H1010" t="str">
            <v/>
          </cell>
          <cell r="I1010"/>
          <cell r="J1010"/>
        </row>
        <row r="1011">
          <cell r="A1011"/>
          <cell r="B1011" t="str">
            <v/>
          </cell>
          <cell r="C1011" t="str">
            <v/>
          </cell>
          <cell r="D1011" t="str">
            <v/>
          </cell>
          <cell r="E1011" t="str">
            <v/>
          </cell>
          <cell r="F1011"/>
          <cell r="G1011"/>
          <cell r="H1011" t="str">
            <v/>
          </cell>
          <cell r="I1011"/>
          <cell r="J1011"/>
        </row>
        <row r="1012">
          <cell r="A1012"/>
          <cell r="B1012" t="str">
            <v/>
          </cell>
          <cell r="C1012" t="str">
            <v/>
          </cell>
          <cell r="D1012" t="str">
            <v/>
          </cell>
          <cell r="E1012" t="str">
            <v/>
          </cell>
          <cell r="F1012"/>
          <cell r="G1012"/>
          <cell r="H1012" t="str">
            <v/>
          </cell>
          <cell r="I1012"/>
          <cell r="J1012"/>
        </row>
        <row r="1013">
          <cell r="A1013"/>
          <cell r="B1013" t="str">
            <v/>
          </cell>
          <cell r="C1013" t="str">
            <v/>
          </cell>
          <cell r="D1013" t="str">
            <v/>
          </cell>
          <cell r="E1013" t="str">
            <v/>
          </cell>
          <cell r="F1013"/>
          <cell r="G1013"/>
          <cell r="H1013" t="str">
            <v/>
          </cell>
          <cell r="I1013"/>
          <cell r="J1013"/>
        </row>
        <row r="1014">
          <cell r="A1014"/>
          <cell r="B1014" t="str">
            <v/>
          </cell>
          <cell r="C1014" t="str">
            <v/>
          </cell>
          <cell r="D1014" t="str">
            <v/>
          </cell>
          <cell r="E1014" t="str">
            <v/>
          </cell>
          <cell r="F1014"/>
          <cell r="G1014"/>
          <cell r="H1014" t="str">
            <v/>
          </cell>
          <cell r="I1014"/>
          <cell r="J1014"/>
        </row>
        <row r="1015">
          <cell r="A1015"/>
          <cell r="B1015" t="str">
            <v/>
          </cell>
          <cell r="C1015" t="str">
            <v/>
          </cell>
          <cell r="D1015" t="str">
            <v/>
          </cell>
          <cell r="E1015" t="str">
            <v/>
          </cell>
          <cell r="F1015"/>
          <cell r="G1015"/>
          <cell r="H1015" t="str">
            <v/>
          </cell>
          <cell r="I1015"/>
          <cell r="J1015"/>
        </row>
        <row r="1016">
          <cell r="A1016"/>
          <cell r="B1016" t="str">
            <v/>
          </cell>
          <cell r="C1016" t="str">
            <v/>
          </cell>
          <cell r="D1016" t="str">
            <v/>
          </cell>
          <cell r="E1016" t="str">
            <v/>
          </cell>
          <cell r="F1016"/>
          <cell r="G1016"/>
          <cell r="H1016" t="str">
            <v/>
          </cell>
          <cell r="I1016"/>
          <cell r="J1016"/>
        </row>
        <row r="1017">
          <cell r="A1017"/>
          <cell r="B1017" t="str">
            <v/>
          </cell>
          <cell r="C1017" t="str">
            <v/>
          </cell>
          <cell r="D1017" t="str">
            <v/>
          </cell>
          <cell r="E1017" t="str">
            <v/>
          </cell>
          <cell r="F1017"/>
          <cell r="G1017"/>
          <cell r="H1017" t="str">
            <v/>
          </cell>
          <cell r="I1017"/>
          <cell r="J1017"/>
        </row>
        <row r="1018">
          <cell r="A1018"/>
          <cell r="B1018" t="str">
            <v/>
          </cell>
          <cell r="C1018" t="str">
            <v/>
          </cell>
          <cell r="D1018" t="str">
            <v/>
          </cell>
          <cell r="E1018" t="str">
            <v/>
          </cell>
          <cell r="F1018"/>
          <cell r="G1018"/>
          <cell r="H1018" t="str">
            <v/>
          </cell>
          <cell r="I1018"/>
          <cell r="J1018"/>
        </row>
        <row r="1019">
          <cell r="A1019"/>
          <cell r="B1019" t="str">
            <v/>
          </cell>
          <cell r="C1019" t="str">
            <v/>
          </cell>
          <cell r="D1019" t="str">
            <v/>
          </cell>
          <cell r="E1019" t="str">
            <v/>
          </cell>
          <cell r="F1019"/>
          <cell r="G1019"/>
          <cell r="H1019" t="str">
            <v/>
          </cell>
          <cell r="I1019"/>
          <cell r="J1019"/>
        </row>
        <row r="1020">
          <cell r="A1020"/>
          <cell r="B1020" t="str">
            <v/>
          </cell>
          <cell r="C1020" t="str">
            <v/>
          </cell>
          <cell r="D1020" t="str">
            <v/>
          </cell>
          <cell r="E1020" t="str">
            <v/>
          </cell>
          <cell r="F1020"/>
          <cell r="G1020"/>
          <cell r="H1020" t="str">
            <v/>
          </cell>
          <cell r="I1020"/>
          <cell r="J1020"/>
        </row>
        <row r="1021">
          <cell r="A1021"/>
          <cell r="B1021" t="str">
            <v/>
          </cell>
          <cell r="C1021" t="str">
            <v/>
          </cell>
          <cell r="D1021" t="str">
            <v/>
          </cell>
          <cell r="E1021" t="str">
            <v/>
          </cell>
          <cell r="F1021"/>
          <cell r="G1021"/>
          <cell r="H1021" t="str">
            <v/>
          </cell>
          <cell r="I1021"/>
          <cell r="J1021"/>
        </row>
        <row r="1022">
          <cell r="A1022"/>
          <cell r="B1022" t="str">
            <v/>
          </cell>
          <cell r="C1022" t="str">
            <v/>
          </cell>
          <cell r="D1022" t="str">
            <v/>
          </cell>
          <cell r="E1022" t="str">
            <v/>
          </cell>
          <cell r="F1022"/>
          <cell r="G1022"/>
          <cell r="H1022" t="str">
            <v/>
          </cell>
          <cell r="I1022"/>
          <cell r="J1022"/>
        </row>
        <row r="1023">
          <cell r="A1023"/>
          <cell r="B1023" t="str">
            <v/>
          </cell>
          <cell r="C1023" t="str">
            <v/>
          </cell>
          <cell r="D1023" t="str">
            <v/>
          </cell>
          <cell r="E1023" t="str">
            <v/>
          </cell>
          <cell r="F1023"/>
          <cell r="G1023"/>
          <cell r="H1023" t="str">
            <v/>
          </cell>
          <cell r="I1023"/>
          <cell r="J1023"/>
        </row>
        <row r="1024">
          <cell r="A1024"/>
          <cell r="B1024" t="str">
            <v/>
          </cell>
          <cell r="C1024" t="str">
            <v/>
          </cell>
          <cell r="D1024" t="str">
            <v/>
          </cell>
          <cell r="E1024" t="str">
            <v/>
          </cell>
          <cell r="F1024"/>
          <cell r="G1024"/>
          <cell r="H1024" t="str">
            <v/>
          </cell>
          <cell r="I1024"/>
          <cell r="J1024"/>
        </row>
        <row r="1025">
          <cell r="A1025"/>
          <cell r="B1025" t="str">
            <v/>
          </cell>
          <cell r="C1025" t="str">
            <v/>
          </cell>
          <cell r="D1025" t="str">
            <v/>
          </cell>
          <cell r="E1025" t="str">
            <v/>
          </cell>
          <cell r="F1025"/>
          <cell r="G1025"/>
          <cell r="H1025" t="str">
            <v/>
          </cell>
          <cell r="I1025"/>
          <cell r="J1025"/>
        </row>
        <row r="1026">
          <cell r="A1026"/>
          <cell r="B1026" t="str">
            <v/>
          </cell>
          <cell r="C1026" t="str">
            <v/>
          </cell>
          <cell r="D1026" t="str">
            <v/>
          </cell>
          <cell r="E1026" t="str">
            <v/>
          </cell>
          <cell r="F1026"/>
          <cell r="G1026"/>
          <cell r="H1026" t="str">
            <v/>
          </cell>
          <cell r="I1026"/>
          <cell r="J1026"/>
        </row>
        <row r="1027">
          <cell r="A1027"/>
          <cell r="B1027" t="str">
            <v/>
          </cell>
          <cell r="C1027" t="str">
            <v/>
          </cell>
          <cell r="D1027" t="str">
            <v/>
          </cell>
          <cell r="E1027" t="str">
            <v/>
          </cell>
          <cell r="F1027"/>
          <cell r="G1027"/>
          <cell r="H1027" t="str">
            <v/>
          </cell>
          <cell r="I1027"/>
          <cell r="J1027"/>
        </row>
        <row r="1028">
          <cell r="A1028"/>
          <cell r="B1028" t="str">
            <v/>
          </cell>
          <cell r="C1028" t="str">
            <v/>
          </cell>
          <cell r="D1028" t="str">
            <v/>
          </cell>
          <cell r="E1028" t="str">
            <v/>
          </cell>
          <cell r="F1028"/>
          <cell r="G1028"/>
          <cell r="H1028" t="str">
            <v/>
          </cell>
          <cell r="I1028"/>
          <cell r="J1028"/>
        </row>
        <row r="1029">
          <cell r="A1029"/>
          <cell r="B1029" t="str">
            <v/>
          </cell>
          <cell r="C1029" t="str">
            <v/>
          </cell>
          <cell r="D1029" t="str">
            <v/>
          </cell>
          <cell r="E1029" t="str">
            <v/>
          </cell>
          <cell r="F1029"/>
          <cell r="G1029"/>
          <cell r="H1029" t="str">
            <v/>
          </cell>
          <cell r="I1029"/>
          <cell r="J1029"/>
        </row>
        <row r="1030">
          <cell r="A1030"/>
          <cell r="B1030" t="str">
            <v/>
          </cell>
          <cell r="C1030" t="str">
            <v/>
          </cell>
          <cell r="D1030" t="str">
            <v/>
          </cell>
          <cell r="E1030" t="str">
            <v/>
          </cell>
          <cell r="F1030"/>
          <cell r="G1030"/>
          <cell r="H1030" t="str">
            <v/>
          </cell>
          <cell r="I1030"/>
          <cell r="J1030"/>
        </row>
        <row r="1031">
          <cell r="A1031"/>
          <cell r="B1031" t="str">
            <v/>
          </cell>
          <cell r="C1031" t="str">
            <v/>
          </cell>
          <cell r="D1031" t="str">
            <v/>
          </cell>
          <cell r="E1031" t="str">
            <v/>
          </cell>
          <cell r="F1031"/>
          <cell r="G1031"/>
          <cell r="H1031" t="str">
            <v/>
          </cell>
          <cell r="I1031"/>
          <cell r="J1031"/>
        </row>
        <row r="1032">
          <cell r="A1032"/>
          <cell r="B1032" t="str">
            <v/>
          </cell>
          <cell r="C1032" t="str">
            <v/>
          </cell>
          <cell r="D1032" t="str">
            <v/>
          </cell>
          <cell r="E1032" t="str">
            <v/>
          </cell>
          <cell r="F1032"/>
          <cell r="G1032"/>
          <cell r="H1032" t="str">
            <v/>
          </cell>
          <cell r="I1032"/>
          <cell r="J1032"/>
        </row>
        <row r="1033">
          <cell r="A1033"/>
          <cell r="B1033" t="str">
            <v/>
          </cell>
          <cell r="C1033" t="str">
            <v/>
          </cell>
          <cell r="D1033" t="str">
            <v/>
          </cell>
          <cell r="E1033" t="str">
            <v/>
          </cell>
          <cell r="F1033"/>
          <cell r="G1033"/>
          <cell r="H1033" t="str">
            <v/>
          </cell>
          <cell r="I1033"/>
          <cell r="J1033"/>
        </row>
        <row r="1034">
          <cell r="A1034"/>
          <cell r="B1034" t="str">
            <v/>
          </cell>
          <cell r="C1034" t="str">
            <v/>
          </cell>
          <cell r="D1034" t="str">
            <v/>
          </cell>
          <cell r="E1034" t="str">
            <v/>
          </cell>
          <cell r="F1034"/>
          <cell r="G1034"/>
          <cell r="H1034" t="str">
            <v/>
          </cell>
          <cell r="I1034"/>
          <cell r="J1034"/>
        </row>
        <row r="1035">
          <cell r="A1035"/>
          <cell r="B1035" t="str">
            <v/>
          </cell>
          <cell r="C1035" t="str">
            <v/>
          </cell>
          <cell r="D1035" t="str">
            <v/>
          </cell>
          <cell r="E1035" t="str">
            <v/>
          </cell>
          <cell r="F1035"/>
          <cell r="G1035"/>
          <cell r="H1035" t="str">
            <v/>
          </cell>
          <cell r="I1035"/>
          <cell r="J1035"/>
        </row>
        <row r="1036">
          <cell r="A1036"/>
          <cell r="B1036" t="str">
            <v/>
          </cell>
          <cell r="C1036" t="str">
            <v/>
          </cell>
          <cell r="D1036" t="str">
            <v/>
          </cell>
          <cell r="E1036" t="str">
            <v/>
          </cell>
          <cell r="F1036"/>
          <cell r="G1036"/>
          <cell r="H1036" t="str">
            <v/>
          </cell>
          <cell r="I1036"/>
          <cell r="J1036"/>
        </row>
        <row r="1037">
          <cell r="A1037"/>
          <cell r="B1037" t="str">
            <v/>
          </cell>
          <cell r="C1037" t="str">
            <v/>
          </cell>
          <cell r="D1037" t="str">
            <v/>
          </cell>
          <cell r="E1037" t="str">
            <v/>
          </cell>
          <cell r="F1037"/>
          <cell r="G1037"/>
          <cell r="H1037" t="str">
            <v/>
          </cell>
          <cell r="I1037"/>
          <cell r="J1037"/>
        </row>
        <row r="1038">
          <cell r="A1038"/>
          <cell r="B1038" t="str">
            <v/>
          </cell>
          <cell r="C1038" t="str">
            <v/>
          </cell>
          <cell r="D1038" t="str">
            <v/>
          </cell>
          <cell r="E1038" t="str">
            <v/>
          </cell>
          <cell r="F1038"/>
          <cell r="G1038"/>
          <cell r="H1038" t="str">
            <v/>
          </cell>
          <cell r="I1038"/>
          <cell r="J1038"/>
        </row>
        <row r="1039">
          <cell r="A1039"/>
          <cell r="B1039" t="str">
            <v/>
          </cell>
          <cell r="C1039" t="str">
            <v/>
          </cell>
          <cell r="D1039" t="str">
            <v/>
          </cell>
          <cell r="E1039" t="str">
            <v/>
          </cell>
          <cell r="F1039"/>
          <cell r="G1039"/>
          <cell r="H1039" t="str">
            <v/>
          </cell>
          <cell r="I1039"/>
          <cell r="J1039"/>
        </row>
        <row r="1040">
          <cell r="A1040"/>
          <cell r="B1040" t="str">
            <v/>
          </cell>
          <cell r="C1040" t="str">
            <v/>
          </cell>
          <cell r="D1040" t="str">
            <v/>
          </cell>
          <cell r="E1040" t="str">
            <v/>
          </cell>
          <cell r="F1040"/>
          <cell r="G1040"/>
          <cell r="H1040" t="str">
            <v/>
          </cell>
          <cell r="I1040"/>
          <cell r="J1040"/>
        </row>
        <row r="1041">
          <cell r="A1041"/>
          <cell r="B1041" t="str">
            <v/>
          </cell>
          <cell r="C1041" t="str">
            <v/>
          </cell>
          <cell r="D1041" t="str">
            <v/>
          </cell>
          <cell r="E1041" t="str">
            <v/>
          </cell>
          <cell r="F1041"/>
          <cell r="G1041"/>
          <cell r="H1041" t="str">
            <v/>
          </cell>
          <cell r="I1041"/>
          <cell r="J1041"/>
        </row>
        <row r="1042">
          <cell r="A1042"/>
          <cell r="B1042" t="str">
            <v/>
          </cell>
          <cell r="C1042" t="str">
            <v/>
          </cell>
          <cell r="D1042" t="str">
            <v/>
          </cell>
          <cell r="E1042" t="str">
            <v/>
          </cell>
          <cell r="F1042"/>
          <cell r="G1042"/>
          <cell r="H1042" t="str">
            <v/>
          </cell>
          <cell r="I1042"/>
          <cell r="J1042"/>
        </row>
        <row r="1043">
          <cell r="A1043"/>
          <cell r="B1043" t="str">
            <v/>
          </cell>
          <cell r="C1043" t="str">
            <v/>
          </cell>
          <cell r="D1043" t="str">
            <v/>
          </cell>
          <cell r="E1043" t="str">
            <v/>
          </cell>
          <cell r="F1043"/>
          <cell r="G1043"/>
          <cell r="H1043" t="str">
            <v/>
          </cell>
          <cell r="I1043"/>
          <cell r="J1043"/>
        </row>
        <row r="1044">
          <cell r="A1044"/>
          <cell r="B1044" t="str">
            <v/>
          </cell>
          <cell r="C1044" t="str">
            <v/>
          </cell>
          <cell r="D1044" t="str">
            <v/>
          </cell>
          <cell r="E1044" t="str">
            <v/>
          </cell>
          <cell r="F1044"/>
          <cell r="G1044"/>
          <cell r="H1044" t="str">
            <v/>
          </cell>
          <cell r="I1044"/>
          <cell r="J1044"/>
        </row>
        <row r="1045">
          <cell r="A1045"/>
          <cell r="B1045" t="str">
            <v/>
          </cell>
          <cell r="C1045" t="str">
            <v/>
          </cell>
          <cell r="D1045" t="str">
            <v/>
          </cell>
          <cell r="E1045" t="str">
            <v/>
          </cell>
          <cell r="F1045"/>
          <cell r="G1045"/>
          <cell r="H1045" t="str">
            <v/>
          </cell>
          <cell r="I1045"/>
          <cell r="J1045"/>
        </row>
        <row r="1046">
          <cell r="A1046"/>
          <cell r="B1046" t="str">
            <v/>
          </cell>
          <cell r="C1046" t="str">
            <v/>
          </cell>
          <cell r="D1046" t="str">
            <v/>
          </cell>
          <cell r="E1046" t="str">
            <v/>
          </cell>
          <cell r="F1046"/>
          <cell r="G1046"/>
          <cell r="H1046" t="str">
            <v/>
          </cell>
          <cell r="I1046"/>
          <cell r="J1046"/>
        </row>
        <row r="1047">
          <cell r="A1047"/>
          <cell r="B1047" t="str">
            <v/>
          </cell>
          <cell r="C1047" t="str">
            <v/>
          </cell>
          <cell r="D1047" t="str">
            <v/>
          </cell>
          <cell r="E1047" t="str">
            <v/>
          </cell>
          <cell r="F1047"/>
          <cell r="G1047"/>
          <cell r="H1047" t="str">
            <v/>
          </cell>
          <cell r="I1047"/>
          <cell r="J1047"/>
        </row>
        <row r="1048">
          <cell r="A1048"/>
          <cell r="B1048" t="str">
            <v/>
          </cell>
          <cell r="C1048" t="str">
            <v/>
          </cell>
          <cell r="D1048" t="str">
            <v/>
          </cell>
          <cell r="E1048" t="str">
            <v/>
          </cell>
          <cell r="F1048"/>
          <cell r="G1048"/>
          <cell r="H1048" t="str">
            <v/>
          </cell>
          <cell r="I1048"/>
          <cell r="J1048"/>
        </row>
        <row r="1049">
          <cell r="A1049"/>
          <cell r="B1049" t="str">
            <v/>
          </cell>
          <cell r="C1049" t="str">
            <v/>
          </cell>
          <cell r="D1049" t="str">
            <v/>
          </cell>
          <cell r="E1049" t="str">
            <v/>
          </cell>
          <cell r="F1049"/>
          <cell r="G1049"/>
          <cell r="H1049" t="str">
            <v/>
          </cell>
          <cell r="I1049"/>
          <cell r="J1049"/>
        </row>
        <row r="1050">
          <cell r="A1050"/>
          <cell r="B1050" t="str">
            <v/>
          </cell>
          <cell r="C1050" t="str">
            <v/>
          </cell>
          <cell r="D1050" t="str">
            <v/>
          </cell>
          <cell r="E1050" t="str">
            <v/>
          </cell>
          <cell r="F1050"/>
          <cell r="G1050"/>
          <cell r="H1050" t="str">
            <v/>
          </cell>
          <cell r="I1050"/>
          <cell r="J1050"/>
        </row>
        <row r="1051">
          <cell r="A1051"/>
          <cell r="B1051" t="str">
            <v/>
          </cell>
          <cell r="C1051" t="str">
            <v/>
          </cell>
          <cell r="D1051" t="str">
            <v/>
          </cell>
          <cell r="E1051" t="str">
            <v/>
          </cell>
          <cell r="F1051"/>
          <cell r="G1051"/>
          <cell r="H1051" t="str">
            <v/>
          </cell>
          <cell r="I1051"/>
          <cell r="J1051"/>
        </row>
        <row r="1052">
          <cell r="A1052"/>
          <cell r="B1052" t="str">
            <v/>
          </cell>
          <cell r="C1052" t="str">
            <v/>
          </cell>
          <cell r="D1052" t="str">
            <v/>
          </cell>
          <cell r="E1052" t="str">
            <v/>
          </cell>
          <cell r="F1052"/>
          <cell r="G1052"/>
          <cell r="H1052" t="str">
            <v/>
          </cell>
          <cell r="I1052"/>
          <cell r="J1052"/>
        </row>
        <row r="1053">
          <cell r="A1053"/>
          <cell r="B1053" t="str">
            <v/>
          </cell>
          <cell r="C1053" t="str">
            <v/>
          </cell>
          <cell r="D1053" t="str">
            <v/>
          </cell>
          <cell r="E1053" t="str">
            <v/>
          </cell>
          <cell r="F1053"/>
          <cell r="G1053"/>
          <cell r="H1053" t="str">
            <v/>
          </cell>
          <cell r="I1053"/>
          <cell r="J1053"/>
        </row>
        <row r="1054">
          <cell r="A1054"/>
          <cell r="B1054" t="str">
            <v/>
          </cell>
          <cell r="C1054" t="str">
            <v/>
          </cell>
          <cell r="D1054" t="str">
            <v/>
          </cell>
          <cell r="E1054" t="str">
            <v/>
          </cell>
          <cell r="F1054"/>
          <cell r="G1054"/>
          <cell r="H1054" t="str">
            <v/>
          </cell>
          <cell r="I1054"/>
          <cell r="J1054"/>
        </row>
        <row r="1055">
          <cell r="A1055"/>
          <cell r="B1055" t="str">
            <v/>
          </cell>
          <cell r="C1055" t="str">
            <v/>
          </cell>
          <cell r="D1055" t="str">
            <v/>
          </cell>
          <cell r="E1055" t="str">
            <v/>
          </cell>
          <cell r="F1055"/>
          <cell r="G1055"/>
          <cell r="H1055" t="str">
            <v/>
          </cell>
          <cell r="I1055"/>
          <cell r="J1055"/>
        </row>
        <row r="1056">
          <cell r="A1056"/>
          <cell r="B1056" t="str">
            <v/>
          </cell>
          <cell r="C1056" t="str">
            <v/>
          </cell>
          <cell r="D1056" t="str">
            <v/>
          </cell>
          <cell r="E1056" t="str">
            <v/>
          </cell>
          <cell r="F1056"/>
          <cell r="G1056"/>
          <cell r="H1056" t="str">
            <v/>
          </cell>
          <cell r="I1056"/>
          <cell r="J1056"/>
        </row>
        <row r="1057">
          <cell r="A1057"/>
          <cell r="B1057" t="str">
            <v/>
          </cell>
          <cell r="C1057" t="str">
            <v/>
          </cell>
          <cell r="D1057" t="str">
            <v/>
          </cell>
          <cell r="E1057" t="str">
            <v/>
          </cell>
          <cell r="F1057"/>
          <cell r="G1057"/>
          <cell r="H1057" t="str">
            <v/>
          </cell>
          <cell r="I1057"/>
          <cell r="J1057"/>
        </row>
        <row r="1058">
          <cell r="A1058"/>
          <cell r="B1058" t="str">
            <v/>
          </cell>
          <cell r="C1058" t="str">
            <v/>
          </cell>
          <cell r="D1058" t="str">
            <v/>
          </cell>
          <cell r="E1058" t="str">
            <v/>
          </cell>
          <cell r="F1058"/>
          <cell r="G1058"/>
          <cell r="H1058" t="str">
            <v/>
          </cell>
          <cell r="I1058"/>
          <cell r="J1058"/>
        </row>
        <row r="1059">
          <cell r="A1059"/>
          <cell r="B1059" t="str">
            <v/>
          </cell>
          <cell r="C1059" t="str">
            <v/>
          </cell>
          <cell r="D1059" t="str">
            <v/>
          </cell>
          <cell r="E1059" t="str">
            <v/>
          </cell>
          <cell r="F1059"/>
          <cell r="G1059"/>
          <cell r="H1059" t="str">
            <v/>
          </cell>
          <cell r="I1059"/>
          <cell r="J1059"/>
        </row>
        <row r="1060">
          <cell r="A1060"/>
          <cell r="B1060" t="str">
            <v/>
          </cell>
          <cell r="C1060" t="str">
            <v/>
          </cell>
          <cell r="D1060" t="str">
            <v/>
          </cell>
          <cell r="E1060" t="str">
            <v/>
          </cell>
          <cell r="F1060"/>
          <cell r="G1060"/>
          <cell r="H1060" t="str">
            <v/>
          </cell>
          <cell r="I1060"/>
          <cell r="J1060"/>
        </row>
        <row r="1061">
          <cell r="A1061"/>
          <cell r="B1061" t="str">
            <v/>
          </cell>
          <cell r="C1061" t="str">
            <v/>
          </cell>
          <cell r="D1061" t="str">
            <v/>
          </cell>
          <cell r="E1061" t="str">
            <v/>
          </cell>
          <cell r="F1061"/>
          <cell r="G1061"/>
          <cell r="H1061" t="str">
            <v/>
          </cell>
          <cell r="I1061"/>
          <cell r="J1061"/>
        </row>
        <row r="1062">
          <cell r="A1062"/>
          <cell r="B1062" t="str">
            <v/>
          </cell>
          <cell r="C1062" t="str">
            <v/>
          </cell>
          <cell r="D1062" t="str">
            <v/>
          </cell>
          <cell r="E1062" t="str">
            <v/>
          </cell>
          <cell r="F1062"/>
          <cell r="G1062"/>
          <cell r="H1062" t="str">
            <v/>
          </cell>
          <cell r="I1062"/>
          <cell r="J1062"/>
        </row>
        <row r="1063">
          <cell r="A1063"/>
          <cell r="B1063" t="str">
            <v/>
          </cell>
          <cell r="C1063" t="str">
            <v/>
          </cell>
          <cell r="D1063" t="str">
            <v/>
          </cell>
          <cell r="E1063" t="str">
            <v/>
          </cell>
          <cell r="F1063"/>
          <cell r="G1063"/>
          <cell r="H1063" t="str">
            <v/>
          </cell>
          <cell r="I1063"/>
          <cell r="J1063"/>
        </row>
        <row r="1064">
          <cell r="A1064"/>
          <cell r="B1064" t="str">
            <v/>
          </cell>
          <cell r="C1064" t="str">
            <v/>
          </cell>
          <cell r="D1064" t="str">
            <v/>
          </cell>
          <cell r="E1064" t="str">
            <v/>
          </cell>
          <cell r="F1064"/>
          <cell r="G1064"/>
          <cell r="H1064" t="str">
            <v/>
          </cell>
          <cell r="I1064"/>
          <cell r="J1064"/>
        </row>
        <row r="1065">
          <cell r="A1065"/>
          <cell r="B1065" t="str">
            <v/>
          </cell>
          <cell r="C1065" t="str">
            <v/>
          </cell>
          <cell r="D1065" t="str">
            <v/>
          </cell>
          <cell r="E1065" t="str">
            <v/>
          </cell>
          <cell r="F1065"/>
          <cell r="G1065"/>
          <cell r="H1065" t="str">
            <v/>
          </cell>
          <cell r="I1065"/>
          <cell r="J1065"/>
        </row>
        <row r="1066">
          <cell r="A1066"/>
          <cell r="B1066" t="str">
            <v/>
          </cell>
          <cell r="C1066" t="str">
            <v/>
          </cell>
          <cell r="D1066" t="str">
            <v/>
          </cell>
          <cell r="E1066" t="str">
            <v/>
          </cell>
          <cell r="F1066"/>
          <cell r="G1066"/>
          <cell r="H1066" t="str">
            <v/>
          </cell>
          <cell r="I1066"/>
          <cell r="J1066"/>
        </row>
        <row r="1067">
          <cell r="A1067"/>
          <cell r="B1067" t="str">
            <v/>
          </cell>
          <cell r="C1067" t="str">
            <v/>
          </cell>
          <cell r="D1067" t="str">
            <v/>
          </cell>
          <cell r="E1067" t="str">
            <v/>
          </cell>
          <cell r="F1067"/>
          <cell r="G1067"/>
          <cell r="H1067" t="str">
            <v/>
          </cell>
          <cell r="I1067"/>
          <cell r="J1067"/>
        </row>
        <row r="1068">
          <cell r="A1068"/>
          <cell r="B1068" t="str">
            <v/>
          </cell>
          <cell r="C1068" t="str">
            <v/>
          </cell>
          <cell r="D1068" t="str">
            <v/>
          </cell>
          <cell r="E1068" t="str">
            <v/>
          </cell>
          <cell r="F1068"/>
          <cell r="G1068"/>
          <cell r="H1068" t="str">
            <v/>
          </cell>
          <cell r="I1068"/>
          <cell r="J1068"/>
        </row>
        <row r="1069">
          <cell r="A1069"/>
          <cell r="B1069" t="str">
            <v/>
          </cell>
          <cell r="C1069" t="str">
            <v/>
          </cell>
          <cell r="D1069" t="str">
            <v/>
          </cell>
          <cell r="E1069" t="str">
            <v/>
          </cell>
          <cell r="F1069"/>
          <cell r="G1069"/>
          <cell r="H1069" t="str">
            <v/>
          </cell>
          <cell r="I1069"/>
          <cell r="J1069"/>
        </row>
        <row r="1070">
          <cell r="A1070"/>
          <cell r="B1070" t="str">
            <v/>
          </cell>
          <cell r="C1070" t="str">
            <v/>
          </cell>
          <cell r="D1070" t="str">
            <v/>
          </cell>
          <cell r="E1070" t="str">
            <v/>
          </cell>
          <cell r="F1070"/>
          <cell r="G1070"/>
          <cell r="H1070" t="str">
            <v/>
          </cell>
          <cell r="I1070"/>
          <cell r="J1070"/>
        </row>
        <row r="1071">
          <cell r="A1071"/>
          <cell r="B1071" t="str">
            <v/>
          </cell>
          <cell r="C1071" t="str">
            <v/>
          </cell>
          <cell r="D1071" t="str">
            <v/>
          </cell>
          <cell r="E1071" t="str">
            <v/>
          </cell>
          <cell r="F1071"/>
          <cell r="G1071"/>
          <cell r="H1071" t="str">
            <v/>
          </cell>
          <cell r="I1071"/>
          <cell r="J1071"/>
        </row>
        <row r="1072">
          <cell r="A1072"/>
          <cell r="B1072" t="str">
            <v/>
          </cell>
          <cell r="C1072" t="str">
            <v/>
          </cell>
          <cell r="D1072" t="str">
            <v/>
          </cell>
          <cell r="E1072" t="str">
            <v/>
          </cell>
          <cell r="F1072"/>
          <cell r="G1072"/>
          <cell r="H1072" t="str">
            <v/>
          </cell>
          <cell r="I1072"/>
          <cell r="J1072"/>
        </row>
        <row r="1073">
          <cell r="A1073"/>
          <cell r="B1073" t="str">
            <v/>
          </cell>
          <cell r="C1073" t="str">
            <v/>
          </cell>
          <cell r="D1073" t="str">
            <v/>
          </cell>
          <cell r="E1073" t="str">
            <v/>
          </cell>
          <cell r="F1073"/>
          <cell r="G1073"/>
          <cell r="H1073" t="str">
            <v/>
          </cell>
          <cell r="I1073"/>
          <cell r="J1073"/>
        </row>
        <row r="1074">
          <cell r="A1074"/>
          <cell r="B1074" t="str">
            <v/>
          </cell>
          <cell r="C1074" t="str">
            <v/>
          </cell>
          <cell r="D1074" t="str">
            <v/>
          </cell>
          <cell r="E1074" t="str">
            <v/>
          </cell>
          <cell r="F1074"/>
          <cell r="G1074"/>
          <cell r="H1074" t="str">
            <v/>
          </cell>
          <cell r="I1074"/>
          <cell r="J1074"/>
        </row>
        <row r="1075">
          <cell r="A1075"/>
          <cell r="B1075" t="str">
            <v/>
          </cell>
          <cell r="C1075" t="str">
            <v/>
          </cell>
          <cell r="D1075" t="str">
            <v/>
          </cell>
          <cell r="E1075" t="str">
            <v/>
          </cell>
          <cell r="F1075"/>
          <cell r="G1075"/>
          <cell r="H1075" t="str">
            <v/>
          </cell>
          <cell r="I1075"/>
          <cell r="J1075"/>
        </row>
        <row r="1076">
          <cell r="A1076"/>
          <cell r="B1076" t="str">
            <v/>
          </cell>
          <cell r="C1076" t="str">
            <v/>
          </cell>
          <cell r="D1076" t="str">
            <v/>
          </cell>
          <cell r="E1076" t="str">
            <v/>
          </cell>
          <cell r="F1076"/>
          <cell r="G1076"/>
          <cell r="H1076" t="str">
            <v/>
          </cell>
          <cell r="I1076"/>
          <cell r="J1076"/>
        </row>
        <row r="1077">
          <cell r="A1077"/>
          <cell r="B1077" t="str">
            <v/>
          </cell>
          <cell r="C1077" t="str">
            <v/>
          </cell>
          <cell r="D1077" t="str">
            <v/>
          </cell>
          <cell r="E1077" t="str">
            <v/>
          </cell>
          <cell r="F1077"/>
          <cell r="G1077"/>
          <cell r="H1077" t="str">
            <v/>
          </cell>
          <cell r="I1077"/>
          <cell r="J1077"/>
        </row>
        <row r="1078">
          <cell r="A1078"/>
          <cell r="B1078" t="str">
            <v/>
          </cell>
          <cell r="C1078" t="str">
            <v/>
          </cell>
          <cell r="D1078" t="str">
            <v/>
          </cell>
          <cell r="E1078" t="str">
            <v/>
          </cell>
          <cell r="F1078"/>
          <cell r="G1078"/>
          <cell r="H1078" t="str">
            <v/>
          </cell>
          <cell r="I1078"/>
          <cell r="J1078"/>
        </row>
        <row r="1079">
          <cell r="A1079"/>
          <cell r="B1079" t="str">
            <v/>
          </cell>
          <cell r="C1079" t="str">
            <v/>
          </cell>
          <cell r="D1079" t="str">
            <v/>
          </cell>
          <cell r="E1079" t="str">
            <v/>
          </cell>
          <cell r="F1079"/>
          <cell r="G1079"/>
          <cell r="H1079" t="str">
            <v/>
          </cell>
          <cell r="I1079"/>
          <cell r="J1079"/>
        </row>
        <row r="1080">
          <cell r="A1080"/>
          <cell r="B1080" t="str">
            <v/>
          </cell>
          <cell r="C1080" t="str">
            <v/>
          </cell>
          <cell r="D1080" t="str">
            <v/>
          </cell>
          <cell r="E1080" t="str">
            <v/>
          </cell>
          <cell r="F1080"/>
          <cell r="G1080"/>
          <cell r="H1080" t="str">
            <v/>
          </cell>
          <cell r="I1080"/>
          <cell r="J1080"/>
        </row>
        <row r="1081">
          <cell r="A1081"/>
          <cell r="B1081" t="str">
            <v/>
          </cell>
          <cell r="C1081" t="str">
            <v/>
          </cell>
          <cell r="D1081" t="str">
            <v/>
          </cell>
          <cell r="E1081" t="str">
            <v/>
          </cell>
          <cell r="F1081"/>
          <cell r="G1081"/>
          <cell r="H1081" t="str">
            <v/>
          </cell>
          <cell r="I1081"/>
          <cell r="J1081"/>
        </row>
        <row r="1082">
          <cell r="A1082"/>
          <cell r="B1082" t="str">
            <v/>
          </cell>
          <cell r="C1082" t="str">
            <v/>
          </cell>
          <cell r="D1082" t="str">
            <v/>
          </cell>
          <cell r="E1082" t="str">
            <v/>
          </cell>
          <cell r="F1082"/>
          <cell r="G1082"/>
          <cell r="H1082" t="str">
            <v/>
          </cell>
          <cell r="I1082"/>
          <cell r="J1082"/>
        </row>
        <row r="1083">
          <cell r="A1083"/>
          <cell r="B1083" t="str">
            <v/>
          </cell>
          <cell r="C1083" t="str">
            <v/>
          </cell>
          <cell r="D1083" t="str">
            <v/>
          </cell>
          <cell r="E1083" t="str">
            <v/>
          </cell>
          <cell r="F1083"/>
          <cell r="G1083"/>
          <cell r="H1083" t="str">
            <v/>
          </cell>
          <cell r="I1083"/>
          <cell r="J1083"/>
        </row>
        <row r="1084">
          <cell r="A1084"/>
          <cell r="B1084" t="str">
            <v/>
          </cell>
          <cell r="C1084" t="str">
            <v/>
          </cell>
          <cell r="D1084" t="str">
            <v/>
          </cell>
          <cell r="E1084" t="str">
            <v/>
          </cell>
          <cell r="F1084"/>
          <cell r="G1084"/>
          <cell r="H1084" t="str">
            <v/>
          </cell>
          <cell r="I1084"/>
          <cell r="J1084"/>
        </row>
        <row r="1085">
          <cell r="A1085"/>
          <cell r="B1085" t="str">
            <v/>
          </cell>
          <cell r="C1085" t="str">
            <v/>
          </cell>
          <cell r="D1085" t="str">
            <v/>
          </cell>
          <cell r="E1085" t="str">
            <v/>
          </cell>
          <cell r="F1085"/>
          <cell r="G1085"/>
          <cell r="H1085" t="str">
            <v/>
          </cell>
          <cell r="I1085"/>
          <cell r="J1085"/>
        </row>
        <row r="1086">
          <cell r="A1086"/>
          <cell r="B1086" t="str">
            <v/>
          </cell>
          <cell r="C1086" t="str">
            <v/>
          </cell>
          <cell r="D1086" t="str">
            <v/>
          </cell>
          <cell r="E1086" t="str">
            <v/>
          </cell>
          <cell r="F1086"/>
          <cell r="G1086"/>
          <cell r="H1086" t="str">
            <v/>
          </cell>
          <cell r="I1086"/>
          <cell r="J1086"/>
        </row>
        <row r="1087">
          <cell r="A1087"/>
          <cell r="B1087" t="str">
            <v/>
          </cell>
          <cell r="C1087" t="str">
            <v/>
          </cell>
          <cell r="D1087" t="str">
            <v/>
          </cell>
          <cell r="E1087" t="str">
            <v/>
          </cell>
          <cell r="F1087"/>
          <cell r="G1087"/>
          <cell r="H1087" t="str">
            <v/>
          </cell>
          <cell r="I1087"/>
          <cell r="J1087"/>
        </row>
        <row r="1088">
          <cell r="A1088"/>
          <cell r="B1088" t="str">
            <v/>
          </cell>
          <cell r="C1088" t="str">
            <v/>
          </cell>
          <cell r="D1088" t="str">
            <v/>
          </cell>
          <cell r="E1088" t="str">
            <v/>
          </cell>
          <cell r="F1088"/>
          <cell r="G1088"/>
          <cell r="H1088" t="str">
            <v/>
          </cell>
          <cell r="I1088"/>
          <cell r="J1088"/>
        </row>
        <row r="1089">
          <cell r="A1089"/>
          <cell r="B1089" t="str">
            <v/>
          </cell>
          <cell r="C1089" t="str">
            <v/>
          </cell>
          <cell r="D1089" t="str">
            <v/>
          </cell>
          <cell r="E1089" t="str">
            <v/>
          </cell>
          <cell r="F1089"/>
          <cell r="G1089"/>
          <cell r="H1089" t="str">
            <v/>
          </cell>
          <cell r="I1089"/>
          <cell r="J1089"/>
        </row>
        <row r="1090">
          <cell r="A1090"/>
          <cell r="B1090" t="str">
            <v/>
          </cell>
          <cell r="C1090" t="str">
            <v/>
          </cell>
          <cell r="D1090" t="str">
            <v/>
          </cell>
          <cell r="E1090" t="str">
            <v/>
          </cell>
          <cell r="F1090"/>
          <cell r="G1090"/>
          <cell r="H1090" t="str">
            <v/>
          </cell>
          <cell r="I1090"/>
          <cell r="J1090"/>
        </row>
        <row r="1091">
          <cell r="A1091"/>
          <cell r="B1091" t="str">
            <v/>
          </cell>
          <cell r="C1091" t="str">
            <v/>
          </cell>
          <cell r="D1091" t="str">
            <v/>
          </cell>
          <cell r="E1091" t="str">
            <v/>
          </cell>
          <cell r="F1091"/>
          <cell r="G1091"/>
          <cell r="H1091" t="str">
            <v/>
          </cell>
          <cell r="I1091"/>
          <cell r="J1091"/>
        </row>
        <row r="1092">
          <cell r="A1092"/>
          <cell r="B1092" t="str">
            <v/>
          </cell>
          <cell r="C1092" t="str">
            <v/>
          </cell>
          <cell r="D1092" t="str">
            <v/>
          </cell>
          <cell r="E1092" t="str">
            <v/>
          </cell>
          <cell r="F1092"/>
          <cell r="G1092"/>
          <cell r="H1092" t="str">
            <v/>
          </cell>
          <cell r="I1092"/>
          <cell r="J1092"/>
        </row>
        <row r="1093">
          <cell r="A1093"/>
          <cell r="B1093" t="str">
            <v/>
          </cell>
          <cell r="C1093" t="str">
            <v/>
          </cell>
          <cell r="D1093" t="str">
            <v/>
          </cell>
          <cell r="E1093" t="str">
            <v/>
          </cell>
          <cell r="F1093"/>
          <cell r="G1093"/>
          <cell r="H1093" t="str">
            <v/>
          </cell>
          <cell r="I1093"/>
          <cell r="J1093"/>
        </row>
        <row r="1094">
          <cell r="A1094"/>
          <cell r="B1094" t="str">
            <v/>
          </cell>
          <cell r="C1094" t="str">
            <v/>
          </cell>
          <cell r="D1094" t="str">
            <v/>
          </cell>
          <cell r="E1094" t="str">
            <v/>
          </cell>
          <cell r="F1094"/>
          <cell r="G1094"/>
          <cell r="H1094" t="str">
            <v/>
          </cell>
          <cell r="I1094"/>
          <cell r="J1094"/>
        </row>
        <row r="1095">
          <cell r="A1095"/>
          <cell r="B1095" t="str">
            <v/>
          </cell>
          <cell r="C1095" t="str">
            <v/>
          </cell>
          <cell r="D1095" t="str">
            <v/>
          </cell>
          <cell r="E1095" t="str">
            <v/>
          </cell>
          <cell r="F1095"/>
          <cell r="G1095"/>
          <cell r="H1095" t="str">
            <v/>
          </cell>
          <cell r="I1095"/>
          <cell r="J1095"/>
        </row>
        <row r="1096">
          <cell r="A1096"/>
          <cell r="B1096" t="str">
            <v/>
          </cell>
          <cell r="C1096" t="str">
            <v/>
          </cell>
          <cell r="D1096" t="str">
            <v/>
          </cell>
          <cell r="E1096" t="str">
            <v/>
          </cell>
          <cell r="F1096"/>
          <cell r="G1096"/>
          <cell r="H1096" t="str">
            <v/>
          </cell>
          <cell r="I1096"/>
          <cell r="J1096"/>
        </row>
        <row r="1097">
          <cell r="A1097"/>
          <cell r="B1097" t="str">
            <v/>
          </cell>
          <cell r="C1097" t="str">
            <v/>
          </cell>
          <cell r="D1097" t="str">
            <v/>
          </cell>
          <cell r="E1097" t="str">
            <v/>
          </cell>
          <cell r="F1097"/>
          <cell r="G1097"/>
          <cell r="H1097" t="str">
            <v/>
          </cell>
          <cell r="I1097"/>
          <cell r="J1097"/>
        </row>
        <row r="1098">
          <cell r="A1098"/>
          <cell r="B1098" t="str">
            <v/>
          </cell>
          <cell r="C1098" t="str">
            <v/>
          </cell>
          <cell r="D1098" t="str">
            <v/>
          </cell>
          <cell r="E1098" t="str">
            <v/>
          </cell>
          <cell r="F1098"/>
          <cell r="G1098"/>
          <cell r="H1098" t="str">
            <v/>
          </cell>
          <cell r="I1098"/>
          <cell r="J1098"/>
        </row>
        <row r="1099">
          <cell r="A1099"/>
          <cell r="B1099" t="str">
            <v/>
          </cell>
          <cell r="C1099" t="str">
            <v/>
          </cell>
          <cell r="D1099" t="str">
            <v/>
          </cell>
          <cell r="E1099" t="str">
            <v/>
          </cell>
          <cell r="F1099"/>
          <cell r="G1099"/>
          <cell r="H1099" t="str">
            <v/>
          </cell>
          <cell r="I1099"/>
          <cell r="J1099"/>
        </row>
        <row r="1100">
          <cell r="A1100"/>
          <cell r="B1100" t="str">
            <v/>
          </cell>
          <cell r="C1100" t="str">
            <v/>
          </cell>
          <cell r="D1100" t="str">
            <v/>
          </cell>
          <cell r="E1100" t="str">
            <v/>
          </cell>
          <cell r="F1100"/>
          <cell r="G1100"/>
          <cell r="H1100" t="str">
            <v/>
          </cell>
          <cell r="I1100"/>
          <cell r="J1100"/>
        </row>
        <row r="1101">
          <cell r="A1101"/>
          <cell r="B1101" t="str">
            <v/>
          </cell>
          <cell r="C1101" t="str">
            <v/>
          </cell>
          <cell r="D1101" t="str">
            <v/>
          </cell>
          <cell r="E1101" t="str">
            <v/>
          </cell>
          <cell r="F1101"/>
          <cell r="G1101"/>
          <cell r="H1101" t="str">
            <v/>
          </cell>
          <cell r="I1101"/>
          <cell r="J1101"/>
        </row>
        <row r="1102">
          <cell r="A1102"/>
          <cell r="B1102" t="str">
            <v/>
          </cell>
          <cell r="C1102" t="str">
            <v/>
          </cell>
          <cell r="D1102" t="str">
            <v/>
          </cell>
          <cell r="E1102" t="str">
            <v/>
          </cell>
          <cell r="F1102"/>
          <cell r="G1102"/>
          <cell r="H1102" t="str">
            <v/>
          </cell>
          <cell r="I1102"/>
          <cell r="J1102"/>
        </row>
        <row r="1103">
          <cell r="A1103"/>
          <cell r="B1103" t="str">
            <v/>
          </cell>
          <cell r="C1103" t="str">
            <v/>
          </cell>
          <cell r="D1103" t="str">
            <v/>
          </cell>
          <cell r="E1103" t="str">
            <v/>
          </cell>
          <cell r="F1103"/>
          <cell r="G1103"/>
          <cell r="H1103" t="str">
            <v/>
          </cell>
          <cell r="I1103"/>
          <cell r="J1103"/>
        </row>
        <row r="1104">
          <cell r="A1104"/>
          <cell r="B1104" t="str">
            <v/>
          </cell>
          <cell r="C1104" t="str">
            <v/>
          </cell>
          <cell r="D1104" t="str">
            <v/>
          </cell>
          <cell r="E1104" t="str">
            <v/>
          </cell>
          <cell r="F1104"/>
          <cell r="G1104"/>
          <cell r="H1104" t="str">
            <v/>
          </cell>
          <cell r="I1104"/>
          <cell r="J1104"/>
        </row>
        <row r="1105">
          <cell r="A1105"/>
          <cell r="B1105" t="str">
            <v/>
          </cell>
          <cell r="C1105" t="str">
            <v/>
          </cell>
          <cell r="D1105" t="str">
            <v/>
          </cell>
          <cell r="E1105" t="str">
            <v/>
          </cell>
          <cell r="F1105"/>
          <cell r="G1105"/>
          <cell r="H1105" t="str">
            <v/>
          </cell>
          <cell r="I1105"/>
          <cell r="J1105"/>
        </row>
        <row r="1106">
          <cell r="A1106"/>
          <cell r="B1106" t="str">
            <v/>
          </cell>
          <cell r="C1106" t="str">
            <v/>
          </cell>
          <cell r="D1106" t="str">
            <v/>
          </cell>
          <cell r="E1106" t="str">
            <v/>
          </cell>
          <cell r="F1106"/>
          <cell r="G1106"/>
          <cell r="H1106" t="str">
            <v/>
          </cell>
          <cell r="I1106"/>
          <cell r="J1106"/>
        </row>
        <row r="1107">
          <cell r="A1107"/>
          <cell r="B1107" t="str">
            <v/>
          </cell>
          <cell r="C1107" t="str">
            <v/>
          </cell>
          <cell r="D1107" t="str">
            <v/>
          </cell>
          <cell r="E1107" t="str">
            <v/>
          </cell>
          <cell r="F1107"/>
          <cell r="G1107"/>
          <cell r="H1107" t="str">
            <v/>
          </cell>
          <cell r="I1107"/>
          <cell r="J1107"/>
        </row>
        <row r="1108">
          <cell r="A1108"/>
          <cell r="B1108" t="str">
            <v/>
          </cell>
          <cell r="C1108" t="str">
            <v/>
          </cell>
          <cell r="D1108" t="str">
            <v/>
          </cell>
          <cell r="E1108" t="str">
            <v/>
          </cell>
          <cell r="F1108"/>
          <cell r="G1108"/>
          <cell r="H1108" t="str">
            <v/>
          </cell>
          <cell r="I1108"/>
          <cell r="J1108"/>
        </row>
        <row r="1109">
          <cell r="A1109"/>
          <cell r="B1109" t="str">
            <v/>
          </cell>
          <cell r="C1109" t="str">
            <v/>
          </cell>
          <cell r="D1109" t="str">
            <v/>
          </cell>
          <cell r="E1109" t="str">
            <v/>
          </cell>
          <cell r="F1109"/>
          <cell r="G1109"/>
          <cell r="H1109" t="str">
            <v/>
          </cell>
          <cell r="I1109"/>
          <cell r="J1109"/>
        </row>
        <row r="1110">
          <cell r="A1110"/>
          <cell r="B1110" t="str">
            <v/>
          </cell>
          <cell r="C1110" t="str">
            <v/>
          </cell>
          <cell r="D1110" t="str">
            <v/>
          </cell>
          <cell r="E1110" t="str">
            <v/>
          </cell>
          <cell r="F1110"/>
          <cell r="G1110"/>
          <cell r="H1110" t="str">
            <v/>
          </cell>
          <cell r="I1110"/>
          <cell r="J1110"/>
        </row>
        <row r="1111">
          <cell r="A1111"/>
          <cell r="B1111" t="str">
            <v/>
          </cell>
          <cell r="C1111" t="str">
            <v/>
          </cell>
          <cell r="D1111" t="str">
            <v/>
          </cell>
          <cell r="E1111" t="str">
            <v/>
          </cell>
          <cell r="F1111"/>
          <cell r="G1111"/>
          <cell r="H1111" t="str">
            <v/>
          </cell>
          <cell r="I1111"/>
          <cell r="J1111"/>
        </row>
        <row r="1112">
          <cell r="A1112"/>
          <cell r="B1112" t="str">
            <v/>
          </cell>
          <cell r="C1112" t="str">
            <v/>
          </cell>
          <cell r="D1112" t="str">
            <v/>
          </cell>
          <cell r="E1112" t="str">
            <v/>
          </cell>
          <cell r="F1112"/>
          <cell r="G1112"/>
          <cell r="H1112" t="str">
            <v/>
          </cell>
          <cell r="I1112"/>
          <cell r="J1112"/>
        </row>
        <row r="1113">
          <cell r="A1113"/>
          <cell r="B1113" t="str">
            <v/>
          </cell>
          <cell r="C1113" t="str">
            <v/>
          </cell>
          <cell r="D1113" t="str">
            <v/>
          </cell>
          <cell r="E1113" t="str">
            <v/>
          </cell>
          <cell r="F1113"/>
          <cell r="G1113"/>
          <cell r="H1113" t="str">
            <v/>
          </cell>
          <cell r="I1113"/>
          <cell r="J1113"/>
        </row>
        <row r="1114">
          <cell r="A1114"/>
          <cell r="B1114" t="str">
            <v/>
          </cell>
          <cell r="C1114" t="str">
            <v/>
          </cell>
          <cell r="D1114" t="str">
            <v/>
          </cell>
          <cell r="E1114" t="str">
            <v/>
          </cell>
          <cell r="F1114"/>
          <cell r="G1114"/>
          <cell r="H1114" t="str">
            <v/>
          </cell>
          <cell r="I1114"/>
          <cell r="J1114"/>
        </row>
        <row r="1115">
          <cell r="A1115"/>
          <cell r="B1115" t="str">
            <v/>
          </cell>
          <cell r="C1115" t="str">
            <v/>
          </cell>
          <cell r="D1115" t="str">
            <v/>
          </cell>
          <cell r="E1115" t="str">
            <v/>
          </cell>
          <cell r="F1115"/>
          <cell r="G1115"/>
          <cell r="H1115" t="str">
            <v/>
          </cell>
          <cell r="I1115"/>
          <cell r="J1115"/>
        </row>
        <row r="1116">
          <cell r="A1116"/>
          <cell r="B1116" t="str">
            <v/>
          </cell>
          <cell r="C1116" t="str">
            <v/>
          </cell>
          <cell r="D1116" t="str">
            <v/>
          </cell>
          <cell r="E1116" t="str">
            <v/>
          </cell>
          <cell r="F1116"/>
          <cell r="G1116"/>
          <cell r="H1116" t="str">
            <v/>
          </cell>
          <cell r="I1116"/>
          <cell r="J1116"/>
        </row>
        <row r="1117">
          <cell r="A1117"/>
          <cell r="B1117" t="str">
            <v/>
          </cell>
          <cell r="C1117" t="str">
            <v/>
          </cell>
          <cell r="D1117" t="str">
            <v/>
          </cell>
          <cell r="E1117" t="str">
            <v/>
          </cell>
          <cell r="F1117"/>
          <cell r="G1117"/>
          <cell r="H1117" t="str">
            <v/>
          </cell>
          <cell r="I1117"/>
          <cell r="J1117"/>
        </row>
        <row r="1118">
          <cell r="A1118"/>
          <cell r="B1118" t="str">
            <v/>
          </cell>
          <cell r="C1118" t="str">
            <v/>
          </cell>
          <cell r="D1118" t="str">
            <v/>
          </cell>
          <cell r="E1118" t="str">
            <v/>
          </cell>
          <cell r="F1118"/>
          <cell r="G1118"/>
          <cell r="H1118" t="str">
            <v/>
          </cell>
          <cell r="I1118"/>
          <cell r="J1118"/>
        </row>
        <row r="1119">
          <cell r="A1119"/>
          <cell r="B1119" t="str">
            <v/>
          </cell>
          <cell r="C1119" t="str">
            <v/>
          </cell>
          <cell r="D1119" t="str">
            <v/>
          </cell>
          <cell r="E1119" t="str">
            <v/>
          </cell>
          <cell r="F1119"/>
          <cell r="G1119"/>
          <cell r="H1119" t="str">
            <v/>
          </cell>
          <cell r="I1119"/>
          <cell r="J1119"/>
        </row>
        <row r="1120">
          <cell r="A1120"/>
          <cell r="B1120" t="str">
            <v/>
          </cell>
          <cell r="C1120" t="str">
            <v/>
          </cell>
          <cell r="D1120" t="str">
            <v/>
          </cell>
          <cell r="E1120" t="str">
            <v/>
          </cell>
          <cell r="F1120"/>
          <cell r="G1120"/>
          <cell r="H1120" t="str">
            <v/>
          </cell>
          <cell r="I1120"/>
          <cell r="J1120"/>
        </row>
        <row r="1121">
          <cell r="A1121"/>
          <cell r="B1121" t="str">
            <v/>
          </cell>
          <cell r="C1121" t="str">
            <v/>
          </cell>
          <cell r="D1121" t="str">
            <v/>
          </cell>
          <cell r="E1121" t="str">
            <v/>
          </cell>
          <cell r="F1121"/>
          <cell r="G1121"/>
          <cell r="H1121" t="str">
            <v/>
          </cell>
          <cell r="I1121"/>
          <cell r="J1121"/>
        </row>
        <row r="1122">
          <cell r="A1122"/>
          <cell r="B1122" t="str">
            <v/>
          </cell>
          <cell r="C1122" t="str">
            <v/>
          </cell>
          <cell r="D1122" t="str">
            <v/>
          </cell>
          <cell r="E1122" t="str">
            <v/>
          </cell>
          <cell r="F1122"/>
          <cell r="G1122"/>
          <cell r="H1122" t="str">
            <v/>
          </cell>
          <cell r="I1122"/>
          <cell r="J1122"/>
        </row>
        <row r="1123">
          <cell r="A1123"/>
          <cell r="B1123" t="str">
            <v/>
          </cell>
          <cell r="C1123" t="str">
            <v/>
          </cell>
          <cell r="D1123" t="str">
            <v/>
          </cell>
          <cell r="E1123" t="str">
            <v/>
          </cell>
          <cell r="F1123"/>
          <cell r="G1123"/>
          <cell r="H1123" t="str">
            <v/>
          </cell>
          <cell r="I1123"/>
          <cell r="J1123"/>
        </row>
        <row r="1124">
          <cell r="A1124"/>
          <cell r="B1124" t="str">
            <v/>
          </cell>
          <cell r="C1124" t="str">
            <v/>
          </cell>
          <cell r="D1124" t="str">
            <v/>
          </cell>
          <cell r="E1124" t="str">
            <v/>
          </cell>
          <cell r="F1124"/>
          <cell r="G1124"/>
          <cell r="H1124" t="str">
            <v/>
          </cell>
          <cell r="I1124"/>
          <cell r="J1124"/>
        </row>
        <row r="1125">
          <cell r="A1125"/>
          <cell r="B1125" t="str">
            <v/>
          </cell>
          <cell r="C1125" t="str">
            <v/>
          </cell>
          <cell r="D1125" t="str">
            <v/>
          </cell>
          <cell r="E1125" t="str">
            <v/>
          </cell>
          <cell r="F1125"/>
          <cell r="G1125"/>
          <cell r="H1125" t="str">
            <v/>
          </cell>
          <cell r="I1125"/>
          <cell r="J1125"/>
        </row>
        <row r="1126">
          <cell r="A1126"/>
          <cell r="B1126" t="str">
            <v/>
          </cell>
          <cell r="C1126" t="str">
            <v/>
          </cell>
          <cell r="D1126" t="str">
            <v/>
          </cell>
          <cell r="E1126" t="str">
            <v/>
          </cell>
          <cell r="F1126"/>
          <cell r="G1126"/>
          <cell r="H1126" t="str">
            <v/>
          </cell>
          <cell r="I1126"/>
          <cell r="J1126"/>
        </row>
        <row r="1127">
          <cell r="A1127"/>
          <cell r="B1127" t="str">
            <v/>
          </cell>
          <cell r="C1127" t="str">
            <v/>
          </cell>
          <cell r="D1127" t="str">
            <v/>
          </cell>
          <cell r="E1127" t="str">
            <v/>
          </cell>
          <cell r="F1127"/>
          <cell r="G1127"/>
          <cell r="H1127" t="str">
            <v/>
          </cell>
          <cell r="I1127"/>
          <cell r="J1127"/>
        </row>
        <row r="1128">
          <cell r="A1128"/>
          <cell r="B1128" t="str">
            <v/>
          </cell>
          <cell r="C1128" t="str">
            <v/>
          </cell>
          <cell r="D1128" t="str">
            <v/>
          </cell>
          <cell r="E1128" t="str">
            <v/>
          </cell>
          <cell r="F1128"/>
          <cell r="G1128"/>
          <cell r="H1128" t="str">
            <v/>
          </cell>
          <cell r="I1128"/>
          <cell r="J1128"/>
        </row>
        <row r="1129">
          <cell r="A1129"/>
          <cell r="B1129" t="str">
            <v/>
          </cell>
          <cell r="C1129" t="str">
            <v/>
          </cell>
          <cell r="D1129" t="str">
            <v/>
          </cell>
          <cell r="E1129" t="str">
            <v/>
          </cell>
          <cell r="F1129"/>
          <cell r="G1129"/>
          <cell r="H1129" t="str">
            <v/>
          </cell>
          <cell r="I1129"/>
          <cell r="J1129"/>
        </row>
        <row r="1130">
          <cell r="A1130"/>
          <cell r="B1130" t="str">
            <v/>
          </cell>
          <cell r="C1130" t="str">
            <v/>
          </cell>
          <cell r="D1130" t="str">
            <v/>
          </cell>
          <cell r="E1130" t="str">
            <v/>
          </cell>
          <cell r="F1130"/>
          <cell r="G1130"/>
          <cell r="H1130" t="str">
            <v/>
          </cell>
          <cell r="I1130"/>
          <cell r="J1130"/>
        </row>
        <row r="1131">
          <cell r="A1131"/>
          <cell r="B1131" t="str">
            <v/>
          </cell>
          <cell r="C1131" t="str">
            <v/>
          </cell>
          <cell r="D1131" t="str">
            <v/>
          </cell>
          <cell r="E1131" t="str">
            <v/>
          </cell>
          <cell r="F1131"/>
          <cell r="G1131"/>
          <cell r="H1131" t="str">
            <v/>
          </cell>
          <cell r="I1131"/>
          <cell r="J1131"/>
        </row>
        <row r="1132">
          <cell r="A1132"/>
          <cell r="B1132" t="str">
            <v/>
          </cell>
          <cell r="C1132" t="str">
            <v/>
          </cell>
          <cell r="D1132" t="str">
            <v/>
          </cell>
          <cell r="E1132" t="str">
            <v/>
          </cell>
          <cell r="F1132"/>
          <cell r="G1132"/>
          <cell r="H1132" t="str">
            <v/>
          </cell>
          <cell r="I1132"/>
          <cell r="J1132"/>
        </row>
        <row r="1133">
          <cell r="A1133"/>
          <cell r="B1133" t="str">
            <v/>
          </cell>
          <cell r="C1133" t="str">
            <v/>
          </cell>
          <cell r="D1133" t="str">
            <v/>
          </cell>
          <cell r="E1133" t="str">
            <v/>
          </cell>
          <cell r="F1133"/>
          <cell r="G1133"/>
          <cell r="H1133" t="str">
            <v/>
          </cell>
          <cell r="I1133"/>
          <cell r="J1133"/>
        </row>
        <row r="1134">
          <cell r="A1134"/>
          <cell r="B1134" t="str">
            <v/>
          </cell>
          <cell r="C1134" t="str">
            <v/>
          </cell>
          <cell r="D1134" t="str">
            <v/>
          </cell>
          <cell r="E1134" t="str">
            <v/>
          </cell>
          <cell r="F1134"/>
          <cell r="G1134"/>
          <cell r="H1134" t="str">
            <v/>
          </cell>
          <cell r="I1134"/>
          <cell r="J1134"/>
        </row>
        <row r="1135">
          <cell r="A1135"/>
          <cell r="B1135" t="str">
            <v/>
          </cell>
          <cell r="C1135" t="str">
            <v/>
          </cell>
          <cell r="D1135" t="str">
            <v/>
          </cell>
          <cell r="E1135" t="str">
            <v/>
          </cell>
          <cell r="F1135"/>
          <cell r="G1135"/>
          <cell r="H1135" t="str">
            <v/>
          </cell>
          <cell r="I1135"/>
          <cell r="J1135"/>
        </row>
        <row r="1136">
          <cell r="A1136"/>
          <cell r="B1136" t="str">
            <v/>
          </cell>
          <cell r="C1136" t="str">
            <v/>
          </cell>
          <cell r="D1136" t="str">
            <v/>
          </cell>
          <cell r="E1136" t="str">
            <v/>
          </cell>
          <cell r="F1136"/>
          <cell r="G1136"/>
          <cell r="H1136" t="str">
            <v/>
          </cell>
          <cell r="I1136"/>
          <cell r="J1136"/>
        </row>
        <row r="1137">
          <cell r="A1137"/>
          <cell r="B1137" t="str">
            <v/>
          </cell>
          <cell r="C1137" t="str">
            <v/>
          </cell>
          <cell r="D1137" t="str">
            <v/>
          </cell>
          <cell r="E1137" t="str">
            <v/>
          </cell>
          <cell r="F1137"/>
          <cell r="G1137"/>
          <cell r="H1137" t="str">
            <v/>
          </cell>
          <cell r="I1137"/>
          <cell r="J1137"/>
        </row>
        <row r="1138">
          <cell r="A1138"/>
          <cell r="B1138" t="str">
            <v/>
          </cell>
          <cell r="C1138" t="str">
            <v/>
          </cell>
          <cell r="D1138" t="str">
            <v/>
          </cell>
          <cell r="E1138" t="str">
            <v/>
          </cell>
          <cell r="F1138"/>
          <cell r="G1138"/>
          <cell r="H1138" t="str">
            <v/>
          </cell>
          <cell r="I1138"/>
          <cell r="J1138"/>
        </row>
        <row r="1139">
          <cell r="A1139"/>
          <cell r="B1139" t="str">
            <v/>
          </cell>
          <cell r="C1139" t="str">
            <v/>
          </cell>
          <cell r="D1139" t="str">
            <v/>
          </cell>
          <cell r="E1139" t="str">
            <v/>
          </cell>
          <cell r="F1139"/>
          <cell r="G1139"/>
          <cell r="H1139" t="str">
            <v/>
          </cell>
          <cell r="I1139"/>
          <cell r="J1139"/>
        </row>
        <row r="1140">
          <cell r="A1140"/>
          <cell r="B1140" t="str">
            <v/>
          </cell>
          <cell r="C1140" t="str">
            <v/>
          </cell>
          <cell r="D1140" t="str">
            <v/>
          </cell>
          <cell r="E1140" t="str">
            <v/>
          </cell>
          <cell r="F1140"/>
          <cell r="G1140"/>
          <cell r="H1140" t="str">
            <v/>
          </cell>
          <cell r="I1140"/>
          <cell r="J1140"/>
        </row>
        <row r="1141">
          <cell r="A1141"/>
          <cell r="B1141" t="str">
            <v/>
          </cell>
          <cell r="C1141" t="str">
            <v/>
          </cell>
          <cell r="D1141" t="str">
            <v/>
          </cell>
          <cell r="E1141" t="str">
            <v/>
          </cell>
          <cell r="F1141"/>
          <cell r="G1141"/>
          <cell r="H1141" t="str">
            <v/>
          </cell>
          <cell r="I1141"/>
          <cell r="J1141"/>
        </row>
        <row r="1142">
          <cell r="A1142"/>
          <cell r="B1142" t="str">
            <v/>
          </cell>
          <cell r="C1142" t="str">
            <v/>
          </cell>
          <cell r="D1142" t="str">
            <v/>
          </cell>
          <cell r="E1142" t="str">
            <v/>
          </cell>
          <cell r="F1142"/>
          <cell r="G1142"/>
          <cell r="H1142" t="str">
            <v/>
          </cell>
          <cell r="I1142"/>
          <cell r="J1142"/>
        </row>
        <row r="1143">
          <cell r="A1143"/>
          <cell r="B1143" t="str">
            <v/>
          </cell>
          <cell r="C1143" t="str">
            <v/>
          </cell>
          <cell r="D1143" t="str">
            <v/>
          </cell>
          <cell r="E1143" t="str">
            <v/>
          </cell>
          <cell r="F1143"/>
          <cell r="G1143"/>
          <cell r="H1143" t="str">
            <v/>
          </cell>
          <cell r="I1143"/>
          <cell r="J1143"/>
        </row>
        <row r="1144">
          <cell r="A1144"/>
          <cell r="B1144" t="str">
            <v/>
          </cell>
          <cell r="C1144" t="str">
            <v/>
          </cell>
          <cell r="D1144" t="str">
            <v/>
          </cell>
          <cell r="E1144" t="str">
            <v/>
          </cell>
          <cell r="F1144"/>
          <cell r="G1144"/>
          <cell r="H1144" t="str">
            <v/>
          </cell>
          <cell r="I1144"/>
          <cell r="J1144"/>
        </row>
        <row r="1145">
          <cell r="A1145"/>
          <cell r="B1145" t="str">
            <v/>
          </cell>
          <cell r="C1145" t="str">
            <v/>
          </cell>
          <cell r="D1145" t="str">
            <v/>
          </cell>
          <cell r="E1145" t="str">
            <v/>
          </cell>
          <cell r="F1145"/>
          <cell r="G1145"/>
          <cell r="H1145" t="str">
            <v/>
          </cell>
          <cell r="I1145"/>
          <cell r="J1145"/>
        </row>
        <row r="1146">
          <cell r="A1146"/>
          <cell r="B1146" t="str">
            <v/>
          </cell>
          <cell r="C1146" t="str">
            <v/>
          </cell>
          <cell r="D1146" t="str">
            <v/>
          </cell>
          <cell r="E1146" t="str">
            <v/>
          </cell>
          <cell r="F1146"/>
          <cell r="G1146"/>
          <cell r="H1146" t="str">
            <v/>
          </cell>
          <cell r="I1146"/>
          <cell r="J1146"/>
        </row>
        <row r="1147">
          <cell r="A1147"/>
          <cell r="B1147" t="str">
            <v/>
          </cell>
          <cell r="C1147" t="str">
            <v/>
          </cell>
          <cell r="D1147" t="str">
            <v/>
          </cell>
          <cell r="E1147" t="str">
            <v/>
          </cell>
          <cell r="F1147"/>
          <cell r="G1147"/>
          <cell r="H1147" t="str">
            <v/>
          </cell>
          <cell r="I1147"/>
          <cell r="J1147"/>
        </row>
        <row r="1148">
          <cell r="A1148"/>
          <cell r="B1148" t="str">
            <v/>
          </cell>
          <cell r="C1148" t="str">
            <v/>
          </cell>
          <cell r="D1148" t="str">
            <v/>
          </cell>
          <cell r="E1148" t="str">
            <v/>
          </cell>
          <cell r="F1148"/>
          <cell r="G1148"/>
          <cell r="H1148" t="str">
            <v/>
          </cell>
          <cell r="I1148"/>
          <cell r="J1148"/>
        </row>
        <row r="1149">
          <cell r="A1149"/>
          <cell r="B1149" t="str">
            <v/>
          </cell>
          <cell r="C1149" t="str">
            <v/>
          </cell>
          <cell r="D1149" t="str">
            <v/>
          </cell>
          <cell r="E1149" t="str">
            <v/>
          </cell>
          <cell r="F1149"/>
          <cell r="G1149"/>
          <cell r="H1149" t="str">
            <v/>
          </cell>
          <cell r="I1149"/>
          <cell r="J1149"/>
        </row>
        <row r="1150">
          <cell r="A1150"/>
          <cell r="B1150" t="str">
            <v/>
          </cell>
          <cell r="C1150" t="str">
            <v/>
          </cell>
          <cell r="D1150" t="str">
            <v/>
          </cell>
          <cell r="E1150" t="str">
            <v/>
          </cell>
          <cell r="F1150"/>
          <cell r="G1150"/>
          <cell r="H1150" t="str">
            <v/>
          </cell>
          <cell r="I1150"/>
          <cell r="J1150"/>
        </row>
        <row r="1151">
          <cell r="A1151"/>
          <cell r="B1151" t="str">
            <v/>
          </cell>
          <cell r="C1151" t="str">
            <v/>
          </cell>
          <cell r="D1151" t="str">
            <v/>
          </cell>
          <cell r="E1151" t="str">
            <v/>
          </cell>
          <cell r="F1151"/>
          <cell r="G1151"/>
          <cell r="H1151" t="str">
            <v/>
          </cell>
          <cell r="I1151"/>
          <cell r="J1151"/>
        </row>
        <row r="1152">
          <cell r="A1152"/>
          <cell r="B1152" t="str">
            <v/>
          </cell>
          <cell r="C1152" t="str">
            <v/>
          </cell>
          <cell r="D1152" t="str">
            <v/>
          </cell>
          <cell r="E1152" t="str">
            <v/>
          </cell>
          <cell r="F1152"/>
          <cell r="G1152"/>
          <cell r="H1152" t="str">
            <v/>
          </cell>
          <cell r="I1152"/>
          <cell r="J1152"/>
        </row>
        <row r="1153">
          <cell r="A1153"/>
          <cell r="B1153" t="str">
            <v/>
          </cell>
          <cell r="C1153" t="str">
            <v/>
          </cell>
          <cell r="D1153" t="str">
            <v/>
          </cell>
          <cell r="E1153" t="str">
            <v/>
          </cell>
          <cell r="F1153"/>
          <cell r="G1153"/>
          <cell r="H1153" t="str">
            <v/>
          </cell>
          <cell r="I1153"/>
          <cell r="J1153"/>
        </row>
        <row r="1154">
          <cell r="A1154"/>
          <cell r="B1154" t="str">
            <v/>
          </cell>
          <cell r="C1154" t="str">
            <v/>
          </cell>
          <cell r="D1154" t="str">
            <v/>
          </cell>
          <cell r="E1154" t="str">
            <v/>
          </cell>
          <cell r="F1154"/>
          <cell r="G1154"/>
          <cell r="H1154" t="str">
            <v/>
          </cell>
          <cell r="I1154"/>
          <cell r="J1154"/>
        </row>
        <row r="1155">
          <cell r="A1155"/>
          <cell r="B1155" t="str">
            <v/>
          </cell>
          <cell r="C1155" t="str">
            <v/>
          </cell>
          <cell r="D1155" t="str">
            <v/>
          </cell>
          <cell r="E1155" t="str">
            <v/>
          </cell>
          <cell r="F1155"/>
          <cell r="G1155"/>
          <cell r="H1155" t="str">
            <v/>
          </cell>
          <cell r="I1155"/>
          <cell r="J1155"/>
        </row>
        <row r="1156">
          <cell r="A1156"/>
          <cell r="B1156" t="str">
            <v/>
          </cell>
          <cell r="C1156" t="str">
            <v/>
          </cell>
          <cell r="D1156" t="str">
            <v/>
          </cell>
          <cell r="E1156" t="str">
            <v/>
          </cell>
          <cell r="F1156"/>
          <cell r="G1156"/>
          <cell r="H1156" t="str">
            <v/>
          </cell>
          <cell r="I1156"/>
          <cell r="J1156"/>
        </row>
        <row r="1157">
          <cell r="A1157"/>
          <cell r="B1157" t="str">
            <v/>
          </cell>
          <cell r="C1157" t="str">
            <v/>
          </cell>
          <cell r="D1157" t="str">
            <v/>
          </cell>
          <cell r="E1157" t="str">
            <v/>
          </cell>
          <cell r="F1157"/>
          <cell r="G1157"/>
          <cell r="H1157" t="str">
            <v/>
          </cell>
          <cell r="I1157"/>
          <cell r="J1157"/>
        </row>
        <row r="1158">
          <cell r="A1158"/>
          <cell r="B1158" t="str">
            <v/>
          </cell>
          <cell r="C1158" t="str">
            <v/>
          </cell>
          <cell r="D1158" t="str">
            <v/>
          </cell>
          <cell r="E1158" t="str">
            <v/>
          </cell>
          <cell r="F1158"/>
          <cell r="G1158"/>
          <cell r="H1158" t="str">
            <v/>
          </cell>
          <cell r="I1158"/>
          <cell r="J1158"/>
        </row>
        <row r="1159">
          <cell r="A1159"/>
          <cell r="B1159" t="str">
            <v/>
          </cell>
          <cell r="C1159" t="str">
            <v/>
          </cell>
          <cell r="D1159" t="str">
            <v/>
          </cell>
          <cell r="E1159" t="str">
            <v/>
          </cell>
          <cell r="F1159"/>
          <cell r="G1159"/>
          <cell r="H1159" t="str">
            <v/>
          </cell>
          <cell r="I1159"/>
          <cell r="J1159"/>
        </row>
        <row r="1160">
          <cell r="A1160"/>
          <cell r="B1160" t="str">
            <v/>
          </cell>
          <cell r="C1160" t="str">
            <v/>
          </cell>
          <cell r="D1160" t="str">
            <v/>
          </cell>
          <cell r="E1160" t="str">
            <v/>
          </cell>
          <cell r="F1160"/>
          <cell r="G1160"/>
          <cell r="H1160" t="str">
            <v/>
          </cell>
          <cell r="I1160"/>
          <cell r="J1160"/>
        </row>
        <row r="1161">
          <cell r="A1161"/>
          <cell r="B1161" t="str">
            <v/>
          </cell>
          <cell r="C1161" t="str">
            <v/>
          </cell>
          <cell r="D1161" t="str">
            <v/>
          </cell>
          <cell r="E1161" t="str">
            <v/>
          </cell>
          <cell r="F1161"/>
          <cell r="G1161"/>
          <cell r="H1161" t="str">
            <v/>
          </cell>
          <cell r="I1161"/>
          <cell r="J1161"/>
        </row>
        <row r="1162">
          <cell r="A1162"/>
          <cell r="B1162" t="str">
            <v/>
          </cell>
          <cell r="C1162" t="str">
            <v/>
          </cell>
          <cell r="D1162" t="str">
            <v/>
          </cell>
          <cell r="E1162" t="str">
            <v/>
          </cell>
          <cell r="F1162"/>
          <cell r="G1162"/>
          <cell r="H1162" t="str">
            <v/>
          </cell>
          <cell r="I1162"/>
          <cell r="J1162"/>
        </row>
        <row r="1163">
          <cell r="A1163"/>
          <cell r="B1163" t="str">
            <v/>
          </cell>
          <cell r="C1163" t="str">
            <v/>
          </cell>
          <cell r="D1163" t="str">
            <v/>
          </cell>
          <cell r="E1163" t="str">
            <v/>
          </cell>
          <cell r="F1163"/>
          <cell r="G1163"/>
          <cell r="H1163" t="str">
            <v/>
          </cell>
          <cell r="I1163"/>
          <cell r="J1163"/>
        </row>
        <row r="1164">
          <cell r="A1164"/>
          <cell r="B1164" t="str">
            <v/>
          </cell>
          <cell r="C1164" t="str">
            <v/>
          </cell>
          <cell r="D1164" t="str">
            <v/>
          </cell>
          <cell r="E1164" t="str">
            <v/>
          </cell>
          <cell r="F1164"/>
          <cell r="G1164"/>
          <cell r="H1164" t="str">
            <v/>
          </cell>
          <cell r="I1164"/>
          <cell r="J1164"/>
        </row>
        <row r="1165">
          <cell r="A1165"/>
          <cell r="B1165" t="str">
            <v/>
          </cell>
          <cell r="C1165" t="str">
            <v/>
          </cell>
          <cell r="D1165" t="str">
            <v/>
          </cell>
          <cell r="E1165" t="str">
            <v/>
          </cell>
          <cell r="F1165"/>
          <cell r="G1165"/>
          <cell r="H1165" t="str">
            <v/>
          </cell>
          <cell r="I1165"/>
          <cell r="J1165"/>
        </row>
        <row r="1166">
          <cell r="A1166"/>
          <cell r="B1166" t="str">
            <v/>
          </cell>
          <cell r="C1166" t="str">
            <v/>
          </cell>
          <cell r="D1166" t="str">
            <v/>
          </cell>
          <cell r="E1166" t="str">
            <v/>
          </cell>
          <cell r="F1166"/>
          <cell r="G1166"/>
          <cell r="H1166" t="str">
            <v/>
          </cell>
          <cell r="I1166"/>
          <cell r="J1166"/>
        </row>
        <row r="1167">
          <cell r="A1167"/>
          <cell r="B1167" t="str">
            <v/>
          </cell>
          <cell r="C1167" t="str">
            <v/>
          </cell>
          <cell r="D1167" t="str">
            <v/>
          </cell>
          <cell r="E1167" t="str">
            <v/>
          </cell>
          <cell r="F1167"/>
          <cell r="G1167"/>
          <cell r="H1167" t="str">
            <v/>
          </cell>
          <cell r="I1167"/>
          <cell r="J1167"/>
        </row>
        <row r="1168">
          <cell r="A1168"/>
          <cell r="B1168" t="str">
            <v/>
          </cell>
          <cell r="C1168" t="str">
            <v/>
          </cell>
          <cell r="D1168" t="str">
            <v/>
          </cell>
          <cell r="E1168" t="str">
            <v/>
          </cell>
          <cell r="F1168"/>
          <cell r="G1168"/>
          <cell r="H1168" t="str">
            <v/>
          </cell>
          <cell r="I1168"/>
          <cell r="J1168"/>
        </row>
        <row r="1169">
          <cell r="A1169"/>
          <cell r="B1169" t="str">
            <v/>
          </cell>
          <cell r="C1169" t="str">
            <v/>
          </cell>
          <cell r="D1169" t="str">
            <v/>
          </cell>
          <cell r="E1169" t="str">
            <v/>
          </cell>
          <cell r="F1169"/>
          <cell r="G1169"/>
          <cell r="H1169" t="str">
            <v/>
          </cell>
          <cell r="I1169"/>
          <cell r="J1169"/>
        </row>
        <row r="1170">
          <cell r="A1170"/>
          <cell r="B1170" t="str">
            <v/>
          </cell>
          <cell r="C1170" t="str">
            <v/>
          </cell>
          <cell r="D1170" t="str">
            <v/>
          </cell>
          <cell r="E1170" t="str">
            <v/>
          </cell>
          <cell r="F1170"/>
          <cell r="G1170"/>
          <cell r="H1170" t="str">
            <v/>
          </cell>
          <cell r="I1170"/>
          <cell r="J1170"/>
        </row>
        <row r="1171">
          <cell r="A1171"/>
          <cell r="B1171" t="str">
            <v/>
          </cell>
          <cell r="C1171" t="str">
            <v/>
          </cell>
          <cell r="D1171" t="str">
            <v/>
          </cell>
          <cell r="E1171" t="str">
            <v/>
          </cell>
          <cell r="F1171"/>
          <cell r="G1171"/>
          <cell r="H1171" t="str">
            <v/>
          </cell>
          <cell r="I1171"/>
          <cell r="J1171"/>
        </row>
        <row r="1172">
          <cell r="A1172"/>
          <cell r="B1172" t="str">
            <v/>
          </cell>
          <cell r="C1172" t="str">
            <v/>
          </cell>
          <cell r="D1172" t="str">
            <v/>
          </cell>
          <cell r="E1172" t="str">
            <v/>
          </cell>
          <cell r="F1172"/>
          <cell r="G1172"/>
          <cell r="H1172" t="str">
            <v/>
          </cell>
          <cell r="I1172"/>
          <cell r="J1172"/>
        </row>
        <row r="1173">
          <cell r="A1173"/>
          <cell r="B1173" t="str">
            <v/>
          </cell>
          <cell r="C1173" t="str">
            <v/>
          </cell>
          <cell r="D1173" t="str">
            <v/>
          </cell>
          <cell r="E1173" t="str">
            <v/>
          </cell>
          <cell r="F1173"/>
          <cell r="G1173"/>
          <cell r="H1173" t="str">
            <v/>
          </cell>
          <cell r="I1173"/>
          <cell r="J1173"/>
        </row>
        <row r="1174">
          <cell r="A1174"/>
          <cell r="B1174" t="str">
            <v/>
          </cell>
          <cell r="C1174" t="str">
            <v/>
          </cell>
          <cell r="D1174" t="str">
            <v/>
          </cell>
          <cell r="E1174" t="str">
            <v/>
          </cell>
          <cell r="F1174"/>
          <cell r="G1174"/>
          <cell r="H1174" t="str">
            <v/>
          </cell>
          <cell r="I1174"/>
          <cell r="J1174"/>
        </row>
        <row r="1175">
          <cell r="A1175"/>
          <cell r="B1175" t="str">
            <v/>
          </cell>
          <cell r="C1175" t="str">
            <v/>
          </cell>
          <cell r="D1175" t="str">
            <v/>
          </cell>
          <cell r="E1175" t="str">
            <v/>
          </cell>
          <cell r="F1175"/>
          <cell r="G1175"/>
          <cell r="H1175" t="str">
            <v/>
          </cell>
          <cell r="I1175"/>
          <cell r="J1175"/>
        </row>
        <row r="1176">
          <cell r="A1176"/>
          <cell r="B1176" t="str">
            <v/>
          </cell>
          <cell r="C1176" t="str">
            <v/>
          </cell>
          <cell r="D1176" t="str">
            <v/>
          </cell>
          <cell r="E1176" t="str">
            <v/>
          </cell>
          <cell r="F1176"/>
          <cell r="G1176"/>
          <cell r="H1176" t="str">
            <v/>
          </cell>
          <cell r="I1176"/>
          <cell r="J1176"/>
        </row>
        <row r="1177">
          <cell r="A1177"/>
          <cell r="B1177" t="str">
            <v/>
          </cell>
          <cell r="C1177" t="str">
            <v/>
          </cell>
          <cell r="D1177" t="str">
            <v/>
          </cell>
          <cell r="E1177" t="str">
            <v/>
          </cell>
          <cell r="F1177"/>
          <cell r="G1177"/>
          <cell r="H1177" t="str">
            <v/>
          </cell>
          <cell r="I1177"/>
          <cell r="J1177"/>
        </row>
        <row r="1178">
          <cell r="A1178"/>
          <cell r="B1178" t="str">
            <v/>
          </cell>
          <cell r="C1178" t="str">
            <v/>
          </cell>
          <cell r="D1178" t="str">
            <v/>
          </cell>
          <cell r="E1178" t="str">
            <v/>
          </cell>
          <cell r="F1178"/>
          <cell r="G1178"/>
          <cell r="H1178" t="str">
            <v/>
          </cell>
          <cell r="I1178"/>
          <cell r="J1178"/>
        </row>
        <row r="1179">
          <cell r="A1179"/>
          <cell r="B1179" t="str">
            <v/>
          </cell>
          <cell r="C1179" t="str">
            <v/>
          </cell>
          <cell r="D1179" t="str">
            <v/>
          </cell>
          <cell r="E1179" t="str">
            <v/>
          </cell>
          <cell r="F1179"/>
          <cell r="G1179"/>
          <cell r="H1179" t="str">
            <v/>
          </cell>
          <cell r="I1179"/>
          <cell r="J1179"/>
        </row>
        <row r="1180">
          <cell r="A1180"/>
          <cell r="B1180" t="str">
            <v/>
          </cell>
          <cell r="C1180" t="str">
            <v/>
          </cell>
          <cell r="D1180" t="str">
            <v/>
          </cell>
          <cell r="E1180" t="str">
            <v/>
          </cell>
          <cell r="F1180"/>
          <cell r="G1180"/>
          <cell r="H1180" t="str">
            <v/>
          </cell>
          <cell r="I1180"/>
          <cell r="J1180"/>
        </row>
        <row r="1181">
          <cell r="A1181"/>
          <cell r="B1181" t="str">
            <v/>
          </cell>
          <cell r="C1181" t="str">
            <v/>
          </cell>
          <cell r="D1181" t="str">
            <v/>
          </cell>
          <cell r="E1181" t="str">
            <v/>
          </cell>
          <cell r="F1181"/>
          <cell r="G1181"/>
          <cell r="H1181" t="str">
            <v/>
          </cell>
          <cell r="I1181"/>
          <cell r="J1181"/>
        </row>
        <row r="1182">
          <cell r="A1182"/>
          <cell r="B1182" t="str">
            <v/>
          </cell>
          <cell r="C1182" t="str">
            <v/>
          </cell>
          <cell r="D1182" t="str">
            <v/>
          </cell>
          <cell r="E1182" t="str">
            <v/>
          </cell>
          <cell r="F1182"/>
          <cell r="G1182"/>
          <cell r="H1182" t="str">
            <v/>
          </cell>
          <cell r="I1182"/>
          <cell r="J1182"/>
        </row>
        <row r="1183">
          <cell r="A1183"/>
          <cell r="B1183" t="str">
            <v/>
          </cell>
          <cell r="C1183" t="str">
            <v/>
          </cell>
          <cell r="D1183" t="str">
            <v/>
          </cell>
          <cell r="E1183" t="str">
            <v/>
          </cell>
          <cell r="F1183"/>
          <cell r="G1183"/>
          <cell r="H1183" t="str">
            <v/>
          </cell>
          <cell r="I1183"/>
          <cell r="J1183"/>
        </row>
        <row r="1184">
          <cell r="A1184"/>
          <cell r="B1184" t="str">
            <v/>
          </cell>
          <cell r="C1184" t="str">
            <v/>
          </cell>
          <cell r="D1184" t="str">
            <v/>
          </cell>
          <cell r="E1184" t="str">
            <v/>
          </cell>
          <cell r="F1184"/>
          <cell r="G1184"/>
          <cell r="H1184" t="str">
            <v/>
          </cell>
          <cell r="I1184"/>
          <cell r="J1184"/>
        </row>
        <row r="1185">
          <cell r="A1185"/>
          <cell r="B1185" t="str">
            <v/>
          </cell>
          <cell r="C1185" t="str">
            <v/>
          </cell>
          <cell r="D1185" t="str">
            <v/>
          </cell>
          <cell r="E1185" t="str">
            <v/>
          </cell>
          <cell r="F1185"/>
          <cell r="G1185"/>
          <cell r="H1185" t="str">
            <v/>
          </cell>
          <cell r="I1185"/>
          <cell r="J1185"/>
        </row>
        <row r="1186">
          <cell r="A1186"/>
          <cell r="B1186" t="str">
            <v/>
          </cell>
          <cell r="C1186" t="str">
            <v/>
          </cell>
          <cell r="D1186" t="str">
            <v/>
          </cell>
          <cell r="E1186" t="str">
            <v/>
          </cell>
          <cell r="F1186"/>
          <cell r="G1186"/>
          <cell r="H1186" t="str">
            <v/>
          </cell>
          <cell r="I1186"/>
          <cell r="J1186"/>
        </row>
        <row r="1187">
          <cell r="A1187"/>
          <cell r="B1187" t="str">
            <v/>
          </cell>
          <cell r="C1187" t="str">
            <v/>
          </cell>
          <cell r="D1187" t="str">
            <v/>
          </cell>
          <cell r="E1187" t="str">
            <v/>
          </cell>
          <cell r="F1187"/>
          <cell r="G1187"/>
          <cell r="H1187" t="str">
            <v/>
          </cell>
          <cell r="I1187"/>
          <cell r="J1187"/>
        </row>
        <row r="1188">
          <cell r="A1188"/>
          <cell r="B1188" t="str">
            <v/>
          </cell>
          <cell r="C1188" t="str">
            <v/>
          </cell>
          <cell r="D1188" t="str">
            <v/>
          </cell>
          <cell r="E1188" t="str">
            <v/>
          </cell>
          <cell r="F1188"/>
          <cell r="G1188"/>
          <cell r="H1188" t="str">
            <v/>
          </cell>
          <cell r="I1188"/>
          <cell r="J1188"/>
        </row>
        <row r="1189">
          <cell r="A1189"/>
          <cell r="B1189" t="str">
            <v/>
          </cell>
          <cell r="C1189" t="str">
            <v/>
          </cell>
          <cell r="D1189" t="str">
            <v/>
          </cell>
          <cell r="E1189" t="str">
            <v/>
          </cell>
          <cell r="F1189"/>
          <cell r="G1189"/>
          <cell r="H1189" t="str">
            <v/>
          </cell>
          <cell r="I1189"/>
          <cell r="J1189"/>
        </row>
        <row r="1190">
          <cell r="A1190"/>
          <cell r="B1190" t="str">
            <v/>
          </cell>
          <cell r="C1190" t="str">
            <v/>
          </cell>
          <cell r="D1190" t="str">
            <v/>
          </cell>
          <cell r="E1190" t="str">
            <v/>
          </cell>
          <cell r="F1190"/>
          <cell r="G1190"/>
          <cell r="H1190" t="str">
            <v/>
          </cell>
          <cell r="I1190"/>
          <cell r="J1190"/>
        </row>
        <row r="1191">
          <cell r="A1191"/>
          <cell r="B1191" t="str">
            <v/>
          </cell>
          <cell r="C1191" t="str">
            <v/>
          </cell>
          <cell r="D1191" t="str">
            <v/>
          </cell>
          <cell r="E1191" t="str">
            <v/>
          </cell>
          <cell r="F1191"/>
          <cell r="G1191"/>
          <cell r="H1191" t="str">
            <v/>
          </cell>
          <cell r="I1191"/>
          <cell r="J1191"/>
        </row>
        <row r="1192">
          <cell r="A1192"/>
          <cell r="B1192" t="str">
            <v/>
          </cell>
          <cell r="C1192" t="str">
            <v/>
          </cell>
          <cell r="D1192" t="str">
            <v/>
          </cell>
          <cell r="E1192" t="str">
            <v/>
          </cell>
          <cell r="F1192"/>
          <cell r="G1192"/>
          <cell r="H1192" t="str">
            <v/>
          </cell>
          <cell r="I1192"/>
          <cell r="J1192"/>
        </row>
        <row r="1193">
          <cell r="A1193"/>
          <cell r="B1193" t="str">
            <v/>
          </cell>
          <cell r="C1193" t="str">
            <v/>
          </cell>
          <cell r="D1193" t="str">
            <v/>
          </cell>
          <cell r="E1193" t="str">
            <v/>
          </cell>
          <cell r="F1193"/>
          <cell r="G1193"/>
          <cell r="H1193" t="str">
            <v/>
          </cell>
          <cell r="I1193"/>
          <cell r="J1193"/>
        </row>
        <row r="1194">
          <cell r="A1194"/>
          <cell r="B1194" t="str">
            <v/>
          </cell>
          <cell r="C1194" t="str">
            <v/>
          </cell>
          <cell r="D1194" t="str">
            <v/>
          </cell>
          <cell r="E1194" t="str">
            <v/>
          </cell>
          <cell r="F1194"/>
          <cell r="G1194"/>
          <cell r="H1194" t="str">
            <v/>
          </cell>
          <cell r="I1194"/>
          <cell r="J1194"/>
        </row>
        <row r="1195">
          <cell r="A1195"/>
          <cell r="B1195" t="str">
            <v/>
          </cell>
          <cell r="C1195" t="str">
            <v/>
          </cell>
          <cell r="D1195" t="str">
            <v/>
          </cell>
          <cell r="E1195" t="str">
            <v/>
          </cell>
          <cell r="F1195"/>
          <cell r="G1195"/>
          <cell r="H1195" t="str">
            <v/>
          </cell>
          <cell r="I1195"/>
          <cell r="J1195"/>
        </row>
        <row r="1196">
          <cell r="A1196"/>
          <cell r="B1196" t="str">
            <v/>
          </cell>
          <cell r="C1196" t="str">
            <v/>
          </cell>
          <cell r="D1196" t="str">
            <v/>
          </cell>
          <cell r="E1196" t="str">
            <v/>
          </cell>
          <cell r="F1196"/>
          <cell r="G1196"/>
          <cell r="H1196" t="str">
            <v/>
          </cell>
          <cell r="I1196"/>
          <cell r="J1196"/>
        </row>
        <row r="1197">
          <cell r="A1197"/>
          <cell r="B1197" t="str">
            <v/>
          </cell>
          <cell r="C1197" t="str">
            <v/>
          </cell>
          <cell r="D1197" t="str">
            <v/>
          </cell>
          <cell r="E1197" t="str">
            <v/>
          </cell>
          <cell r="F1197"/>
          <cell r="G1197"/>
          <cell r="H1197" t="str">
            <v/>
          </cell>
          <cell r="I1197"/>
          <cell r="J1197"/>
        </row>
        <row r="1198">
          <cell r="A1198"/>
          <cell r="B1198" t="str">
            <v/>
          </cell>
          <cell r="C1198" t="str">
            <v/>
          </cell>
          <cell r="D1198" t="str">
            <v/>
          </cell>
          <cell r="E1198" t="str">
            <v/>
          </cell>
          <cell r="F1198"/>
          <cell r="G1198"/>
          <cell r="H1198" t="str">
            <v/>
          </cell>
          <cell r="I1198"/>
          <cell r="J1198"/>
        </row>
        <row r="1199">
          <cell r="A1199"/>
          <cell r="B1199" t="str">
            <v/>
          </cell>
          <cell r="C1199" t="str">
            <v/>
          </cell>
          <cell r="D1199" t="str">
            <v/>
          </cell>
          <cell r="E1199" t="str">
            <v/>
          </cell>
          <cell r="F1199"/>
          <cell r="G1199"/>
          <cell r="H1199" t="str">
            <v/>
          </cell>
          <cell r="I1199"/>
          <cell r="J1199"/>
        </row>
        <row r="1200">
          <cell r="A1200"/>
          <cell r="B1200" t="str">
            <v/>
          </cell>
          <cell r="C1200" t="str">
            <v/>
          </cell>
          <cell r="D1200" t="str">
            <v/>
          </cell>
          <cell r="E1200" t="str">
            <v/>
          </cell>
          <cell r="F1200"/>
          <cell r="G1200"/>
          <cell r="H1200" t="str">
            <v/>
          </cell>
          <cell r="I1200"/>
          <cell r="J1200"/>
        </row>
        <row r="1201">
          <cell r="A1201"/>
          <cell r="B1201" t="str">
            <v/>
          </cell>
          <cell r="C1201" t="str">
            <v/>
          </cell>
          <cell r="D1201" t="str">
            <v/>
          </cell>
          <cell r="E1201" t="str">
            <v/>
          </cell>
          <cell r="F1201"/>
          <cell r="G1201"/>
          <cell r="H1201" t="str">
            <v/>
          </cell>
          <cell r="I1201"/>
          <cell r="J1201"/>
        </row>
        <row r="1202">
          <cell r="A1202"/>
          <cell r="B1202" t="str">
            <v/>
          </cell>
          <cell r="C1202" t="str">
            <v/>
          </cell>
          <cell r="D1202" t="str">
            <v/>
          </cell>
          <cell r="E1202" t="str">
            <v/>
          </cell>
          <cell r="F1202"/>
          <cell r="G1202"/>
          <cell r="H1202" t="str">
            <v/>
          </cell>
          <cell r="I1202"/>
          <cell r="J1202"/>
        </row>
        <row r="1203">
          <cell r="A1203"/>
          <cell r="B1203" t="str">
            <v/>
          </cell>
          <cell r="C1203" t="str">
            <v/>
          </cell>
          <cell r="D1203" t="str">
            <v/>
          </cell>
          <cell r="E1203" t="str">
            <v/>
          </cell>
          <cell r="F1203"/>
          <cell r="G1203"/>
          <cell r="H1203" t="str">
            <v/>
          </cell>
          <cell r="I1203"/>
          <cell r="J1203"/>
        </row>
        <row r="1204">
          <cell r="A1204"/>
          <cell r="B1204" t="str">
            <v/>
          </cell>
          <cell r="C1204" t="str">
            <v/>
          </cell>
          <cell r="D1204" t="str">
            <v/>
          </cell>
          <cell r="E1204" t="str">
            <v/>
          </cell>
          <cell r="F1204"/>
          <cell r="G1204"/>
          <cell r="H1204" t="str">
            <v/>
          </cell>
          <cell r="I1204"/>
          <cell r="J1204"/>
        </row>
        <row r="1205">
          <cell r="A1205"/>
          <cell r="B1205" t="str">
            <v/>
          </cell>
          <cell r="C1205" t="str">
            <v/>
          </cell>
          <cell r="D1205" t="str">
            <v/>
          </cell>
          <cell r="E1205" t="str">
            <v/>
          </cell>
          <cell r="F1205"/>
          <cell r="G1205"/>
          <cell r="H1205" t="str">
            <v/>
          </cell>
          <cell r="I1205"/>
          <cell r="J1205"/>
        </row>
        <row r="1206">
          <cell r="A1206"/>
          <cell r="B1206" t="str">
            <v/>
          </cell>
          <cell r="C1206" t="str">
            <v/>
          </cell>
          <cell r="D1206" t="str">
            <v/>
          </cell>
          <cell r="E1206" t="str">
            <v/>
          </cell>
          <cell r="F1206"/>
          <cell r="G1206"/>
          <cell r="H1206" t="str">
            <v/>
          </cell>
          <cell r="I1206"/>
          <cell r="J1206"/>
        </row>
        <row r="1207">
          <cell r="A1207"/>
          <cell r="B1207" t="str">
            <v/>
          </cell>
          <cell r="C1207" t="str">
            <v/>
          </cell>
          <cell r="D1207" t="str">
            <v/>
          </cell>
          <cell r="E1207" t="str">
            <v/>
          </cell>
          <cell r="F1207"/>
          <cell r="G1207"/>
          <cell r="H1207" t="str">
            <v/>
          </cell>
          <cell r="I1207"/>
          <cell r="J1207"/>
        </row>
        <row r="1208">
          <cell r="A1208"/>
          <cell r="B1208" t="str">
            <v/>
          </cell>
          <cell r="C1208" t="str">
            <v/>
          </cell>
          <cell r="D1208" t="str">
            <v/>
          </cell>
          <cell r="E1208" t="str">
            <v/>
          </cell>
          <cell r="F1208"/>
          <cell r="G1208"/>
          <cell r="H1208" t="str">
            <v/>
          </cell>
          <cell r="I1208"/>
          <cell r="J1208"/>
        </row>
        <row r="1209">
          <cell r="A1209"/>
          <cell r="B1209" t="str">
            <v/>
          </cell>
          <cell r="C1209" t="str">
            <v/>
          </cell>
          <cell r="D1209" t="str">
            <v/>
          </cell>
          <cell r="E1209" t="str">
            <v/>
          </cell>
          <cell r="F1209"/>
          <cell r="G1209"/>
          <cell r="H1209" t="str">
            <v/>
          </cell>
          <cell r="I1209"/>
          <cell r="J1209"/>
        </row>
        <row r="1210">
          <cell r="A1210"/>
          <cell r="B1210" t="str">
            <v/>
          </cell>
          <cell r="C1210" t="str">
            <v/>
          </cell>
          <cell r="D1210" t="str">
            <v/>
          </cell>
          <cell r="E1210" t="str">
            <v/>
          </cell>
          <cell r="F1210"/>
          <cell r="G1210"/>
          <cell r="H1210" t="str">
            <v/>
          </cell>
          <cell r="I1210"/>
          <cell r="J1210"/>
        </row>
        <row r="1211">
          <cell r="A1211"/>
          <cell r="B1211" t="str">
            <v/>
          </cell>
          <cell r="C1211" t="str">
            <v/>
          </cell>
          <cell r="D1211" t="str">
            <v/>
          </cell>
          <cell r="E1211" t="str">
            <v/>
          </cell>
          <cell r="F1211"/>
          <cell r="G1211"/>
          <cell r="H1211" t="str">
            <v/>
          </cell>
          <cell r="I1211"/>
          <cell r="J1211"/>
        </row>
        <row r="1212">
          <cell r="A1212"/>
          <cell r="B1212" t="str">
            <v/>
          </cell>
          <cell r="C1212" t="str">
            <v/>
          </cell>
          <cell r="D1212" t="str">
            <v/>
          </cell>
          <cell r="E1212" t="str">
            <v/>
          </cell>
          <cell r="F1212"/>
          <cell r="G1212"/>
          <cell r="H1212" t="str">
            <v/>
          </cell>
          <cell r="I1212"/>
          <cell r="J1212"/>
        </row>
        <row r="1213">
          <cell r="A1213"/>
          <cell r="B1213" t="str">
            <v/>
          </cell>
          <cell r="C1213" t="str">
            <v/>
          </cell>
          <cell r="D1213" t="str">
            <v/>
          </cell>
          <cell r="E1213" t="str">
            <v/>
          </cell>
          <cell r="F1213"/>
          <cell r="G1213"/>
          <cell r="H1213" t="str">
            <v/>
          </cell>
          <cell r="I1213"/>
          <cell r="J1213"/>
        </row>
        <row r="1214">
          <cell r="A1214"/>
          <cell r="B1214" t="str">
            <v/>
          </cell>
          <cell r="C1214" t="str">
            <v/>
          </cell>
          <cell r="D1214" t="str">
            <v/>
          </cell>
          <cell r="E1214" t="str">
            <v/>
          </cell>
          <cell r="F1214"/>
          <cell r="G1214"/>
          <cell r="H1214" t="str">
            <v/>
          </cell>
          <cell r="I1214"/>
          <cell r="J1214"/>
        </row>
        <row r="1215">
          <cell r="A1215"/>
          <cell r="B1215" t="str">
            <v/>
          </cell>
          <cell r="C1215" t="str">
            <v/>
          </cell>
          <cell r="D1215" t="str">
            <v/>
          </cell>
          <cell r="E1215" t="str">
            <v/>
          </cell>
          <cell r="F1215"/>
          <cell r="G1215"/>
          <cell r="H1215" t="str">
            <v/>
          </cell>
          <cell r="I1215"/>
          <cell r="J1215"/>
        </row>
        <row r="1216">
          <cell r="A1216"/>
          <cell r="B1216" t="str">
            <v/>
          </cell>
          <cell r="C1216" t="str">
            <v/>
          </cell>
          <cell r="D1216" t="str">
            <v/>
          </cell>
          <cell r="E1216" t="str">
            <v/>
          </cell>
          <cell r="F1216"/>
          <cell r="G1216"/>
          <cell r="H1216" t="str">
            <v/>
          </cell>
          <cell r="I1216"/>
          <cell r="J1216"/>
        </row>
        <row r="1217">
          <cell r="A1217"/>
          <cell r="B1217" t="str">
            <v/>
          </cell>
          <cell r="C1217" t="str">
            <v/>
          </cell>
          <cell r="D1217" t="str">
            <v/>
          </cell>
          <cell r="E1217" t="str">
            <v/>
          </cell>
          <cell r="F1217"/>
          <cell r="G1217"/>
          <cell r="H1217" t="str">
            <v/>
          </cell>
          <cell r="I1217"/>
          <cell r="J1217"/>
        </row>
        <row r="1218">
          <cell r="A1218"/>
          <cell r="B1218" t="str">
            <v/>
          </cell>
          <cell r="C1218" t="str">
            <v/>
          </cell>
          <cell r="D1218" t="str">
            <v/>
          </cell>
          <cell r="E1218" t="str">
            <v/>
          </cell>
          <cell r="F1218"/>
          <cell r="G1218"/>
          <cell r="H1218" t="str">
            <v/>
          </cell>
          <cell r="I1218"/>
          <cell r="J1218"/>
        </row>
        <row r="1219">
          <cell r="A1219"/>
          <cell r="B1219" t="str">
            <v/>
          </cell>
          <cell r="C1219" t="str">
            <v/>
          </cell>
          <cell r="D1219" t="str">
            <v/>
          </cell>
          <cell r="E1219" t="str">
            <v/>
          </cell>
          <cell r="F1219"/>
          <cell r="G1219"/>
          <cell r="H1219" t="str">
            <v/>
          </cell>
          <cell r="I1219"/>
          <cell r="J1219"/>
        </row>
        <row r="1220">
          <cell r="A1220"/>
          <cell r="B1220" t="str">
            <v/>
          </cell>
          <cell r="C1220" t="str">
            <v/>
          </cell>
          <cell r="D1220" t="str">
            <v/>
          </cell>
          <cell r="E1220" t="str">
            <v/>
          </cell>
          <cell r="F1220"/>
          <cell r="G1220"/>
          <cell r="H1220" t="str">
            <v/>
          </cell>
          <cell r="I1220"/>
          <cell r="J1220"/>
        </row>
        <row r="1221">
          <cell r="A1221"/>
          <cell r="B1221" t="str">
            <v/>
          </cell>
          <cell r="C1221" t="str">
            <v/>
          </cell>
          <cell r="D1221" t="str">
            <v/>
          </cell>
          <cell r="E1221" t="str">
            <v/>
          </cell>
          <cell r="F1221"/>
          <cell r="G1221"/>
          <cell r="H1221" t="str">
            <v/>
          </cell>
          <cell r="I1221"/>
          <cell r="J1221"/>
        </row>
        <row r="1222">
          <cell r="A1222"/>
          <cell r="B1222" t="str">
            <v/>
          </cell>
          <cell r="C1222" t="str">
            <v/>
          </cell>
          <cell r="D1222" t="str">
            <v/>
          </cell>
          <cell r="E1222" t="str">
            <v/>
          </cell>
          <cell r="F1222"/>
          <cell r="G1222"/>
          <cell r="H1222" t="str">
            <v/>
          </cell>
          <cell r="I1222"/>
          <cell r="J1222"/>
        </row>
        <row r="1223">
          <cell r="A1223"/>
          <cell r="B1223" t="str">
            <v/>
          </cell>
          <cell r="C1223" t="str">
            <v/>
          </cell>
          <cell r="D1223" t="str">
            <v/>
          </cell>
          <cell r="E1223" t="str">
            <v/>
          </cell>
          <cell r="F1223"/>
          <cell r="G1223"/>
          <cell r="H1223" t="str">
            <v/>
          </cell>
          <cell r="I1223"/>
          <cell r="J1223"/>
        </row>
        <row r="1224">
          <cell r="A1224"/>
          <cell r="B1224" t="str">
            <v/>
          </cell>
          <cell r="C1224" t="str">
            <v/>
          </cell>
          <cell r="D1224" t="str">
            <v/>
          </cell>
          <cell r="E1224" t="str">
            <v/>
          </cell>
          <cell r="F1224"/>
          <cell r="G1224"/>
          <cell r="H1224" t="str">
            <v/>
          </cell>
          <cell r="I1224"/>
          <cell r="J1224"/>
        </row>
        <row r="1225">
          <cell r="A1225"/>
          <cell r="B1225" t="str">
            <v/>
          </cell>
          <cell r="C1225" t="str">
            <v/>
          </cell>
          <cell r="D1225" t="str">
            <v/>
          </cell>
          <cell r="E1225" t="str">
            <v/>
          </cell>
          <cell r="F1225"/>
          <cell r="G1225"/>
          <cell r="H1225" t="str">
            <v/>
          </cell>
          <cell r="I1225"/>
          <cell r="J1225"/>
        </row>
        <row r="1226">
          <cell r="A1226"/>
          <cell r="B1226" t="str">
            <v/>
          </cell>
          <cell r="C1226" t="str">
            <v/>
          </cell>
          <cell r="D1226" t="str">
            <v/>
          </cell>
          <cell r="E1226" t="str">
            <v/>
          </cell>
          <cell r="F1226"/>
          <cell r="G1226"/>
          <cell r="H1226" t="str">
            <v/>
          </cell>
          <cell r="I1226"/>
          <cell r="J1226"/>
        </row>
        <row r="1227">
          <cell r="A1227"/>
          <cell r="B1227" t="str">
            <v/>
          </cell>
          <cell r="C1227" t="str">
            <v/>
          </cell>
          <cell r="D1227" t="str">
            <v/>
          </cell>
          <cell r="E1227" t="str">
            <v/>
          </cell>
          <cell r="F1227"/>
          <cell r="G1227"/>
          <cell r="H1227" t="str">
            <v/>
          </cell>
          <cell r="I1227"/>
          <cell r="J1227"/>
        </row>
        <row r="1228">
          <cell r="A1228"/>
          <cell r="B1228" t="str">
            <v/>
          </cell>
          <cell r="C1228" t="str">
            <v/>
          </cell>
          <cell r="D1228" t="str">
            <v/>
          </cell>
          <cell r="E1228" t="str">
            <v/>
          </cell>
          <cell r="F1228"/>
          <cell r="G1228"/>
          <cell r="H1228" t="str">
            <v/>
          </cell>
          <cell r="I1228"/>
          <cell r="J1228"/>
        </row>
        <row r="1229">
          <cell r="A1229"/>
          <cell r="B1229" t="str">
            <v/>
          </cell>
          <cell r="C1229" t="str">
            <v/>
          </cell>
          <cell r="D1229" t="str">
            <v/>
          </cell>
          <cell r="E1229" t="str">
            <v/>
          </cell>
          <cell r="F1229"/>
          <cell r="G1229"/>
          <cell r="H1229" t="str">
            <v/>
          </cell>
          <cell r="I1229"/>
          <cell r="J1229"/>
        </row>
        <row r="1230">
          <cell r="A1230"/>
          <cell r="B1230" t="str">
            <v/>
          </cell>
          <cell r="C1230" t="str">
            <v/>
          </cell>
          <cell r="D1230" t="str">
            <v/>
          </cell>
          <cell r="E1230" t="str">
            <v/>
          </cell>
          <cell r="F1230"/>
          <cell r="G1230"/>
          <cell r="H1230" t="str">
            <v/>
          </cell>
          <cell r="I1230"/>
          <cell r="J1230"/>
        </row>
        <row r="1231">
          <cell r="A1231"/>
          <cell r="B1231" t="str">
            <v/>
          </cell>
          <cell r="C1231" t="str">
            <v/>
          </cell>
          <cell r="D1231" t="str">
            <v/>
          </cell>
          <cell r="E1231" t="str">
            <v/>
          </cell>
          <cell r="F1231"/>
          <cell r="G1231"/>
          <cell r="H1231" t="str">
            <v/>
          </cell>
          <cell r="I1231"/>
          <cell r="J1231"/>
        </row>
        <row r="1232">
          <cell r="A1232"/>
          <cell r="B1232" t="str">
            <v/>
          </cell>
          <cell r="C1232" t="str">
            <v/>
          </cell>
          <cell r="D1232" t="str">
            <v/>
          </cell>
          <cell r="E1232" t="str">
            <v/>
          </cell>
          <cell r="F1232"/>
          <cell r="G1232"/>
          <cell r="H1232" t="str">
            <v/>
          </cell>
          <cell r="I1232"/>
          <cell r="J1232"/>
        </row>
        <row r="1233">
          <cell r="A1233"/>
          <cell r="B1233" t="str">
            <v/>
          </cell>
          <cell r="C1233" t="str">
            <v/>
          </cell>
          <cell r="D1233" t="str">
            <v/>
          </cell>
          <cell r="E1233" t="str">
            <v/>
          </cell>
          <cell r="F1233"/>
          <cell r="G1233"/>
          <cell r="H1233" t="str">
            <v/>
          </cell>
          <cell r="I1233"/>
          <cell r="J1233"/>
        </row>
        <row r="1234">
          <cell r="A1234"/>
          <cell r="B1234" t="str">
            <v/>
          </cell>
          <cell r="C1234" t="str">
            <v/>
          </cell>
          <cell r="D1234" t="str">
            <v/>
          </cell>
          <cell r="E1234" t="str">
            <v/>
          </cell>
          <cell r="F1234"/>
          <cell r="G1234"/>
          <cell r="H1234" t="str">
            <v/>
          </cell>
          <cell r="I1234"/>
          <cell r="J1234"/>
        </row>
        <row r="1235">
          <cell r="A1235"/>
          <cell r="B1235" t="str">
            <v/>
          </cell>
          <cell r="C1235" t="str">
            <v/>
          </cell>
          <cell r="D1235" t="str">
            <v/>
          </cell>
          <cell r="E1235" t="str">
            <v/>
          </cell>
          <cell r="F1235"/>
          <cell r="G1235"/>
          <cell r="H1235" t="str">
            <v/>
          </cell>
          <cell r="I1235"/>
          <cell r="J1235"/>
        </row>
        <row r="1236">
          <cell r="A1236"/>
          <cell r="B1236" t="str">
            <v/>
          </cell>
          <cell r="C1236" t="str">
            <v/>
          </cell>
          <cell r="D1236" t="str">
            <v/>
          </cell>
          <cell r="E1236" t="str">
            <v/>
          </cell>
          <cell r="F1236"/>
          <cell r="G1236"/>
          <cell r="H1236" t="str">
            <v/>
          </cell>
          <cell r="I1236"/>
          <cell r="J1236"/>
        </row>
        <row r="1237">
          <cell r="A1237"/>
          <cell r="B1237" t="str">
            <v/>
          </cell>
          <cell r="C1237" t="str">
            <v/>
          </cell>
          <cell r="D1237" t="str">
            <v/>
          </cell>
          <cell r="E1237" t="str">
            <v/>
          </cell>
          <cell r="F1237"/>
          <cell r="G1237"/>
          <cell r="H1237" t="str">
            <v/>
          </cell>
          <cell r="I1237"/>
          <cell r="J1237"/>
        </row>
        <row r="1238">
          <cell r="A1238"/>
          <cell r="B1238" t="str">
            <v/>
          </cell>
          <cell r="C1238" t="str">
            <v/>
          </cell>
          <cell r="D1238" t="str">
            <v/>
          </cell>
          <cell r="E1238" t="str">
            <v/>
          </cell>
          <cell r="F1238"/>
          <cell r="G1238"/>
          <cell r="H1238" t="str">
            <v/>
          </cell>
          <cell r="I1238"/>
          <cell r="J1238"/>
        </row>
        <row r="1239">
          <cell r="A1239"/>
          <cell r="B1239" t="str">
            <v/>
          </cell>
          <cell r="C1239" t="str">
            <v/>
          </cell>
          <cell r="D1239" t="str">
            <v/>
          </cell>
          <cell r="E1239" t="str">
            <v/>
          </cell>
          <cell r="F1239"/>
          <cell r="G1239"/>
          <cell r="H1239" t="str">
            <v/>
          </cell>
          <cell r="I1239"/>
          <cell r="J1239"/>
        </row>
        <row r="1240">
          <cell r="A1240"/>
          <cell r="B1240" t="str">
            <v/>
          </cell>
          <cell r="C1240" t="str">
            <v/>
          </cell>
          <cell r="D1240" t="str">
            <v/>
          </cell>
          <cell r="E1240" t="str">
            <v/>
          </cell>
          <cell r="F1240"/>
          <cell r="G1240"/>
          <cell r="H1240" t="str">
            <v/>
          </cell>
          <cell r="I1240"/>
          <cell r="J1240"/>
        </row>
        <row r="1241">
          <cell r="A1241"/>
          <cell r="B1241" t="str">
            <v/>
          </cell>
          <cell r="C1241" t="str">
            <v/>
          </cell>
          <cell r="D1241" t="str">
            <v/>
          </cell>
          <cell r="E1241" t="str">
            <v/>
          </cell>
          <cell r="F1241"/>
          <cell r="G1241"/>
          <cell r="H1241" t="str">
            <v/>
          </cell>
          <cell r="I1241"/>
          <cell r="J1241"/>
        </row>
        <row r="1242">
          <cell r="A1242"/>
          <cell r="B1242" t="str">
            <v/>
          </cell>
          <cell r="C1242" t="str">
            <v/>
          </cell>
          <cell r="D1242" t="str">
            <v/>
          </cell>
          <cell r="E1242" t="str">
            <v/>
          </cell>
          <cell r="F1242"/>
          <cell r="G1242"/>
          <cell r="H1242" t="str">
            <v/>
          </cell>
          <cell r="I1242"/>
          <cell r="J1242"/>
        </row>
        <row r="1243">
          <cell r="A1243"/>
          <cell r="B1243" t="str">
            <v/>
          </cell>
          <cell r="C1243" t="str">
            <v/>
          </cell>
          <cell r="D1243" t="str">
            <v/>
          </cell>
          <cell r="E1243" t="str">
            <v/>
          </cell>
          <cell r="F1243"/>
          <cell r="G1243"/>
          <cell r="H1243" t="str">
            <v/>
          </cell>
          <cell r="I1243"/>
          <cell r="J1243"/>
        </row>
        <row r="1244">
          <cell r="A1244"/>
          <cell r="B1244" t="str">
            <v/>
          </cell>
          <cell r="C1244" t="str">
            <v/>
          </cell>
          <cell r="D1244" t="str">
            <v/>
          </cell>
          <cell r="E1244" t="str">
            <v/>
          </cell>
          <cell r="F1244"/>
          <cell r="G1244"/>
          <cell r="H1244" t="str">
            <v/>
          </cell>
          <cell r="I1244"/>
          <cell r="J1244"/>
        </row>
        <row r="1245">
          <cell r="A1245"/>
          <cell r="B1245" t="str">
            <v/>
          </cell>
          <cell r="C1245" t="str">
            <v/>
          </cell>
          <cell r="D1245" t="str">
            <v/>
          </cell>
          <cell r="E1245" t="str">
            <v/>
          </cell>
          <cell r="F1245"/>
          <cell r="G1245"/>
          <cell r="H1245" t="str">
            <v/>
          </cell>
          <cell r="I1245"/>
          <cell r="J1245"/>
        </row>
        <row r="1246">
          <cell r="A1246"/>
          <cell r="B1246" t="str">
            <v/>
          </cell>
          <cell r="C1246" t="str">
            <v/>
          </cell>
          <cell r="D1246" t="str">
            <v/>
          </cell>
          <cell r="E1246" t="str">
            <v/>
          </cell>
          <cell r="F1246"/>
          <cell r="G1246"/>
          <cell r="H1246" t="str">
            <v/>
          </cell>
          <cell r="I1246"/>
          <cell r="J1246"/>
        </row>
        <row r="1247">
          <cell r="A1247"/>
          <cell r="B1247" t="str">
            <v/>
          </cell>
          <cell r="C1247" t="str">
            <v/>
          </cell>
          <cell r="D1247" t="str">
            <v/>
          </cell>
          <cell r="E1247" t="str">
            <v/>
          </cell>
          <cell r="F1247"/>
          <cell r="G1247"/>
          <cell r="H1247" t="str">
            <v/>
          </cell>
          <cell r="I1247"/>
          <cell r="J1247"/>
        </row>
        <row r="1248">
          <cell r="A1248"/>
          <cell r="B1248" t="str">
            <v/>
          </cell>
          <cell r="C1248" t="str">
            <v/>
          </cell>
          <cell r="D1248" t="str">
            <v/>
          </cell>
          <cell r="E1248" t="str">
            <v/>
          </cell>
          <cell r="F1248"/>
          <cell r="G1248"/>
          <cell r="H1248" t="str">
            <v/>
          </cell>
          <cell r="I1248"/>
          <cell r="J1248"/>
        </row>
        <row r="1249">
          <cell r="A1249"/>
          <cell r="B1249" t="str">
            <v/>
          </cell>
          <cell r="C1249" t="str">
            <v/>
          </cell>
          <cell r="D1249" t="str">
            <v/>
          </cell>
          <cell r="E1249" t="str">
            <v/>
          </cell>
          <cell r="F1249"/>
          <cell r="G1249"/>
          <cell r="H1249" t="str">
            <v/>
          </cell>
          <cell r="I1249"/>
          <cell r="J1249"/>
        </row>
        <row r="1250">
          <cell r="A1250"/>
          <cell r="B1250" t="str">
            <v/>
          </cell>
          <cell r="C1250" t="str">
            <v/>
          </cell>
          <cell r="D1250" t="str">
            <v/>
          </cell>
          <cell r="E1250" t="str">
            <v/>
          </cell>
          <cell r="F1250"/>
          <cell r="G1250"/>
          <cell r="H1250" t="str">
            <v/>
          </cell>
          <cell r="I1250"/>
          <cell r="J1250"/>
        </row>
        <row r="1251">
          <cell r="A1251"/>
          <cell r="B1251" t="str">
            <v/>
          </cell>
          <cell r="C1251" t="str">
            <v/>
          </cell>
          <cell r="D1251" t="str">
            <v/>
          </cell>
          <cell r="E1251" t="str">
            <v/>
          </cell>
          <cell r="F1251"/>
          <cell r="G1251"/>
          <cell r="H1251" t="str">
            <v/>
          </cell>
          <cell r="I1251"/>
          <cell r="J1251"/>
        </row>
        <row r="1252">
          <cell r="A1252"/>
          <cell r="B1252" t="str">
            <v/>
          </cell>
          <cell r="C1252" t="str">
            <v/>
          </cell>
          <cell r="D1252" t="str">
            <v/>
          </cell>
          <cell r="E1252" t="str">
            <v/>
          </cell>
          <cell r="F1252"/>
          <cell r="G1252"/>
          <cell r="H1252" t="str">
            <v/>
          </cell>
          <cell r="I1252"/>
          <cell r="J1252"/>
        </row>
        <row r="1253">
          <cell r="A1253"/>
          <cell r="B1253" t="str">
            <v/>
          </cell>
          <cell r="C1253" t="str">
            <v/>
          </cell>
          <cell r="D1253" t="str">
            <v/>
          </cell>
          <cell r="E1253" t="str">
            <v/>
          </cell>
          <cell r="F1253"/>
          <cell r="G1253"/>
          <cell r="H1253" t="str">
            <v/>
          </cell>
          <cell r="I1253"/>
          <cell r="J1253"/>
        </row>
        <row r="1254">
          <cell r="A1254"/>
          <cell r="B1254" t="str">
            <v/>
          </cell>
          <cell r="C1254" t="str">
            <v/>
          </cell>
          <cell r="D1254" t="str">
            <v/>
          </cell>
          <cell r="E1254" t="str">
            <v/>
          </cell>
          <cell r="F1254"/>
          <cell r="G1254"/>
          <cell r="H1254" t="str">
            <v/>
          </cell>
          <cell r="I1254"/>
          <cell r="J1254"/>
        </row>
        <row r="1255">
          <cell r="A1255"/>
          <cell r="B1255" t="str">
            <v/>
          </cell>
          <cell r="C1255" t="str">
            <v/>
          </cell>
          <cell r="D1255" t="str">
            <v/>
          </cell>
          <cell r="E1255" t="str">
            <v/>
          </cell>
          <cell r="F1255"/>
          <cell r="G1255"/>
          <cell r="H1255" t="str">
            <v/>
          </cell>
          <cell r="I1255"/>
          <cell r="J1255"/>
        </row>
        <row r="1256">
          <cell r="A1256"/>
          <cell r="B1256" t="str">
            <v/>
          </cell>
          <cell r="C1256" t="str">
            <v/>
          </cell>
          <cell r="D1256" t="str">
            <v/>
          </cell>
          <cell r="E1256" t="str">
            <v/>
          </cell>
          <cell r="F1256"/>
          <cell r="G1256"/>
          <cell r="H1256" t="str">
            <v/>
          </cell>
          <cell r="I1256"/>
          <cell r="J1256"/>
        </row>
        <row r="1257">
          <cell r="A1257"/>
          <cell r="B1257" t="str">
            <v/>
          </cell>
          <cell r="C1257" t="str">
            <v/>
          </cell>
          <cell r="D1257" t="str">
            <v/>
          </cell>
          <cell r="E1257" t="str">
            <v/>
          </cell>
          <cell r="F1257"/>
          <cell r="G1257"/>
          <cell r="H1257" t="str">
            <v/>
          </cell>
          <cell r="I1257"/>
          <cell r="J1257"/>
        </row>
        <row r="1258">
          <cell r="A1258"/>
          <cell r="B1258" t="str">
            <v/>
          </cell>
          <cell r="C1258" t="str">
            <v/>
          </cell>
          <cell r="D1258" t="str">
            <v/>
          </cell>
          <cell r="E1258" t="str">
            <v/>
          </cell>
          <cell r="F1258"/>
          <cell r="G1258"/>
          <cell r="H1258" t="str">
            <v/>
          </cell>
          <cell r="I1258"/>
          <cell r="J1258"/>
        </row>
        <row r="1259">
          <cell r="A1259"/>
          <cell r="B1259" t="str">
            <v/>
          </cell>
          <cell r="C1259" t="str">
            <v/>
          </cell>
          <cell r="D1259" t="str">
            <v/>
          </cell>
          <cell r="E1259" t="str">
            <v/>
          </cell>
          <cell r="F1259"/>
          <cell r="G1259"/>
          <cell r="H1259" t="str">
            <v/>
          </cell>
          <cell r="I1259"/>
          <cell r="J1259"/>
        </row>
        <row r="1260">
          <cell r="A1260"/>
          <cell r="B1260" t="str">
            <v/>
          </cell>
          <cell r="C1260" t="str">
            <v/>
          </cell>
          <cell r="D1260" t="str">
            <v/>
          </cell>
          <cell r="E1260" t="str">
            <v/>
          </cell>
          <cell r="F1260"/>
          <cell r="G1260"/>
          <cell r="H1260" t="str">
            <v/>
          </cell>
          <cell r="I1260"/>
          <cell r="J1260"/>
        </row>
        <row r="1261">
          <cell r="A1261"/>
          <cell r="B1261" t="str">
            <v/>
          </cell>
          <cell r="C1261" t="str">
            <v/>
          </cell>
          <cell r="D1261" t="str">
            <v/>
          </cell>
          <cell r="E1261" t="str">
            <v/>
          </cell>
          <cell r="F1261"/>
          <cell r="G1261"/>
          <cell r="H1261" t="str">
            <v/>
          </cell>
          <cell r="I1261"/>
          <cell r="J1261"/>
        </row>
        <row r="1262">
          <cell r="A1262"/>
          <cell r="B1262" t="str">
            <v/>
          </cell>
          <cell r="C1262" t="str">
            <v/>
          </cell>
          <cell r="D1262" t="str">
            <v/>
          </cell>
          <cell r="E1262" t="str">
            <v/>
          </cell>
          <cell r="F1262"/>
          <cell r="G1262"/>
          <cell r="H1262" t="str">
            <v/>
          </cell>
          <cell r="I1262"/>
          <cell r="J1262"/>
        </row>
        <row r="1263">
          <cell r="A1263"/>
          <cell r="B1263" t="str">
            <v/>
          </cell>
          <cell r="C1263" t="str">
            <v/>
          </cell>
          <cell r="D1263" t="str">
            <v/>
          </cell>
          <cell r="E1263" t="str">
            <v/>
          </cell>
          <cell r="F1263"/>
          <cell r="G1263"/>
          <cell r="H1263" t="str">
            <v/>
          </cell>
          <cell r="I1263"/>
          <cell r="J1263"/>
        </row>
        <row r="1264">
          <cell r="A1264"/>
          <cell r="B1264" t="str">
            <v/>
          </cell>
          <cell r="C1264" t="str">
            <v/>
          </cell>
          <cell r="D1264" t="str">
            <v/>
          </cell>
          <cell r="E1264" t="str">
            <v/>
          </cell>
          <cell r="F1264"/>
          <cell r="G1264"/>
          <cell r="H1264" t="str">
            <v/>
          </cell>
          <cell r="I1264"/>
          <cell r="J1264"/>
        </row>
        <row r="1265">
          <cell r="A1265"/>
          <cell r="B1265" t="str">
            <v/>
          </cell>
          <cell r="C1265" t="str">
            <v/>
          </cell>
          <cell r="D1265" t="str">
            <v/>
          </cell>
          <cell r="E1265" t="str">
            <v/>
          </cell>
          <cell r="F1265"/>
          <cell r="G1265"/>
          <cell r="H1265" t="str">
            <v/>
          </cell>
          <cell r="I1265"/>
          <cell r="J1265"/>
        </row>
        <row r="1266">
          <cell r="A1266"/>
          <cell r="B1266" t="str">
            <v/>
          </cell>
          <cell r="C1266" t="str">
            <v/>
          </cell>
          <cell r="D1266" t="str">
            <v/>
          </cell>
          <cell r="E1266" t="str">
            <v/>
          </cell>
          <cell r="F1266"/>
          <cell r="G1266"/>
          <cell r="H1266" t="str">
            <v/>
          </cell>
          <cell r="I1266"/>
          <cell r="J1266"/>
        </row>
        <row r="1267">
          <cell r="A1267"/>
          <cell r="B1267" t="str">
            <v/>
          </cell>
          <cell r="C1267" t="str">
            <v/>
          </cell>
          <cell r="D1267" t="str">
            <v/>
          </cell>
          <cell r="E1267" t="str">
            <v/>
          </cell>
          <cell r="F1267"/>
          <cell r="G1267"/>
          <cell r="H1267" t="str">
            <v/>
          </cell>
          <cell r="I1267"/>
          <cell r="J1267"/>
        </row>
        <row r="1268">
          <cell r="A1268"/>
          <cell r="B1268" t="str">
            <v/>
          </cell>
          <cell r="C1268" t="str">
            <v/>
          </cell>
          <cell r="D1268" t="str">
            <v/>
          </cell>
          <cell r="E1268" t="str">
            <v/>
          </cell>
          <cell r="F1268"/>
          <cell r="G1268"/>
          <cell r="H1268" t="str">
            <v/>
          </cell>
          <cell r="I1268"/>
          <cell r="J1268"/>
        </row>
        <row r="1269">
          <cell r="A1269"/>
          <cell r="B1269" t="str">
            <v/>
          </cell>
          <cell r="C1269" t="str">
            <v/>
          </cell>
          <cell r="D1269" t="str">
            <v/>
          </cell>
          <cell r="E1269" t="str">
            <v/>
          </cell>
          <cell r="F1269"/>
          <cell r="G1269"/>
          <cell r="H1269" t="str">
            <v/>
          </cell>
          <cell r="I1269"/>
          <cell r="J1269"/>
        </row>
        <row r="1270">
          <cell r="A1270"/>
          <cell r="B1270" t="str">
            <v/>
          </cell>
          <cell r="C1270" t="str">
            <v/>
          </cell>
          <cell r="D1270" t="str">
            <v/>
          </cell>
          <cell r="E1270" t="str">
            <v/>
          </cell>
          <cell r="F1270"/>
          <cell r="G1270"/>
          <cell r="H1270" t="str">
            <v/>
          </cell>
          <cell r="I1270"/>
          <cell r="J1270"/>
        </row>
        <row r="1271">
          <cell r="A1271"/>
          <cell r="B1271" t="str">
            <v/>
          </cell>
          <cell r="C1271" t="str">
            <v/>
          </cell>
          <cell r="D1271" t="str">
            <v/>
          </cell>
          <cell r="E1271" t="str">
            <v/>
          </cell>
          <cell r="F1271"/>
          <cell r="G1271"/>
          <cell r="H1271" t="str">
            <v/>
          </cell>
          <cell r="I1271"/>
          <cell r="J1271"/>
        </row>
        <row r="1272">
          <cell r="A1272"/>
          <cell r="B1272" t="str">
            <v/>
          </cell>
          <cell r="C1272" t="str">
            <v/>
          </cell>
          <cell r="D1272" t="str">
            <v/>
          </cell>
          <cell r="E1272" t="str">
            <v/>
          </cell>
          <cell r="F1272"/>
          <cell r="G1272"/>
          <cell r="H1272" t="str">
            <v/>
          </cell>
          <cell r="I1272"/>
          <cell r="J1272"/>
        </row>
        <row r="1273">
          <cell r="A1273"/>
          <cell r="B1273" t="str">
            <v/>
          </cell>
          <cell r="C1273" t="str">
            <v/>
          </cell>
          <cell r="D1273" t="str">
            <v/>
          </cell>
          <cell r="E1273" t="str">
            <v/>
          </cell>
          <cell r="F1273"/>
          <cell r="G1273"/>
          <cell r="H1273" t="str">
            <v/>
          </cell>
          <cell r="I1273"/>
          <cell r="J1273"/>
        </row>
        <row r="1274">
          <cell r="A1274"/>
          <cell r="B1274" t="str">
            <v/>
          </cell>
          <cell r="C1274" t="str">
            <v/>
          </cell>
          <cell r="D1274" t="str">
            <v/>
          </cell>
          <cell r="E1274" t="str">
            <v/>
          </cell>
          <cell r="F1274"/>
          <cell r="G1274"/>
          <cell r="H1274" t="str">
            <v/>
          </cell>
          <cell r="I1274"/>
          <cell r="J1274"/>
        </row>
        <row r="1275">
          <cell r="A1275"/>
          <cell r="B1275" t="str">
            <v/>
          </cell>
          <cell r="C1275" t="str">
            <v/>
          </cell>
          <cell r="D1275" t="str">
            <v/>
          </cell>
          <cell r="E1275" t="str">
            <v/>
          </cell>
          <cell r="F1275"/>
          <cell r="G1275"/>
          <cell r="H1275" t="str">
            <v/>
          </cell>
          <cell r="I1275"/>
          <cell r="J1275"/>
        </row>
        <row r="1276">
          <cell r="A1276"/>
          <cell r="B1276" t="str">
            <v/>
          </cell>
          <cell r="C1276" t="str">
            <v/>
          </cell>
          <cell r="D1276" t="str">
            <v/>
          </cell>
          <cell r="E1276" t="str">
            <v/>
          </cell>
          <cell r="F1276"/>
          <cell r="G1276"/>
          <cell r="H1276" t="str">
            <v/>
          </cell>
          <cell r="I1276"/>
          <cell r="J1276"/>
        </row>
        <row r="1277">
          <cell r="A1277"/>
          <cell r="B1277" t="str">
            <v/>
          </cell>
          <cell r="C1277" t="str">
            <v/>
          </cell>
          <cell r="D1277" t="str">
            <v/>
          </cell>
          <cell r="E1277" t="str">
            <v/>
          </cell>
          <cell r="F1277"/>
          <cell r="G1277"/>
          <cell r="H1277" t="str">
            <v/>
          </cell>
          <cell r="I1277"/>
          <cell r="J1277"/>
        </row>
        <row r="1278">
          <cell r="A1278"/>
          <cell r="B1278" t="str">
            <v/>
          </cell>
          <cell r="C1278" t="str">
            <v/>
          </cell>
          <cell r="D1278" t="str">
            <v/>
          </cell>
          <cell r="E1278" t="str">
            <v/>
          </cell>
          <cell r="F1278"/>
          <cell r="G1278"/>
          <cell r="H1278" t="str">
            <v/>
          </cell>
          <cell r="I1278"/>
          <cell r="J1278"/>
        </row>
        <row r="1279">
          <cell r="A1279"/>
          <cell r="B1279" t="str">
            <v/>
          </cell>
          <cell r="C1279" t="str">
            <v/>
          </cell>
          <cell r="D1279" t="str">
            <v/>
          </cell>
          <cell r="E1279" t="str">
            <v/>
          </cell>
          <cell r="F1279"/>
          <cell r="G1279"/>
          <cell r="H1279" t="str">
            <v/>
          </cell>
          <cell r="I1279"/>
          <cell r="J1279"/>
        </row>
        <row r="1280">
          <cell r="A1280"/>
          <cell r="B1280" t="str">
            <v/>
          </cell>
          <cell r="C1280" t="str">
            <v/>
          </cell>
          <cell r="D1280" t="str">
            <v/>
          </cell>
          <cell r="E1280" t="str">
            <v/>
          </cell>
          <cell r="F1280"/>
          <cell r="G1280"/>
          <cell r="H1280" t="str">
            <v/>
          </cell>
          <cell r="I1280"/>
          <cell r="J1280"/>
        </row>
        <row r="1281">
          <cell r="A1281"/>
          <cell r="B1281" t="str">
            <v/>
          </cell>
          <cell r="C1281" t="str">
            <v/>
          </cell>
          <cell r="D1281" t="str">
            <v/>
          </cell>
          <cell r="E1281" t="str">
            <v/>
          </cell>
          <cell r="F1281"/>
          <cell r="G1281"/>
          <cell r="H1281" t="str">
            <v/>
          </cell>
          <cell r="I1281"/>
          <cell r="J1281"/>
        </row>
        <row r="1282">
          <cell r="A1282"/>
          <cell r="B1282" t="str">
            <v/>
          </cell>
          <cell r="C1282" t="str">
            <v/>
          </cell>
          <cell r="D1282" t="str">
            <v/>
          </cell>
          <cell r="E1282" t="str">
            <v/>
          </cell>
          <cell r="F1282"/>
          <cell r="G1282"/>
          <cell r="H1282" t="str">
            <v/>
          </cell>
          <cell r="I1282"/>
          <cell r="J1282"/>
        </row>
        <row r="1283">
          <cell r="A1283"/>
          <cell r="B1283" t="str">
            <v/>
          </cell>
          <cell r="C1283" t="str">
            <v/>
          </cell>
          <cell r="D1283" t="str">
            <v/>
          </cell>
          <cell r="E1283" t="str">
            <v/>
          </cell>
          <cell r="F1283"/>
          <cell r="G1283"/>
          <cell r="H1283" t="str">
            <v/>
          </cell>
          <cell r="I1283"/>
          <cell r="J1283"/>
        </row>
        <row r="1284">
          <cell r="A1284"/>
          <cell r="B1284" t="str">
            <v/>
          </cell>
          <cell r="C1284" t="str">
            <v/>
          </cell>
          <cell r="D1284" t="str">
            <v/>
          </cell>
          <cell r="E1284" t="str">
            <v/>
          </cell>
          <cell r="F1284"/>
          <cell r="G1284"/>
          <cell r="H1284" t="str">
            <v/>
          </cell>
          <cell r="I1284"/>
          <cell r="J1284"/>
        </row>
        <row r="1285">
          <cell r="A1285"/>
          <cell r="B1285" t="str">
            <v/>
          </cell>
          <cell r="C1285" t="str">
            <v/>
          </cell>
          <cell r="D1285" t="str">
            <v/>
          </cell>
          <cell r="E1285" t="str">
            <v/>
          </cell>
          <cell r="F1285"/>
          <cell r="G1285"/>
          <cell r="H1285" t="str">
            <v/>
          </cell>
          <cell r="I1285"/>
          <cell r="J1285"/>
        </row>
        <row r="1286">
          <cell r="A1286"/>
          <cell r="B1286" t="str">
            <v/>
          </cell>
          <cell r="C1286" t="str">
            <v/>
          </cell>
          <cell r="D1286" t="str">
            <v/>
          </cell>
          <cell r="E1286" t="str">
            <v/>
          </cell>
          <cell r="F1286"/>
          <cell r="G1286"/>
          <cell r="H1286" t="str">
            <v/>
          </cell>
          <cell r="I1286"/>
          <cell r="J1286"/>
        </row>
        <row r="1287">
          <cell r="A1287"/>
          <cell r="B1287" t="str">
            <v/>
          </cell>
          <cell r="C1287" t="str">
            <v/>
          </cell>
          <cell r="D1287" t="str">
            <v/>
          </cell>
          <cell r="E1287" t="str">
            <v/>
          </cell>
          <cell r="F1287"/>
          <cell r="G1287"/>
          <cell r="H1287" t="str">
            <v/>
          </cell>
          <cell r="I1287"/>
          <cell r="J1287"/>
        </row>
        <row r="1288">
          <cell r="A1288"/>
          <cell r="B1288" t="str">
            <v/>
          </cell>
          <cell r="C1288" t="str">
            <v/>
          </cell>
          <cell r="D1288" t="str">
            <v/>
          </cell>
          <cell r="E1288" t="str">
            <v/>
          </cell>
          <cell r="F1288"/>
          <cell r="G1288"/>
          <cell r="H1288" t="str">
            <v/>
          </cell>
          <cell r="I1288"/>
          <cell r="J1288"/>
        </row>
        <row r="1289">
          <cell r="A1289"/>
          <cell r="B1289" t="str">
            <v/>
          </cell>
          <cell r="C1289" t="str">
            <v/>
          </cell>
          <cell r="D1289" t="str">
            <v/>
          </cell>
          <cell r="E1289" t="str">
            <v/>
          </cell>
          <cell r="F1289"/>
          <cell r="G1289"/>
          <cell r="H1289" t="str">
            <v/>
          </cell>
          <cell r="I1289"/>
          <cell r="J1289"/>
        </row>
        <row r="1290">
          <cell r="A1290"/>
          <cell r="B1290" t="str">
            <v/>
          </cell>
          <cell r="C1290" t="str">
            <v/>
          </cell>
          <cell r="D1290" t="str">
            <v/>
          </cell>
          <cell r="E1290" t="str">
            <v/>
          </cell>
          <cell r="F1290"/>
          <cell r="G1290"/>
          <cell r="H1290" t="str">
            <v/>
          </cell>
          <cell r="I1290"/>
          <cell r="J1290"/>
        </row>
        <row r="1291">
          <cell r="A1291"/>
          <cell r="B1291" t="str">
            <v/>
          </cell>
          <cell r="C1291" t="str">
            <v/>
          </cell>
          <cell r="D1291" t="str">
            <v/>
          </cell>
          <cell r="E1291" t="str">
            <v/>
          </cell>
          <cell r="F1291"/>
          <cell r="G1291"/>
          <cell r="H1291" t="str">
            <v/>
          </cell>
          <cell r="I1291"/>
          <cell r="J1291"/>
        </row>
        <row r="1292">
          <cell r="A1292"/>
          <cell r="B1292" t="str">
            <v/>
          </cell>
          <cell r="C1292" t="str">
            <v/>
          </cell>
          <cell r="D1292" t="str">
            <v/>
          </cell>
          <cell r="E1292" t="str">
            <v/>
          </cell>
          <cell r="F1292"/>
          <cell r="G1292"/>
          <cell r="H1292" t="str">
            <v/>
          </cell>
          <cell r="I1292"/>
          <cell r="J1292"/>
        </row>
        <row r="1293">
          <cell r="A1293"/>
          <cell r="B1293" t="str">
            <v/>
          </cell>
          <cell r="C1293" t="str">
            <v/>
          </cell>
          <cell r="D1293" t="str">
            <v/>
          </cell>
          <cell r="E1293" t="str">
            <v/>
          </cell>
          <cell r="F1293"/>
          <cell r="G1293"/>
          <cell r="H1293" t="str">
            <v/>
          </cell>
          <cell r="I1293"/>
          <cell r="J1293"/>
        </row>
        <row r="1294">
          <cell r="A1294"/>
          <cell r="B1294" t="str">
            <v/>
          </cell>
          <cell r="C1294" t="str">
            <v/>
          </cell>
          <cell r="D1294" t="str">
            <v/>
          </cell>
          <cell r="E1294" t="str">
            <v/>
          </cell>
          <cell r="F1294"/>
          <cell r="G1294"/>
          <cell r="H1294" t="str">
            <v/>
          </cell>
          <cell r="I1294"/>
          <cell r="J1294"/>
        </row>
        <row r="1295">
          <cell r="A1295"/>
          <cell r="B1295" t="str">
            <v/>
          </cell>
          <cell r="C1295" t="str">
            <v/>
          </cell>
          <cell r="D1295" t="str">
            <v/>
          </cell>
          <cell r="E1295" t="str">
            <v/>
          </cell>
          <cell r="F1295"/>
          <cell r="G1295"/>
          <cell r="H1295" t="str">
            <v/>
          </cell>
          <cell r="I1295"/>
          <cell r="J1295"/>
        </row>
        <row r="1296">
          <cell r="A1296"/>
          <cell r="B1296" t="str">
            <v/>
          </cell>
          <cell r="C1296" t="str">
            <v/>
          </cell>
          <cell r="D1296" t="str">
            <v/>
          </cell>
          <cell r="E1296" t="str">
            <v/>
          </cell>
          <cell r="F1296"/>
          <cell r="G1296"/>
          <cell r="H1296" t="str">
            <v/>
          </cell>
          <cell r="I1296"/>
          <cell r="J1296"/>
        </row>
        <row r="1297">
          <cell r="A1297"/>
          <cell r="B1297" t="str">
            <v/>
          </cell>
          <cell r="C1297" t="str">
            <v/>
          </cell>
          <cell r="D1297" t="str">
            <v/>
          </cell>
          <cell r="E1297" t="str">
            <v/>
          </cell>
          <cell r="F1297"/>
          <cell r="G1297"/>
          <cell r="H1297" t="str">
            <v/>
          </cell>
          <cell r="I1297"/>
          <cell r="J1297"/>
        </row>
        <row r="1298">
          <cell r="A1298"/>
          <cell r="B1298" t="str">
            <v/>
          </cell>
          <cell r="C1298" t="str">
            <v/>
          </cell>
          <cell r="D1298" t="str">
            <v/>
          </cell>
          <cell r="E1298" t="str">
            <v/>
          </cell>
          <cell r="F1298"/>
          <cell r="G1298"/>
          <cell r="H1298" t="str">
            <v/>
          </cell>
          <cell r="I1298"/>
          <cell r="J1298"/>
        </row>
        <row r="1299">
          <cell r="A1299"/>
          <cell r="B1299" t="str">
            <v/>
          </cell>
          <cell r="C1299" t="str">
            <v/>
          </cell>
          <cell r="D1299" t="str">
            <v/>
          </cell>
          <cell r="E1299" t="str">
            <v/>
          </cell>
          <cell r="F1299"/>
          <cell r="G1299"/>
          <cell r="H1299" t="str">
            <v/>
          </cell>
          <cell r="I1299"/>
          <cell r="J1299"/>
        </row>
        <row r="1300">
          <cell r="A1300"/>
          <cell r="B1300" t="str">
            <v/>
          </cell>
          <cell r="C1300" t="str">
            <v/>
          </cell>
          <cell r="D1300" t="str">
            <v/>
          </cell>
          <cell r="E1300" t="str">
            <v/>
          </cell>
          <cell r="F1300"/>
          <cell r="G1300"/>
          <cell r="H1300" t="str">
            <v/>
          </cell>
          <cell r="I1300"/>
          <cell r="J1300"/>
        </row>
        <row r="1301">
          <cell r="A1301"/>
          <cell r="B1301" t="str">
            <v/>
          </cell>
          <cell r="C1301" t="str">
            <v/>
          </cell>
          <cell r="D1301" t="str">
            <v/>
          </cell>
          <cell r="E1301" t="str">
            <v/>
          </cell>
          <cell r="F1301"/>
          <cell r="G1301"/>
          <cell r="H1301" t="str">
            <v/>
          </cell>
          <cell r="I1301"/>
          <cell r="J1301"/>
        </row>
        <row r="1302">
          <cell r="A1302"/>
          <cell r="B1302" t="str">
            <v/>
          </cell>
          <cell r="C1302" t="str">
            <v/>
          </cell>
          <cell r="D1302" t="str">
            <v/>
          </cell>
          <cell r="E1302" t="str">
            <v/>
          </cell>
          <cell r="F1302"/>
          <cell r="G1302"/>
          <cell r="H1302" t="str">
            <v/>
          </cell>
          <cell r="I1302"/>
          <cell r="J1302"/>
        </row>
        <row r="1303">
          <cell r="A1303"/>
          <cell r="B1303" t="str">
            <v/>
          </cell>
          <cell r="C1303" t="str">
            <v/>
          </cell>
          <cell r="D1303" t="str">
            <v/>
          </cell>
          <cell r="E1303" t="str">
            <v/>
          </cell>
          <cell r="F1303"/>
          <cell r="G1303"/>
          <cell r="H1303" t="str">
            <v/>
          </cell>
          <cell r="I1303"/>
          <cell r="J1303"/>
        </row>
        <row r="1304">
          <cell r="A1304"/>
          <cell r="B1304" t="str">
            <v/>
          </cell>
          <cell r="C1304" t="str">
            <v/>
          </cell>
          <cell r="D1304" t="str">
            <v/>
          </cell>
          <cell r="E1304" t="str">
            <v/>
          </cell>
          <cell r="F1304"/>
          <cell r="G1304"/>
          <cell r="H1304" t="str">
            <v/>
          </cell>
          <cell r="I1304"/>
          <cell r="J1304"/>
        </row>
        <row r="1305">
          <cell r="A1305"/>
          <cell r="B1305" t="str">
            <v/>
          </cell>
          <cell r="C1305" t="str">
            <v/>
          </cell>
          <cell r="D1305" t="str">
            <v/>
          </cell>
          <cell r="E1305" t="str">
            <v/>
          </cell>
          <cell r="F1305"/>
          <cell r="G1305"/>
          <cell r="H1305" t="str">
            <v/>
          </cell>
          <cell r="I1305"/>
          <cell r="J1305"/>
        </row>
        <row r="1306">
          <cell r="A1306"/>
          <cell r="B1306" t="str">
            <v/>
          </cell>
          <cell r="C1306" t="str">
            <v/>
          </cell>
          <cell r="D1306" t="str">
            <v/>
          </cell>
          <cell r="E1306" t="str">
            <v/>
          </cell>
          <cell r="F1306"/>
          <cell r="G1306"/>
          <cell r="H1306" t="str">
            <v/>
          </cell>
          <cell r="I1306"/>
          <cell r="J1306"/>
        </row>
        <row r="1307">
          <cell r="A1307"/>
          <cell r="B1307" t="str">
            <v/>
          </cell>
          <cell r="C1307" t="str">
            <v/>
          </cell>
          <cell r="D1307" t="str">
            <v/>
          </cell>
          <cell r="E1307" t="str">
            <v/>
          </cell>
          <cell r="F1307"/>
          <cell r="G1307"/>
          <cell r="H1307" t="str">
            <v/>
          </cell>
          <cell r="I1307"/>
          <cell r="J1307"/>
        </row>
        <row r="1308">
          <cell r="A1308"/>
          <cell r="B1308" t="str">
            <v/>
          </cell>
          <cell r="C1308" t="str">
            <v/>
          </cell>
          <cell r="D1308" t="str">
            <v/>
          </cell>
          <cell r="E1308" t="str">
            <v/>
          </cell>
          <cell r="F1308"/>
          <cell r="G1308"/>
          <cell r="H1308" t="str">
            <v/>
          </cell>
          <cell r="I1308"/>
          <cell r="J1308"/>
        </row>
        <row r="1309">
          <cell r="A1309"/>
          <cell r="B1309" t="str">
            <v/>
          </cell>
          <cell r="C1309" t="str">
            <v/>
          </cell>
          <cell r="D1309" t="str">
            <v/>
          </cell>
          <cell r="E1309" t="str">
            <v/>
          </cell>
          <cell r="F1309"/>
          <cell r="G1309"/>
          <cell r="H1309" t="str">
            <v/>
          </cell>
          <cell r="I1309"/>
          <cell r="J1309"/>
        </row>
        <row r="1310">
          <cell r="A1310"/>
          <cell r="B1310" t="str">
            <v/>
          </cell>
          <cell r="C1310" t="str">
            <v/>
          </cell>
          <cell r="D1310" t="str">
            <v/>
          </cell>
          <cell r="E1310" t="str">
            <v/>
          </cell>
          <cell r="F1310"/>
          <cell r="G1310"/>
          <cell r="H1310" t="str">
            <v/>
          </cell>
          <cell r="I1310"/>
          <cell r="J1310"/>
        </row>
        <row r="1311">
          <cell r="A1311"/>
          <cell r="B1311" t="str">
            <v/>
          </cell>
          <cell r="C1311" t="str">
            <v/>
          </cell>
          <cell r="D1311" t="str">
            <v/>
          </cell>
          <cell r="E1311" t="str">
            <v/>
          </cell>
          <cell r="F1311"/>
          <cell r="G1311"/>
          <cell r="H1311" t="str">
            <v/>
          </cell>
          <cell r="I1311"/>
          <cell r="J1311"/>
        </row>
        <row r="1312">
          <cell r="A1312"/>
          <cell r="B1312" t="str">
            <v/>
          </cell>
          <cell r="C1312" t="str">
            <v/>
          </cell>
          <cell r="D1312" t="str">
            <v/>
          </cell>
          <cell r="E1312" t="str">
            <v/>
          </cell>
          <cell r="F1312"/>
          <cell r="G1312"/>
          <cell r="H1312" t="str">
            <v/>
          </cell>
          <cell r="I1312"/>
          <cell r="J1312"/>
        </row>
        <row r="1313">
          <cell r="A1313"/>
          <cell r="B1313" t="str">
            <v/>
          </cell>
          <cell r="C1313" t="str">
            <v/>
          </cell>
          <cell r="D1313" t="str">
            <v/>
          </cell>
          <cell r="E1313" t="str">
            <v/>
          </cell>
          <cell r="F1313"/>
          <cell r="G1313"/>
          <cell r="H1313" t="str">
            <v/>
          </cell>
          <cell r="I1313"/>
          <cell r="J1313"/>
        </row>
        <row r="1314">
          <cell r="A1314"/>
          <cell r="B1314" t="str">
            <v/>
          </cell>
          <cell r="C1314" t="str">
            <v/>
          </cell>
          <cell r="D1314" t="str">
            <v/>
          </cell>
          <cell r="E1314" t="str">
            <v/>
          </cell>
          <cell r="F1314"/>
          <cell r="G1314"/>
          <cell r="H1314" t="str">
            <v/>
          </cell>
          <cell r="I1314"/>
          <cell r="J1314"/>
        </row>
        <row r="1315">
          <cell r="A1315"/>
          <cell r="B1315" t="str">
            <v/>
          </cell>
          <cell r="C1315" t="str">
            <v/>
          </cell>
          <cell r="D1315" t="str">
            <v/>
          </cell>
          <cell r="E1315" t="str">
            <v/>
          </cell>
          <cell r="F1315"/>
          <cell r="G1315"/>
          <cell r="H1315" t="str">
            <v/>
          </cell>
          <cell r="I1315"/>
          <cell r="J1315"/>
        </row>
        <row r="1316">
          <cell r="A1316"/>
          <cell r="B1316" t="str">
            <v/>
          </cell>
          <cell r="C1316" t="str">
            <v/>
          </cell>
          <cell r="D1316" t="str">
            <v/>
          </cell>
          <cell r="E1316" t="str">
            <v/>
          </cell>
          <cell r="F1316"/>
          <cell r="G1316"/>
          <cell r="H1316" t="str">
            <v/>
          </cell>
          <cell r="I1316"/>
          <cell r="J1316"/>
        </row>
        <row r="1317">
          <cell r="A1317"/>
          <cell r="B1317" t="str">
            <v/>
          </cell>
          <cell r="C1317" t="str">
            <v/>
          </cell>
          <cell r="D1317" t="str">
            <v/>
          </cell>
          <cell r="E1317" t="str">
            <v/>
          </cell>
          <cell r="F1317"/>
          <cell r="G1317"/>
          <cell r="H1317" t="str">
            <v/>
          </cell>
          <cell r="I1317"/>
          <cell r="J1317"/>
        </row>
        <row r="1318">
          <cell r="A1318"/>
          <cell r="B1318" t="str">
            <v/>
          </cell>
          <cell r="C1318" t="str">
            <v/>
          </cell>
          <cell r="D1318" t="str">
            <v/>
          </cell>
          <cell r="E1318" t="str">
            <v/>
          </cell>
          <cell r="F1318"/>
          <cell r="G1318"/>
          <cell r="H1318" t="str">
            <v/>
          </cell>
          <cell r="I1318"/>
          <cell r="J1318"/>
        </row>
        <row r="1319">
          <cell r="A1319"/>
          <cell r="B1319" t="str">
            <v/>
          </cell>
          <cell r="C1319" t="str">
            <v/>
          </cell>
          <cell r="D1319" t="str">
            <v/>
          </cell>
          <cell r="E1319" t="str">
            <v/>
          </cell>
          <cell r="F1319"/>
          <cell r="G1319"/>
          <cell r="H1319" t="str">
            <v/>
          </cell>
          <cell r="I1319"/>
          <cell r="J1319"/>
        </row>
        <row r="1320">
          <cell r="A1320"/>
          <cell r="B1320" t="str">
            <v/>
          </cell>
          <cell r="C1320" t="str">
            <v/>
          </cell>
          <cell r="D1320" t="str">
            <v/>
          </cell>
          <cell r="E1320" t="str">
            <v/>
          </cell>
          <cell r="F1320"/>
          <cell r="G1320"/>
          <cell r="H1320" t="str">
            <v/>
          </cell>
          <cell r="I1320"/>
          <cell r="J1320"/>
        </row>
        <row r="1321">
          <cell r="A1321"/>
          <cell r="B1321" t="str">
            <v/>
          </cell>
          <cell r="C1321" t="str">
            <v/>
          </cell>
          <cell r="D1321" t="str">
            <v/>
          </cell>
          <cell r="E1321" t="str">
            <v/>
          </cell>
          <cell r="F1321"/>
          <cell r="G1321"/>
          <cell r="H1321" t="str">
            <v/>
          </cell>
          <cell r="I1321"/>
          <cell r="J1321"/>
        </row>
        <row r="1322">
          <cell r="A1322"/>
          <cell r="B1322" t="str">
            <v/>
          </cell>
          <cell r="C1322" t="str">
            <v/>
          </cell>
          <cell r="D1322" t="str">
            <v/>
          </cell>
          <cell r="E1322" t="str">
            <v/>
          </cell>
          <cell r="F1322"/>
          <cell r="G1322"/>
          <cell r="H1322" t="str">
            <v/>
          </cell>
          <cell r="I1322"/>
          <cell r="J1322"/>
        </row>
        <row r="1323">
          <cell r="A1323"/>
          <cell r="B1323" t="str">
            <v/>
          </cell>
          <cell r="C1323" t="str">
            <v/>
          </cell>
          <cell r="D1323" t="str">
            <v/>
          </cell>
          <cell r="E1323" t="str">
            <v/>
          </cell>
          <cell r="F1323"/>
          <cell r="G1323"/>
          <cell r="H1323" t="str">
            <v/>
          </cell>
          <cell r="I1323"/>
          <cell r="J1323"/>
        </row>
        <row r="1324">
          <cell r="A1324"/>
          <cell r="B1324" t="str">
            <v/>
          </cell>
          <cell r="C1324" t="str">
            <v/>
          </cell>
          <cell r="D1324" t="str">
            <v/>
          </cell>
          <cell r="E1324" t="str">
            <v/>
          </cell>
          <cell r="F1324"/>
          <cell r="G1324"/>
          <cell r="H1324" t="str">
            <v/>
          </cell>
          <cell r="I1324"/>
          <cell r="J1324"/>
        </row>
        <row r="1325">
          <cell r="A1325"/>
          <cell r="B1325" t="str">
            <v/>
          </cell>
          <cell r="C1325" t="str">
            <v/>
          </cell>
          <cell r="D1325" t="str">
            <v/>
          </cell>
          <cell r="E1325" t="str">
            <v/>
          </cell>
          <cell r="F1325"/>
          <cell r="G1325"/>
          <cell r="H1325" t="str">
            <v/>
          </cell>
          <cell r="I1325"/>
          <cell r="J1325"/>
        </row>
        <row r="1326">
          <cell r="A1326"/>
          <cell r="B1326" t="str">
            <v/>
          </cell>
          <cell r="C1326" t="str">
            <v/>
          </cell>
          <cell r="D1326" t="str">
            <v/>
          </cell>
          <cell r="E1326" t="str">
            <v/>
          </cell>
          <cell r="F1326"/>
          <cell r="G1326"/>
          <cell r="H1326" t="str">
            <v/>
          </cell>
          <cell r="I1326"/>
          <cell r="J1326"/>
        </row>
        <row r="1327">
          <cell r="A1327"/>
          <cell r="B1327" t="str">
            <v/>
          </cell>
          <cell r="C1327" t="str">
            <v/>
          </cell>
          <cell r="D1327" t="str">
            <v/>
          </cell>
          <cell r="E1327" t="str">
            <v/>
          </cell>
          <cell r="F1327"/>
          <cell r="G1327"/>
          <cell r="H1327" t="str">
            <v/>
          </cell>
          <cell r="I1327"/>
          <cell r="J1327"/>
        </row>
        <row r="1328">
          <cell r="A1328"/>
          <cell r="B1328" t="str">
            <v/>
          </cell>
          <cell r="C1328" t="str">
            <v/>
          </cell>
          <cell r="D1328" t="str">
            <v/>
          </cell>
          <cell r="E1328" t="str">
            <v/>
          </cell>
          <cell r="F1328"/>
          <cell r="G1328"/>
          <cell r="H1328" t="str">
            <v/>
          </cell>
          <cell r="I1328"/>
          <cell r="J1328"/>
        </row>
        <row r="1329">
          <cell r="A1329"/>
          <cell r="B1329" t="str">
            <v/>
          </cell>
          <cell r="C1329" t="str">
            <v/>
          </cell>
          <cell r="D1329" t="str">
            <v/>
          </cell>
          <cell r="E1329" t="str">
            <v/>
          </cell>
          <cell r="F1329"/>
          <cell r="G1329"/>
          <cell r="H1329" t="str">
            <v/>
          </cell>
          <cell r="I1329"/>
          <cell r="J1329"/>
        </row>
        <row r="1330">
          <cell r="A1330"/>
          <cell r="B1330" t="str">
            <v/>
          </cell>
          <cell r="C1330" t="str">
            <v/>
          </cell>
          <cell r="D1330" t="str">
            <v/>
          </cell>
          <cell r="E1330" t="str">
            <v/>
          </cell>
          <cell r="F1330"/>
          <cell r="G1330"/>
          <cell r="H1330" t="str">
            <v/>
          </cell>
          <cell r="I1330"/>
          <cell r="J1330"/>
        </row>
        <row r="1331">
          <cell r="A1331"/>
          <cell r="B1331" t="str">
            <v/>
          </cell>
          <cell r="C1331" t="str">
            <v/>
          </cell>
          <cell r="D1331" t="str">
            <v/>
          </cell>
          <cell r="E1331" t="str">
            <v/>
          </cell>
          <cell r="F1331"/>
          <cell r="G1331"/>
          <cell r="H1331" t="str">
            <v/>
          </cell>
          <cell r="I1331"/>
          <cell r="J1331"/>
        </row>
        <row r="1332">
          <cell r="A1332"/>
          <cell r="B1332" t="str">
            <v/>
          </cell>
          <cell r="C1332" t="str">
            <v/>
          </cell>
          <cell r="D1332" t="str">
            <v/>
          </cell>
          <cell r="E1332" t="str">
            <v/>
          </cell>
          <cell r="F1332"/>
          <cell r="G1332"/>
          <cell r="H1332" t="str">
            <v/>
          </cell>
          <cell r="I1332"/>
          <cell r="J1332"/>
        </row>
        <row r="1333">
          <cell r="A1333"/>
          <cell r="B1333" t="str">
            <v/>
          </cell>
          <cell r="C1333" t="str">
            <v/>
          </cell>
          <cell r="D1333" t="str">
            <v/>
          </cell>
          <cell r="E1333" t="str">
            <v/>
          </cell>
          <cell r="F1333"/>
          <cell r="G1333"/>
          <cell r="H1333" t="str">
            <v/>
          </cell>
          <cell r="I1333"/>
          <cell r="J1333"/>
        </row>
        <row r="1334">
          <cell r="A1334"/>
          <cell r="B1334" t="str">
            <v/>
          </cell>
          <cell r="C1334" t="str">
            <v/>
          </cell>
          <cell r="D1334" t="str">
            <v/>
          </cell>
          <cell r="E1334" t="str">
            <v/>
          </cell>
          <cell r="F1334"/>
          <cell r="G1334"/>
          <cell r="H1334" t="str">
            <v/>
          </cell>
          <cell r="I1334"/>
          <cell r="J1334"/>
        </row>
        <row r="1335">
          <cell r="A1335"/>
          <cell r="B1335" t="str">
            <v/>
          </cell>
          <cell r="C1335" t="str">
            <v/>
          </cell>
          <cell r="D1335" t="str">
            <v/>
          </cell>
          <cell r="E1335" t="str">
            <v/>
          </cell>
          <cell r="F1335"/>
          <cell r="G1335"/>
          <cell r="H1335" t="str">
            <v/>
          </cell>
          <cell r="I1335"/>
          <cell r="J1335"/>
        </row>
        <row r="1336">
          <cell r="A1336"/>
          <cell r="B1336" t="str">
            <v/>
          </cell>
          <cell r="C1336" t="str">
            <v/>
          </cell>
          <cell r="D1336" t="str">
            <v/>
          </cell>
          <cell r="E1336" t="str">
            <v/>
          </cell>
          <cell r="F1336"/>
          <cell r="G1336"/>
          <cell r="H1336" t="str">
            <v/>
          </cell>
          <cell r="I1336"/>
          <cell r="J1336"/>
        </row>
        <row r="1337">
          <cell r="A1337"/>
          <cell r="B1337" t="str">
            <v/>
          </cell>
          <cell r="C1337" t="str">
            <v/>
          </cell>
          <cell r="D1337" t="str">
            <v/>
          </cell>
          <cell r="E1337" t="str">
            <v/>
          </cell>
          <cell r="F1337"/>
          <cell r="G1337"/>
          <cell r="H1337" t="str">
            <v/>
          </cell>
          <cell r="I1337"/>
          <cell r="J1337"/>
        </row>
        <row r="1338">
          <cell r="A1338"/>
          <cell r="B1338" t="str">
            <v/>
          </cell>
          <cell r="C1338" t="str">
            <v/>
          </cell>
          <cell r="D1338" t="str">
            <v/>
          </cell>
          <cell r="E1338" t="str">
            <v/>
          </cell>
          <cell r="F1338"/>
          <cell r="G1338"/>
          <cell r="H1338" t="str">
            <v/>
          </cell>
          <cell r="I1338"/>
          <cell r="J1338"/>
        </row>
        <row r="1339">
          <cell r="A1339"/>
          <cell r="B1339" t="str">
            <v/>
          </cell>
          <cell r="C1339" t="str">
            <v/>
          </cell>
          <cell r="D1339" t="str">
            <v/>
          </cell>
          <cell r="E1339" t="str">
            <v/>
          </cell>
          <cell r="F1339"/>
          <cell r="G1339"/>
          <cell r="H1339" t="str">
            <v/>
          </cell>
          <cell r="I1339"/>
          <cell r="J1339"/>
        </row>
        <row r="1340">
          <cell r="A1340"/>
          <cell r="B1340" t="str">
            <v/>
          </cell>
          <cell r="C1340" t="str">
            <v/>
          </cell>
          <cell r="D1340" t="str">
            <v/>
          </cell>
          <cell r="E1340" t="str">
            <v/>
          </cell>
          <cell r="F1340"/>
          <cell r="G1340"/>
          <cell r="H1340" t="str">
            <v/>
          </cell>
          <cell r="I1340"/>
          <cell r="J1340"/>
        </row>
        <row r="1341">
          <cell r="A1341"/>
          <cell r="B1341" t="str">
            <v/>
          </cell>
          <cell r="C1341" t="str">
            <v/>
          </cell>
          <cell r="D1341" t="str">
            <v/>
          </cell>
          <cell r="E1341" t="str">
            <v/>
          </cell>
          <cell r="F1341"/>
          <cell r="G1341"/>
          <cell r="H1341" t="str">
            <v/>
          </cell>
          <cell r="I1341"/>
          <cell r="J1341"/>
        </row>
        <row r="1342">
          <cell r="A1342"/>
          <cell r="B1342" t="str">
            <v/>
          </cell>
          <cell r="C1342" t="str">
            <v/>
          </cell>
          <cell r="D1342" t="str">
            <v/>
          </cell>
          <cell r="E1342" t="str">
            <v/>
          </cell>
          <cell r="F1342"/>
          <cell r="G1342"/>
          <cell r="H1342" t="str">
            <v/>
          </cell>
          <cell r="I1342"/>
          <cell r="J1342"/>
        </row>
        <row r="1343">
          <cell r="A1343"/>
          <cell r="B1343" t="str">
            <v/>
          </cell>
          <cell r="C1343" t="str">
            <v/>
          </cell>
          <cell r="D1343" t="str">
            <v/>
          </cell>
          <cell r="E1343" t="str">
            <v/>
          </cell>
          <cell r="F1343"/>
          <cell r="G1343"/>
          <cell r="H1343" t="str">
            <v/>
          </cell>
          <cell r="I1343"/>
          <cell r="J1343"/>
        </row>
        <row r="1344">
          <cell r="A1344"/>
          <cell r="B1344" t="str">
            <v/>
          </cell>
          <cell r="C1344" t="str">
            <v/>
          </cell>
          <cell r="D1344" t="str">
            <v/>
          </cell>
          <cell r="E1344" t="str">
            <v/>
          </cell>
          <cell r="F1344"/>
          <cell r="G1344"/>
          <cell r="H1344" t="str">
            <v/>
          </cell>
          <cell r="I1344"/>
          <cell r="J1344"/>
        </row>
        <row r="1345">
          <cell r="A1345"/>
          <cell r="B1345" t="str">
            <v/>
          </cell>
          <cell r="C1345" t="str">
            <v/>
          </cell>
          <cell r="D1345" t="str">
            <v/>
          </cell>
          <cell r="E1345" t="str">
            <v/>
          </cell>
          <cell r="F1345"/>
          <cell r="G1345"/>
          <cell r="H1345" t="str">
            <v/>
          </cell>
          <cell r="I1345"/>
          <cell r="J1345"/>
        </row>
        <row r="1346">
          <cell r="A1346"/>
          <cell r="B1346" t="str">
            <v/>
          </cell>
          <cell r="C1346" t="str">
            <v/>
          </cell>
          <cell r="D1346" t="str">
            <v/>
          </cell>
          <cell r="E1346" t="str">
            <v/>
          </cell>
          <cell r="F1346"/>
          <cell r="G1346"/>
          <cell r="H1346" t="str">
            <v/>
          </cell>
          <cell r="I1346"/>
          <cell r="J1346"/>
        </row>
        <row r="1347">
          <cell r="A1347"/>
          <cell r="B1347" t="str">
            <v/>
          </cell>
          <cell r="C1347" t="str">
            <v/>
          </cell>
          <cell r="D1347" t="str">
            <v/>
          </cell>
          <cell r="E1347" t="str">
            <v/>
          </cell>
          <cell r="F1347"/>
          <cell r="G1347"/>
          <cell r="H1347" t="str">
            <v/>
          </cell>
          <cell r="I1347"/>
          <cell r="J1347"/>
        </row>
        <row r="1348">
          <cell r="A1348"/>
          <cell r="B1348" t="str">
            <v/>
          </cell>
          <cell r="C1348" t="str">
            <v/>
          </cell>
          <cell r="D1348" t="str">
            <v/>
          </cell>
          <cell r="E1348" t="str">
            <v/>
          </cell>
          <cell r="F1348"/>
          <cell r="G1348"/>
          <cell r="H1348" t="str">
            <v/>
          </cell>
          <cell r="I1348"/>
          <cell r="J1348"/>
        </row>
        <row r="1349">
          <cell r="A1349"/>
          <cell r="B1349" t="str">
            <v/>
          </cell>
          <cell r="C1349" t="str">
            <v/>
          </cell>
          <cell r="D1349" t="str">
            <v/>
          </cell>
          <cell r="E1349" t="str">
            <v/>
          </cell>
          <cell r="F1349"/>
          <cell r="G1349"/>
          <cell r="H1349" t="str">
            <v/>
          </cell>
          <cell r="I1349"/>
          <cell r="J1349"/>
        </row>
        <row r="1350">
          <cell r="A1350"/>
          <cell r="B1350" t="str">
            <v/>
          </cell>
          <cell r="C1350" t="str">
            <v/>
          </cell>
          <cell r="D1350" t="str">
            <v/>
          </cell>
          <cell r="E1350" t="str">
            <v/>
          </cell>
          <cell r="F1350"/>
          <cell r="G1350"/>
          <cell r="H1350" t="str">
            <v/>
          </cell>
          <cell r="I1350"/>
          <cell r="J1350"/>
        </row>
        <row r="1351">
          <cell r="A1351"/>
          <cell r="B1351" t="str">
            <v/>
          </cell>
          <cell r="C1351" t="str">
            <v/>
          </cell>
          <cell r="D1351" t="str">
            <v/>
          </cell>
          <cell r="E1351" t="str">
            <v/>
          </cell>
          <cell r="F1351"/>
          <cell r="G1351"/>
          <cell r="H1351" t="str">
            <v/>
          </cell>
          <cell r="I1351"/>
          <cell r="J1351"/>
        </row>
        <row r="1352">
          <cell r="A1352"/>
          <cell r="B1352" t="str">
            <v/>
          </cell>
          <cell r="C1352" t="str">
            <v/>
          </cell>
          <cell r="D1352" t="str">
            <v/>
          </cell>
          <cell r="E1352" t="str">
            <v/>
          </cell>
          <cell r="F1352"/>
          <cell r="G1352"/>
          <cell r="H1352" t="str">
            <v/>
          </cell>
          <cell r="I1352"/>
          <cell r="J1352"/>
        </row>
        <row r="1353">
          <cell r="A1353"/>
          <cell r="B1353" t="str">
            <v/>
          </cell>
          <cell r="C1353" t="str">
            <v/>
          </cell>
          <cell r="D1353" t="str">
            <v/>
          </cell>
          <cell r="E1353" t="str">
            <v/>
          </cell>
          <cell r="F1353"/>
          <cell r="G1353"/>
          <cell r="H1353" t="str">
            <v/>
          </cell>
          <cell r="I1353"/>
          <cell r="J1353"/>
        </row>
        <row r="1354">
          <cell r="A1354"/>
          <cell r="B1354" t="str">
            <v/>
          </cell>
          <cell r="C1354" t="str">
            <v/>
          </cell>
          <cell r="D1354" t="str">
            <v/>
          </cell>
          <cell r="E1354" t="str">
            <v/>
          </cell>
          <cell r="F1354"/>
          <cell r="G1354"/>
          <cell r="H1354" t="str">
            <v/>
          </cell>
          <cell r="I1354"/>
          <cell r="J1354"/>
        </row>
        <row r="1355">
          <cell r="A1355"/>
          <cell r="B1355" t="str">
            <v/>
          </cell>
          <cell r="C1355" t="str">
            <v/>
          </cell>
          <cell r="D1355" t="str">
            <v/>
          </cell>
          <cell r="E1355" t="str">
            <v/>
          </cell>
          <cell r="F1355"/>
          <cell r="G1355"/>
          <cell r="H1355" t="str">
            <v/>
          </cell>
          <cell r="I1355"/>
          <cell r="J1355"/>
        </row>
        <row r="1356">
          <cell r="A1356"/>
          <cell r="B1356" t="str">
            <v/>
          </cell>
          <cell r="C1356" t="str">
            <v/>
          </cell>
          <cell r="D1356" t="str">
            <v/>
          </cell>
          <cell r="E1356" t="str">
            <v/>
          </cell>
          <cell r="F1356"/>
          <cell r="G1356"/>
          <cell r="H1356" t="str">
            <v/>
          </cell>
          <cell r="I1356"/>
          <cell r="J1356"/>
        </row>
        <row r="1357">
          <cell r="A1357"/>
          <cell r="B1357" t="str">
            <v/>
          </cell>
          <cell r="C1357" t="str">
            <v/>
          </cell>
          <cell r="D1357" t="str">
            <v/>
          </cell>
          <cell r="E1357" t="str">
            <v/>
          </cell>
          <cell r="F1357"/>
          <cell r="G1357"/>
          <cell r="H1357" t="str">
            <v/>
          </cell>
          <cell r="I1357"/>
          <cell r="J1357"/>
        </row>
        <row r="1358">
          <cell r="A1358"/>
          <cell r="B1358" t="str">
            <v/>
          </cell>
          <cell r="C1358" t="str">
            <v/>
          </cell>
          <cell r="D1358" t="str">
            <v/>
          </cell>
          <cell r="E1358" t="str">
            <v/>
          </cell>
          <cell r="F1358"/>
          <cell r="G1358"/>
          <cell r="H1358" t="str">
            <v/>
          </cell>
          <cell r="I1358"/>
          <cell r="J1358"/>
        </row>
        <row r="1359">
          <cell r="A1359"/>
          <cell r="B1359" t="str">
            <v/>
          </cell>
          <cell r="C1359" t="str">
            <v/>
          </cell>
          <cell r="D1359" t="str">
            <v/>
          </cell>
          <cell r="E1359" t="str">
            <v/>
          </cell>
          <cell r="F1359"/>
          <cell r="G1359"/>
          <cell r="H1359" t="str">
            <v/>
          </cell>
          <cell r="I1359"/>
          <cell r="J1359"/>
        </row>
        <row r="1360">
          <cell r="A1360"/>
          <cell r="B1360" t="str">
            <v/>
          </cell>
          <cell r="C1360" t="str">
            <v/>
          </cell>
          <cell r="D1360" t="str">
            <v/>
          </cell>
          <cell r="E1360" t="str">
            <v/>
          </cell>
          <cell r="F1360"/>
          <cell r="G1360"/>
          <cell r="H1360" t="str">
            <v/>
          </cell>
          <cell r="I1360"/>
          <cell r="J1360"/>
        </row>
        <row r="1361">
          <cell r="A1361"/>
          <cell r="B1361" t="str">
            <v/>
          </cell>
          <cell r="C1361" t="str">
            <v/>
          </cell>
          <cell r="D1361" t="str">
            <v/>
          </cell>
          <cell r="E1361" t="str">
            <v/>
          </cell>
          <cell r="F1361"/>
          <cell r="G1361"/>
          <cell r="H1361" t="str">
            <v/>
          </cell>
          <cell r="I1361"/>
          <cell r="J1361"/>
        </row>
        <row r="1362">
          <cell r="A1362"/>
          <cell r="B1362" t="str">
            <v/>
          </cell>
          <cell r="C1362" t="str">
            <v/>
          </cell>
          <cell r="D1362" t="str">
            <v/>
          </cell>
          <cell r="E1362" t="str">
            <v/>
          </cell>
          <cell r="F1362"/>
          <cell r="G1362"/>
          <cell r="H1362" t="str">
            <v/>
          </cell>
          <cell r="I1362"/>
          <cell r="J1362"/>
        </row>
        <row r="1363">
          <cell r="A1363"/>
          <cell r="B1363" t="str">
            <v/>
          </cell>
          <cell r="C1363" t="str">
            <v/>
          </cell>
          <cell r="D1363" t="str">
            <v/>
          </cell>
          <cell r="E1363" t="str">
            <v/>
          </cell>
          <cell r="F1363"/>
          <cell r="G1363"/>
          <cell r="H1363" t="str">
            <v/>
          </cell>
          <cell r="I1363"/>
          <cell r="J1363"/>
        </row>
        <row r="1364">
          <cell r="A1364"/>
          <cell r="B1364" t="str">
            <v/>
          </cell>
          <cell r="C1364" t="str">
            <v/>
          </cell>
          <cell r="D1364" t="str">
            <v/>
          </cell>
          <cell r="E1364" t="str">
            <v/>
          </cell>
          <cell r="F1364"/>
          <cell r="G1364"/>
          <cell r="H1364" t="str">
            <v/>
          </cell>
          <cell r="I1364"/>
          <cell r="J1364"/>
        </row>
        <row r="1365">
          <cell r="A1365"/>
          <cell r="B1365" t="str">
            <v/>
          </cell>
          <cell r="C1365" t="str">
            <v/>
          </cell>
          <cell r="D1365" t="str">
            <v/>
          </cell>
          <cell r="E1365" t="str">
            <v/>
          </cell>
          <cell r="F1365"/>
          <cell r="G1365"/>
          <cell r="H1365" t="str">
            <v/>
          </cell>
          <cell r="I1365"/>
          <cell r="J1365"/>
        </row>
        <row r="1366">
          <cell r="A1366"/>
          <cell r="B1366" t="str">
            <v/>
          </cell>
          <cell r="C1366" t="str">
            <v/>
          </cell>
          <cell r="D1366" t="str">
            <v/>
          </cell>
          <cell r="E1366" t="str">
            <v/>
          </cell>
          <cell r="F1366"/>
          <cell r="G1366"/>
          <cell r="H1366" t="str">
            <v/>
          </cell>
          <cell r="I1366"/>
          <cell r="J1366"/>
        </row>
        <row r="1367">
          <cell r="A1367"/>
          <cell r="B1367" t="str">
            <v/>
          </cell>
          <cell r="C1367" t="str">
            <v/>
          </cell>
          <cell r="D1367" t="str">
            <v/>
          </cell>
          <cell r="E1367" t="str">
            <v/>
          </cell>
          <cell r="F1367"/>
          <cell r="G1367"/>
          <cell r="H1367" t="str">
            <v/>
          </cell>
          <cell r="I1367"/>
          <cell r="J1367"/>
        </row>
        <row r="1368">
          <cell r="A1368"/>
          <cell r="B1368" t="str">
            <v/>
          </cell>
          <cell r="C1368" t="str">
            <v/>
          </cell>
          <cell r="D1368" t="str">
            <v/>
          </cell>
          <cell r="E1368" t="str">
            <v/>
          </cell>
          <cell r="F1368"/>
          <cell r="G1368"/>
          <cell r="H1368" t="str">
            <v/>
          </cell>
          <cell r="I1368"/>
          <cell r="J1368"/>
        </row>
        <row r="1369">
          <cell r="A1369"/>
          <cell r="B1369" t="str">
            <v/>
          </cell>
          <cell r="C1369" t="str">
            <v/>
          </cell>
          <cell r="D1369" t="str">
            <v/>
          </cell>
          <cell r="E1369" t="str">
            <v/>
          </cell>
          <cell r="F1369"/>
          <cell r="G1369"/>
          <cell r="H1369" t="str">
            <v/>
          </cell>
          <cell r="I1369"/>
          <cell r="J1369"/>
        </row>
        <row r="1370">
          <cell r="A1370"/>
          <cell r="B1370" t="str">
            <v/>
          </cell>
          <cell r="C1370" t="str">
            <v/>
          </cell>
          <cell r="D1370" t="str">
            <v/>
          </cell>
          <cell r="E1370" t="str">
            <v/>
          </cell>
          <cell r="F1370"/>
          <cell r="G1370"/>
          <cell r="H1370" t="str">
            <v/>
          </cell>
          <cell r="I1370"/>
          <cell r="J1370"/>
        </row>
        <row r="1371">
          <cell r="A1371"/>
          <cell r="B1371" t="str">
            <v/>
          </cell>
          <cell r="C1371" t="str">
            <v/>
          </cell>
          <cell r="D1371" t="str">
            <v/>
          </cell>
          <cell r="E1371" t="str">
            <v/>
          </cell>
          <cell r="F1371"/>
          <cell r="G1371"/>
          <cell r="H1371" t="str">
            <v/>
          </cell>
          <cell r="I1371"/>
          <cell r="J1371"/>
        </row>
        <row r="1372">
          <cell r="A1372"/>
          <cell r="B1372" t="str">
            <v/>
          </cell>
          <cell r="C1372" t="str">
            <v/>
          </cell>
          <cell r="D1372" t="str">
            <v/>
          </cell>
          <cell r="E1372" t="str">
            <v/>
          </cell>
          <cell r="F1372"/>
          <cell r="G1372"/>
          <cell r="H1372" t="str">
            <v/>
          </cell>
          <cell r="I1372"/>
          <cell r="J1372"/>
        </row>
        <row r="1373">
          <cell r="A1373"/>
          <cell r="B1373" t="str">
            <v/>
          </cell>
          <cell r="C1373" t="str">
            <v/>
          </cell>
          <cell r="D1373" t="str">
            <v/>
          </cell>
          <cell r="E1373" t="str">
            <v/>
          </cell>
          <cell r="F1373"/>
          <cell r="G1373"/>
          <cell r="H1373" t="str">
            <v/>
          </cell>
          <cell r="I1373"/>
          <cell r="J1373"/>
        </row>
        <row r="1374">
          <cell r="A1374"/>
          <cell r="B1374" t="str">
            <v/>
          </cell>
          <cell r="C1374" t="str">
            <v/>
          </cell>
          <cell r="D1374" t="str">
            <v/>
          </cell>
          <cell r="E1374" t="str">
            <v/>
          </cell>
          <cell r="F1374"/>
          <cell r="G1374"/>
          <cell r="H1374" t="str">
            <v/>
          </cell>
          <cell r="I1374"/>
          <cell r="J1374"/>
        </row>
        <row r="1375">
          <cell r="A1375"/>
          <cell r="B1375" t="str">
            <v/>
          </cell>
          <cell r="C1375" t="str">
            <v/>
          </cell>
          <cell r="D1375" t="str">
            <v/>
          </cell>
          <cell r="E1375" t="str">
            <v/>
          </cell>
          <cell r="F1375"/>
          <cell r="G1375"/>
          <cell r="H1375" t="str">
            <v/>
          </cell>
          <cell r="I1375"/>
          <cell r="J1375"/>
        </row>
        <row r="1376">
          <cell r="A1376"/>
          <cell r="B1376" t="str">
            <v/>
          </cell>
          <cell r="C1376" t="str">
            <v/>
          </cell>
          <cell r="D1376" t="str">
            <v/>
          </cell>
          <cell r="E1376" t="str">
            <v/>
          </cell>
          <cell r="F1376"/>
          <cell r="G1376"/>
          <cell r="H1376" t="str">
            <v/>
          </cell>
          <cell r="I1376"/>
          <cell r="J1376"/>
        </row>
        <row r="1377">
          <cell r="A1377"/>
          <cell r="B1377" t="str">
            <v/>
          </cell>
          <cell r="C1377" t="str">
            <v/>
          </cell>
          <cell r="D1377" t="str">
            <v/>
          </cell>
          <cell r="E1377" t="str">
            <v/>
          </cell>
          <cell r="F1377"/>
          <cell r="G1377"/>
          <cell r="H1377" t="str">
            <v/>
          </cell>
          <cell r="I1377"/>
          <cell r="J1377"/>
        </row>
        <row r="1378">
          <cell r="A1378"/>
          <cell r="B1378" t="str">
            <v/>
          </cell>
          <cell r="C1378" t="str">
            <v/>
          </cell>
          <cell r="D1378" t="str">
            <v/>
          </cell>
          <cell r="E1378" t="str">
            <v/>
          </cell>
          <cell r="F1378"/>
          <cell r="G1378"/>
          <cell r="H1378" t="str">
            <v/>
          </cell>
          <cell r="I1378"/>
          <cell r="J1378"/>
        </row>
        <row r="1379">
          <cell r="A1379"/>
          <cell r="B1379" t="str">
            <v/>
          </cell>
          <cell r="C1379" t="str">
            <v/>
          </cell>
          <cell r="D1379" t="str">
            <v/>
          </cell>
          <cell r="E1379" t="str">
            <v/>
          </cell>
          <cell r="F1379"/>
          <cell r="G1379"/>
          <cell r="H1379" t="str">
            <v/>
          </cell>
          <cell r="I1379"/>
          <cell r="J1379"/>
        </row>
        <row r="1380">
          <cell r="A1380"/>
          <cell r="B1380" t="str">
            <v/>
          </cell>
          <cell r="C1380" t="str">
            <v/>
          </cell>
          <cell r="D1380" t="str">
            <v/>
          </cell>
          <cell r="E1380" t="str">
            <v/>
          </cell>
          <cell r="F1380"/>
          <cell r="G1380"/>
          <cell r="H1380" t="str">
            <v/>
          </cell>
          <cell r="I1380"/>
          <cell r="J1380"/>
        </row>
        <row r="1381">
          <cell r="A1381"/>
          <cell r="B1381" t="str">
            <v/>
          </cell>
          <cell r="C1381" t="str">
            <v/>
          </cell>
          <cell r="D1381" t="str">
            <v/>
          </cell>
          <cell r="E1381" t="str">
            <v/>
          </cell>
          <cell r="F1381"/>
          <cell r="G1381"/>
          <cell r="H1381" t="str">
            <v/>
          </cell>
          <cell r="I1381"/>
          <cell r="J1381"/>
        </row>
        <row r="1382">
          <cell r="A1382"/>
          <cell r="B1382" t="str">
            <v/>
          </cell>
          <cell r="C1382" t="str">
            <v/>
          </cell>
          <cell r="D1382" t="str">
            <v/>
          </cell>
          <cell r="E1382" t="str">
            <v/>
          </cell>
          <cell r="F1382"/>
          <cell r="G1382"/>
          <cell r="H1382" t="str">
            <v/>
          </cell>
          <cell r="I1382"/>
          <cell r="J1382"/>
        </row>
        <row r="1383">
          <cell r="A1383"/>
          <cell r="B1383" t="str">
            <v/>
          </cell>
          <cell r="C1383" t="str">
            <v/>
          </cell>
          <cell r="D1383" t="str">
            <v/>
          </cell>
          <cell r="E1383" t="str">
            <v/>
          </cell>
          <cell r="F1383"/>
          <cell r="G1383"/>
          <cell r="H1383" t="str">
            <v/>
          </cell>
          <cell r="I1383"/>
          <cell r="J1383"/>
        </row>
        <row r="1384">
          <cell r="A1384"/>
          <cell r="B1384" t="str">
            <v/>
          </cell>
          <cell r="C1384" t="str">
            <v/>
          </cell>
          <cell r="D1384" t="str">
            <v/>
          </cell>
          <cell r="E1384" t="str">
            <v/>
          </cell>
          <cell r="F1384"/>
          <cell r="G1384"/>
          <cell r="H1384" t="str">
            <v/>
          </cell>
          <cell r="I1384"/>
          <cell r="J1384"/>
        </row>
        <row r="1385">
          <cell r="A1385"/>
          <cell r="B1385" t="str">
            <v/>
          </cell>
          <cell r="C1385" t="str">
            <v/>
          </cell>
          <cell r="D1385" t="str">
            <v/>
          </cell>
          <cell r="E1385" t="str">
            <v/>
          </cell>
          <cell r="F1385"/>
          <cell r="G1385"/>
          <cell r="H1385" t="str">
            <v/>
          </cell>
          <cell r="I1385"/>
          <cell r="J1385"/>
        </row>
        <row r="1386">
          <cell r="A1386"/>
          <cell r="B1386" t="str">
            <v/>
          </cell>
          <cell r="C1386" t="str">
            <v/>
          </cell>
          <cell r="D1386" t="str">
            <v/>
          </cell>
          <cell r="E1386" t="str">
            <v/>
          </cell>
          <cell r="F1386"/>
          <cell r="G1386"/>
          <cell r="H1386" t="str">
            <v/>
          </cell>
          <cell r="I1386"/>
          <cell r="J1386"/>
        </row>
        <row r="1387">
          <cell r="A1387"/>
          <cell r="B1387" t="str">
            <v/>
          </cell>
          <cell r="C1387" t="str">
            <v/>
          </cell>
          <cell r="D1387" t="str">
            <v/>
          </cell>
          <cell r="E1387" t="str">
            <v/>
          </cell>
          <cell r="F1387"/>
          <cell r="G1387"/>
          <cell r="H1387" t="str">
            <v/>
          </cell>
          <cell r="I1387"/>
          <cell r="J1387"/>
        </row>
        <row r="1388">
          <cell r="A1388"/>
          <cell r="B1388" t="str">
            <v/>
          </cell>
          <cell r="C1388" t="str">
            <v/>
          </cell>
          <cell r="D1388" t="str">
            <v/>
          </cell>
          <cell r="E1388" t="str">
            <v/>
          </cell>
          <cell r="F1388"/>
          <cell r="G1388"/>
          <cell r="H1388" t="str">
            <v/>
          </cell>
          <cell r="I1388"/>
          <cell r="J1388"/>
        </row>
        <row r="1389">
          <cell r="A1389"/>
          <cell r="B1389" t="str">
            <v/>
          </cell>
          <cell r="C1389" t="str">
            <v/>
          </cell>
          <cell r="D1389" t="str">
            <v/>
          </cell>
          <cell r="E1389" t="str">
            <v/>
          </cell>
          <cell r="F1389"/>
          <cell r="G1389"/>
          <cell r="H1389" t="str">
            <v/>
          </cell>
          <cell r="I1389"/>
          <cell r="J1389"/>
        </row>
        <row r="1390">
          <cell r="A1390"/>
          <cell r="B1390" t="str">
            <v/>
          </cell>
          <cell r="C1390" t="str">
            <v/>
          </cell>
          <cell r="D1390" t="str">
            <v/>
          </cell>
          <cell r="E1390" t="str">
            <v/>
          </cell>
          <cell r="F1390"/>
          <cell r="G1390"/>
          <cell r="H1390" t="str">
            <v/>
          </cell>
          <cell r="I1390"/>
          <cell r="J1390"/>
        </row>
        <row r="1391">
          <cell r="A1391"/>
          <cell r="B1391" t="str">
            <v/>
          </cell>
          <cell r="C1391" t="str">
            <v/>
          </cell>
          <cell r="D1391" t="str">
            <v/>
          </cell>
          <cell r="E1391" t="str">
            <v/>
          </cell>
          <cell r="F1391"/>
          <cell r="G1391"/>
          <cell r="H1391" t="str">
            <v/>
          </cell>
          <cell r="I1391"/>
          <cell r="J1391"/>
        </row>
        <row r="1392">
          <cell r="A1392"/>
          <cell r="B1392" t="str">
            <v/>
          </cell>
          <cell r="C1392" t="str">
            <v/>
          </cell>
          <cell r="D1392" t="str">
            <v/>
          </cell>
          <cell r="E1392" t="str">
            <v/>
          </cell>
          <cell r="F1392"/>
          <cell r="G1392"/>
          <cell r="H1392" t="str">
            <v/>
          </cell>
          <cell r="I1392"/>
          <cell r="J1392"/>
        </row>
        <row r="1393">
          <cell r="A1393"/>
          <cell r="B1393" t="str">
            <v/>
          </cell>
          <cell r="C1393" t="str">
            <v/>
          </cell>
          <cell r="D1393" t="str">
            <v/>
          </cell>
          <cell r="E1393" t="str">
            <v/>
          </cell>
          <cell r="F1393"/>
          <cell r="G1393"/>
          <cell r="H1393" t="str">
            <v/>
          </cell>
          <cell r="I1393"/>
          <cell r="J1393"/>
        </row>
        <row r="1394">
          <cell r="A1394"/>
          <cell r="B1394" t="str">
            <v/>
          </cell>
          <cell r="C1394" t="str">
            <v/>
          </cell>
          <cell r="D1394" t="str">
            <v/>
          </cell>
          <cell r="E1394" t="str">
            <v/>
          </cell>
          <cell r="F1394"/>
          <cell r="G1394"/>
          <cell r="H1394" t="str">
            <v/>
          </cell>
          <cell r="I1394"/>
          <cell r="J1394"/>
        </row>
        <row r="1395">
          <cell r="A1395"/>
          <cell r="B1395" t="str">
            <v/>
          </cell>
          <cell r="C1395" t="str">
            <v/>
          </cell>
          <cell r="D1395" t="str">
            <v/>
          </cell>
          <cell r="E1395" t="str">
            <v/>
          </cell>
          <cell r="F1395"/>
          <cell r="G1395"/>
          <cell r="H1395" t="str">
            <v/>
          </cell>
          <cell r="I1395"/>
          <cell r="J1395"/>
        </row>
        <row r="1396">
          <cell r="A1396"/>
          <cell r="B1396" t="str">
            <v/>
          </cell>
          <cell r="C1396" t="str">
            <v/>
          </cell>
          <cell r="D1396" t="str">
            <v/>
          </cell>
          <cell r="E1396" t="str">
            <v/>
          </cell>
          <cell r="F1396"/>
          <cell r="G1396"/>
          <cell r="H1396" t="str">
            <v/>
          </cell>
          <cell r="I1396"/>
          <cell r="J1396"/>
        </row>
        <row r="1397">
          <cell r="A1397"/>
          <cell r="B1397" t="str">
            <v/>
          </cell>
          <cell r="C1397" t="str">
            <v/>
          </cell>
          <cell r="D1397" t="str">
            <v/>
          </cell>
          <cell r="E1397" t="str">
            <v/>
          </cell>
          <cell r="F1397"/>
          <cell r="G1397"/>
          <cell r="H1397" t="str">
            <v/>
          </cell>
          <cell r="I1397"/>
          <cell r="J1397"/>
        </row>
        <row r="1398">
          <cell r="A1398"/>
          <cell r="B1398" t="str">
            <v/>
          </cell>
          <cell r="C1398" t="str">
            <v/>
          </cell>
          <cell r="D1398" t="str">
            <v/>
          </cell>
          <cell r="E1398" t="str">
            <v/>
          </cell>
          <cell r="F1398"/>
          <cell r="G1398"/>
          <cell r="H1398" t="str">
            <v/>
          </cell>
          <cell r="I1398"/>
          <cell r="J1398"/>
        </row>
        <row r="1399">
          <cell r="A1399"/>
          <cell r="B1399" t="str">
            <v/>
          </cell>
          <cell r="C1399" t="str">
            <v/>
          </cell>
          <cell r="D1399" t="str">
            <v/>
          </cell>
          <cell r="E1399" t="str">
            <v/>
          </cell>
          <cell r="F1399"/>
          <cell r="G1399"/>
          <cell r="H1399" t="str">
            <v/>
          </cell>
          <cell r="I1399"/>
          <cell r="J1399"/>
        </row>
        <row r="1400">
          <cell r="A1400"/>
          <cell r="B1400" t="str">
            <v/>
          </cell>
          <cell r="C1400" t="str">
            <v/>
          </cell>
          <cell r="D1400" t="str">
            <v/>
          </cell>
          <cell r="E1400" t="str">
            <v/>
          </cell>
          <cell r="F1400"/>
          <cell r="G1400"/>
          <cell r="H1400" t="str">
            <v/>
          </cell>
          <cell r="I1400"/>
          <cell r="J1400"/>
        </row>
        <row r="1401">
          <cell r="A1401"/>
          <cell r="B1401" t="str">
            <v/>
          </cell>
          <cell r="C1401" t="str">
            <v/>
          </cell>
          <cell r="D1401" t="str">
            <v/>
          </cell>
          <cell r="E1401" t="str">
            <v/>
          </cell>
          <cell r="F1401"/>
          <cell r="G1401"/>
          <cell r="H1401" t="str">
            <v/>
          </cell>
          <cell r="I1401"/>
          <cell r="J1401"/>
        </row>
        <row r="1402">
          <cell r="A1402"/>
          <cell r="B1402" t="str">
            <v/>
          </cell>
          <cell r="C1402" t="str">
            <v/>
          </cell>
          <cell r="D1402" t="str">
            <v/>
          </cell>
          <cell r="E1402" t="str">
            <v/>
          </cell>
          <cell r="F1402"/>
          <cell r="G1402"/>
          <cell r="H1402" t="str">
            <v/>
          </cell>
          <cell r="I1402"/>
          <cell r="J1402"/>
        </row>
        <row r="1403">
          <cell r="A1403"/>
          <cell r="B1403" t="str">
            <v/>
          </cell>
          <cell r="C1403" t="str">
            <v/>
          </cell>
          <cell r="D1403" t="str">
            <v/>
          </cell>
          <cell r="E1403" t="str">
            <v/>
          </cell>
          <cell r="F1403"/>
          <cell r="G1403"/>
          <cell r="H1403" t="str">
            <v/>
          </cell>
          <cell r="I1403"/>
          <cell r="J1403"/>
        </row>
        <row r="1404">
          <cell r="A1404"/>
          <cell r="B1404" t="str">
            <v/>
          </cell>
          <cell r="C1404" t="str">
            <v/>
          </cell>
          <cell r="D1404" t="str">
            <v/>
          </cell>
          <cell r="E1404" t="str">
            <v/>
          </cell>
          <cell r="F1404"/>
          <cell r="G1404"/>
          <cell r="H1404" t="str">
            <v/>
          </cell>
          <cell r="I1404"/>
          <cell r="J1404"/>
        </row>
        <row r="1405">
          <cell r="A1405"/>
          <cell r="B1405" t="str">
            <v/>
          </cell>
          <cell r="C1405" t="str">
            <v/>
          </cell>
          <cell r="D1405" t="str">
            <v/>
          </cell>
          <cell r="E1405" t="str">
            <v/>
          </cell>
          <cell r="F1405"/>
          <cell r="G1405"/>
          <cell r="H1405" t="str">
            <v/>
          </cell>
          <cell r="I1405"/>
          <cell r="J1405"/>
        </row>
        <row r="1406">
          <cell r="A1406"/>
          <cell r="B1406" t="str">
            <v/>
          </cell>
          <cell r="C1406" t="str">
            <v/>
          </cell>
          <cell r="D1406" t="str">
            <v/>
          </cell>
          <cell r="E1406" t="str">
            <v/>
          </cell>
          <cell r="F1406"/>
          <cell r="G1406"/>
          <cell r="H1406" t="str">
            <v/>
          </cell>
          <cell r="I1406"/>
          <cell r="J1406"/>
        </row>
        <row r="1407">
          <cell r="A1407"/>
          <cell r="B1407" t="str">
            <v/>
          </cell>
          <cell r="C1407" t="str">
            <v/>
          </cell>
          <cell r="D1407" t="str">
            <v/>
          </cell>
          <cell r="E1407" t="str">
            <v/>
          </cell>
          <cell r="F1407"/>
          <cell r="G1407"/>
          <cell r="H1407" t="str">
            <v/>
          </cell>
          <cell r="I1407"/>
          <cell r="J1407"/>
        </row>
        <row r="1408">
          <cell r="A1408"/>
          <cell r="B1408" t="str">
            <v/>
          </cell>
          <cell r="C1408" t="str">
            <v/>
          </cell>
          <cell r="D1408" t="str">
            <v/>
          </cell>
          <cell r="E1408" t="str">
            <v/>
          </cell>
          <cell r="F1408"/>
          <cell r="G1408"/>
          <cell r="H1408" t="str">
            <v/>
          </cell>
          <cell r="I1408"/>
          <cell r="J1408"/>
        </row>
        <row r="1409">
          <cell r="A1409"/>
          <cell r="B1409" t="str">
            <v/>
          </cell>
          <cell r="C1409" t="str">
            <v/>
          </cell>
          <cell r="D1409" t="str">
            <v/>
          </cell>
          <cell r="E1409" t="str">
            <v/>
          </cell>
          <cell r="F1409"/>
          <cell r="G1409"/>
          <cell r="H1409" t="str">
            <v/>
          </cell>
          <cell r="I1409"/>
          <cell r="J1409"/>
        </row>
        <row r="1410">
          <cell r="A1410"/>
          <cell r="B1410" t="str">
            <v/>
          </cell>
          <cell r="C1410" t="str">
            <v/>
          </cell>
          <cell r="D1410" t="str">
            <v/>
          </cell>
          <cell r="E1410" t="str">
            <v/>
          </cell>
          <cell r="F1410"/>
          <cell r="G1410"/>
          <cell r="H1410" t="str">
            <v/>
          </cell>
          <cell r="I1410"/>
          <cell r="J1410"/>
        </row>
        <row r="1411">
          <cell r="A1411"/>
          <cell r="B1411" t="str">
            <v/>
          </cell>
          <cell r="C1411" t="str">
            <v/>
          </cell>
          <cell r="D1411" t="str">
            <v/>
          </cell>
          <cell r="E1411" t="str">
            <v/>
          </cell>
          <cell r="F1411"/>
          <cell r="G1411"/>
          <cell r="H1411" t="str">
            <v/>
          </cell>
          <cell r="I1411"/>
          <cell r="J1411"/>
        </row>
        <row r="1412">
          <cell r="A1412"/>
          <cell r="B1412" t="str">
            <v/>
          </cell>
          <cell r="C1412" t="str">
            <v/>
          </cell>
          <cell r="D1412" t="str">
            <v/>
          </cell>
          <cell r="E1412" t="str">
            <v/>
          </cell>
          <cell r="F1412"/>
          <cell r="G1412"/>
          <cell r="H1412" t="str">
            <v/>
          </cell>
          <cell r="I1412"/>
          <cell r="J1412"/>
        </row>
        <row r="1413">
          <cell r="A1413"/>
          <cell r="B1413" t="str">
            <v/>
          </cell>
          <cell r="C1413" t="str">
            <v/>
          </cell>
          <cell r="D1413" t="str">
            <v/>
          </cell>
          <cell r="E1413" t="str">
            <v/>
          </cell>
          <cell r="F1413"/>
          <cell r="G1413"/>
          <cell r="H1413" t="str">
            <v/>
          </cell>
          <cell r="I1413"/>
          <cell r="J1413"/>
        </row>
        <row r="1414">
          <cell r="A1414"/>
          <cell r="B1414" t="str">
            <v/>
          </cell>
          <cell r="C1414" t="str">
            <v/>
          </cell>
          <cell r="D1414" t="str">
            <v/>
          </cell>
          <cell r="E1414" t="str">
            <v/>
          </cell>
          <cell r="F1414"/>
          <cell r="G1414"/>
          <cell r="H1414" t="str">
            <v/>
          </cell>
          <cell r="I1414"/>
          <cell r="J1414"/>
        </row>
        <row r="1415">
          <cell r="A1415"/>
          <cell r="B1415" t="str">
            <v/>
          </cell>
          <cell r="C1415" t="str">
            <v/>
          </cell>
          <cell r="D1415" t="str">
            <v/>
          </cell>
          <cell r="E1415" t="str">
            <v/>
          </cell>
          <cell r="F1415"/>
          <cell r="G1415"/>
          <cell r="H1415" t="str">
            <v/>
          </cell>
          <cell r="I1415"/>
          <cell r="J1415"/>
        </row>
        <row r="1416">
          <cell r="A1416"/>
          <cell r="B1416" t="str">
            <v/>
          </cell>
          <cell r="C1416" t="str">
            <v/>
          </cell>
          <cell r="D1416" t="str">
            <v/>
          </cell>
          <cell r="E1416" t="str">
            <v/>
          </cell>
          <cell r="F1416"/>
          <cell r="G1416"/>
          <cell r="H1416" t="str">
            <v/>
          </cell>
          <cell r="I1416"/>
          <cell r="J1416"/>
        </row>
        <row r="1417">
          <cell r="A1417"/>
          <cell r="B1417" t="str">
            <v/>
          </cell>
          <cell r="C1417" t="str">
            <v/>
          </cell>
          <cell r="D1417" t="str">
            <v/>
          </cell>
          <cell r="E1417" t="str">
            <v/>
          </cell>
          <cell r="F1417"/>
          <cell r="G1417"/>
          <cell r="H1417" t="str">
            <v/>
          </cell>
          <cell r="I1417"/>
          <cell r="J1417"/>
        </row>
        <row r="1418">
          <cell r="A1418"/>
          <cell r="B1418" t="str">
            <v/>
          </cell>
          <cell r="C1418" t="str">
            <v/>
          </cell>
          <cell r="D1418" t="str">
            <v/>
          </cell>
          <cell r="E1418" t="str">
            <v/>
          </cell>
          <cell r="F1418"/>
          <cell r="G1418"/>
          <cell r="H1418" t="str">
            <v/>
          </cell>
          <cell r="I1418"/>
          <cell r="J1418"/>
        </row>
        <row r="1419">
          <cell r="A1419"/>
          <cell r="B1419" t="str">
            <v/>
          </cell>
          <cell r="C1419" t="str">
            <v/>
          </cell>
          <cell r="D1419" t="str">
            <v/>
          </cell>
          <cell r="E1419" t="str">
            <v/>
          </cell>
          <cell r="F1419"/>
          <cell r="G1419"/>
          <cell r="H1419" t="str">
            <v/>
          </cell>
          <cell r="I1419"/>
          <cell r="J1419"/>
        </row>
        <row r="1420">
          <cell r="A1420"/>
          <cell r="B1420" t="str">
            <v/>
          </cell>
          <cell r="C1420" t="str">
            <v/>
          </cell>
          <cell r="D1420" t="str">
            <v/>
          </cell>
          <cell r="E1420" t="str">
            <v/>
          </cell>
          <cell r="F1420"/>
          <cell r="G1420"/>
          <cell r="H1420" t="str">
            <v/>
          </cell>
          <cell r="I1420"/>
          <cell r="J1420"/>
        </row>
        <row r="1421">
          <cell r="A1421"/>
          <cell r="B1421" t="str">
            <v/>
          </cell>
          <cell r="C1421" t="str">
            <v/>
          </cell>
          <cell r="D1421" t="str">
            <v/>
          </cell>
          <cell r="E1421" t="str">
            <v/>
          </cell>
          <cell r="F1421"/>
          <cell r="G1421"/>
          <cell r="H1421" t="str">
            <v/>
          </cell>
          <cell r="I1421"/>
          <cell r="J1421"/>
        </row>
        <row r="1422">
          <cell r="A1422"/>
          <cell r="B1422" t="str">
            <v/>
          </cell>
          <cell r="C1422" t="str">
            <v/>
          </cell>
          <cell r="D1422" t="str">
            <v/>
          </cell>
          <cell r="E1422" t="str">
            <v/>
          </cell>
          <cell r="F1422"/>
          <cell r="G1422"/>
          <cell r="H1422" t="str">
            <v/>
          </cell>
          <cell r="I1422"/>
          <cell r="J1422"/>
        </row>
        <row r="1423">
          <cell r="A1423"/>
          <cell r="B1423" t="str">
            <v/>
          </cell>
          <cell r="C1423" t="str">
            <v/>
          </cell>
          <cell r="D1423" t="str">
            <v/>
          </cell>
          <cell r="E1423" t="str">
            <v/>
          </cell>
          <cell r="F1423"/>
          <cell r="G1423"/>
          <cell r="H1423" t="str">
            <v/>
          </cell>
          <cell r="I1423"/>
          <cell r="J1423"/>
        </row>
        <row r="1424">
          <cell r="A1424"/>
          <cell r="B1424" t="str">
            <v/>
          </cell>
          <cell r="C1424" t="str">
            <v/>
          </cell>
          <cell r="D1424" t="str">
            <v/>
          </cell>
          <cell r="E1424" t="str">
            <v/>
          </cell>
          <cell r="F1424"/>
          <cell r="G1424"/>
          <cell r="H1424" t="str">
            <v/>
          </cell>
          <cell r="I1424"/>
          <cell r="J1424"/>
        </row>
        <row r="1425">
          <cell r="A1425"/>
          <cell r="B1425" t="str">
            <v/>
          </cell>
          <cell r="C1425" t="str">
            <v/>
          </cell>
          <cell r="D1425" t="str">
            <v/>
          </cell>
          <cell r="E1425" t="str">
            <v/>
          </cell>
          <cell r="F1425"/>
          <cell r="G1425"/>
          <cell r="H1425" t="str">
            <v/>
          </cell>
          <cell r="I1425"/>
          <cell r="J1425"/>
        </row>
        <row r="1426">
          <cell r="A1426"/>
          <cell r="B1426" t="str">
            <v/>
          </cell>
          <cell r="C1426" t="str">
            <v/>
          </cell>
          <cell r="D1426" t="str">
            <v/>
          </cell>
          <cell r="E1426" t="str">
            <v/>
          </cell>
          <cell r="F1426"/>
          <cell r="G1426"/>
          <cell r="H1426" t="str">
            <v/>
          </cell>
          <cell r="I1426"/>
          <cell r="J1426"/>
        </row>
        <row r="1427">
          <cell r="A1427"/>
          <cell r="B1427" t="str">
            <v/>
          </cell>
          <cell r="C1427" t="str">
            <v/>
          </cell>
          <cell r="D1427" t="str">
            <v/>
          </cell>
          <cell r="E1427" t="str">
            <v/>
          </cell>
          <cell r="F1427"/>
          <cell r="G1427"/>
          <cell r="H1427" t="str">
            <v/>
          </cell>
          <cell r="I1427"/>
          <cell r="J1427"/>
        </row>
        <row r="1428">
          <cell r="A1428"/>
          <cell r="B1428" t="str">
            <v/>
          </cell>
          <cell r="C1428" t="str">
            <v/>
          </cell>
          <cell r="D1428" t="str">
            <v/>
          </cell>
          <cell r="E1428" t="str">
            <v/>
          </cell>
          <cell r="F1428"/>
          <cell r="G1428"/>
          <cell r="H1428" t="str">
            <v/>
          </cell>
          <cell r="I1428"/>
          <cell r="J1428"/>
        </row>
        <row r="1429">
          <cell r="A1429"/>
          <cell r="B1429" t="str">
            <v/>
          </cell>
          <cell r="C1429" t="str">
            <v/>
          </cell>
          <cell r="D1429" t="str">
            <v/>
          </cell>
          <cell r="E1429" t="str">
            <v/>
          </cell>
          <cell r="F1429"/>
          <cell r="G1429"/>
          <cell r="H1429" t="str">
            <v/>
          </cell>
          <cell r="I1429"/>
          <cell r="J1429"/>
        </row>
        <row r="1430">
          <cell r="A1430"/>
          <cell r="B1430" t="str">
            <v/>
          </cell>
          <cell r="C1430" t="str">
            <v/>
          </cell>
          <cell r="D1430" t="str">
            <v/>
          </cell>
          <cell r="E1430" t="str">
            <v/>
          </cell>
          <cell r="F1430"/>
          <cell r="G1430"/>
          <cell r="H1430" t="str">
            <v/>
          </cell>
          <cell r="I1430"/>
          <cell r="J1430"/>
        </row>
        <row r="1431">
          <cell r="A1431"/>
          <cell r="B1431" t="str">
            <v/>
          </cell>
          <cell r="C1431" t="str">
            <v/>
          </cell>
          <cell r="D1431" t="str">
            <v/>
          </cell>
          <cell r="E1431" t="str">
            <v/>
          </cell>
          <cell r="F1431"/>
          <cell r="G1431"/>
          <cell r="H1431" t="str">
            <v/>
          </cell>
          <cell r="I1431"/>
          <cell r="J1431"/>
        </row>
        <row r="1432">
          <cell r="A1432"/>
          <cell r="B1432" t="str">
            <v/>
          </cell>
          <cell r="C1432" t="str">
            <v/>
          </cell>
          <cell r="D1432" t="str">
            <v/>
          </cell>
          <cell r="E1432" t="str">
            <v/>
          </cell>
          <cell r="F1432"/>
          <cell r="G1432"/>
          <cell r="H1432" t="str">
            <v/>
          </cell>
          <cell r="I1432"/>
          <cell r="J1432"/>
        </row>
        <row r="1433">
          <cell r="A1433"/>
          <cell r="B1433" t="str">
            <v/>
          </cell>
          <cell r="C1433" t="str">
            <v/>
          </cell>
          <cell r="D1433" t="str">
            <v/>
          </cell>
          <cell r="E1433" t="str">
            <v/>
          </cell>
          <cell r="F1433"/>
          <cell r="G1433"/>
          <cell r="H1433" t="str">
            <v/>
          </cell>
          <cell r="I1433"/>
          <cell r="J1433"/>
        </row>
        <row r="1434">
          <cell r="A1434"/>
          <cell r="B1434" t="str">
            <v/>
          </cell>
          <cell r="C1434" t="str">
            <v/>
          </cell>
          <cell r="D1434" t="str">
            <v/>
          </cell>
          <cell r="E1434" t="str">
            <v/>
          </cell>
          <cell r="F1434"/>
          <cell r="G1434"/>
          <cell r="H1434" t="str">
            <v/>
          </cell>
          <cell r="I1434"/>
          <cell r="J1434"/>
        </row>
        <row r="1435">
          <cell r="A1435"/>
          <cell r="B1435" t="str">
            <v/>
          </cell>
          <cell r="C1435" t="str">
            <v/>
          </cell>
          <cell r="D1435" t="str">
            <v/>
          </cell>
          <cell r="E1435" t="str">
            <v/>
          </cell>
          <cell r="F1435"/>
          <cell r="G1435"/>
          <cell r="H1435" t="str">
            <v/>
          </cell>
          <cell r="I1435"/>
          <cell r="J1435"/>
        </row>
        <row r="1436">
          <cell r="A1436"/>
          <cell r="B1436" t="str">
            <v/>
          </cell>
          <cell r="C1436" t="str">
            <v/>
          </cell>
          <cell r="D1436" t="str">
            <v/>
          </cell>
          <cell r="E1436" t="str">
            <v/>
          </cell>
          <cell r="F1436"/>
          <cell r="G1436"/>
          <cell r="H1436" t="str">
            <v/>
          </cell>
          <cell r="I1436"/>
          <cell r="J1436"/>
        </row>
        <row r="1437">
          <cell r="A1437"/>
          <cell r="B1437" t="str">
            <v/>
          </cell>
          <cell r="C1437" t="str">
            <v/>
          </cell>
          <cell r="D1437" t="str">
            <v/>
          </cell>
          <cell r="E1437" t="str">
            <v/>
          </cell>
          <cell r="F1437"/>
          <cell r="G1437"/>
          <cell r="H1437" t="str">
            <v/>
          </cell>
          <cell r="I1437"/>
          <cell r="J1437"/>
        </row>
        <row r="1438">
          <cell r="A1438"/>
          <cell r="B1438" t="str">
            <v/>
          </cell>
          <cell r="C1438" t="str">
            <v/>
          </cell>
          <cell r="D1438" t="str">
            <v/>
          </cell>
          <cell r="E1438" t="str">
            <v/>
          </cell>
          <cell r="F1438"/>
          <cell r="G1438"/>
          <cell r="H1438" t="str">
            <v/>
          </cell>
          <cell r="I1438"/>
          <cell r="J1438"/>
        </row>
        <row r="1439">
          <cell r="A1439"/>
          <cell r="B1439" t="str">
            <v/>
          </cell>
          <cell r="C1439" t="str">
            <v/>
          </cell>
          <cell r="D1439" t="str">
            <v/>
          </cell>
          <cell r="E1439" t="str">
            <v/>
          </cell>
          <cell r="F1439"/>
          <cell r="G1439"/>
          <cell r="H1439" t="str">
            <v/>
          </cell>
          <cell r="I1439"/>
          <cell r="J1439"/>
        </row>
        <row r="1440">
          <cell r="A1440"/>
          <cell r="B1440" t="str">
            <v/>
          </cell>
          <cell r="C1440" t="str">
            <v/>
          </cell>
          <cell r="D1440" t="str">
            <v/>
          </cell>
          <cell r="E1440" t="str">
            <v/>
          </cell>
          <cell r="F1440"/>
          <cell r="G1440"/>
          <cell r="H1440" t="str">
            <v/>
          </cell>
          <cell r="I1440"/>
          <cell r="J1440"/>
        </row>
        <row r="1441">
          <cell r="A1441"/>
          <cell r="B1441" t="str">
            <v/>
          </cell>
          <cell r="C1441" t="str">
            <v/>
          </cell>
          <cell r="D1441" t="str">
            <v/>
          </cell>
          <cell r="E1441" t="str">
            <v/>
          </cell>
          <cell r="F1441"/>
          <cell r="G1441"/>
          <cell r="H1441" t="str">
            <v/>
          </cell>
          <cell r="I1441"/>
          <cell r="J1441"/>
        </row>
        <row r="1442">
          <cell r="A1442"/>
          <cell r="B1442" t="str">
            <v/>
          </cell>
          <cell r="C1442" t="str">
            <v/>
          </cell>
          <cell r="D1442" t="str">
            <v/>
          </cell>
          <cell r="E1442" t="str">
            <v/>
          </cell>
          <cell r="F1442"/>
          <cell r="G1442"/>
          <cell r="H1442" t="str">
            <v/>
          </cell>
          <cell r="I1442"/>
          <cell r="J1442"/>
        </row>
        <row r="1443">
          <cell r="A1443"/>
          <cell r="B1443" t="str">
            <v/>
          </cell>
          <cell r="C1443" t="str">
            <v/>
          </cell>
          <cell r="D1443" t="str">
            <v/>
          </cell>
          <cell r="E1443" t="str">
            <v/>
          </cell>
          <cell r="F1443"/>
          <cell r="G1443"/>
          <cell r="H1443" t="str">
            <v/>
          </cell>
          <cell r="I1443"/>
          <cell r="J1443"/>
        </row>
        <row r="1444">
          <cell r="A1444"/>
          <cell r="B1444" t="str">
            <v/>
          </cell>
          <cell r="C1444" t="str">
            <v/>
          </cell>
          <cell r="D1444" t="str">
            <v/>
          </cell>
          <cell r="E1444" t="str">
            <v/>
          </cell>
          <cell r="F1444"/>
          <cell r="G1444"/>
          <cell r="H1444" t="str">
            <v/>
          </cell>
          <cell r="I1444"/>
          <cell r="J1444"/>
        </row>
        <row r="1445">
          <cell r="A1445"/>
          <cell r="B1445" t="str">
            <v/>
          </cell>
          <cell r="C1445" t="str">
            <v/>
          </cell>
          <cell r="D1445" t="str">
            <v/>
          </cell>
          <cell r="E1445" t="str">
            <v/>
          </cell>
          <cell r="F1445"/>
          <cell r="G1445"/>
          <cell r="H1445" t="str">
            <v/>
          </cell>
          <cell r="I1445"/>
          <cell r="J1445"/>
        </row>
        <row r="1446">
          <cell r="A1446"/>
          <cell r="B1446" t="str">
            <v/>
          </cell>
          <cell r="C1446" t="str">
            <v/>
          </cell>
          <cell r="D1446" t="str">
            <v/>
          </cell>
          <cell r="E1446" t="str">
            <v/>
          </cell>
          <cell r="F1446"/>
          <cell r="G1446"/>
          <cell r="H1446" t="str">
            <v/>
          </cell>
          <cell r="I1446"/>
          <cell r="J1446"/>
        </row>
        <row r="1447">
          <cell r="A1447"/>
          <cell r="B1447" t="str">
            <v/>
          </cell>
          <cell r="C1447" t="str">
            <v/>
          </cell>
          <cell r="D1447" t="str">
            <v/>
          </cell>
          <cell r="E1447" t="str">
            <v/>
          </cell>
          <cell r="F1447"/>
          <cell r="G1447"/>
          <cell r="H1447" t="str">
            <v/>
          </cell>
          <cell r="I1447"/>
          <cell r="J1447"/>
        </row>
        <row r="1448">
          <cell r="A1448"/>
          <cell r="B1448" t="str">
            <v/>
          </cell>
          <cell r="C1448" t="str">
            <v/>
          </cell>
          <cell r="D1448" t="str">
            <v/>
          </cell>
          <cell r="E1448" t="str">
            <v/>
          </cell>
          <cell r="F1448"/>
          <cell r="G1448"/>
          <cell r="H1448" t="str">
            <v/>
          </cell>
          <cell r="I1448"/>
          <cell r="J1448"/>
        </row>
        <row r="1449">
          <cell r="A1449"/>
          <cell r="B1449" t="str">
            <v/>
          </cell>
          <cell r="C1449" t="str">
            <v/>
          </cell>
          <cell r="D1449" t="str">
            <v/>
          </cell>
          <cell r="E1449" t="str">
            <v/>
          </cell>
          <cell r="F1449"/>
          <cell r="G1449"/>
          <cell r="H1449" t="str">
            <v/>
          </cell>
          <cell r="I1449"/>
          <cell r="J1449"/>
        </row>
        <row r="1450">
          <cell r="A1450"/>
          <cell r="B1450" t="str">
            <v/>
          </cell>
          <cell r="C1450" t="str">
            <v/>
          </cell>
          <cell r="D1450" t="str">
            <v/>
          </cell>
          <cell r="E1450" t="str">
            <v/>
          </cell>
          <cell r="F1450"/>
          <cell r="G1450"/>
          <cell r="H1450" t="str">
            <v/>
          </cell>
          <cell r="I1450"/>
          <cell r="J1450"/>
        </row>
        <row r="1451">
          <cell r="A1451"/>
          <cell r="B1451" t="str">
            <v/>
          </cell>
          <cell r="C1451" t="str">
            <v/>
          </cell>
          <cell r="D1451" t="str">
            <v/>
          </cell>
          <cell r="E1451" t="str">
            <v/>
          </cell>
          <cell r="F1451"/>
          <cell r="G1451"/>
          <cell r="H1451" t="str">
            <v/>
          </cell>
          <cell r="I1451"/>
          <cell r="J1451"/>
        </row>
        <row r="1452">
          <cell r="A1452"/>
          <cell r="B1452" t="str">
            <v/>
          </cell>
          <cell r="C1452" t="str">
            <v/>
          </cell>
          <cell r="D1452" t="str">
            <v/>
          </cell>
          <cell r="E1452" t="str">
            <v/>
          </cell>
          <cell r="F1452"/>
          <cell r="G1452"/>
          <cell r="H1452" t="str">
            <v/>
          </cell>
          <cell r="I1452"/>
          <cell r="J1452"/>
        </row>
        <row r="1453">
          <cell r="A1453"/>
          <cell r="B1453" t="str">
            <v/>
          </cell>
          <cell r="C1453" t="str">
            <v/>
          </cell>
          <cell r="D1453" t="str">
            <v/>
          </cell>
          <cell r="E1453" t="str">
            <v/>
          </cell>
          <cell r="F1453"/>
          <cell r="G1453"/>
          <cell r="H1453" t="str">
            <v/>
          </cell>
          <cell r="I1453"/>
          <cell r="J1453"/>
        </row>
        <row r="1454">
          <cell r="A1454"/>
          <cell r="B1454" t="str">
            <v/>
          </cell>
          <cell r="C1454" t="str">
            <v/>
          </cell>
          <cell r="D1454" t="str">
            <v/>
          </cell>
          <cell r="E1454" t="str">
            <v/>
          </cell>
          <cell r="F1454"/>
          <cell r="G1454"/>
          <cell r="H1454" t="str">
            <v/>
          </cell>
          <cell r="I1454"/>
          <cell r="J1454"/>
        </row>
        <row r="1455">
          <cell r="A1455"/>
          <cell r="B1455" t="str">
            <v/>
          </cell>
          <cell r="C1455" t="str">
            <v/>
          </cell>
          <cell r="D1455" t="str">
            <v/>
          </cell>
          <cell r="E1455" t="str">
            <v/>
          </cell>
          <cell r="F1455"/>
          <cell r="G1455"/>
          <cell r="H1455" t="str">
            <v/>
          </cell>
          <cell r="I1455"/>
          <cell r="J1455"/>
        </row>
        <row r="1456">
          <cell r="A1456"/>
          <cell r="B1456" t="str">
            <v/>
          </cell>
          <cell r="C1456" t="str">
            <v/>
          </cell>
          <cell r="D1456" t="str">
            <v/>
          </cell>
          <cell r="E1456" t="str">
            <v/>
          </cell>
          <cell r="F1456"/>
          <cell r="G1456"/>
          <cell r="H1456" t="str">
            <v/>
          </cell>
          <cell r="I1456"/>
          <cell r="J1456"/>
        </row>
        <row r="1457">
          <cell r="A1457"/>
          <cell r="B1457" t="str">
            <v/>
          </cell>
          <cell r="C1457" t="str">
            <v/>
          </cell>
          <cell r="D1457" t="str">
            <v/>
          </cell>
          <cell r="E1457" t="str">
            <v/>
          </cell>
          <cell r="F1457"/>
          <cell r="G1457"/>
          <cell r="H1457" t="str">
            <v/>
          </cell>
          <cell r="I1457"/>
          <cell r="J1457"/>
        </row>
        <row r="1458">
          <cell r="A1458"/>
          <cell r="B1458" t="str">
            <v/>
          </cell>
          <cell r="C1458" t="str">
            <v/>
          </cell>
          <cell r="D1458" t="str">
            <v/>
          </cell>
          <cell r="E1458" t="str">
            <v/>
          </cell>
          <cell r="F1458"/>
          <cell r="G1458"/>
          <cell r="H1458" t="str">
            <v/>
          </cell>
          <cell r="I1458"/>
          <cell r="J1458"/>
        </row>
        <row r="1459">
          <cell r="A1459"/>
          <cell r="B1459" t="str">
            <v/>
          </cell>
          <cell r="C1459" t="str">
            <v/>
          </cell>
          <cell r="D1459" t="str">
            <v/>
          </cell>
          <cell r="E1459" t="str">
            <v/>
          </cell>
          <cell r="F1459"/>
          <cell r="G1459"/>
          <cell r="H1459" t="str">
            <v/>
          </cell>
          <cell r="I1459"/>
          <cell r="J1459"/>
        </row>
        <row r="1460">
          <cell r="A1460"/>
          <cell r="B1460" t="str">
            <v/>
          </cell>
          <cell r="C1460" t="str">
            <v/>
          </cell>
          <cell r="D1460" t="str">
            <v/>
          </cell>
          <cell r="E1460" t="str">
            <v/>
          </cell>
          <cell r="F1460"/>
          <cell r="G1460"/>
          <cell r="H1460" t="str">
            <v/>
          </cell>
          <cell r="I1460"/>
          <cell r="J1460"/>
        </row>
        <row r="1461">
          <cell r="A1461"/>
          <cell r="B1461" t="str">
            <v/>
          </cell>
          <cell r="C1461" t="str">
            <v/>
          </cell>
          <cell r="D1461" t="str">
            <v/>
          </cell>
          <cell r="E1461" t="str">
            <v/>
          </cell>
          <cell r="F1461"/>
          <cell r="G1461"/>
          <cell r="H1461" t="str">
            <v/>
          </cell>
          <cell r="I1461"/>
          <cell r="J1461"/>
        </row>
        <row r="1462">
          <cell r="A1462"/>
          <cell r="B1462" t="str">
            <v/>
          </cell>
          <cell r="C1462" t="str">
            <v/>
          </cell>
          <cell r="D1462" t="str">
            <v/>
          </cell>
          <cell r="E1462" t="str">
            <v/>
          </cell>
          <cell r="F1462"/>
          <cell r="G1462"/>
          <cell r="H1462" t="str">
            <v/>
          </cell>
          <cell r="I1462"/>
          <cell r="J1462"/>
        </row>
        <row r="1463">
          <cell r="A1463"/>
          <cell r="B1463" t="str">
            <v/>
          </cell>
          <cell r="C1463" t="str">
            <v/>
          </cell>
          <cell r="D1463" t="str">
            <v/>
          </cell>
          <cell r="E1463" t="str">
            <v/>
          </cell>
          <cell r="F1463"/>
          <cell r="G1463"/>
          <cell r="H1463" t="str">
            <v/>
          </cell>
          <cell r="I1463"/>
          <cell r="J1463"/>
        </row>
        <row r="1464">
          <cell r="A1464"/>
          <cell r="B1464" t="str">
            <v/>
          </cell>
          <cell r="C1464" t="str">
            <v/>
          </cell>
          <cell r="D1464" t="str">
            <v/>
          </cell>
          <cell r="E1464" t="str">
            <v/>
          </cell>
          <cell r="F1464"/>
          <cell r="G1464"/>
          <cell r="H1464" t="str">
            <v/>
          </cell>
          <cell r="I1464"/>
          <cell r="J1464"/>
        </row>
        <row r="1465">
          <cell r="A1465"/>
          <cell r="B1465" t="str">
            <v/>
          </cell>
          <cell r="C1465" t="str">
            <v/>
          </cell>
          <cell r="D1465" t="str">
            <v/>
          </cell>
          <cell r="E1465" t="str">
            <v/>
          </cell>
          <cell r="F1465"/>
          <cell r="G1465"/>
          <cell r="H1465" t="str">
            <v/>
          </cell>
          <cell r="I1465"/>
          <cell r="J1465"/>
        </row>
        <row r="1466">
          <cell r="A1466"/>
          <cell r="B1466" t="str">
            <v/>
          </cell>
          <cell r="C1466" t="str">
            <v/>
          </cell>
          <cell r="D1466" t="str">
            <v/>
          </cell>
          <cell r="E1466" t="str">
            <v/>
          </cell>
          <cell r="F1466"/>
          <cell r="G1466"/>
          <cell r="H1466" t="str">
            <v/>
          </cell>
          <cell r="I1466"/>
          <cell r="J1466"/>
        </row>
        <row r="1467">
          <cell r="A1467"/>
          <cell r="B1467" t="str">
            <v/>
          </cell>
          <cell r="C1467" t="str">
            <v/>
          </cell>
          <cell r="D1467" t="str">
            <v/>
          </cell>
          <cell r="E1467" t="str">
            <v/>
          </cell>
          <cell r="F1467"/>
          <cell r="G1467"/>
          <cell r="H1467" t="str">
            <v/>
          </cell>
          <cell r="I1467"/>
          <cell r="J1467"/>
        </row>
        <row r="1468">
          <cell r="A1468"/>
          <cell r="B1468" t="str">
            <v/>
          </cell>
          <cell r="C1468" t="str">
            <v/>
          </cell>
          <cell r="D1468" t="str">
            <v/>
          </cell>
          <cell r="E1468" t="str">
            <v/>
          </cell>
          <cell r="F1468"/>
          <cell r="G1468"/>
          <cell r="H1468" t="str">
            <v/>
          </cell>
          <cell r="I1468"/>
          <cell r="J1468"/>
        </row>
        <row r="1469">
          <cell r="A1469"/>
          <cell r="B1469" t="str">
            <v/>
          </cell>
          <cell r="C1469" t="str">
            <v/>
          </cell>
          <cell r="D1469" t="str">
            <v/>
          </cell>
          <cell r="E1469" t="str">
            <v/>
          </cell>
          <cell r="F1469"/>
          <cell r="G1469"/>
          <cell r="H1469" t="str">
            <v/>
          </cell>
          <cell r="I1469"/>
          <cell r="J1469"/>
        </row>
        <row r="1470">
          <cell r="A1470"/>
          <cell r="B1470" t="str">
            <v/>
          </cell>
          <cell r="C1470" t="str">
            <v/>
          </cell>
          <cell r="D1470" t="str">
            <v/>
          </cell>
          <cell r="E1470" t="str">
            <v/>
          </cell>
          <cell r="F1470"/>
          <cell r="G1470"/>
          <cell r="H1470" t="str">
            <v/>
          </cell>
          <cell r="I1470"/>
          <cell r="J1470"/>
        </row>
        <row r="1471">
          <cell r="A1471"/>
          <cell r="B1471" t="str">
            <v/>
          </cell>
          <cell r="C1471" t="str">
            <v/>
          </cell>
          <cell r="D1471" t="str">
            <v/>
          </cell>
          <cell r="E1471" t="str">
            <v/>
          </cell>
          <cell r="F1471"/>
          <cell r="G1471"/>
          <cell r="H1471" t="str">
            <v/>
          </cell>
          <cell r="I1471"/>
          <cell r="J1471"/>
        </row>
        <row r="1472">
          <cell r="A1472"/>
          <cell r="B1472" t="str">
            <v/>
          </cell>
          <cell r="C1472" t="str">
            <v/>
          </cell>
          <cell r="D1472" t="str">
            <v/>
          </cell>
          <cell r="E1472" t="str">
            <v/>
          </cell>
          <cell r="F1472"/>
          <cell r="G1472"/>
          <cell r="H1472" t="str">
            <v/>
          </cell>
          <cell r="I1472"/>
          <cell r="J1472"/>
        </row>
        <row r="1473">
          <cell r="A1473"/>
          <cell r="B1473" t="str">
            <v/>
          </cell>
          <cell r="C1473" t="str">
            <v/>
          </cell>
          <cell r="D1473" t="str">
            <v/>
          </cell>
          <cell r="E1473" t="str">
            <v/>
          </cell>
          <cell r="F1473"/>
          <cell r="G1473"/>
          <cell r="H1473" t="str">
            <v/>
          </cell>
          <cell r="I1473"/>
          <cell r="J1473"/>
        </row>
        <row r="1474">
          <cell r="A1474"/>
          <cell r="B1474" t="str">
            <v/>
          </cell>
          <cell r="C1474" t="str">
            <v/>
          </cell>
          <cell r="D1474" t="str">
            <v/>
          </cell>
          <cell r="E1474" t="str">
            <v/>
          </cell>
          <cell r="F1474"/>
          <cell r="G1474"/>
          <cell r="H1474" t="str">
            <v/>
          </cell>
          <cell r="I1474"/>
          <cell r="J1474"/>
        </row>
        <row r="1475">
          <cell r="A1475"/>
          <cell r="B1475" t="str">
            <v/>
          </cell>
          <cell r="C1475" t="str">
            <v/>
          </cell>
          <cell r="D1475" t="str">
            <v/>
          </cell>
          <cell r="E1475" t="str">
            <v/>
          </cell>
          <cell r="F1475"/>
          <cell r="G1475"/>
          <cell r="H1475" t="str">
            <v/>
          </cell>
          <cell r="I1475"/>
          <cell r="J1475"/>
        </row>
        <row r="1476">
          <cell r="A1476"/>
          <cell r="B1476" t="str">
            <v/>
          </cell>
          <cell r="C1476" t="str">
            <v/>
          </cell>
          <cell r="D1476" t="str">
            <v/>
          </cell>
          <cell r="E1476" t="str">
            <v/>
          </cell>
          <cell r="F1476"/>
          <cell r="G1476"/>
          <cell r="H1476" t="str">
            <v/>
          </cell>
          <cell r="I1476"/>
          <cell r="J1476"/>
        </row>
        <row r="1477">
          <cell r="A1477"/>
          <cell r="B1477" t="str">
            <v/>
          </cell>
          <cell r="C1477" t="str">
            <v/>
          </cell>
          <cell r="D1477" t="str">
            <v/>
          </cell>
          <cell r="E1477" t="str">
            <v/>
          </cell>
          <cell r="F1477"/>
          <cell r="G1477"/>
          <cell r="H1477" t="str">
            <v/>
          </cell>
          <cell r="I1477"/>
          <cell r="J1477"/>
        </row>
        <row r="1478">
          <cell r="A1478"/>
          <cell r="B1478" t="str">
            <v/>
          </cell>
          <cell r="C1478" t="str">
            <v/>
          </cell>
          <cell r="D1478" t="str">
            <v/>
          </cell>
          <cell r="E1478" t="str">
            <v/>
          </cell>
          <cell r="F1478"/>
          <cell r="G1478"/>
          <cell r="H1478" t="str">
            <v/>
          </cell>
          <cell r="I1478"/>
          <cell r="J1478"/>
        </row>
        <row r="1479">
          <cell r="A1479"/>
          <cell r="B1479" t="str">
            <v/>
          </cell>
          <cell r="C1479" t="str">
            <v/>
          </cell>
          <cell r="D1479" t="str">
            <v/>
          </cell>
          <cell r="E1479" t="str">
            <v/>
          </cell>
          <cell r="F1479"/>
          <cell r="G1479"/>
          <cell r="H1479" t="str">
            <v/>
          </cell>
          <cell r="I1479"/>
          <cell r="J1479"/>
        </row>
        <row r="1480">
          <cell r="A1480"/>
          <cell r="B1480" t="str">
            <v/>
          </cell>
          <cell r="C1480" t="str">
            <v/>
          </cell>
          <cell r="D1480" t="str">
            <v/>
          </cell>
          <cell r="E1480" t="str">
            <v/>
          </cell>
          <cell r="F1480"/>
          <cell r="G1480"/>
          <cell r="H1480" t="str">
            <v/>
          </cell>
          <cell r="I1480"/>
          <cell r="J1480"/>
        </row>
        <row r="1481">
          <cell r="A1481"/>
          <cell r="B1481" t="str">
            <v/>
          </cell>
          <cell r="C1481" t="str">
            <v/>
          </cell>
          <cell r="D1481" t="str">
            <v/>
          </cell>
          <cell r="E1481" t="str">
            <v/>
          </cell>
          <cell r="F1481"/>
          <cell r="G1481"/>
          <cell r="H1481" t="str">
            <v/>
          </cell>
          <cell r="I1481"/>
          <cell r="J1481"/>
        </row>
        <row r="1482">
          <cell r="A1482"/>
          <cell r="B1482" t="str">
            <v/>
          </cell>
          <cell r="C1482" t="str">
            <v/>
          </cell>
          <cell r="D1482" t="str">
            <v/>
          </cell>
          <cell r="E1482" t="str">
            <v/>
          </cell>
          <cell r="F1482"/>
          <cell r="G1482"/>
          <cell r="H1482" t="str">
            <v/>
          </cell>
          <cell r="I1482"/>
          <cell r="J1482"/>
        </row>
        <row r="1483">
          <cell r="A1483"/>
          <cell r="B1483" t="str">
            <v/>
          </cell>
          <cell r="C1483" t="str">
            <v/>
          </cell>
          <cell r="D1483" t="str">
            <v/>
          </cell>
          <cell r="E1483" t="str">
            <v/>
          </cell>
          <cell r="F1483"/>
          <cell r="G1483"/>
          <cell r="H1483" t="str">
            <v/>
          </cell>
          <cell r="I1483"/>
          <cell r="J1483"/>
        </row>
        <row r="1484">
          <cell r="A1484"/>
          <cell r="B1484" t="str">
            <v/>
          </cell>
          <cell r="C1484" t="str">
            <v/>
          </cell>
          <cell r="D1484" t="str">
            <v/>
          </cell>
          <cell r="E1484" t="str">
            <v/>
          </cell>
          <cell r="F1484"/>
          <cell r="G1484"/>
          <cell r="H1484" t="str">
            <v/>
          </cell>
          <cell r="I1484"/>
          <cell r="J1484"/>
        </row>
        <row r="1485">
          <cell r="A1485"/>
          <cell r="B1485" t="str">
            <v/>
          </cell>
          <cell r="C1485" t="str">
            <v/>
          </cell>
          <cell r="D1485" t="str">
            <v/>
          </cell>
          <cell r="E1485" t="str">
            <v/>
          </cell>
          <cell r="F1485"/>
          <cell r="G1485"/>
          <cell r="H1485" t="str">
            <v/>
          </cell>
          <cell r="I1485"/>
          <cell r="J1485"/>
        </row>
        <row r="1486">
          <cell r="A1486"/>
          <cell r="B1486" t="str">
            <v/>
          </cell>
          <cell r="C1486" t="str">
            <v/>
          </cell>
          <cell r="D1486" t="str">
            <v/>
          </cell>
          <cell r="E1486" t="str">
            <v/>
          </cell>
          <cell r="F1486"/>
          <cell r="G1486"/>
          <cell r="H1486" t="str">
            <v/>
          </cell>
          <cell r="I1486"/>
          <cell r="J1486"/>
        </row>
        <row r="1487">
          <cell r="A1487"/>
          <cell r="B1487" t="str">
            <v/>
          </cell>
          <cell r="C1487" t="str">
            <v/>
          </cell>
          <cell r="D1487" t="str">
            <v/>
          </cell>
          <cell r="E1487" t="str">
            <v/>
          </cell>
          <cell r="F1487"/>
          <cell r="G1487"/>
          <cell r="H1487" t="str">
            <v/>
          </cell>
          <cell r="I1487"/>
          <cell r="J1487"/>
        </row>
        <row r="1488">
          <cell r="A1488"/>
          <cell r="B1488" t="str">
            <v/>
          </cell>
          <cell r="C1488" t="str">
            <v/>
          </cell>
          <cell r="D1488" t="str">
            <v/>
          </cell>
          <cell r="E1488" t="str">
            <v/>
          </cell>
          <cell r="F1488"/>
          <cell r="G1488"/>
          <cell r="H1488" t="str">
            <v/>
          </cell>
          <cell r="I1488"/>
          <cell r="J1488"/>
        </row>
        <row r="1489">
          <cell r="A1489"/>
          <cell r="B1489" t="str">
            <v/>
          </cell>
          <cell r="C1489" t="str">
            <v/>
          </cell>
          <cell r="D1489" t="str">
            <v/>
          </cell>
          <cell r="E1489" t="str">
            <v/>
          </cell>
          <cell r="F1489"/>
          <cell r="G1489"/>
          <cell r="H1489" t="str">
            <v/>
          </cell>
          <cell r="I1489"/>
          <cell r="J1489"/>
        </row>
        <row r="1490">
          <cell r="A1490"/>
          <cell r="B1490" t="str">
            <v/>
          </cell>
          <cell r="C1490" t="str">
            <v/>
          </cell>
          <cell r="D1490" t="str">
            <v/>
          </cell>
          <cell r="E1490" t="str">
            <v/>
          </cell>
          <cell r="F1490"/>
          <cell r="G1490"/>
          <cell r="H1490" t="str">
            <v/>
          </cell>
          <cell r="I1490"/>
          <cell r="J1490"/>
        </row>
        <row r="1491">
          <cell r="A1491"/>
          <cell r="B1491" t="str">
            <v/>
          </cell>
          <cell r="C1491" t="str">
            <v/>
          </cell>
          <cell r="D1491" t="str">
            <v/>
          </cell>
          <cell r="E1491" t="str">
            <v/>
          </cell>
          <cell r="F1491"/>
          <cell r="G1491"/>
          <cell r="H1491" t="str">
            <v/>
          </cell>
          <cell r="I1491"/>
          <cell r="J1491"/>
        </row>
        <row r="1492">
          <cell r="A1492"/>
          <cell r="B1492" t="str">
            <v/>
          </cell>
          <cell r="C1492" t="str">
            <v/>
          </cell>
          <cell r="D1492" t="str">
            <v/>
          </cell>
          <cell r="E1492" t="str">
            <v/>
          </cell>
          <cell r="F1492"/>
          <cell r="G1492"/>
          <cell r="H1492" t="str">
            <v/>
          </cell>
          <cell r="I1492"/>
          <cell r="J1492"/>
        </row>
        <row r="1493">
          <cell r="A1493"/>
          <cell r="B1493" t="str">
            <v/>
          </cell>
          <cell r="C1493" t="str">
            <v/>
          </cell>
          <cell r="D1493" t="str">
            <v/>
          </cell>
          <cell r="E1493" t="str">
            <v/>
          </cell>
          <cell r="F1493"/>
          <cell r="G1493"/>
          <cell r="H1493" t="str">
            <v/>
          </cell>
          <cell r="I1493"/>
          <cell r="J1493"/>
        </row>
        <row r="1494">
          <cell r="A1494"/>
          <cell r="B1494" t="str">
            <v/>
          </cell>
          <cell r="C1494" t="str">
            <v/>
          </cell>
          <cell r="D1494" t="str">
            <v/>
          </cell>
          <cell r="E1494" t="str">
            <v/>
          </cell>
          <cell r="F1494"/>
          <cell r="G1494"/>
          <cell r="H1494" t="str">
            <v/>
          </cell>
          <cell r="I1494"/>
          <cell r="J1494"/>
        </row>
        <row r="1495">
          <cell r="A1495"/>
          <cell r="B1495" t="str">
            <v/>
          </cell>
          <cell r="C1495" t="str">
            <v/>
          </cell>
          <cell r="D1495" t="str">
            <v/>
          </cell>
          <cell r="E1495" t="str">
            <v/>
          </cell>
          <cell r="F1495"/>
          <cell r="G1495"/>
          <cell r="H1495" t="str">
            <v/>
          </cell>
          <cell r="I1495"/>
          <cell r="J1495"/>
        </row>
        <row r="1496">
          <cell r="A1496"/>
          <cell r="B1496" t="str">
            <v/>
          </cell>
          <cell r="C1496" t="str">
            <v/>
          </cell>
          <cell r="D1496" t="str">
            <v/>
          </cell>
          <cell r="E1496" t="str">
            <v/>
          </cell>
          <cell r="F1496"/>
          <cell r="G1496"/>
          <cell r="H1496" t="str">
            <v/>
          </cell>
          <cell r="I1496"/>
          <cell r="J1496"/>
        </row>
        <row r="1497">
          <cell r="A1497"/>
          <cell r="B1497" t="str">
            <v/>
          </cell>
          <cell r="C1497" t="str">
            <v/>
          </cell>
          <cell r="D1497" t="str">
            <v/>
          </cell>
          <cell r="E1497" t="str">
            <v/>
          </cell>
          <cell r="F1497"/>
          <cell r="G1497"/>
          <cell r="H1497" t="str">
            <v/>
          </cell>
          <cell r="I1497"/>
          <cell r="J1497"/>
        </row>
        <row r="1498">
          <cell r="A1498"/>
          <cell r="B1498" t="str">
            <v/>
          </cell>
          <cell r="C1498" t="str">
            <v/>
          </cell>
          <cell r="D1498" t="str">
            <v/>
          </cell>
          <cell r="E1498" t="str">
            <v/>
          </cell>
          <cell r="F1498"/>
          <cell r="G1498"/>
          <cell r="H1498" t="str">
            <v/>
          </cell>
          <cell r="I1498"/>
          <cell r="J1498"/>
        </row>
        <row r="1499">
          <cell r="A1499"/>
          <cell r="B1499" t="str">
            <v/>
          </cell>
          <cell r="C1499" t="str">
            <v/>
          </cell>
          <cell r="D1499" t="str">
            <v/>
          </cell>
          <cell r="E1499" t="str">
            <v/>
          </cell>
          <cell r="F1499"/>
          <cell r="G1499"/>
          <cell r="H1499" t="str">
            <v/>
          </cell>
          <cell r="I1499"/>
          <cell r="J1499"/>
        </row>
        <row r="1500">
          <cell r="A1500"/>
          <cell r="B1500" t="str">
            <v/>
          </cell>
          <cell r="C1500" t="str">
            <v/>
          </cell>
          <cell r="D1500" t="str">
            <v/>
          </cell>
          <cell r="E1500" t="str">
            <v/>
          </cell>
          <cell r="F1500"/>
          <cell r="G1500"/>
          <cell r="H1500" t="str">
            <v/>
          </cell>
          <cell r="I1500"/>
          <cell r="J1500"/>
        </row>
        <row r="1501">
          <cell r="A1501"/>
          <cell r="B1501" t="str">
            <v/>
          </cell>
          <cell r="C1501" t="str">
            <v/>
          </cell>
          <cell r="D1501" t="str">
            <v/>
          </cell>
          <cell r="E1501" t="str">
            <v/>
          </cell>
          <cell r="F1501"/>
          <cell r="G1501"/>
          <cell r="H1501" t="str">
            <v/>
          </cell>
          <cell r="I1501"/>
          <cell r="J1501"/>
        </row>
        <row r="1502">
          <cell r="A1502"/>
          <cell r="B1502" t="str">
            <v/>
          </cell>
          <cell r="C1502" t="str">
            <v/>
          </cell>
          <cell r="D1502" t="str">
            <v/>
          </cell>
          <cell r="E1502" t="str">
            <v/>
          </cell>
          <cell r="F1502"/>
          <cell r="G1502"/>
          <cell r="H1502" t="str">
            <v/>
          </cell>
          <cell r="I1502"/>
          <cell r="J1502"/>
        </row>
        <row r="1503">
          <cell r="A1503"/>
          <cell r="B1503" t="str">
            <v/>
          </cell>
          <cell r="C1503" t="str">
            <v/>
          </cell>
          <cell r="D1503" t="str">
            <v/>
          </cell>
          <cell r="E1503" t="str">
            <v/>
          </cell>
          <cell r="F1503"/>
          <cell r="G1503"/>
          <cell r="H1503" t="str">
            <v/>
          </cell>
          <cell r="I1503"/>
          <cell r="J1503"/>
        </row>
        <row r="1504">
          <cell r="A1504"/>
          <cell r="B1504" t="str">
            <v/>
          </cell>
          <cell r="C1504" t="str">
            <v/>
          </cell>
          <cell r="D1504" t="str">
            <v/>
          </cell>
          <cell r="E1504" t="str">
            <v/>
          </cell>
          <cell r="F1504"/>
          <cell r="G1504"/>
          <cell r="H1504" t="str">
            <v/>
          </cell>
          <cell r="I1504"/>
          <cell r="J1504"/>
        </row>
        <row r="1505">
          <cell r="A1505"/>
          <cell r="B1505" t="str">
            <v/>
          </cell>
          <cell r="C1505" t="str">
            <v/>
          </cell>
          <cell r="D1505" t="str">
            <v/>
          </cell>
          <cell r="E1505" t="str">
            <v/>
          </cell>
          <cell r="F1505"/>
          <cell r="G1505"/>
          <cell r="H1505" t="str">
            <v/>
          </cell>
          <cell r="I1505"/>
          <cell r="J1505"/>
        </row>
        <row r="1506">
          <cell r="A1506"/>
          <cell r="B1506" t="str">
            <v/>
          </cell>
          <cell r="C1506" t="str">
            <v/>
          </cell>
          <cell r="D1506" t="str">
            <v/>
          </cell>
          <cell r="E1506" t="str">
            <v/>
          </cell>
          <cell r="F1506"/>
          <cell r="G1506"/>
          <cell r="H1506" t="str">
            <v/>
          </cell>
          <cell r="I1506"/>
          <cell r="J1506"/>
        </row>
        <row r="1507">
          <cell r="A1507"/>
          <cell r="B1507" t="str">
            <v/>
          </cell>
          <cell r="C1507" t="str">
            <v/>
          </cell>
          <cell r="D1507" t="str">
            <v/>
          </cell>
          <cell r="E1507" t="str">
            <v/>
          </cell>
          <cell r="F1507"/>
          <cell r="G1507"/>
          <cell r="H1507" t="str">
            <v/>
          </cell>
          <cell r="I1507"/>
          <cell r="J1507"/>
        </row>
        <row r="1508">
          <cell r="A1508"/>
          <cell r="B1508" t="str">
            <v/>
          </cell>
          <cell r="C1508" t="str">
            <v/>
          </cell>
          <cell r="D1508" t="str">
            <v/>
          </cell>
          <cell r="E1508" t="str">
            <v/>
          </cell>
          <cell r="F1508"/>
          <cell r="G1508"/>
          <cell r="H1508" t="str">
            <v/>
          </cell>
          <cell r="I1508"/>
          <cell r="J1508"/>
        </row>
        <row r="1509">
          <cell r="A1509"/>
          <cell r="B1509" t="str">
            <v/>
          </cell>
          <cell r="C1509" t="str">
            <v/>
          </cell>
          <cell r="D1509" t="str">
            <v/>
          </cell>
          <cell r="E1509" t="str">
            <v/>
          </cell>
          <cell r="F1509"/>
          <cell r="G1509"/>
          <cell r="H1509" t="str">
            <v/>
          </cell>
          <cell r="I1509"/>
          <cell r="J1509"/>
        </row>
        <row r="1510">
          <cell r="A1510"/>
          <cell r="B1510" t="str">
            <v/>
          </cell>
          <cell r="C1510" t="str">
            <v/>
          </cell>
          <cell r="D1510" t="str">
            <v/>
          </cell>
          <cell r="E1510" t="str">
            <v/>
          </cell>
          <cell r="F1510"/>
          <cell r="G1510"/>
          <cell r="H1510" t="str">
            <v/>
          </cell>
          <cell r="I1510"/>
          <cell r="J1510"/>
        </row>
        <row r="1511">
          <cell r="A1511"/>
          <cell r="B1511" t="str">
            <v/>
          </cell>
          <cell r="C1511" t="str">
            <v/>
          </cell>
          <cell r="D1511" t="str">
            <v/>
          </cell>
          <cell r="E1511" t="str">
            <v/>
          </cell>
          <cell r="F1511"/>
          <cell r="G1511"/>
          <cell r="H1511" t="str">
            <v/>
          </cell>
          <cell r="I1511"/>
          <cell r="J1511"/>
        </row>
        <row r="1512">
          <cell r="A1512"/>
          <cell r="B1512" t="str">
            <v/>
          </cell>
          <cell r="C1512" t="str">
            <v/>
          </cell>
          <cell r="D1512" t="str">
            <v/>
          </cell>
          <cell r="E1512" t="str">
            <v/>
          </cell>
          <cell r="F1512"/>
          <cell r="G1512"/>
          <cell r="H1512" t="str">
            <v/>
          </cell>
          <cell r="I1512"/>
          <cell r="J1512"/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26B3B-8F2E-4C0B-BE6B-71D1822A62D6}">
  <sheetPr>
    <pageSetUpPr fitToPage="1"/>
  </sheetPr>
  <dimension ref="A1:N164"/>
  <sheetViews>
    <sheetView zoomScale="70" zoomScaleNormal="70" workbookViewId="0">
      <pane ySplit="2" topLeftCell="A87" activePane="bottomLeft" state="frozen"/>
      <selection pane="bottomLeft" activeCell="G112" sqref="G112"/>
    </sheetView>
  </sheetViews>
  <sheetFormatPr defaultRowHeight="15"/>
  <cols>
    <col min="1" max="1" width="2.28515625" customWidth="1"/>
    <col min="2" max="2" width="10.28515625" bestFit="1" customWidth="1"/>
    <col min="3" max="3" width="53" bestFit="1" customWidth="1"/>
    <col min="4" max="4" width="13.28515625" customWidth="1"/>
    <col min="5" max="6" width="12.5703125" customWidth="1"/>
    <col min="7" max="7" width="11.5703125" customWidth="1"/>
    <col min="8" max="8" width="11.7109375" customWidth="1"/>
    <col min="9" max="9" width="9.140625" customWidth="1"/>
    <col min="10" max="10" width="12" bestFit="1" customWidth="1"/>
    <col min="11" max="11" width="11.7109375" bestFit="1" customWidth="1"/>
    <col min="12" max="12" width="9.140625" customWidth="1"/>
    <col min="13" max="13" width="17.85546875" customWidth="1"/>
  </cols>
  <sheetData>
    <row r="1" spans="1:7" ht="15.75">
      <c r="A1" s="7"/>
      <c r="B1" s="548" t="s">
        <v>9</v>
      </c>
      <c r="C1" s="548"/>
      <c r="D1" s="548"/>
      <c r="E1" s="548"/>
      <c r="F1" s="548"/>
      <c r="G1" s="548"/>
    </row>
    <row r="2" spans="1:7" ht="15.75">
      <c r="A2" s="7"/>
      <c r="B2" s="11" t="s">
        <v>2</v>
      </c>
      <c r="C2" s="11" t="s">
        <v>3</v>
      </c>
      <c r="D2" s="11" t="s">
        <v>5</v>
      </c>
      <c r="E2" s="11" t="s">
        <v>0</v>
      </c>
      <c r="F2" s="11" t="s">
        <v>1</v>
      </c>
      <c r="G2" s="11" t="s">
        <v>4</v>
      </c>
    </row>
    <row r="3" spans="1:7" ht="15.75">
      <c r="A3" s="9"/>
      <c r="B3" s="4">
        <v>122558</v>
      </c>
      <c r="C3" s="4" t="str">
        <f>VLOOKUP(B3,[1]Report!$1:$1048576,2,0)</f>
        <v>N IOG PETIT CHAMBINHO MGO 16X320G</v>
      </c>
      <c r="D3" s="4" t="s">
        <v>6</v>
      </c>
      <c r="E3" s="5">
        <f>VLOOKUP(B3,[1]Report!$1:$1048576,8,0)</f>
        <v>7.53</v>
      </c>
      <c r="F3" s="5">
        <v>4.25</v>
      </c>
      <c r="G3" s="6">
        <f>(E3-F3)/E3</f>
        <v>0.43559096945551129</v>
      </c>
    </row>
    <row r="4" spans="1:7" ht="15.75" customHeight="1">
      <c r="A4" s="9"/>
      <c r="B4" s="4">
        <v>113281</v>
      </c>
      <c r="C4" s="4" t="e">
        <f>VLOOKUP(B4,[1]Report!$1:$1048576,2,0)</f>
        <v>#N/A</v>
      </c>
      <c r="D4" s="4" t="s">
        <v>6</v>
      </c>
      <c r="E4" s="5" t="e">
        <f>VLOOKUP(B4,[1]Report!$1:$1048576,8,0)</f>
        <v>#N/A</v>
      </c>
      <c r="F4" s="5">
        <v>3.99</v>
      </c>
      <c r="G4" s="6" t="e">
        <f t="shared" ref="G4:G8" si="0">(E4-F4)/E4</f>
        <v>#N/A</v>
      </c>
    </row>
    <row r="5" spans="1:7" ht="15.75" customHeight="1">
      <c r="A5" s="9"/>
      <c r="B5" s="4">
        <v>113280</v>
      </c>
      <c r="C5" s="4" t="e">
        <f>VLOOKUP(B5,[1]Report!$1:$1048576,2,0)</f>
        <v>#N/A</v>
      </c>
      <c r="D5" s="4" t="s">
        <v>6</v>
      </c>
      <c r="E5" s="5" t="e">
        <f>VLOOKUP(B5,[1]Report!$1:$1048576,8,0)</f>
        <v>#N/A</v>
      </c>
      <c r="F5" s="5">
        <v>3.99</v>
      </c>
      <c r="G5" s="6" t="e">
        <f t="shared" si="0"/>
        <v>#N/A</v>
      </c>
    </row>
    <row r="6" spans="1:7" ht="15.75" customHeight="1">
      <c r="A6" s="9"/>
      <c r="B6" s="4">
        <v>112979</v>
      </c>
      <c r="C6" s="4" t="e">
        <f>VLOOKUP(B6,[1]Report!$1:$1048576,2,0)</f>
        <v>#N/A</v>
      </c>
      <c r="D6" s="4" t="s">
        <v>6</v>
      </c>
      <c r="E6" s="5" t="e">
        <f>VLOOKUP(B6,[1]Report!$1:$1048576,8,0)</f>
        <v>#N/A</v>
      </c>
      <c r="F6" s="5">
        <v>5.8</v>
      </c>
      <c r="G6" s="6" t="e">
        <f t="shared" si="0"/>
        <v>#N/A</v>
      </c>
    </row>
    <row r="7" spans="1:7" ht="15.75" customHeight="1">
      <c r="A7" s="9"/>
      <c r="B7" s="4">
        <v>112981</v>
      </c>
      <c r="C7" s="4" t="e">
        <f>VLOOKUP(B7,[1]Report!$1:$1048576,2,0)</f>
        <v>#N/A</v>
      </c>
      <c r="D7" s="4" t="s">
        <v>6</v>
      </c>
      <c r="E7" s="5" t="e">
        <f>VLOOKUP(B7,[1]Report!$1:$1048576,8,0)</f>
        <v>#N/A</v>
      </c>
      <c r="F7" s="5">
        <v>5.8</v>
      </c>
      <c r="G7" s="6" t="e">
        <f t="shared" si="0"/>
        <v>#N/A</v>
      </c>
    </row>
    <row r="8" spans="1:7" ht="15.75" customHeight="1">
      <c r="A8" s="9"/>
      <c r="B8" s="4">
        <v>112980</v>
      </c>
      <c r="C8" s="4" t="e">
        <f>VLOOKUP(B8,[1]Report!$1:$1048576,2,0)</f>
        <v>#N/A</v>
      </c>
      <c r="D8" s="4" t="s">
        <v>6</v>
      </c>
      <c r="E8" s="5" t="e">
        <f>VLOOKUP(B8,[1]Report!$1:$1048576,8,0)</f>
        <v>#N/A</v>
      </c>
      <c r="F8" s="5">
        <v>11.5</v>
      </c>
      <c r="G8" s="6" t="e">
        <f t="shared" si="0"/>
        <v>#N/A</v>
      </c>
    </row>
    <row r="9" spans="1:7" ht="15.75" customHeight="1">
      <c r="A9" s="9"/>
      <c r="B9" s="4">
        <v>113079</v>
      </c>
      <c r="C9" s="4" t="e">
        <f>VLOOKUP(B9,[1]Report!$1:$1048576,2,0)</f>
        <v>#N/A</v>
      </c>
      <c r="D9" s="4" t="s">
        <v>6</v>
      </c>
      <c r="E9" s="5" t="e">
        <f>VLOOKUP(B9,[1]Report!$1:$1048576,8,0)</f>
        <v>#N/A</v>
      </c>
      <c r="F9" s="5">
        <v>10.5</v>
      </c>
      <c r="G9" s="6" t="e">
        <f t="shared" ref="G9" si="1">(E9-F9)/E9</f>
        <v>#N/A</v>
      </c>
    </row>
    <row r="10" spans="1:7" ht="15.75" customHeight="1">
      <c r="A10" s="9"/>
      <c r="B10" s="4"/>
      <c r="C10" s="4"/>
      <c r="D10" s="4"/>
      <c r="E10" s="5"/>
      <c r="F10" s="5"/>
      <c r="G10" s="6"/>
    </row>
    <row r="11" spans="1:7" ht="15.75" customHeight="1">
      <c r="A11" s="9"/>
      <c r="B11" s="11" t="s">
        <v>2</v>
      </c>
      <c r="C11" s="11" t="s">
        <v>3</v>
      </c>
      <c r="D11" s="11" t="s">
        <v>5</v>
      </c>
      <c r="E11" s="11" t="s">
        <v>0</v>
      </c>
      <c r="F11" s="11" t="s">
        <v>1</v>
      </c>
      <c r="G11" s="11" t="s">
        <v>4</v>
      </c>
    </row>
    <row r="12" spans="1:7" ht="15.75" customHeight="1">
      <c r="A12" s="9"/>
      <c r="B12" s="4">
        <v>105334</v>
      </c>
      <c r="C12" s="4" t="str">
        <f>VLOOKUP(B12,[1]Report!$1:$1048576,2,0)</f>
        <v>SARDINHA 88 OLEO 48X250G</v>
      </c>
      <c r="D12" s="4" t="s">
        <v>6</v>
      </c>
      <c r="E12" s="5">
        <f>VLOOKUP(B12,[1]Report!$1:$1048576,8,0)</f>
        <v>6.86</v>
      </c>
      <c r="F12" s="5">
        <v>6</v>
      </c>
      <c r="G12" s="6">
        <f t="shared" ref="G12:G36" si="2">(E12-F12)/E12</f>
        <v>0.12536443148688051</v>
      </c>
    </row>
    <row r="13" spans="1:7" ht="15.75" customHeight="1">
      <c r="A13" s="9"/>
      <c r="B13" s="4">
        <v>105335</v>
      </c>
      <c r="C13" s="4" t="e">
        <f>VLOOKUP(B13,[1]Report!$1:$1048576,2,0)</f>
        <v>#N/A</v>
      </c>
      <c r="D13" s="4" t="s">
        <v>6</v>
      </c>
      <c r="E13" s="5" t="e">
        <f>VLOOKUP(B13,[1]Report!$1:$1048576,8,0)</f>
        <v>#N/A</v>
      </c>
      <c r="F13" s="5">
        <v>6</v>
      </c>
      <c r="G13" s="6" t="e">
        <f t="shared" si="2"/>
        <v>#N/A</v>
      </c>
    </row>
    <row r="14" spans="1:7" ht="15.75" customHeight="1">
      <c r="A14" s="9"/>
      <c r="B14" s="4">
        <v>28</v>
      </c>
      <c r="C14" s="4" t="str">
        <f>VLOOKUP(B14,[1]Report!$1:$1048576,2,0)</f>
        <v>GDC SARDINHA OLEO 48X250GR</v>
      </c>
      <c r="D14" s="4" t="s">
        <v>6</v>
      </c>
      <c r="E14" s="5">
        <f>VLOOKUP(B14,[1]Report!$1:$1048576,8,0)</f>
        <v>8.83</v>
      </c>
      <c r="F14" s="5">
        <v>6.72</v>
      </c>
      <c r="G14" s="6">
        <f t="shared" si="2"/>
        <v>0.23895809739524351</v>
      </c>
    </row>
    <row r="15" spans="1:7" ht="15.75" customHeight="1">
      <c r="A15" s="9"/>
      <c r="B15" s="4">
        <v>29</v>
      </c>
      <c r="C15" s="4" t="str">
        <f>VLOOKUP(B15,[1]Report!$1:$1048576,2,0)</f>
        <v>GDC SARDINHA TOMATE 48X250GR</v>
      </c>
      <c r="D15" s="4" t="s">
        <v>6</v>
      </c>
      <c r="E15" s="5">
        <f>VLOOKUP(B15,[1]Report!$1:$1048576,8,0)</f>
        <v>8.83</v>
      </c>
      <c r="F15" s="5">
        <v>6.72</v>
      </c>
      <c r="G15" s="6">
        <f t="shared" si="2"/>
        <v>0.23895809739524351</v>
      </c>
    </row>
    <row r="16" spans="1:7" ht="15.75" customHeight="1">
      <c r="A16" s="9"/>
      <c r="B16" s="4"/>
      <c r="C16" s="4"/>
      <c r="D16" s="4"/>
      <c r="E16" s="5"/>
      <c r="F16" s="5"/>
      <c r="G16" s="6"/>
    </row>
    <row r="17" spans="1:7" ht="15.75" customHeight="1">
      <c r="A17" s="9"/>
      <c r="B17" s="11" t="s">
        <v>2</v>
      </c>
      <c r="C17" s="11" t="s">
        <v>3</v>
      </c>
      <c r="D17" s="11" t="s">
        <v>5</v>
      </c>
      <c r="E17" s="11" t="s">
        <v>0</v>
      </c>
      <c r="F17" s="11" t="s">
        <v>1</v>
      </c>
      <c r="G17" s="11" t="s">
        <v>4</v>
      </c>
    </row>
    <row r="18" spans="1:7" ht="15.75" customHeight="1">
      <c r="A18" s="9"/>
      <c r="B18" s="4">
        <v>113438</v>
      </c>
      <c r="C18" s="4" t="s">
        <v>25</v>
      </c>
      <c r="D18" s="4" t="s">
        <v>6</v>
      </c>
      <c r="E18" s="5">
        <v>7.75</v>
      </c>
      <c r="F18" s="5">
        <v>7.35</v>
      </c>
      <c r="G18" s="6">
        <f t="shared" si="2"/>
        <v>5.16129032258065E-2</v>
      </c>
    </row>
    <row r="19" spans="1:7" ht="15.75" customHeight="1">
      <c r="A19" s="9"/>
      <c r="B19" s="4">
        <v>113439</v>
      </c>
      <c r="C19" s="4" t="s">
        <v>26</v>
      </c>
      <c r="D19" s="4" t="s">
        <v>6</v>
      </c>
      <c r="E19" s="5">
        <v>18.760000000000002</v>
      </c>
      <c r="F19" s="5">
        <v>17.899999999999999</v>
      </c>
      <c r="G19" s="6">
        <f t="shared" si="2"/>
        <v>4.5842217484008685E-2</v>
      </c>
    </row>
    <row r="20" spans="1:7" ht="15.75" customHeight="1">
      <c r="A20" s="9"/>
      <c r="B20" s="4">
        <v>113432</v>
      </c>
      <c r="C20" s="4" t="s">
        <v>27</v>
      </c>
      <c r="D20" s="4" t="s">
        <v>6</v>
      </c>
      <c r="E20" s="5">
        <v>10.31</v>
      </c>
      <c r="F20" s="5">
        <v>9.8000000000000007</v>
      </c>
      <c r="G20" s="6">
        <f t="shared" si="2"/>
        <v>4.9466537342386013E-2</v>
      </c>
    </row>
    <row r="21" spans="1:7" ht="15.75" customHeight="1">
      <c r="A21" s="9"/>
      <c r="B21" s="4">
        <v>113434</v>
      </c>
      <c r="C21" s="4" t="s">
        <v>28</v>
      </c>
      <c r="D21" s="4" t="s">
        <v>6</v>
      </c>
      <c r="E21" s="5">
        <v>8.7799999999999994</v>
      </c>
      <c r="F21" s="5">
        <v>8.4</v>
      </c>
      <c r="G21" s="6">
        <f t="shared" si="2"/>
        <v>4.3280182232346129E-2</v>
      </c>
    </row>
    <row r="22" spans="1:7" ht="15.75" customHeight="1">
      <c r="A22" s="9"/>
      <c r="B22" s="4">
        <v>113441</v>
      </c>
      <c r="C22" s="4" t="s">
        <v>29</v>
      </c>
      <c r="D22" s="4" t="s">
        <v>6</v>
      </c>
      <c r="E22" s="5">
        <v>7.75</v>
      </c>
      <c r="F22" s="5">
        <v>7.35</v>
      </c>
      <c r="G22" s="6">
        <f t="shared" si="2"/>
        <v>5.16129032258065E-2</v>
      </c>
    </row>
    <row r="23" spans="1:7" ht="15.75" customHeight="1">
      <c r="A23" s="9"/>
      <c r="B23" s="4">
        <v>113442</v>
      </c>
      <c r="C23" s="4" t="s">
        <v>30</v>
      </c>
      <c r="D23" s="4" t="s">
        <v>6</v>
      </c>
      <c r="E23" s="5">
        <v>9.81</v>
      </c>
      <c r="F23" s="5">
        <v>9.35</v>
      </c>
      <c r="G23" s="6">
        <f t="shared" si="2"/>
        <v>4.6890927624872666E-2</v>
      </c>
    </row>
    <row r="24" spans="1:7" ht="15.75" customHeight="1">
      <c r="A24" s="9"/>
      <c r="B24" s="4"/>
      <c r="C24" s="4"/>
      <c r="D24" s="4"/>
      <c r="E24" s="5"/>
      <c r="F24" s="5"/>
      <c r="G24" s="6"/>
    </row>
    <row r="25" spans="1:7" ht="15.75" customHeight="1">
      <c r="A25" s="9"/>
      <c r="B25" s="4"/>
      <c r="C25" s="4"/>
      <c r="D25" s="4"/>
      <c r="E25" s="5"/>
      <c r="F25" s="5"/>
      <c r="G25" s="6"/>
    </row>
    <row r="26" spans="1:7" ht="15.75" customHeight="1">
      <c r="A26" s="9"/>
      <c r="B26" s="11" t="s">
        <v>2</v>
      </c>
      <c r="C26" s="11" t="s">
        <v>3</v>
      </c>
      <c r="D26" s="11" t="s">
        <v>5</v>
      </c>
      <c r="E26" s="11" t="s">
        <v>0</v>
      </c>
      <c r="F26" s="11" t="s">
        <v>1</v>
      </c>
      <c r="G26" s="11" t="s">
        <v>4</v>
      </c>
    </row>
    <row r="27" spans="1:7" ht="15.75" customHeight="1">
      <c r="A27" s="9"/>
      <c r="B27" s="4">
        <v>113155</v>
      </c>
      <c r="C27" s="4" t="str">
        <f>VLOOKUP(B27,[1]Report!$1:$1048576,2,0)</f>
        <v>ALH KETCHUP TRAD 12X400G</v>
      </c>
      <c r="D27" s="4" t="s">
        <v>6</v>
      </c>
      <c r="E27" s="5">
        <f>VLOOKUP(B27,[1]Report!$1:$1048576,8,0)</f>
        <v>5.51</v>
      </c>
      <c r="F27" s="5">
        <v>3.5</v>
      </c>
      <c r="G27" s="6">
        <f t="shared" si="2"/>
        <v>0.36479128856624315</v>
      </c>
    </row>
    <row r="28" spans="1:7" ht="15.75" customHeight="1">
      <c r="A28" s="9"/>
      <c r="B28" s="4">
        <v>113158</v>
      </c>
      <c r="C28" s="4" t="e">
        <f>VLOOKUP(B28,[1]Report!$1:$1048576,2,0)</f>
        <v>#N/A</v>
      </c>
      <c r="D28" s="4" t="s">
        <v>6</v>
      </c>
      <c r="E28" s="5" t="e">
        <f>VLOOKUP(B28,[1]Report!$1:$1048576,8,0)</f>
        <v>#N/A</v>
      </c>
      <c r="F28" s="5">
        <v>5.05</v>
      </c>
      <c r="G28" s="6" t="e">
        <f t="shared" si="2"/>
        <v>#N/A</v>
      </c>
    </row>
    <row r="29" spans="1:7" ht="15.75" customHeight="1">
      <c r="A29" s="9"/>
      <c r="B29" s="4">
        <v>113160</v>
      </c>
      <c r="C29" s="4" t="e">
        <f>VLOOKUP(B29,[1]Report!$1:$1048576,2,0)</f>
        <v>#N/A</v>
      </c>
      <c r="D29" s="4" t="s">
        <v>6</v>
      </c>
      <c r="E29" s="5" t="e">
        <f>VLOOKUP(B29,[1]Report!$1:$1048576,8,0)</f>
        <v>#N/A</v>
      </c>
      <c r="F29" s="5">
        <v>5.4</v>
      </c>
      <c r="G29" s="6" t="e">
        <f t="shared" si="2"/>
        <v>#N/A</v>
      </c>
    </row>
    <row r="30" spans="1:7" ht="15.75" customHeight="1">
      <c r="A30" s="9"/>
      <c r="B30" s="4">
        <v>113154</v>
      </c>
      <c r="C30" s="4" t="e">
        <f>VLOOKUP(B30,[1]Report!$1:$1048576,2,0)</f>
        <v>#N/A</v>
      </c>
      <c r="D30" s="4" t="s">
        <v>6</v>
      </c>
      <c r="E30" s="5" t="e">
        <f>VLOOKUP(B30,[1]Report!$1:$1048576,8,0)</f>
        <v>#N/A</v>
      </c>
      <c r="F30" s="5">
        <v>2.4500000000000002</v>
      </c>
      <c r="G30" s="6" t="e">
        <f t="shared" si="2"/>
        <v>#N/A</v>
      </c>
    </row>
    <row r="31" spans="1:7" ht="15.75" customHeight="1">
      <c r="A31" s="9"/>
      <c r="B31" s="4">
        <v>113170</v>
      </c>
      <c r="C31" s="4" t="e">
        <f>VLOOKUP(B31,[1]Report!$1:$1048576,2,0)</f>
        <v>#N/A</v>
      </c>
      <c r="D31" s="4" t="s">
        <v>6</v>
      </c>
      <c r="E31" s="5" t="e">
        <f>VLOOKUP(B31,[1]Report!$1:$1048576,8,0)</f>
        <v>#N/A</v>
      </c>
      <c r="F31" s="5">
        <v>5.4</v>
      </c>
      <c r="G31" s="6" t="e">
        <f t="shared" si="2"/>
        <v>#N/A</v>
      </c>
    </row>
    <row r="32" spans="1:7" ht="15.75" customHeight="1">
      <c r="A32" s="9"/>
      <c r="B32" s="4"/>
      <c r="C32" s="4"/>
      <c r="D32" s="4"/>
      <c r="E32" s="5"/>
      <c r="F32" s="5"/>
      <c r="G32" s="6"/>
    </row>
    <row r="33" spans="1:7" ht="15.75" customHeight="1">
      <c r="A33" s="9"/>
      <c r="B33" s="11" t="s">
        <v>2</v>
      </c>
      <c r="C33" s="11" t="s">
        <v>3</v>
      </c>
      <c r="D33" s="11" t="s">
        <v>5</v>
      </c>
      <c r="E33" s="11" t="s">
        <v>0</v>
      </c>
      <c r="F33" s="11" t="s">
        <v>1</v>
      </c>
      <c r="G33" s="11" t="s">
        <v>4</v>
      </c>
    </row>
    <row r="34" spans="1:7" ht="15.75" customHeight="1">
      <c r="A34" s="9"/>
      <c r="B34" s="4">
        <v>113101</v>
      </c>
      <c r="C34" s="4" t="str">
        <f>VLOOKUP(B34,[1]Report!$1:$1048576,2,0)</f>
        <v>MARG PRIMOR BD 6X3KG</v>
      </c>
      <c r="D34" s="4" t="s">
        <v>11</v>
      </c>
      <c r="E34" s="5">
        <f>VLOOKUP(B34,[1]Report!$1:$1048576,8,0)</f>
        <v>48</v>
      </c>
      <c r="F34" s="5">
        <v>29.99</v>
      </c>
      <c r="G34" s="6">
        <f t="shared" si="2"/>
        <v>0.37520833333333337</v>
      </c>
    </row>
    <row r="35" spans="1:7" ht="15.75" customHeight="1">
      <c r="A35" s="9"/>
      <c r="B35" s="4">
        <v>109575</v>
      </c>
      <c r="C35" s="4" t="str">
        <f>VLOOKUP(B35,[1]Report!$1:$1048576,2,0)</f>
        <v>MARG DELICIA SUPREME C/S 24X250G</v>
      </c>
      <c r="D35" s="4" t="s">
        <v>6</v>
      </c>
      <c r="E35" s="5">
        <f>VLOOKUP(B35,[1]Report!$1:$1048576,8,0)</f>
        <v>4.6900000000000004</v>
      </c>
      <c r="F35" s="5">
        <v>3.2</v>
      </c>
      <c r="G35" s="6">
        <f t="shared" si="2"/>
        <v>0.31769722814498935</v>
      </c>
    </row>
    <row r="36" spans="1:7" ht="15.75" customHeight="1">
      <c r="A36" s="9"/>
      <c r="B36" s="4">
        <v>109601</v>
      </c>
      <c r="C36" s="4" t="str">
        <f>VLOOKUP(B36,[1]Report!$1:$1048576,2,0)</f>
        <v>MARG DELICIA SUPREME C/S 12X500G</v>
      </c>
      <c r="D36" s="4" t="s">
        <v>6</v>
      </c>
      <c r="E36" s="5">
        <f>VLOOKUP(B36,[1]Report!$1:$1048576,8,0)</f>
        <v>8.7799999999999994</v>
      </c>
      <c r="F36" s="5">
        <v>6.1</v>
      </c>
      <c r="G36" s="6">
        <f t="shared" si="2"/>
        <v>0.30523917995444189</v>
      </c>
    </row>
    <row r="37" spans="1:7" ht="15.75" customHeight="1">
      <c r="A37" s="9"/>
      <c r="B37" s="4"/>
      <c r="C37" s="4"/>
      <c r="D37" s="4"/>
      <c r="E37" s="5"/>
      <c r="F37" s="5"/>
      <c r="G37" s="6"/>
    </row>
    <row r="38" spans="1:7" ht="15.75" customHeight="1">
      <c r="A38" s="9"/>
      <c r="B38" s="4"/>
      <c r="C38" s="4"/>
      <c r="D38" s="4"/>
      <c r="E38" s="5"/>
      <c r="F38" s="5"/>
      <c r="G38" s="6"/>
    </row>
    <row r="39" spans="1:7" ht="15.75" customHeight="1">
      <c r="A39" s="9"/>
      <c r="B39" s="11" t="s">
        <v>2</v>
      </c>
      <c r="C39" s="11" t="s">
        <v>3</v>
      </c>
      <c r="D39" s="11" t="s">
        <v>5</v>
      </c>
      <c r="E39" s="11" t="s">
        <v>0</v>
      </c>
      <c r="F39" s="11" t="s">
        <v>1</v>
      </c>
      <c r="G39" s="11" t="s">
        <v>4</v>
      </c>
    </row>
    <row r="40" spans="1:7" ht="15.75" customHeight="1">
      <c r="A40" s="9"/>
      <c r="B40" s="4">
        <v>113430</v>
      </c>
      <c r="C40" s="4" t="e">
        <f>VLOOKUP(B40,[1]Report!$1:$1048576,2,0)</f>
        <v>#N/A</v>
      </c>
      <c r="D40" s="4" t="s">
        <v>6</v>
      </c>
      <c r="E40" s="5" t="e">
        <f>VLOOKUP(B40,[1]Report!$1:$1048576,8,0)</f>
        <v>#N/A</v>
      </c>
      <c r="F40" s="5">
        <v>13.75</v>
      </c>
      <c r="G40" s="6" t="e">
        <f t="shared" ref="G40:G41" si="3">(E40-F40)/E40</f>
        <v>#N/A</v>
      </c>
    </row>
    <row r="41" spans="1:7" ht="15.75" customHeight="1">
      <c r="A41" s="9"/>
      <c r="B41" s="4">
        <v>113069</v>
      </c>
      <c r="C41" s="4" t="e">
        <f>VLOOKUP(B41,[1]Report!$1:$1048576,2,0)</f>
        <v>#N/A</v>
      </c>
      <c r="D41" s="4" t="s">
        <v>6</v>
      </c>
      <c r="E41" s="5" t="e">
        <f>VLOOKUP(B41,[1]Report!$1:$1048576,8,0)</f>
        <v>#N/A</v>
      </c>
      <c r="F41" s="5">
        <v>3.99</v>
      </c>
      <c r="G41" s="6" t="e">
        <f t="shared" si="3"/>
        <v>#N/A</v>
      </c>
    </row>
    <row r="42" spans="1:7" ht="15.75" customHeight="1">
      <c r="A42" s="9"/>
      <c r="B42" s="4"/>
      <c r="C42" s="4"/>
      <c r="D42" s="10"/>
      <c r="E42" s="8"/>
      <c r="F42" s="8"/>
      <c r="G42" s="13"/>
    </row>
    <row r="43" spans="1:7" ht="15.75" customHeight="1">
      <c r="A43" s="9"/>
      <c r="B43" s="11" t="s">
        <v>2</v>
      </c>
      <c r="C43" s="11" t="s">
        <v>3</v>
      </c>
      <c r="D43" s="11" t="s">
        <v>5</v>
      </c>
      <c r="E43" s="11" t="s">
        <v>0</v>
      </c>
      <c r="F43" s="11" t="s">
        <v>1</v>
      </c>
      <c r="G43" s="11" t="s">
        <v>4</v>
      </c>
    </row>
    <row r="44" spans="1:7" ht="15.75" customHeight="1">
      <c r="A44" s="9"/>
      <c r="B44" s="4">
        <v>112650</v>
      </c>
      <c r="C44" s="4" t="e">
        <f>VLOOKUP(B44,[1]Report!$1:$1048576,2,0)</f>
        <v>#N/A</v>
      </c>
      <c r="D44" s="10" t="s">
        <v>7</v>
      </c>
      <c r="E44" s="5" t="e">
        <f>VLOOKUP(B44,[1]Report!$1:$1048576,8,0)</f>
        <v>#N/A</v>
      </c>
      <c r="F44" s="8">
        <v>8.25</v>
      </c>
      <c r="G44" s="6" t="e">
        <f t="shared" ref="G44:G47" si="4">(E44-F44)/E44</f>
        <v>#N/A</v>
      </c>
    </row>
    <row r="45" spans="1:7" ht="15.75" customHeight="1">
      <c r="A45" s="9"/>
      <c r="B45" s="4">
        <v>113038</v>
      </c>
      <c r="C45" s="4" t="e">
        <f>VLOOKUP(B45,[1]Report!$1:$1048576,2,0)</f>
        <v>#N/A</v>
      </c>
      <c r="D45" s="10" t="s">
        <v>7</v>
      </c>
      <c r="E45" s="5" t="e">
        <f>VLOOKUP(B45,[1]Report!$1:$1048576,8,0)</f>
        <v>#N/A</v>
      </c>
      <c r="F45" s="8">
        <v>8.25</v>
      </c>
      <c r="G45" s="6" t="e">
        <f t="shared" si="4"/>
        <v>#N/A</v>
      </c>
    </row>
    <row r="46" spans="1:7" ht="15.75" customHeight="1">
      <c r="A46" s="9"/>
      <c r="B46" s="4">
        <v>112649</v>
      </c>
      <c r="C46" s="4" t="e">
        <f>VLOOKUP(B46,[1]Report!$1:$1048576,2,0)</f>
        <v>#N/A</v>
      </c>
      <c r="D46" s="10" t="s">
        <v>7</v>
      </c>
      <c r="E46" s="5" t="e">
        <f>VLOOKUP(B46,[1]Report!$1:$1048576,8,0)</f>
        <v>#N/A</v>
      </c>
      <c r="F46" s="8">
        <v>8.25</v>
      </c>
      <c r="G46" s="6" t="e">
        <f t="shared" si="4"/>
        <v>#N/A</v>
      </c>
    </row>
    <row r="47" spans="1:7" ht="15.75" customHeight="1">
      <c r="A47" s="9"/>
      <c r="B47" s="12">
        <v>112648</v>
      </c>
      <c r="C47" s="4" t="e">
        <f>VLOOKUP(B47,[1]Report!$1:$1048576,2,0)</f>
        <v>#N/A</v>
      </c>
      <c r="D47" s="10" t="s">
        <v>7</v>
      </c>
      <c r="E47" s="5" t="e">
        <f>VLOOKUP(B47,[1]Report!$1:$1048576,8,0)</f>
        <v>#N/A</v>
      </c>
      <c r="F47" s="5">
        <v>8.8000000000000007</v>
      </c>
      <c r="G47" s="6" t="e">
        <f t="shared" si="4"/>
        <v>#N/A</v>
      </c>
    </row>
    <row r="48" spans="1:7" ht="15.75" customHeight="1">
      <c r="A48" s="9"/>
      <c r="B48" s="12">
        <v>113040</v>
      </c>
      <c r="C48" s="4" t="e">
        <f>VLOOKUP(B48,[1]Report!$1:$1048576,2,0)</f>
        <v>#N/A</v>
      </c>
      <c r="D48" s="10" t="s">
        <v>7</v>
      </c>
      <c r="E48" s="5" t="e">
        <f>VLOOKUP(B48,[1]Report!$1:$1048576,8,0)</f>
        <v>#N/A</v>
      </c>
      <c r="F48" s="5">
        <v>8.5</v>
      </c>
      <c r="G48" s="6" t="e">
        <f t="shared" ref="G48" si="5">(E48-F48)/E48</f>
        <v>#N/A</v>
      </c>
    </row>
    <row r="49" spans="1:7" ht="15.75" customHeight="1">
      <c r="A49" s="9"/>
      <c r="B49" s="12">
        <v>113041</v>
      </c>
      <c r="C49" s="4" t="e">
        <f>VLOOKUP(B49,[1]Report!$1:$1048576,2,0)</f>
        <v>#N/A</v>
      </c>
      <c r="D49" s="10" t="s">
        <v>7</v>
      </c>
      <c r="E49" s="5" t="e">
        <f>VLOOKUP(B49,[1]Report!$1:$1048576,8,0)</f>
        <v>#N/A</v>
      </c>
      <c r="F49" s="5">
        <v>8.5</v>
      </c>
      <c r="G49" s="6" t="e">
        <f>(E49-F49)/E49</f>
        <v>#N/A</v>
      </c>
    </row>
    <row r="50" spans="1:7" ht="15.75" customHeight="1">
      <c r="A50" s="9"/>
      <c r="B50" s="12">
        <v>113039</v>
      </c>
      <c r="C50" s="4" t="e">
        <f>VLOOKUP(B50,[1]Report!$1:$1048576,2,0)</f>
        <v>#N/A</v>
      </c>
      <c r="D50" s="10" t="s">
        <v>7</v>
      </c>
      <c r="E50" s="5" t="e">
        <f>VLOOKUP(B50,[1]Report!$1:$1048576,8,0)</f>
        <v>#N/A</v>
      </c>
      <c r="F50" s="5">
        <v>8.5</v>
      </c>
      <c r="G50" s="6" t="e">
        <f t="shared" ref="G50" si="6">(E50-F50)/E50</f>
        <v>#N/A</v>
      </c>
    </row>
    <row r="51" spans="1:7" ht="15.75" customHeight="1">
      <c r="A51" s="9"/>
      <c r="B51" s="12"/>
      <c r="C51" s="4"/>
      <c r="D51" s="4"/>
      <c r="E51" s="5"/>
      <c r="F51" s="5"/>
      <c r="G51" s="6"/>
    </row>
    <row r="52" spans="1:7" ht="15.75" customHeight="1">
      <c r="A52" s="9"/>
      <c r="B52" s="12"/>
      <c r="C52" s="4"/>
      <c r="D52" s="4"/>
      <c r="E52" s="5"/>
      <c r="F52" s="5"/>
      <c r="G52" s="6"/>
    </row>
    <row r="53" spans="1:7" ht="15.75" customHeight="1">
      <c r="A53" s="9"/>
      <c r="B53" s="11" t="s">
        <v>2</v>
      </c>
      <c r="C53" s="11" t="s">
        <v>3</v>
      </c>
      <c r="D53" s="11" t="s">
        <v>5</v>
      </c>
      <c r="E53" s="11" t="s">
        <v>0</v>
      </c>
      <c r="F53" s="11" t="s">
        <v>1</v>
      </c>
      <c r="G53" s="11" t="s">
        <v>4</v>
      </c>
    </row>
    <row r="54" spans="1:7" ht="15.75" customHeight="1">
      <c r="A54" s="9"/>
      <c r="B54" s="12">
        <v>112708</v>
      </c>
      <c r="C54" s="4" t="str">
        <f>VLOOKUP(B54,[1]Report!$1:$1048576,2,0)</f>
        <v>MEGA EXTENSAO PP 220V 3M 25X1UN</v>
      </c>
      <c r="D54" s="4" t="s">
        <v>6</v>
      </c>
      <c r="E54" s="5">
        <f>VLOOKUP(B54,[1]Report!$1:$1048576,8,0)</f>
        <v>10.71</v>
      </c>
      <c r="F54" s="5">
        <v>8.5</v>
      </c>
      <c r="G54" s="6">
        <f t="shared" ref="G54:G58" si="7">(E54-F54)/E54</f>
        <v>0.20634920634920642</v>
      </c>
    </row>
    <row r="55" spans="1:7" ht="15.75" customHeight="1">
      <c r="A55" s="9"/>
      <c r="B55" s="12">
        <v>112707</v>
      </c>
      <c r="C55" s="4" t="e">
        <f>VLOOKUP(B55,[1]Report!$1:$1048576,2,0)</f>
        <v>#N/A</v>
      </c>
      <c r="D55" s="4" t="s">
        <v>6</v>
      </c>
      <c r="E55" s="5" t="e">
        <f>VLOOKUP(B55,[1]Report!$1:$1048576,8,0)</f>
        <v>#N/A</v>
      </c>
      <c r="F55" s="5">
        <v>7.5</v>
      </c>
      <c r="G55" s="6" t="e">
        <f t="shared" si="7"/>
        <v>#N/A</v>
      </c>
    </row>
    <row r="56" spans="1:7" ht="15.75" customHeight="1">
      <c r="A56" s="9"/>
      <c r="B56" s="12">
        <v>112704</v>
      </c>
      <c r="C56" s="4" t="e">
        <f>VLOOKUP(B56,[1]Report!$1:$1048576,2,0)</f>
        <v>#N/A</v>
      </c>
      <c r="D56" s="4" t="s">
        <v>6</v>
      </c>
      <c r="E56" s="5" t="e">
        <f>VLOOKUP(B56,[1]Report!$1:$1048576,8,0)</f>
        <v>#N/A</v>
      </c>
      <c r="F56" s="5">
        <v>18.989999999999998</v>
      </c>
      <c r="G56" s="6" t="e">
        <f t="shared" si="7"/>
        <v>#N/A</v>
      </c>
    </row>
    <row r="57" spans="1:7" ht="15.75" customHeight="1">
      <c r="A57" s="9"/>
      <c r="B57" s="12">
        <v>112705</v>
      </c>
      <c r="C57" s="4" t="e">
        <f>VLOOKUP(B57,[1]Report!$1:$1048576,2,0)</f>
        <v>#N/A</v>
      </c>
      <c r="D57" s="4" t="s">
        <v>6</v>
      </c>
      <c r="E57" s="5" t="e">
        <f>VLOOKUP(B57,[1]Report!$1:$1048576,8,0)</f>
        <v>#N/A</v>
      </c>
      <c r="F57" s="5">
        <v>32.5</v>
      </c>
      <c r="G57" s="6" t="e">
        <f t="shared" si="7"/>
        <v>#N/A</v>
      </c>
    </row>
    <row r="58" spans="1:7" ht="15.75" customHeight="1">
      <c r="A58" s="9"/>
      <c r="B58" s="12">
        <v>112944</v>
      </c>
      <c r="C58" s="4" t="e">
        <f>VLOOKUP(B58,[1]Report!$1:$1048576,2,0)</f>
        <v>#N/A</v>
      </c>
      <c r="D58" s="4" t="s">
        <v>6</v>
      </c>
      <c r="E58" s="5" t="e">
        <f>VLOOKUP(B58,[1]Report!$1:$1048576,8,0)</f>
        <v>#N/A</v>
      </c>
      <c r="F58" s="5">
        <v>31.5</v>
      </c>
      <c r="G58" s="6" t="e">
        <f t="shared" si="7"/>
        <v>#N/A</v>
      </c>
    </row>
    <row r="59" spans="1:7" ht="15.75" customHeight="1">
      <c r="A59" s="9"/>
      <c r="B59" s="12"/>
      <c r="C59" s="4"/>
      <c r="D59" s="4"/>
      <c r="E59" s="5"/>
      <c r="F59" s="5"/>
      <c r="G59" s="6"/>
    </row>
    <row r="60" spans="1:7" ht="15.75" customHeight="1">
      <c r="A60" s="9"/>
      <c r="B60" s="11" t="s">
        <v>2</v>
      </c>
      <c r="C60" s="11" t="s">
        <v>3</v>
      </c>
      <c r="D60" s="11" t="s">
        <v>5</v>
      </c>
      <c r="E60" s="11" t="s">
        <v>0</v>
      </c>
      <c r="F60" s="11" t="s">
        <v>1</v>
      </c>
      <c r="G60" s="11" t="s">
        <v>4</v>
      </c>
    </row>
    <row r="61" spans="1:7" ht="15.75" customHeight="1">
      <c r="A61" s="9"/>
      <c r="B61" s="12">
        <v>102993</v>
      </c>
      <c r="C61" s="4" t="e">
        <f>VLOOKUP(B61,[1]Report!$1:$1048576,2,0)</f>
        <v>#N/A</v>
      </c>
      <c r="D61" s="4" t="s">
        <v>6</v>
      </c>
      <c r="E61" s="5" t="e">
        <f>VLOOKUP(B61,[1]Report!$1:$1048576,8,0)</f>
        <v>#N/A</v>
      </c>
      <c r="F61" s="5">
        <v>4.45</v>
      </c>
      <c r="G61" s="6" t="e">
        <f t="shared" ref="G61:G66" si="8">(E61-F61)/E61</f>
        <v>#N/A</v>
      </c>
    </row>
    <row r="62" spans="1:7" ht="15.75" customHeight="1">
      <c r="A62" s="9"/>
      <c r="B62" s="12">
        <v>109108</v>
      </c>
      <c r="C62" s="4" t="str">
        <f>VLOOKUP(B62,[1]Report!$1:$1048576,2,0)</f>
        <v>PNS PILHA COMUM AA UM-3SH936 18TB 52PIL</v>
      </c>
      <c r="D62" s="4" t="s">
        <v>7</v>
      </c>
      <c r="E62" s="5">
        <f>VLOOKUP(B62,[1]Report!$1:$1048576,8,0)</f>
        <v>35.020000000000003</v>
      </c>
      <c r="F62" s="5">
        <v>30.2</v>
      </c>
      <c r="G62" s="6">
        <f t="shared" si="8"/>
        <v>0.13763563677898352</v>
      </c>
    </row>
    <row r="63" spans="1:7" ht="15.75" customHeight="1">
      <c r="A63" s="9"/>
      <c r="B63" s="12">
        <v>102980</v>
      </c>
      <c r="C63" s="4" t="str">
        <f>VLOOKUP(B63,[1]Report!$1:$1048576,2,0)</f>
        <v>PNS PILHA COMUM AAA R03UAL4S40 32TB 40PI</v>
      </c>
      <c r="D63" s="4" t="s">
        <v>7</v>
      </c>
      <c r="E63" s="5">
        <f>VLOOKUP(B63,[1]Report!$1:$1048576,8,0)</f>
        <v>33.299999999999997</v>
      </c>
      <c r="F63" s="5">
        <v>28.99</v>
      </c>
      <c r="G63" s="6">
        <f t="shared" si="8"/>
        <v>0.12942942942942939</v>
      </c>
    </row>
    <row r="64" spans="1:7" ht="15.75" customHeight="1">
      <c r="A64" s="9"/>
      <c r="B64" s="12">
        <v>109107</v>
      </c>
      <c r="C64" s="4" t="str">
        <f>VLOOKUP(B64,[1]Report!$1:$1048576,2,0)</f>
        <v>PNS PILHA COMUM GD UM-SH300 15BD 20PIL</v>
      </c>
      <c r="D64" s="4" t="s">
        <v>7</v>
      </c>
      <c r="E64" s="5">
        <f>VLOOKUP(B64,[1]Report!$1:$1048576,8,0)</f>
        <v>40.04</v>
      </c>
      <c r="F64" s="5">
        <v>34.1</v>
      </c>
      <c r="G64" s="6">
        <f t="shared" si="8"/>
        <v>0.1483516483516483</v>
      </c>
    </row>
    <row r="65" spans="1:7" ht="15" customHeight="1">
      <c r="A65" s="9"/>
      <c r="B65" s="12">
        <v>102996</v>
      </c>
      <c r="C65" s="4" t="str">
        <f>VLOOKUP(B65,[1]Report!$1:$1048576,2,0)</f>
        <v>PNS PILH U H AAA R03UAL/4B400 100CTC/4UN</v>
      </c>
      <c r="D65" s="4" t="s">
        <v>6</v>
      </c>
      <c r="E65" s="5">
        <f>VLOOKUP(B65,[1]Report!$1:$1048576,8,0)</f>
        <v>4.78</v>
      </c>
      <c r="F65" s="5">
        <v>3.7</v>
      </c>
      <c r="G65" s="6">
        <f t="shared" si="8"/>
        <v>0.22594142259414227</v>
      </c>
    </row>
    <row r="66" spans="1:7" ht="15.75" customHeight="1">
      <c r="A66" s="9"/>
      <c r="B66" s="12">
        <v>102994</v>
      </c>
      <c r="C66" s="4" t="str">
        <f>VLOOKUP(B66,[1]Report!$1:$1048576,2,0)</f>
        <v>PNS PILH ALC AAA LR03-2BT480 24X10X2UN</v>
      </c>
      <c r="D66" s="4" t="s">
        <v>7</v>
      </c>
      <c r="E66" s="5">
        <f>VLOOKUP(B66,[1]Report!$1:$1048576,8,0)</f>
        <v>48.12</v>
      </c>
      <c r="F66" s="5">
        <v>39.99</v>
      </c>
      <c r="G66" s="6">
        <f t="shared" si="8"/>
        <v>0.16895261845386525</v>
      </c>
    </row>
    <row r="67" spans="1:7" ht="15.75" customHeight="1">
      <c r="A67" s="9"/>
      <c r="B67" s="4"/>
      <c r="C67" s="4"/>
      <c r="D67" s="10"/>
      <c r="E67" s="8"/>
      <c r="F67" s="8"/>
      <c r="G67" s="13"/>
    </row>
    <row r="68" spans="1:7" ht="15.75" customHeight="1">
      <c r="A68" s="9"/>
      <c r="B68" s="11" t="s">
        <v>2</v>
      </c>
      <c r="C68" s="11" t="s">
        <v>3</v>
      </c>
      <c r="D68" s="11" t="s">
        <v>5</v>
      </c>
      <c r="E68" s="11" t="s">
        <v>0</v>
      </c>
      <c r="F68" s="11" t="s">
        <v>1</v>
      </c>
      <c r="G68" s="11" t="s">
        <v>4</v>
      </c>
    </row>
    <row r="69" spans="1:7" ht="15.75" customHeight="1">
      <c r="A69" s="9"/>
      <c r="B69" s="4">
        <v>460</v>
      </c>
      <c r="C69" s="4" t="str">
        <f>VLOOKUP(B69,[1]Report!$1:$1048576,2,0)</f>
        <v>RC PED JR  FILHOTE RMG 1X20KG</v>
      </c>
      <c r="D69" s="4" t="s">
        <v>10</v>
      </c>
      <c r="E69" s="5">
        <f>VLOOKUP(B69,[1]Report!$1:$1048576,8,0)</f>
        <v>239</v>
      </c>
      <c r="F69" s="5">
        <v>189</v>
      </c>
      <c r="G69" s="6">
        <f t="shared" ref="G69:G90" si="9">(E69-F69)/E69</f>
        <v>0.20920502092050208</v>
      </c>
    </row>
    <row r="70" spans="1:7" ht="15.75" customHeight="1">
      <c r="A70" s="9"/>
      <c r="B70" s="4">
        <v>510</v>
      </c>
      <c r="C70" s="4" t="str">
        <f>VLOOKUP(B70,[1]Report!$1:$1048576,2,0)</f>
        <v>RC PED ADU CARNE&amp;FGO E CEREAIS 1X20KG</v>
      </c>
      <c r="D70" s="4" t="s">
        <v>10</v>
      </c>
      <c r="E70" s="5">
        <f>VLOOKUP(B70,[1]Report!$1:$1048576,8,0)</f>
        <v>215</v>
      </c>
      <c r="F70" s="5">
        <v>189</v>
      </c>
      <c r="G70" s="6">
        <f t="shared" si="9"/>
        <v>0.12093023255813953</v>
      </c>
    </row>
    <row r="71" spans="1:7" ht="15.75" customHeight="1">
      <c r="A71" s="9"/>
      <c r="B71" s="4">
        <v>526</v>
      </c>
      <c r="C71" s="4" t="str">
        <f>VLOOKUP(B71,[1]Report!$1:$1048576,2,0)</f>
        <v>RC PED ADU RP 1X20KG</v>
      </c>
      <c r="D71" s="4" t="s">
        <v>10</v>
      </c>
      <c r="E71" s="5">
        <f>VLOOKUP(B71,[1]Report!$1:$1048576,8,0)</f>
        <v>225</v>
      </c>
      <c r="F71" s="5">
        <v>189</v>
      </c>
      <c r="G71" s="6">
        <f t="shared" si="9"/>
        <v>0.16</v>
      </c>
    </row>
    <row r="72" spans="1:7" ht="15.75" customHeight="1">
      <c r="A72" s="9"/>
      <c r="B72" s="4">
        <v>112770</v>
      </c>
      <c r="C72" s="4" t="str">
        <f>VLOOKUP(B72,[1]Report!$1:$1048576,2,0)</f>
        <v>RC KITEKAT ADU MIX DE CARNES 20KG</v>
      </c>
      <c r="D72" s="4" t="s">
        <v>10</v>
      </c>
      <c r="E72" s="5">
        <f>VLOOKUP(B72,[1]Report!$1:$1048576,8,0)</f>
        <v>204</v>
      </c>
      <c r="F72" s="5">
        <v>154.5</v>
      </c>
      <c r="G72" s="6">
        <f t="shared" si="9"/>
        <v>0.24264705882352941</v>
      </c>
    </row>
    <row r="73" spans="1:7" ht="15.75" customHeight="1">
      <c r="A73" s="9"/>
      <c r="B73" s="4">
        <v>483</v>
      </c>
      <c r="C73" s="4" t="str">
        <f>VLOOKUP(B73,[1]Report!$1:$1048576,2,0)</f>
        <v>RC WHISKAS FILHOTE CARNE LEITE 1X10,1KG</v>
      </c>
      <c r="D73" s="4" t="s">
        <v>10</v>
      </c>
      <c r="E73" s="5">
        <f>VLOOKUP(B73,[1]Report!$1:$1048576,8,0)</f>
        <v>158</v>
      </c>
      <c r="F73" s="5">
        <v>126</v>
      </c>
      <c r="G73" s="6">
        <f t="shared" si="9"/>
        <v>0.20253164556962025</v>
      </c>
    </row>
    <row r="74" spans="1:7" ht="15.75" customHeight="1">
      <c r="A74" s="9"/>
      <c r="B74" s="4">
        <v>489</v>
      </c>
      <c r="C74" s="4" t="str">
        <f>VLOOKUP(B74,[1]Report!$1:$1048576,2,0)</f>
        <v>RC WHISKAS DRY PEIXE 1X10,1KG</v>
      </c>
      <c r="D74" s="4" t="s">
        <v>10</v>
      </c>
      <c r="E74" s="5">
        <f>VLOOKUP(B74,[1]Report!$1:$1048576,8,0)</f>
        <v>149.44999999999999</v>
      </c>
      <c r="F74" s="5">
        <v>126</v>
      </c>
      <c r="G74" s="6">
        <f t="shared" si="9"/>
        <v>0.15690866510538634</v>
      </c>
    </row>
    <row r="75" spans="1:7" ht="15.75" customHeight="1">
      <c r="A75" s="9"/>
      <c r="B75" s="4">
        <v>108006</v>
      </c>
      <c r="C75" s="4" t="str">
        <f>VLOOKUP(B75,[1]Report!$1:$1048576,2,0)</f>
        <v>RC WHISKAS FGO ADU 1X10,1KG</v>
      </c>
      <c r="D75" s="4" t="s">
        <v>10</v>
      </c>
      <c r="E75" s="5">
        <f>VLOOKUP(B75,[1]Report!$1:$1048576,8,0)</f>
        <v>149.44999999999999</v>
      </c>
      <c r="F75" s="8">
        <v>126</v>
      </c>
      <c r="G75" s="6">
        <f t="shared" si="9"/>
        <v>0.15690866510538634</v>
      </c>
    </row>
    <row r="76" spans="1:7" ht="15.75" customHeight="1">
      <c r="A76" s="9"/>
      <c r="B76" s="4">
        <v>1146</v>
      </c>
      <c r="C76" s="4" t="str">
        <f>VLOOKUP(B76,[1]Report!$1:$1048576,2,0)</f>
        <v>RC PED SH ADU RP CORDEIRO 2X18X100G</v>
      </c>
      <c r="D76" s="4" t="s">
        <v>6</v>
      </c>
      <c r="E76" s="5">
        <f>VLOOKUP(B76,[1]Report!$1:$1048576,8,0)</f>
        <v>2.15</v>
      </c>
      <c r="F76" s="8">
        <v>1.89</v>
      </c>
      <c r="G76" s="13">
        <f t="shared" si="9"/>
        <v>0.12093023255813955</v>
      </c>
    </row>
    <row r="77" spans="1:7" ht="15.75" customHeight="1">
      <c r="A77" s="9"/>
      <c r="B77" s="4">
        <v>551</v>
      </c>
      <c r="C77" s="4" t="str">
        <f>VLOOKUP(B77,[1]Report!$1:$1048576,2,0)</f>
        <v>RC PED SH ADU R PEQ FGO 100GR</v>
      </c>
      <c r="D77" s="4" t="s">
        <v>6</v>
      </c>
      <c r="E77" s="5">
        <f>VLOOKUP(B77,[1]Report!$1:$1048576,8,0)</f>
        <v>2.15</v>
      </c>
      <c r="F77" s="8">
        <v>1.89</v>
      </c>
      <c r="G77" s="13">
        <f t="shared" si="9"/>
        <v>0.12093023255813955</v>
      </c>
    </row>
    <row r="78" spans="1:7" ht="15.75" customHeight="1">
      <c r="A78" s="9"/>
      <c r="B78" s="4">
        <v>513</v>
      </c>
      <c r="C78" s="4" t="str">
        <f>VLOOKUP(B78,[1]Report!$1:$1048576,2,0)</f>
        <v>RC PED SH ADULTO R PEQ CARNE 2X18X100</v>
      </c>
      <c r="D78" s="4" t="s">
        <v>6</v>
      </c>
      <c r="E78" s="5">
        <f>VLOOKUP(B78,[1]Report!$1:$1048576,8,0)</f>
        <v>2.15</v>
      </c>
      <c r="F78" s="8">
        <v>1.89</v>
      </c>
      <c r="G78" s="13">
        <f t="shared" si="9"/>
        <v>0.12093023255813955</v>
      </c>
    </row>
    <row r="79" spans="1:7" ht="15.75" customHeight="1">
      <c r="A79" s="9"/>
      <c r="B79" s="4">
        <v>1196</v>
      </c>
      <c r="C79" s="4" t="str">
        <f>VLOOKUP(B79,[1]Report!$1:$1048576,2,0)</f>
        <v>RC PED SH FILHOTE FGO 2X18X100G</v>
      </c>
      <c r="D79" s="4" t="s">
        <v>6</v>
      </c>
      <c r="E79" s="5">
        <f>VLOOKUP(B79,[1]Report!$1:$1048576,8,0)</f>
        <v>2.15</v>
      </c>
      <c r="F79" s="8">
        <v>1.89</v>
      </c>
      <c r="G79" s="13">
        <f t="shared" si="9"/>
        <v>0.12093023255813955</v>
      </c>
    </row>
    <row r="80" spans="1:7" ht="15.75" customHeight="1">
      <c r="A80" s="9"/>
      <c r="B80" s="4">
        <v>105231</v>
      </c>
      <c r="C80" s="4" t="str">
        <f>VLOOKUP(B80,[1]Report!$1:$1048576,2,0)</f>
        <v>RC PED SH ADULTO CARNE 2X18X100G</v>
      </c>
      <c r="D80" s="4" t="s">
        <v>6</v>
      </c>
      <c r="E80" s="5">
        <f>VLOOKUP(B80,[1]Report!$1:$1048576,8,0)</f>
        <v>2.15</v>
      </c>
      <c r="F80" s="8">
        <v>1.89</v>
      </c>
      <c r="G80" s="13">
        <f t="shared" si="9"/>
        <v>0.12093023255813955</v>
      </c>
    </row>
    <row r="81" spans="1:12" ht="15.75" customHeight="1">
      <c r="A81" s="9"/>
      <c r="B81" s="4">
        <v>103220</v>
      </c>
      <c r="C81" s="4" t="str">
        <f>VLOOKUP(B81,[1]Report!$1:$1048576,2,0)</f>
        <v>RC PED SH ADULTO FGO 2X18X100G</v>
      </c>
      <c r="D81" s="4" t="s">
        <v>6</v>
      </c>
      <c r="E81" s="5">
        <f>VLOOKUP(B81,[1]Report!$1:$1048576,8,0)</f>
        <v>2.15</v>
      </c>
      <c r="F81" s="8">
        <v>1.89</v>
      </c>
      <c r="G81" s="13">
        <f t="shared" si="9"/>
        <v>0.12093023255813955</v>
      </c>
    </row>
    <row r="82" spans="1:12" ht="15.75" customHeight="1">
      <c r="A82" s="9"/>
      <c r="B82" s="4">
        <v>108090</v>
      </c>
      <c r="C82" s="4" t="str">
        <f>VLOOKUP(B82,[1]Report!$1:$1048576,2,0)</f>
        <v>RC WHISKAS SH FILHOTE CARNE 2X20X85G</v>
      </c>
      <c r="D82" s="4" t="s">
        <v>6</v>
      </c>
      <c r="E82" s="5">
        <f>VLOOKUP(B82,[1]Report!$1:$1048576,8,0)</f>
        <v>2.15</v>
      </c>
      <c r="F82" s="8">
        <v>1.89</v>
      </c>
      <c r="G82" s="13">
        <f t="shared" si="9"/>
        <v>0.12093023255813955</v>
      </c>
    </row>
    <row r="83" spans="1:12" ht="15.75" customHeight="1">
      <c r="A83" s="9"/>
      <c r="B83" s="4">
        <v>109017</v>
      </c>
      <c r="C83" s="4" t="str">
        <f>VLOOKUP(B83,[1]Report!$1:$1048576,2,0)</f>
        <v>RC WHISKAS SH ADU CORDEIRO 2X20X85G</v>
      </c>
      <c r="D83" s="4" t="s">
        <v>6</v>
      </c>
      <c r="E83" s="5">
        <f>VLOOKUP(B83,[1]Report!$1:$1048576,8,0)</f>
        <v>2.15</v>
      </c>
      <c r="F83" s="8">
        <v>1.89</v>
      </c>
      <c r="G83" s="13">
        <f t="shared" si="9"/>
        <v>0.12093023255813955</v>
      </c>
    </row>
    <row r="84" spans="1:12" ht="15.75" customHeight="1">
      <c r="A84" s="9"/>
      <c r="B84" s="4">
        <v>109015</v>
      </c>
      <c r="C84" s="4" t="str">
        <f>VLOOKUP(B84,[1]Report!$1:$1048576,2,0)</f>
        <v>RC WHISKAS SH ADU CARNE 2X20X85G</v>
      </c>
      <c r="D84" s="4" t="s">
        <v>6</v>
      </c>
      <c r="E84" s="5">
        <f>VLOOKUP(B84,[1]Report!$1:$1048576,8,0)</f>
        <v>2.15</v>
      </c>
      <c r="F84" s="8">
        <v>1.89</v>
      </c>
      <c r="G84" s="13">
        <f t="shared" si="9"/>
        <v>0.12093023255813955</v>
      </c>
    </row>
    <row r="85" spans="1:12" ht="15.75" customHeight="1">
      <c r="A85" s="9"/>
      <c r="B85" s="4">
        <v>109026</v>
      </c>
      <c r="C85" s="4" t="str">
        <f>VLOOKUP(B85,[1]Report!$1:$1048576,2,0)</f>
        <v>RC WHISKAS SH ADU SALMAO 2X20X85G</v>
      </c>
      <c r="D85" s="4" t="s">
        <v>6</v>
      </c>
      <c r="E85" s="5">
        <f>VLOOKUP(B85,[1]Report!$1:$1048576,8,0)</f>
        <v>2.15</v>
      </c>
      <c r="F85" s="8">
        <v>1.89</v>
      </c>
      <c r="G85" s="13">
        <f t="shared" si="9"/>
        <v>0.12093023255813955</v>
      </c>
    </row>
    <row r="86" spans="1:12" ht="15.75" customHeight="1">
      <c r="A86" s="9"/>
      <c r="B86" s="4">
        <v>109018</v>
      </c>
      <c r="C86" s="4" t="str">
        <f>VLOOKUP(B86,[1]Report!$1:$1048576,2,0)</f>
        <v>RC WHISKAS SH ADU ATUM 2X20X85G</v>
      </c>
      <c r="D86" s="4" t="s">
        <v>6</v>
      </c>
      <c r="E86" s="5">
        <f>VLOOKUP(B86,[1]Report!$1:$1048576,8,0)</f>
        <v>2.15</v>
      </c>
      <c r="F86" s="8">
        <v>1.89</v>
      </c>
      <c r="G86" s="13">
        <f t="shared" si="9"/>
        <v>0.12093023255813955</v>
      </c>
    </row>
    <row r="87" spans="1:12" ht="15.75" customHeight="1">
      <c r="A87" s="9"/>
      <c r="B87" s="4">
        <v>109016</v>
      </c>
      <c r="C87" s="4" t="str">
        <f>VLOOKUP(B87,[1]Report!$1:$1048576,2,0)</f>
        <v>RC WHISKAS SH ADU FGO 2X20X85G</v>
      </c>
      <c r="D87" s="4" t="s">
        <v>6</v>
      </c>
      <c r="E87" s="5">
        <f>VLOOKUP(B87,[1]Report!$1:$1048576,8,0)</f>
        <v>2.15</v>
      </c>
      <c r="F87" s="8">
        <v>1.89</v>
      </c>
      <c r="G87" s="13">
        <f t="shared" si="9"/>
        <v>0.12093023255813955</v>
      </c>
    </row>
    <row r="88" spans="1:12" ht="15.75" customHeight="1">
      <c r="A88" s="9"/>
      <c r="B88" s="4"/>
      <c r="C88" s="4"/>
      <c r="D88" s="4"/>
      <c r="E88" s="5"/>
      <c r="F88" s="552" t="s">
        <v>17</v>
      </c>
      <c r="G88" s="553"/>
      <c r="H88" s="553"/>
      <c r="I88" s="553"/>
      <c r="J88" s="553"/>
      <c r="K88" s="553"/>
    </row>
    <row r="89" spans="1:12" ht="15.75" customHeight="1">
      <c r="A89" s="9"/>
      <c r="B89" s="11" t="s">
        <v>2</v>
      </c>
      <c r="C89" s="11" t="s">
        <v>3</v>
      </c>
      <c r="D89" s="11" t="s">
        <v>5</v>
      </c>
      <c r="E89" s="11" t="s">
        <v>0</v>
      </c>
      <c r="F89" s="11" t="s">
        <v>13</v>
      </c>
      <c r="G89" s="11" t="s">
        <v>4</v>
      </c>
      <c r="H89" s="11" t="s">
        <v>14</v>
      </c>
      <c r="I89" s="11" t="s">
        <v>4</v>
      </c>
      <c r="J89" s="11"/>
      <c r="K89" s="11" t="s">
        <v>15</v>
      </c>
      <c r="L89" s="11" t="s">
        <v>4</v>
      </c>
    </row>
    <row r="90" spans="1:12" ht="15.75" customHeight="1">
      <c r="A90" s="9"/>
      <c r="B90" s="4">
        <v>113209</v>
      </c>
      <c r="C90" s="4" t="e">
        <f>VLOOKUP(B90,[1]Report!$1:$1048576,2,0)</f>
        <v>#N/A</v>
      </c>
      <c r="D90" s="4" t="s">
        <v>6</v>
      </c>
      <c r="E90" s="5" t="e">
        <f>VLOOKUP(B90,[1]Report!$1:$1048576,8,0)</f>
        <v>#N/A</v>
      </c>
      <c r="F90" s="8">
        <v>176.5</v>
      </c>
      <c r="G90" s="13" t="e">
        <f t="shared" si="9"/>
        <v>#N/A</v>
      </c>
      <c r="H90" s="8">
        <v>169.5</v>
      </c>
      <c r="I90" s="13" t="e">
        <f>(E90-H90)/E90</f>
        <v>#N/A</v>
      </c>
      <c r="J90" s="13"/>
      <c r="K90" s="8">
        <v>163.99</v>
      </c>
      <c r="L90" s="13" t="e">
        <f>(E90-K90)/E90</f>
        <v>#N/A</v>
      </c>
    </row>
    <row r="91" spans="1:12" ht="15.75" customHeight="1">
      <c r="A91" s="9"/>
      <c r="B91" s="4"/>
      <c r="C91" s="4"/>
      <c r="D91" s="4"/>
      <c r="E91" s="5"/>
      <c r="F91" s="8"/>
      <c r="G91" s="13"/>
      <c r="H91" s="8"/>
      <c r="I91" s="13"/>
      <c r="J91" s="13"/>
      <c r="K91" s="8"/>
      <c r="L91" s="13"/>
    </row>
    <row r="92" spans="1:12" ht="15.75" customHeight="1">
      <c r="A92" s="9"/>
      <c r="B92" s="4"/>
      <c r="C92" s="4"/>
      <c r="D92" s="4"/>
      <c r="E92" s="549" t="s">
        <v>16</v>
      </c>
      <c r="F92" s="550"/>
      <c r="G92" s="551"/>
      <c r="H92" s="8"/>
      <c r="I92" s="13"/>
      <c r="J92" s="13"/>
      <c r="K92" s="8"/>
      <c r="L92" s="13"/>
    </row>
    <row r="93" spans="1:12" ht="15.75" customHeight="1">
      <c r="A93" s="9"/>
      <c r="B93" s="11" t="s">
        <v>2</v>
      </c>
      <c r="C93" s="11" t="s">
        <v>3</v>
      </c>
      <c r="D93" s="11" t="s">
        <v>5</v>
      </c>
      <c r="E93" s="11" t="s">
        <v>0</v>
      </c>
      <c r="F93" s="11" t="s">
        <v>1</v>
      </c>
      <c r="G93" s="11" t="s">
        <v>4</v>
      </c>
      <c r="H93" s="8"/>
      <c r="I93" s="13"/>
      <c r="J93" s="13"/>
      <c r="K93" s="8"/>
      <c r="L93" s="13"/>
    </row>
    <row r="94" spans="1:12" ht="15.75" customHeight="1">
      <c r="A94" s="9"/>
      <c r="B94" s="14">
        <v>1751</v>
      </c>
      <c r="C94" s="4" t="e">
        <f>VLOOKUP(B94,[1]Report!$1:$1048576,2,0)</f>
        <v>#N/A</v>
      </c>
      <c r="D94" s="4"/>
      <c r="E94" s="5" t="e">
        <f>VLOOKUP(B94,[1]Report!$1:$1048576,8,0)</f>
        <v>#N/A</v>
      </c>
      <c r="F94" s="15">
        <v>3.53</v>
      </c>
      <c r="G94" s="13" t="e">
        <f t="shared" ref="G94:G118" si="10">(E94-F94)/E94</f>
        <v>#N/A</v>
      </c>
    </row>
    <row r="95" spans="1:12" ht="15.75" customHeight="1">
      <c r="A95" s="9"/>
      <c r="B95" s="14">
        <v>1755</v>
      </c>
      <c r="C95" s="4" t="e">
        <f>VLOOKUP(B95,[1]Report!$1:$1048576,2,0)</f>
        <v>#N/A</v>
      </c>
      <c r="D95" s="4"/>
      <c r="E95" s="5" t="e">
        <f>VLOOKUP(B95,[1]Report!$1:$1048576,8,0)</f>
        <v>#N/A</v>
      </c>
      <c r="F95" s="15">
        <v>4.91</v>
      </c>
      <c r="G95" s="13" t="e">
        <f t="shared" si="10"/>
        <v>#N/A</v>
      </c>
    </row>
    <row r="96" spans="1:12" ht="15.75" customHeight="1">
      <c r="A96" s="9"/>
      <c r="B96" s="14">
        <v>2099</v>
      </c>
      <c r="C96" s="4" t="e">
        <f>VLOOKUP(B96,[1]Report!$1:$1048576,2,0)</f>
        <v>#N/A</v>
      </c>
      <c r="D96" s="4"/>
      <c r="E96" s="5" t="e">
        <f>VLOOKUP(B96,[1]Report!$1:$1048576,8,0)</f>
        <v>#N/A</v>
      </c>
      <c r="F96" s="15">
        <v>8.9499999999999993</v>
      </c>
      <c r="G96" s="13" t="e">
        <f t="shared" si="10"/>
        <v>#N/A</v>
      </c>
    </row>
    <row r="97" spans="1:7" ht="15.75" customHeight="1">
      <c r="A97" s="9"/>
      <c r="B97" s="14">
        <v>113373</v>
      </c>
      <c r="C97" s="4" t="e">
        <f>VLOOKUP(B97,[1]Report!$1:$1048576,2,0)</f>
        <v>#N/A</v>
      </c>
      <c r="D97" s="4"/>
      <c r="E97" s="5" t="e">
        <f>VLOOKUP(B97,[1]Report!$1:$1048576,8,0)</f>
        <v>#N/A</v>
      </c>
      <c r="F97" s="15">
        <v>16.89</v>
      </c>
      <c r="G97" s="13" t="e">
        <f t="shared" si="10"/>
        <v>#N/A</v>
      </c>
    </row>
    <row r="98" spans="1:7" ht="15.75" customHeight="1">
      <c r="A98" s="9"/>
      <c r="B98" s="14">
        <v>113374</v>
      </c>
      <c r="C98" s="4" t="e">
        <f>VLOOKUP(B98,[1]Report!$1:$1048576,2,0)</f>
        <v>#N/A</v>
      </c>
      <c r="D98" s="4"/>
      <c r="E98" s="5" t="e">
        <f>VLOOKUP(B98,[1]Report!$1:$1048576,8,0)</f>
        <v>#N/A</v>
      </c>
      <c r="F98" s="15">
        <v>16.89</v>
      </c>
      <c r="G98" s="13" t="e">
        <f t="shared" si="10"/>
        <v>#N/A</v>
      </c>
    </row>
    <row r="99" spans="1:7" ht="15.75" customHeight="1">
      <c r="A99" s="9"/>
      <c r="B99" s="14">
        <v>113383</v>
      </c>
      <c r="C99" s="4" t="e">
        <f>VLOOKUP(B99,[1]Report!$1:$1048576,2,0)</f>
        <v>#N/A</v>
      </c>
      <c r="D99" s="4"/>
      <c r="E99" s="5" t="e">
        <f>VLOOKUP(B99,[1]Report!$1:$1048576,8,0)</f>
        <v>#N/A</v>
      </c>
      <c r="F99" s="15">
        <v>6.37</v>
      </c>
      <c r="G99" s="13" t="e">
        <f t="shared" si="10"/>
        <v>#N/A</v>
      </c>
    </row>
    <row r="100" spans="1:7" ht="15.75" customHeight="1">
      <c r="A100" s="9"/>
      <c r="B100" s="14"/>
      <c r="C100" s="4"/>
      <c r="D100" s="4"/>
      <c r="E100" s="5"/>
      <c r="F100" s="15"/>
      <c r="G100" s="13"/>
    </row>
    <row r="101" spans="1:7" ht="15.75" customHeight="1">
      <c r="A101" s="9"/>
      <c r="B101" s="11" t="s">
        <v>2</v>
      </c>
      <c r="C101" s="11" t="s">
        <v>3</v>
      </c>
      <c r="D101" s="11" t="s">
        <v>5</v>
      </c>
      <c r="E101" s="11" t="s">
        <v>0</v>
      </c>
      <c r="F101" s="11" t="s">
        <v>1</v>
      </c>
      <c r="G101" s="11" t="s">
        <v>4</v>
      </c>
    </row>
    <row r="102" spans="1:7" ht="15.75" customHeight="1">
      <c r="A102" s="9"/>
      <c r="B102" s="14">
        <v>1748</v>
      </c>
      <c r="C102" s="4" t="e">
        <f>VLOOKUP(B102,[1]Report!$1:$1048576,2,0)</f>
        <v>#N/A</v>
      </c>
      <c r="D102" s="4"/>
      <c r="E102" s="5" t="e">
        <f>VLOOKUP(B102,[1]Report!$1:$1048576,8,0)</f>
        <v>#N/A</v>
      </c>
      <c r="F102" s="15">
        <v>4.78</v>
      </c>
      <c r="G102" s="13" t="e">
        <f t="shared" si="10"/>
        <v>#N/A</v>
      </c>
    </row>
    <row r="103" spans="1:7" ht="15.75" customHeight="1">
      <c r="A103" s="9"/>
      <c r="B103" s="14">
        <v>1749</v>
      </c>
      <c r="C103" s="4" t="e">
        <f>VLOOKUP(B103,[1]Report!$1:$1048576,2,0)</f>
        <v>#N/A</v>
      </c>
      <c r="D103" s="4"/>
      <c r="E103" s="5" t="e">
        <f>VLOOKUP(B103,[1]Report!$1:$1048576,8,0)</f>
        <v>#N/A</v>
      </c>
      <c r="F103" s="15">
        <v>6.01</v>
      </c>
      <c r="G103" s="13" t="e">
        <f t="shared" si="10"/>
        <v>#N/A</v>
      </c>
    </row>
    <row r="104" spans="1:7" ht="15.75" customHeight="1">
      <c r="A104" s="9"/>
      <c r="B104" s="14">
        <v>1757</v>
      </c>
      <c r="C104" s="4" t="e">
        <f>VLOOKUP(B104,[1]Report!$1:$1048576,2,0)</f>
        <v>#N/A</v>
      </c>
      <c r="D104" s="4"/>
      <c r="E104" s="5" t="e">
        <f>VLOOKUP(B104,[1]Report!$1:$1048576,8,0)</f>
        <v>#N/A</v>
      </c>
      <c r="F104" s="15">
        <v>5.35</v>
      </c>
      <c r="G104" s="13" t="e">
        <f t="shared" si="10"/>
        <v>#N/A</v>
      </c>
    </row>
    <row r="105" spans="1:7" ht="15.75" customHeight="1">
      <c r="A105" s="9"/>
      <c r="B105" s="14">
        <v>1758</v>
      </c>
      <c r="C105" s="4" t="e">
        <f>VLOOKUP(B105,[1]Report!$1:$1048576,2,0)</f>
        <v>#N/A</v>
      </c>
      <c r="D105" s="4"/>
      <c r="E105" s="5" t="e">
        <f>VLOOKUP(B105,[1]Report!$1:$1048576,8,0)</f>
        <v>#N/A</v>
      </c>
      <c r="F105" s="15">
        <v>5.35</v>
      </c>
      <c r="G105" s="13" t="e">
        <f t="shared" si="10"/>
        <v>#N/A</v>
      </c>
    </row>
    <row r="106" spans="1:7" ht="15.75" customHeight="1">
      <c r="A106" s="9"/>
      <c r="B106" s="14">
        <v>1759</v>
      </c>
      <c r="C106" s="4" t="e">
        <f>VLOOKUP(B106,[1]Report!$1:$1048576,2,0)</f>
        <v>#N/A</v>
      </c>
      <c r="D106" s="4"/>
      <c r="E106" s="5" t="e">
        <f>VLOOKUP(B106,[1]Report!$1:$1048576,8,0)</f>
        <v>#N/A</v>
      </c>
      <c r="F106" s="15">
        <v>5.35</v>
      </c>
      <c r="G106" s="13" t="e">
        <f t="shared" si="10"/>
        <v>#N/A</v>
      </c>
    </row>
    <row r="107" spans="1:7" ht="15.75" customHeight="1">
      <c r="A107" s="9"/>
      <c r="B107" s="14">
        <v>1761</v>
      </c>
      <c r="C107" s="4" t="e">
        <f>VLOOKUP(B107,[1]Report!$1:$1048576,2,0)</f>
        <v>#N/A</v>
      </c>
      <c r="D107" s="4"/>
      <c r="E107" s="5" t="e">
        <f>VLOOKUP(B107,[1]Report!$1:$1048576,8,0)</f>
        <v>#N/A</v>
      </c>
      <c r="F107" s="15">
        <v>5.35</v>
      </c>
      <c r="G107" s="13" t="e">
        <f t="shared" si="10"/>
        <v>#N/A</v>
      </c>
    </row>
    <row r="108" spans="1:7" ht="15.75" customHeight="1">
      <c r="A108" s="9"/>
      <c r="B108" s="14">
        <v>1762</v>
      </c>
      <c r="C108" s="4" t="e">
        <f>VLOOKUP(B108,[1]Report!$1:$1048576,2,0)</f>
        <v>#N/A</v>
      </c>
      <c r="D108" s="4"/>
      <c r="E108" s="5" t="e">
        <f>VLOOKUP(B108,[1]Report!$1:$1048576,8,0)</f>
        <v>#N/A</v>
      </c>
      <c r="F108" s="15">
        <v>5.35</v>
      </c>
      <c r="G108" s="13" t="e">
        <f t="shared" si="10"/>
        <v>#N/A</v>
      </c>
    </row>
    <row r="109" spans="1:7" ht="15.75" customHeight="1">
      <c r="A109" s="9"/>
      <c r="B109" s="14">
        <v>1765</v>
      </c>
      <c r="C109" s="4" t="e">
        <f>VLOOKUP(B109,[1]Report!$1:$1048576,2,0)</f>
        <v>#N/A</v>
      </c>
      <c r="D109" s="4"/>
      <c r="E109" s="5" t="e">
        <f>VLOOKUP(B109,[1]Report!$1:$1048576,8,0)</f>
        <v>#N/A</v>
      </c>
      <c r="F109" s="15">
        <v>5.45</v>
      </c>
      <c r="G109" s="13" t="e">
        <f t="shared" si="10"/>
        <v>#N/A</v>
      </c>
    </row>
    <row r="110" spans="1:7" ht="15.75" customHeight="1">
      <c r="A110" s="9"/>
      <c r="B110" s="14">
        <v>1766</v>
      </c>
      <c r="C110" s="4" t="e">
        <f>VLOOKUP(B110,[1]Report!$1:$1048576,2,0)</f>
        <v>#N/A</v>
      </c>
      <c r="D110" s="4"/>
      <c r="E110" s="5" t="e">
        <f>VLOOKUP(B110,[1]Report!$1:$1048576,8,0)</f>
        <v>#N/A</v>
      </c>
      <c r="F110" s="15">
        <v>5.45</v>
      </c>
      <c r="G110" s="13" t="e">
        <f t="shared" si="10"/>
        <v>#N/A</v>
      </c>
    </row>
    <row r="111" spans="1:7" ht="15.75" customHeight="1">
      <c r="A111" s="9"/>
      <c r="B111" s="14">
        <v>2100</v>
      </c>
      <c r="C111" s="4" t="e">
        <f>VLOOKUP(B111,[1]Report!$1:$1048576,2,0)</f>
        <v>#N/A</v>
      </c>
      <c r="D111" s="4"/>
      <c r="E111" s="5" t="e">
        <f>VLOOKUP(B111,[1]Report!$1:$1048576,8,0)</f>
        <v>#N/A</v>
      </c>
      <c r="F111" s="15">
        <v>5.83</v>
      </c>
      <c r="G111" s="13" t="e">
        <f>(E111-F111)/E111</f>
        <v>#N/A</v>
      </c>
    </row>
    <row r="112" spans="1:7" ht="15.75" customHeight="1">
      <c r="A112" s="9"/>
      <c r="B112" s="14">
        <v>113375</v>
      </c>
      <c r="C112" s="4" t="e">
        <f>VLOOKUP(B112,[1]Report!$1:$1048576,2,0)</f>
        <v>#N/A</v>
      </c>
      <c r="D112" s="4"/>
      <c r="E112" s="5" t="e">
        <f>VLOOKUP(B112,[1]Report!$1:$1048576,8,0)</f>
        <v>#N/A</v>
      </c>
      <c r="F112" s="15">
        <v>4.68</v>
      </c>
      <c r="G112" s="13" t="e">
        <f>(E112-F112)/E112</f>
        <v>#N/A</v>
      </c>
    </row>
    <row r="113" spans="1:14" ht="15.75" customHeight="1">
      <c r="A113" s="9"/>
      <c r="B113" s="14">
        <v>113376</v>
      </c>
      <c r="C113" s="4" t="e">
        <f>VLOOKUP(B113,[1]Report!$1:$1048576,2,0)</f>
        <v>#N/A</v>
      </c>
      <c r="D113" s="4"/>
      <c r="E113" s="5" t="e">
        <f>VLOOKUP(B113,[1]Report!$1:$1048576,8,0)</f>
        <v>#N/A</v>
      </c>
      <c r="F113" s="15">
        <v>4.68</v>
      </c>
      <c r="G113" s="13" t="e">
        <f t="shared" si="10"/>
        <v>#N/A</v>
      </c>
    </row>
    <row r="114" spans="1:14" ht="15.75" customHeight="1">
      <c r="A114" s="9"/>
      <c r="B114" s="14">
        <v>113377</v>
      </c>
      <c r="C114" s="4" t="e">
        <f>VLOOKUP(B114,[1]Report!$1:$1048576,2,0)</f>
        <v>#N/A</v>
      </c>
      <c r="D114" s="4"/>
      <c r="E114" s="5" t="e">
        <f>VLOOKUP(B114,[1]Report!$1:$1048576,8,0)</f>
        <v>#N/A</v>
      </c>
      <c r="F114" s="15">
        <v>11.61</v>
      </c>
      <c r="G114" s="13" t="e">
        <f>(E114-F114)/E114</f>
        <v>#N/A</v>
      </c>
    </row>
    <row r="115" spans="1:14" ht="15.75" customHeight="1">
      <c r="A115" s="9"/>
      <c r="B115" s="14">
        <v>113378</v>
      </c>
      <c r="C115" s="4" t="e">
        <f>VLOOKUP(B115,[1]Report!$1:$1048576,2,0)</f>
        <v>#N/A</v>
      </c>
      <c r="D115" s="4"/>
      <c r="E115" s="5" t="e">
        <f>VLOOKUP(B115,[1]Report!$1:$1048576,8,0)</f>
        <v>#N/A</v>
      </c>
      <c r="F115" s="15">
        <v>11.61</v>
      </c>
      <c r="G115" s="13" t="e">
        <f>(E115-F115)/E115</f>
        <v>#N/A</v>
      </c>
    </row>
    <row r="116" spans="1:14" ht="15.75" customHeight="1">
      <c r="A116" s="9"/>
      <c r="B116" s="14">
        <v>113379</v>
      </c>
      <c r="C116" s="4" t="e">
        <f>VLOOKUP(B116,[1]Report!$1:$1048576,2,0)</f>
        <v>#N/A</v>
      </c>
      <c r="D116" s="4"/>
      <c r="E116" s="5" t="e">
        <f>VLOOKUP(B116,[1]Report!$1:$1048576,8,0)</f>
        <v>#N/A</v>
      </c>
      <c r="F116" s="15">
        <v>11.61</v>
      </c>
      <c r="G116" s="13" t="e">
        <f t="shared" si="10"/>
        <v>#N/A</v>
      </c>
    </row>
    <row r="117" spans="1:14" ht="15.75" customHeight="1">
      <c r="A117" s="9"/>
      <c r="B117" s="14">
        <v>113380</v>
      </c>
      <c r="C117" s="4" t="e">
        <f>VLOOKUP(B117,[1]Report!$1:$1048576,2,0)</f>
        <v>#N/A</v>
      </c>
      <c r="D117" s="4"/>
      <c r="E117" s="5" t="e">
        <f>VLOOKUP(B117,[1]Report!$1:$1048576,8,0)</f>
        <v>#N/A</v>
      </c>
      <c r="F117" s="15">
        <v>11.61</v>
      </c>
      <c r="G117" s="13" t="e">
        <f t="shared" si="10"/>
        <v>#N/A</v>
      </c>
    </row>
    <row r="118" spans="1:14" ht="15.75" customHeight="1">
      <c r="A118" s="9"/>
      <c r="B118" s="4">
        <v>113381</v>
      </c>
      <c r="C118" s="4" t="e">
        <f>VLOOKUP(B118,[1]Report!$1:$1048576,2,0)</f>
        <v>#N/A</v>
      </c>
      <c r="D118" s="4"/>
      <c r="E118" s="5" t="e">
        <f>VLOOKUP(B118,[1]Report!$1:$1048576,8,0)</f>
        <v>#N/A</v>
      </c>
      <c r="F118" s="8">
        <v>11.61</v>
      </c>
      <c r="G118" s="13" t="e">
        <f t="shared" si="10"/>
        <v>#N/A</v>
      </c>
    </row>
    <row r="119" spans="1:14" ht="15.75" customHeight="1">
      <c r="A119" s="9"/>
      <c r="B119" s="4">
        <v>113383</v>
      </c>
      <c r="C119" s="4" t="e">
        <f>VLOOKUP(B119,[1]Report!$1:$1048576,2,0)</f>
        <v>#N/A</v>
      </c>
      <c r="D119" s="4"/>
      <c r="F119" s="8">
        <v>6.37</v>
      </c>
      <c r="G119" s="13" t="e">
        <f>(E123-F119)/E123</f>
        <v>#N/A</v>
      </c>
    </row>
    <row r="120" spans="1:14" ht="15.75" customHeight="1">
      <c r="A120" s="9"/>
      <c r="B120" s="4"/>
      <c r="C120" s="4"/>
      <c r="D120" s="4"/>
      <c r="E120" s="5"/>
      <c r="F120" s="8"/>
      <c r="G120" s="13"/>
      <c r="H120">
        <f>H123/3</f>
        <v>2657</v>
      </c>
    </row>
    <row r="121" spans="1:14" ht="15.75" customHeight="1">
      <c r="A121" s="9"/>
      <c r="B121" s="4"/>
      <c r="C121" s="4"/>
      <c r="D121" s="4"/>
      <c r="E121" s="5"/>
      <c r="F121" s="8"/>
      <c r="G121" s="13"/>
    </row>
    <row r="122" spans="1:14" ht="15.75" customHeight="1">
      <c r="A122" s="9"/>
      <c r="B122" s="11" t="s">
        <v>2</v>
      </c>
      <c r="C122" s="11" t="s">
        <v>3</v>
      </c>
      <c r="D122" s="11" t="s">
        <v>5</v>
      </c>
      <c r="E122" s="11" t="s">
        <v>0</v>
      </c>
      <c r="F122" s="11" t="s">
        <v>1</v>
      </c>
      <c r="G122" s="13"/>
      <c r="H122" s="16" t="s">
        <v>19</v>
      </c>
      <c r="J122" s="17" t="s">
        <v>21</v>
      </c>
      <c r="K122" s="17" t="s">
        <v>18</v>
      </c>
      <c r="M122" s="17" t="s">
        <v>20</v>
      </c>
    </row>
    <row r="123" spans="1:14" ht="15.75" customHeight="1">
      <c r="A123" s="9"/>
      <c r="B123" s="4">
        <v>113196</v>
      </c>
      <c r="C123" s="4" t="e">
        <f>VLOOKUP(B123,[1]Report!$1:$1048576,2,0)</f>
        <v>#N/A</v>
      </c>
      <c r="D123" s="4"/>
      <c r="E123" s="5" t="e">
        <f>VLOOKUP(B123,[1]Report!$1:$1048576,8,0)</f>
        <v>#N/A</v>
      </c>
      <c r="F123" s="8"/>
      <c r="G123" s="13"/>
      <c r="H123" s="18">
        <v>7971</v>
      </c>
      <c r="I123" s="19"/>
      <c r="J123" s="18">
        <f>H123/2</f>
        <v>3985.5</v>
      </c>
      <c r="K123" s="19">
        <v>1.312465</v>
      </c>
      <c r="L123" s="19"/>
      <c r="M123" s="20">
        <f>H123/2*K123</f>
        <v>5230.8292574999996</v>
      </c>
    </row>
    <row r="124" spans="1:14" ht="15.75" customHeight="1">
      <c r="A124" s="9"/>
      <c r="B124" s="4">
        <v>113188</v>
      </c>
      <c r="C124" s="4" t="e">
        <f>VLOOKUP(B124,[1]Report!$1:$1048576,2,0)</f>
        <v>#N/A</v>
      </c>
      <c r="D124" s="4"/>
      <c r="E124" s="5" t="e">
        <f>VLOOKUP(B124,[1]Report!$1:$1048576,8,0)</f>
        <v>#N/A</v>
      </c>
      <c r="F124" s="8"/>
      <c r="G124" s="13"/>
      <c r="H124" s="18">
        <v>4567</v>
      </c>
      <c r="I124" s="19"/>
      <c r="J124" s="18">
        <f t="shared" ref="J124:J127" si="11">H124/2</f>
        <v>2283.5</v>
      </c>
      <c r="K124" s="19">
        <v>1.0544549999999999</v>
      </c>
      <c r="L124" s="19"/>
      <c r="M124" s="20">
        <f>H124/2*K124</f>
        <v>2407.8479924999997</v>
      </c>
    </row>
    <row r="125" spans="1:14" ht="15.75" customHeight="1">
      <c r="A125" s="9"/>
      <c r="B125" s="4">
        <v>113187</v>
      </c>
      <c r="C125" s="4" t="e">
        <f>VLOOKUP(B125,[1]Report!$1:$1048576,2,0)</f>
        <v>#N/A</v>
      </c>
      <c r="D125" s="4"/>
      <c r="E125" s="5" t="e">
        <f>VLOOKUP(B125,[1]Report!$1:$1048576,8,0)</f>
        <v>#N/A</v>
      </c>
      <c r="F125" s="8"/>
      <c r="G125" s="13"/>
      <c r="H125" s="18">
        <v>1568</v>
      </c>
      <c r="I125" s="19"/>
      <c r="J125" s="18">
        <f t="shared" si="11"/>
        <v>784</v>
      </c>
      <c r="K125" s="19">
        <v>1.0544519999999999</v>
      </c>
      <c r="L125" s="19"/>
      <c r="M125" s="20">
        <f>H125/2*K125</f>
        <v>826.69036799999992</v>
      </c>
      <c r="N125" t="s">
        <v>22</v>
      </c>
    </row>
    <row r="126" spans="1:14" ht="15.75" customHeight="1">
      <c r="A126" s="9"/>
      <c r="B126" s="4">
        <v>113284</v>
      </c>
      <c r="C126" s="4" t="e">
        <f>VLOOKUP(B126,[1]Report!$1:$1048576,2,0)</f>
        <v>#N/A</v>
      </c>
      <c r="D126" s="4"/>
      <c r="E126" s="5" t="e">
        <f>VLOOKUP(B126,[1]Report!$1:$1048576,8,0)</f>
        <v>#N/A</v>
      </c>
      <c r="F126" s="8"/>
      <c r="G126" s="13"/>
      <c r="H126" s="18">
        <v>23708</v>
      </c>
      <c r="I126" s="19"/>
      <c r="J126" s="18">
        <f t="shared" si="11"/>
        <v>11854</v>
      </c>
      <c r="K126" s="19">
        <v>1.054454</v>
      </c>
      <c r="L126" s="19"/>
      <c r="M126" s="20">
        <f>H126/2*K126</f>
        <v>12499.497716</v>
      </c>
    </row>
    <row r="127" spans="1:14" ht="15.75" customHeight="1">
      <c r="A127" s="9"/>
      <c r="B127" s="4">
        <v>113184</v>
      </c>
      <c r="C127" s="4" t="str">
        <f>VLOOKUP(B127,[1]Report!$1:$1048576,2,0)</f>
        <v>P FANDAGOS PRESUNTO 19X80G</v>
      </c>
      <c r="D127" s="4"/>
      <c r="E127" s="5">
        <f>VLOOKUP(B127,[1]Report!$1:$1048576,8,0)</f>
        <v>4.68</v>
      </c>
      <c r="F127" s="8"/>
      <c r="G127" s="13"/>
      <c r="H127" s="18">
        <v>392</v>
      </c>
      <c r="I127" s="19"/>
      <c r="J127" s="18">
        <f t="shared" si="11"/>
        <v>196</v>
      </c>
      <c r="K127" s="19">
        <v>2.3962810000000001</v>
      </c>
      <c r="L127" s="19"/>
      <c r="M127" s="20">
        <f>H127/2*K127</f>
        <v>469.67107600000003</v>
      </c>
    </row>
    <row r="128" spans="1:14" ht="15.75" customHeight="1">
      <c r="A128" s="9"/>
      <c r="B128" s="4"/>
      <c r="C128" s="4"/>
      <c r="D128" s="4"/>
      <c r="E128" s="5"/>
      <c r="F128" s="8"/>
      <c r="G128" s="13"/>
      <c r="M128" s="21">
        <f>SUM(M123:M127)</f>
        <v>21434.536409999997</v>
      </c>
    </row>
    <row r="129" spans="1:8" ht="15.75" customHeight="1">
      <c r="A129" s="9"/>
      <c r="B129" s="4"/>
      <c r="C129" s="4"/>
      <c r="D129" s="4"/>
      <c r="E129" s="5"/>
      <c r="F129" s="8"/>
      <c r="G129" s="13"/>
    </row>
    <row r="130" spans="1:8" ht="15.75" customHeight="1">
      <c r="A130" s="9"/>
      <c r="B130" s="11" t="s">
        <v>2</v>
      </c>
      <c r="C130" s="11" t="s">
        <v>3</v>
      </c>
      <c r="D130" s="11" t="s">
        <v>5</v>
      </c>
      <c r="E130" s="11" t="s">
        <v>0</v>
      </c>
      <c r="F130" s="8"/>
      <c r="G130" s="13"/>
    </row>
    <row r="131" spans="1:8" ht="15.75" customHeight="1">
      <c r="A131" s="9"/>
      <c r="B131" s="4">
        <v>113196</v>
      </c>
      <c r="C131" s="4" t="e">
        <f>VLOOKUP(B131,[1]Report!$1:$1048576,2,0)</f>
        <v>#N/A</v>
      </c>
      <c r="D131" s="4"/>
      <c r="E131" s="5" t="e">
        <f>VLOOKUP(B131,[1]Report!$1:$1048576,8,0)</f>
        <v>#N/A</v>
      </c>
      <c r="F131" s="8"/>
      <c r="G131" s="13"/>
    </row>
    <row r="132" spans="1:8" ht="15.75" customHeight="1">
      <c r="A132" s="9"/>
      <c r="B132" s="4"/>
      <c r="C132" s="4" t="s">
        <v>23</v>
      </c>
      <c r="D132" s="4"/>
      <c r="E132" s="5"/>
      <c r="F132" s="8"/>
      <c r="G132" s="13"/>
    </row>
    <row r="133" spans="1:8" ht="15.75" customHeight="1">
      <c r="A133" s="9"/>
      <c r="B133" s="4"/>
      <c r="C133" s="4"/>
      <c r="D133" s="4"/>
      <c r="E133" s="5"/>
      <c r="F133" s="8"/>
      <c r="G133" s="13"/>
    </row>
    <row r="134" spans="1:8" ht="15.75" customHeight="1">
      <c r="A134" s="9"/>
      <c r="B134" s="11" t="s">
        <v>2</v>
      </c>
      <c r="C134" s="11" t="s">
        <v>3</v>
      </c>
      <c r="D134" s="11" t="s">
        <v>5</v>
      </c>
      <c r="E134" s="11" t="s">
        <v>0</v>
      </c>
      <c r="F134" s="11" t="s">
        <v>1</v>
      </c>
      <c r="G134" s="13"/>
    </row>
    <row r="135" spans="1:8" ht="15.75" customHeight="1">
      <c r="A135" s="9"/>
      <c r="B135" s="4">
        <v>109926</v>
      </c>
      <c r="C135" s="4" t="e">
        <f>VLOOKUP(B135,[1]Report!$1:$1048576,2,0)</f>
        <v>#N/A</v>
      </c>
      <c r="D135" s="4"/>
      <c r="E135" s="5" t="e">
        <f>VLOOKUP(B135,[1]Report!$1:$1048576,8,0)</f>
        <v>#N/A</v>
      </c>
      <c r="F135" s="8">
        <v>3.99</v>
      </c>
      <c r="G135" s="13" t="e">
        <f t="shared" ref="G135:G137" si="12">(E135-F135)/E135</f>
        <v>#N/A</v>
      </c>
    </row>
    <row r="136" spans="1:8" ht="15.75" customHeight="1">
      <c r="A136" s="9"/>
      <c r="B136" s="4">
        <v>109925</v>
      </c>
      <c r="C136" s="4" t="e">
        <f>VLOOKUP(B136,[1]Report!$1:$1048576,2,0)</f>
        <v>#N/A</v>
      </c>
      <c r="D136" s="4"/>
      <c r="E136" s="5" t="e">
        <f>VLOOKUP(B136,[1]Report!$1:$1048576,8,0)</f>
        <v>#N/A</v>
      </c>
      <c r="F136" s="8">
        <v>3.99</v>
      </c>
      <c r="G136" s="13" t="e">
        <f t="shared" si="12"/>
        <v>#N/A</v>
      </c>
    </row>
    <row r="137" spans="1:8" ht="15.75" customHeight="1">
      <c r="A137" s="9"/>
      <c r="B137" s="4">
        <v>109927</v>
      </c>
      <c r="C137" s="4" t="e">
        <f>VLOOKUP(B137,[1]Report!$1:$1048576,2,0)</f>
        <v>#N/A</v>
      </c>
      <c r="D137" s="4"/>
      <c r="E137" s="5" t="e">
        <f>VLOOKUP(B137,[1]Report!$1:$1048576,8,0)</f>
        <v>#N/A</v>
      </c>
      <c r="F137" s="8">
        <v>3.99</v>
      </c>
      <c r="G137" s="13" t="e">
        <f t="shared" si="12"/>
        <v>#N/A</v>
      </c>
    </row>
    <row r="138" spans="1:8" ht="15.75" customHeight="1">
      <c r="A138" s="9"/>
      <c r="B138" s="4"/>
      <c r="C138" s="4"/>
      <c r="D138" s="4"/>
      <c r="E138" s="5"/>
      <c r="F138" s="8"/>
      <c r="G138" s="13"/>
    </row>
    <row r="139" spans="1:8" ht="15.75" customHeight="1">
      <c r="A139" s="9"/>
      <c r="B139" s="4"/>
      <c r="C139" s="4" t="s">
        <v>24</v>
      </c>
      <c r="D139" s="4"/>
      <c r="E139" s="5"/>
      <c r="F139" s="8"/>
      <c r="G139" s="13"/>
    </row>
    <row r="140" spans="1:8" ht="15.75" customHeight="1">
      <c r="A140" s="9"/>
      <c r="B140" s="11" t="s">
        <v>2</v>
      </c>
      <c r="C140" s="11" t="s">
        <v>3</v>
      </c>
      <c r="D140" s="11" t="s">
        <v>5</v>
      </c>
      <c r="E140" s="11" t="s">
        <v>0</v>
      </c>
      <c r="F140" s="11" t="s">
        <v>1</v>
      </c>
      <c r="G140" s="11" t="s">
        <v>4</v>
      </c>
    </row>
    <row r="141" spans="1:8" ht="15.75" customHeight="1">
      <c r="A141" s="9"/>
      <c r="B141" s="4">
        <v>109996</v>
      </c>
      <c r="C141" s="4" t="e">
        <f>VLOOKUP(B141,[1]Report!$1:$1048576,2,0)</f>
        <v>#N/A</v>
      </c>
      <c r="D141" s="4"/>
      <c r="E141" s="5" t="e">
        <f>VLOOKUP(B141,[1]Report!$1:$1048576,8,0)</f>
        <v>#N/A</v>
      </c>
      <c r="F141" s="8"/>
      <c r="G141" s="13"/>
      <c r="H141" t="s">
        <v>12</v>
      </c>
    </row>
    <row r="142" spans="1:8" ht="15.75" customHeight="1">
      <c r="A142" s="9"/>
      <c r="B142" s="4">
        <v>112393</v>
      </c>
      <c r="C142" s="4" t="e">
        <f>VLOOKUP(B142,[1]Report!$1:$1048576,2,0)</f>
        <v>#N/A</v>
      </c>
      <c r="D142" s="4"/>
      <c r="E142" s="5" t="e">
        <f>VLOOKUP(B142,[1]Report!$1:$1048576,8,0)</f>
        <v>#N/A</v>
      </c>
      <c r="F142" s="8"/>
      <c r="G142" s="13"/>
    </row>
    <row r="143" spans="1:8" ht="15.75" customHeight="1">
      <c r="A143" s="9"/>
      <c r="B143" s="4">
        <v>112580</v>
      </c>
      <c r="C143" s="4" t="e">
        <f>VLOOKUP(B143,[1]Report!$1:$1048576,2,0)</f>
        <v>#N/A</v>
      </c>
      <c r="D143" s="4"/>
      <c r="E143" s="5" t="e">
        <f>VLOOKUP(B143,[1]Report!$1:$1048576,8,0)</f>
        <v>#N/A</v>
      </c>
      <c r="F143" s="8"/>
      <c r="G143" s="13"/>
    </row>
    <row r="144" spans="1:8" ht="15.75" customHeight="1">
      <c r="A144" s="9"/>
      <c r="B144" s="4">
        <v>112395</v>
      </c>
      <c r="C144" s="4" t="e">
        <f>VLOOKUP(B144,[1]Report!$1:$1048576,2,0)</f>
        <v>#N/A</v>
      </c>
      <c r="D144" s="4"/>
      <c r="E144" s="5" t="e">
        <f>VLOOKUP(B144,[1]Report!$1:$1048576,8,0)</f>
        <v>#N/A</v>
      </c>
      <c r="F144" s="8"/>
      <c r="G144" s="13"/>
    </row>
    <row r="145" spans="1:7" ht="15.75" customHeight="1">
      <c r="A145" s="9"/>
      <c r="B145" s="4">
        <v>112394</v>
      </c>
      <c r="C145" s="4" t="e">
        <f>VLOOKUP(B145,[1]Report!$1:$1048576,2,0)</f>
        <v>#N/A</v>
      </c>
      <c r="D145" s="4"/>
      <c r="E145" s="5" t="e">
        <f>VLOOKUP(B145,[1]Report!$1:$1048576,8,0)</f>
        <v>#N/A</v>
      </c>
      <c r="F145" s="8"/>
      <c r="G145" s="13"/>
    </row>
    <row r="146" spans="1:7" ht="15.75" customHeight="1">
      <c r="A146" s="9"/>
      <c r="B146" s="4">
        <v>112396</v>
      </c>
      <c r="C146" s="4" t="e">
        <f>VLOOKUP(B146,[1]Report!$1:$1048576,2,0)</f>
        <v>#N/A</v>
      </c>
      <c r="D146" s="4"/>
      <c r="E146" s="5" t="e">
        <f>VLOOKUP(B146,[1]Report!$1:$1048576,8,0)</f>
        <v>#N/A</v>
      </c>
      <c r="F146" s="8"/>
      <c r="G146" s="13"/>
    </row>
    <row r="147" spans="1:7" ht="15.75" customHeight="1">
      <c r="A147" s="9"/>
      <c r="B147" s="4">
        <v>112390</v>
      </c>
      <c r="C147" s="4" t="e">
        <f>VLOOKUP(B147,[1]Report!$1:$1048576,2,0)</f>
        <v>#N/A</v>
      </c>
      <c r="D147" s="4"/>
      <c r="E147" s="5" t="e">
        <f>VLOOKUP(B147,[1]Report!$1:$1048576,8,0)</f>
        <v>#N/A</v>
      </c>
      <c r="F147" s="8"/>
      <c r="G147" s="13"/>
    </row>
    <row r="148" spans="1:7" ht="15.75" customHeight="1">
      <c r="A148" s="9"/>
      <c r="B148" s="4">
        <v>112697</v>
      </c>
      <c r="C148" s="4" t="e">
        <f>VLOOKUP(B148,[1]Report!$1:$1048576,2,0)</f>
        <v>#N/A</v>
      </c>
      <c r="D148" s="4"/>
      <c r="E148" s="5" t="e">
        <f>VLOOKUP(B148,[1]Report!$1:$1048576,8,0)</f>
        <v>#N/A</v>
      </c>
      <c r="F148" s="8"/>
      <c r="G148" s="13"/>
    </row>
    <row r="149" spans="1:7" ht="15.75" customHeight="1">
      <c r="A149" s="9"/>
      <c r="B149" s="4">
        <v>112397</v>
      </c>
      <c r="C149" s="4" t="e">
        <f>VLOOKUP(B149,[1]Report!$1:$1048576,2,0)</f>
        <v>#N/A</v>
      </c>
      <c r="D149" s="4"/>
      <c r="E149" s="5" t="e">
        <f>VLOOKUP(B149,[1]Report!$1:$1048576,8,0)</f>
        <v>#N/A</v>
      </c>
      <c r="F149" s="8"/>
      <c r="G149" s="13"/>
    </row>
    <row r="150" spans="1:7" ht="15.75" customHeight="1">
      <c r="A150" s="9"/>
      <c r="B150" s="4">
        <v>112387</v>
      </c>
      <c r="C150" s="4" t="e">
        <f>VLOOKUP(B150,[1]Report!$1:$1048576,2,0)</f>
        <v>#N/A</v>
      </c>
      <c r="D150" s="4"/>
      <c r="E150" s="5" t="e">
        <f>VLOOKUP(B150,[1]Report!$1:$1048576,8,0)</f>
        <v>#N/A</v>
      </c>
      <c r="F150" s="8"/>
      <c r="G150" s="13"/>
    </row>
    <row r="151" spans="1:7" ht="15.75" customHeight="1">
      <c r="A151" s="9"/>
      <c r="B151" s="4">
        <v>112389</v>
      </c>
      <c r="C151" s="4" t="e">
        <f>VLOOKUP(B151,[1]Report!$1:$1048576,2,0)</f>
        <v>#N/A</v>
      </c>
      <c r="D151" s="4"/>
      <c r="E151" s="5" t="e">
        <f>VLOOKUP(B151,[1]Report!$1:$1048576,8,0)</f>
        <v>#N/A</v>
      </c>
      <c r="F151" s="8"/>
      <c r="G151" s="13"/>
    </row>
    <row r="152" spans="1:7" ht="15.75" customHeight="1">
      <c r="A152" s="9"/>
      <c r="B152" s="4">
        <v>109866</v>
      </c>
      <c r="C152" s="4" t="e">
        <f>VLOOKUP(B152,[1]Report!$1:$1048576,2,0)</f>
        <v>#N/A</v>
      </c>
      <c r="D152" s="4"/>
      <c r="E152" s="5" t="e">
        <f>VLOOKUP(B152,[1]Report!$1:$1048576,8,0)</f>
        <v>#N/A</v>
      </c>
      <c r="F152" s="8"/>
      <c r="G152" s="13"/>
    </row>
    <row r="153" spans="1:7" ht="15.75" customHeight="1">
      <c r="A153" s="9"/>
      <c r="B153" s="4">
        <v>109717</v>
      </c>
      <c r="C153" s="4" t="str">
        <f>VLOOKUP(B153,[1]Report!$1:$1048576,2,0)</f>
        <v>POLI DESINCRUST ALCALINO 1KG</v>
      </c>
      <c r="D153" s="4"/>
      <c r="E153" s="5">
        <f>VLOOKUP(B153,[1]Report!$1:$1048576,8,0)</f>
        <v>12.62</v>
      </c>
      <c r="F153" s="8"/>
      <c r="G153" s="13"/>
    </row>
    <row r="154" spans="1:7" ht="15.75" customHeight="1">
      <c r="A154" s="9"/>
      <c r="B154" s="4">
        <v>109867</v>
      </c>
      <c r="C154" s="4" t="e">
        <f>VLOOKUP(B154,[1]Report!$1:$1048576,2,0)</f>
        <v>#N/A</v>
      </c>
      <c r="D154" s="4"/>
      <c r="E154" s="5" t="e">
        <f>VLOOKUP(B154,[1]Report!$1:$1048576,8,0)</f>
        <v>#N/A</v>
      </c>
      <c r="F154" s="8"/>
      <c r="G154" s="13"/>
    </row>
    <row r="155" spans="1:7" ht="15.75" customHeight="1">
      <c r="A155" s="9"/>
      <c r="B155" s="4">
        <v>109857</v>
      </c>
      <c r="C155" s="4" t="e">
        <f>VLOOKUP(B155,[1]Report!$1:$1048576,2,0)</f>
        <v>#N/A</v>
      </c>
      <c r="D155" s="4"/>
      <c r="E155" s="5" t="e">
        <f>VLOOKUP(B155,[1]Report!$1:$1048576,8,0)</f>
        <v>#N/A</v>
      </c>
      <c r="F155" s="8"/>
      <c r="G155" s="13"/>
    </row>
    <row r="156" spans="1:7" ht="15.75" customHeight="1">
      <c r="A156" s="9"/>
      <c r="B156" s="4">
        <v>109872</v>
      </c>
      <c r="C156" s="4" t="e">
        <f>VLOOKUP(B156,[1]Report!$1:$1048576,2,0)</f>
        <v>#N/A</v>
      </c>
      <c r="D156" s="4"/>
      <c r="E156" s="5" t="e">
        <f>VLOOKUP(B156,[1]Report!$1:$1048576,8,0)</f>
        <v>#N/A</v>
      </c>
      <c r="F156" s="8"/>
      <c r="G156" s="13"/>
    </row>
    <row r="157" spans="1:7" ht="15.75" customHeight="1">
      <c r="A157" s="9"/>
      <c r="B157" s="4">
        <v>109874</v>
      </c>
      <c r="C157" s="4" t="e">
        <f>VLOOKUP(B157,[1]Report!$1:$1048576,2,0)</f>
        <v>#N/A</v>
      </c>
      <c r="D157" s="4"/>
      <c r="E157" s="5" t="e">
        <f>VLOOKUP(B157,[1]Report!$1:$1048576,8,0)</f>
        <v>#N/A</v>
      </c>
      <c r="F157" s="8"/>
      <c r="G157" s="13"/>
    </row>
    <row r="158" spans="1:7" ht="15.75" customHeight="1">
      <c r="A158" s="9"/>
      <c r="B158" s="4">
        <v>109871</v>
      </c>
      <c r="C158" s="4" t="str">
        <f>VLOOKUP(B158,[1]Report!$1:$1048576,2,0)</f>
        <v>POLI PASTIL SAN TOQ D BRIS CITR 4X36X10G</v>
      </c>
      <c r="D158" s="4"/>
      <c r="E158" s="5">
        <f>VLOOKUP(B158,[1]Report!$1:$1048576,8,0)</f>
        <v>62.59</v>
      </c>
      <c r="F158" s="8"/>
      <c r="G158" s="13"/>
    </row>
    <row r="159" spans="1:7" ht="15.75" customHeight="1">
      <c r="A159" s="9"/>
      <c r="B159" s="4">
        <v>109873</v>
      </c>
      <c r="C159" s="4" t="str">
        <f>VLOOKUP(B159,[1]Report!$1:$1048576,2,0)</f>
        <v>POLI PASTILHA SAN T DE BRISA LAVANDA 10G</v>
      </c>
      <c r="D159" s="4"/>
      <c r="E159" s="5">
        <f>VLOOKUP(B159,[1]Report!$1:$1048576,8,0)</f>
        <v>65.650000000000006</v>
      </c>
      <c r="F159" s="8"/>
      <c r="G159" s="13"/>
    </row>
    <row r="160" spans="1:7" ht="15.75" customHeight="1">
      <c r="A160" s="9"/>
      <c r="B160" s="4"/>
      <c r="C160" s="4"/>
      <c r="D160" s="4"/>
      <c r="E160" s="5"/>
      <c r="F160" s="8"/>
      <c r="G160" s="13"/>
    </row>
    <row r="161" spans="1:7" ht="15.75" customHeight="1">
      <c r="A161" s="9"/>
      <c r="B161" s="4"/>
      <c r="C161" s="4"/>
      <c r="D161" s="4"/>
      <c r="E161" s="5"/>
      <c r="F161" s="8"/>
      <c r="G161" s="13"/>
    </row>
    <row r="162" spans="1:7" ht="15.75" customHeight="1">
      <c r="A162" s="9"/>
      <c r="B162" s="4"/>
      <c r="C162" s="4"/>
      <c r="D162" s="4"/>
      <c r="E162" s="5"/>
      <c r="F162" s="8"/>
      <c r="G162" s="13"/>
    </row>
    <row r="163" spans="1:7" ht="55.5" customHeight="1">
      <c r="C163" s="2"/>
    </row>
    <row r="164" spans="1:7" ht="116.25">
      <c r="C164" s="1" t="s">
        <v>8</v>
      </c>
      <c r="D164" s="3"/>
      <c r="E164" s="3"/>
      <c r="F164" s="3"/>
    </row>
  </sheetData>
  <mergeCells count="3">
    <mergeCell ref="B1:G1"/>
    <mergeCell ref="E92:G92"/>
    <mergeCell ref="F88:K88"/>
  </mergeCells>
  <pageMargins left="0" right="0" top="0.74803149606299213" bottom="0" header="0" footer="0.31496062992125984"/>
  <pageSetup paperSize="9" scale="51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EC6F6-B4D7-433E-8725-6F98B08A7BC4}">
  <sheetPr>
    <pageSetUpPr fitToPage="1"/>
  </sheetPr>
  <dimension ref="A1:O251"/>
  <sheetViews>
    <sheetView zoomScale="90" zoomScaleNormal="90" workbookViewId="0">
      <pane ySplit="2" topLeftCell="A108" activePane="bottomLeft" state="frozen"/>
      <selection pane="bottomLeft" activeCell="B115" sqref="B115"/>
    </sheetView>
  </sheetViews>
  <sheetFormatPr defaultRowHeight="15"/>
  <cols>
    <col min="1" max="1" width="2.28515625" customWidth="1"/>
    <col min="2" max="2" width="9" bestFit="1" customWidth="1"/>
    <col min="3" max="3" width="53" bestFit="1" customWidth="1"/>
    <col min="4" max="4" width="17.7109375" bestFit="1" customWidth="1"/>
    <col min="5" max="6" width="12.5703125" customWidth="1"/>
    <col min="7" max="7" width="43.28515625" bestFit="1" customWidth="1"/>
    <col min="8" max="8" width="18.7109375" customWidth="1"/>
    <col min="9" max="9" width="9.7109375" bestFit="1" customWidth="1"/>
    <col min="10" max="10" width="12.42578125" bestFit="1" customWidth="1"/>
    <col min="11" max="11" width="9.7109375" bestFit="1" customWidth="1"/>
    <col min="12" max="12" width="11.140625" bestFit="1" customWidth="1"/>
    <col min="13" max="13" width="9.7109375" bestFit="1" customWidth="1"/>
    <col min="14" max="14" width="11.140625" bestFit="1" customWidth="1"/>
    <col min="15" max="15" width="9.7109375" bestFit="1" customWidth="1"/>
  </cols>
  <sheetData>
    <row r="1" spans="1:13" ht="15.75">
      <c r="A1" s="7"/>
      <c r="B1" s="548" t="s">
        <v>385</v>
      </c>
      <c r="C1" s="548"/>
      <c r="D1" s="548"/>
      <c r="E1" s="548"/>
      <c r="F1" s="548"/>
      <c r="G1" s="548"/>
      <c r="H1" s="39"/>
    </row>
    <row r="2" spans="1:13" ht="18.75">
      <c r="A2" s="7"/>
      <c r="B2" s="554"/>
      <c r="C2" s="555"/>
      <c r="D2" s="555"/>
      <c r="E2" s="555"/>
      <c r="F2" s="555"/>
      <c r="G2" s="556"/>
    </row>
    <row r="3" spans="1:13" ht="15.75">
      <c r="A3" s="7"/>
      <c r="B3" s="11" t="s">
        <v>2</v>
      </c>
      <c r="C3" s="11" t="s">
        <v>3</v>
      </c>
      <c r="D3" s="11" t="s">
        <v>5</v>
      </c>
      <c r="E3" s="11" t="s">
        <v>0</v>
      </c>
      <c r="F3" s="11" t="s">
        <v>238</v>
      </c>
      <c r="G3" s="11" t="s">
        <v>4</v>
      </c>
    </row>
    <row r="4" spans="1:13" ht="15.75" customHeight="1">
      <c r="A4" s="9"/>
      <c r="C4" s="4" t="e">
        <f>VLOOKUP(B4,[1]Report!$1:$1048576,2,0)</f>
        <v>#N/A</v>
      </c>
      <c r="D4" s="4" t="s">
        <v>6</v>
      </c>
      <c r="E4" s="5" t="e">
        <f>VLOOKUP(B4,[1]Report!$1:$1048576,8,0)</f>
        <v>#N/A</v>
      </c>
      <c r="F4" s="8"/>
      <c r="G4" s="13" t="e">
        <f t="shared" ref="G4" si="0">(E4-F4)/E4</f>
        <v>#N/A</v>
      </c>
    </row>
    <row r="5" spans="1:13" ht="15.75" customHeight="1">
      <c r="A5" s="9"/>
      <c r="B5" s="4"/>
      <c r="C5" s="4"/>
      <c r="D5" s="4"/>
      <c r="E5" s="5"/>
      <c r="F5" s="8"/>
      <c r="G5" s="13"/>
    </row>
    <row r="6" spans="1:13" ht="15.75" customHeight="1">
      <c r="A6" s="9"/>
      <c r="B6" s="11" t="s">
        <v>2</v>
      </c>
      <c r="C6" s="11" t="s">
        <v>3</v>
      </c>
      <c r="D6" s="11" t="s">
        <v>5</v>
      </c>
      <c r="E6" s="11" t="s">
        <v>0</v>
      </c>
      <c r="F6" s="11" t="s">
        <v>377</v>
      </c>
      <c r="G6" s="11" t="s">
        <v>4</v>
      </c>
      <c r="M6" t="s">
        <v>324</v>
      </c>
    </row>
    <row r="7" spans="1:13" ht="15.75" customHeight="1">
      <c r="A7" s="9"/>
      <c r="B7" s="4"/>
      <c r="C7" s="4" t="e">
        <f>VLOOKUP(B7,[1]Report!$1:$1048576,2,0)</f>
        <v>#N/A</v>
      </c>
      <c r="D7" s="4" t="s">
        <v>6</v>
      </c>
      <c r="E7" s="5" t="e">
        <f>VLOOKUP(B7,[1]Report!$1:$1048576,8,0)</f>
        <v>#N/A</v>
      </c>
      <c r="F7" s="8"/>
      <c r="G7" s="13" t="e">
        <f t="shared" ref="G7:G10" si="1">(E7-F7)/E7</f>
        <v>#N/A</v>
      </c>
    </row>
    <row r="8" spans="1:13" ht="15.75" customHeight="1">
      <c r="A8" s="9"/>
      <c r="B8" s="4"/>
      <c r="C8" s="4"/>
      <c r="D8" s="4"/>
      <c r="E8" s="5"/>
      <c r="F8" s="8"/>
      <c r="G8" s="13"/>
    </row>
    <row r="9" spans="1:13" ht="15.75" customHeight="1">
      <c r="A9" s="9"/>
      <c r="B9" s="11" t="s">
        <v>2</v>
      </c>
      <c r="C9" s="11" t="s">
        <v>3</v>
      </c>
      <c r="D9" s="11" t="s">
        <v>5</v>
      </c>
      <c r="E9" s="11" t="s">
        <v>0</v>
      </c>
      <c r="F9" s="11" t="s">
        <v>1</v>
      </c>
      <c r="G9" s="11" t="s">
        <v>4</v>
      </c>
    </row>
    <row r="10" spans="1:13" ht="15.75" customHeight="1">
      <c r="A10" s="9"/>
      <c r="B10" s="4"/>
      <c r="C10" s="4" t="e">
        <f>VLOOKUP(B10,[1]Report!$1:$1048576,2,0)</f>
        <v>#N/A</v>
      </c>
      <c r="D10" s="4" t="s">
        <v>6</v>
      </c>
      <c r="E10" s="5" t="e">
        <f>VLOOKUP(B10,[1]Report!$1:$1048576,8,0)</f>
        <v>#N/A</v>
      </c>
      <c r="F10" s="8"/>
      <c r="G10" s="13" t="e">
        <f t="shared" si="1"/>
        <v>#N/A</v>
      </c>
    </row>
    <row r="11" spans="1:13" ht="15.75" customHeight="1">
      <c r="A11" s="9"/>
      <c r="B11" s="4"/>
      <c r="C11" s="4"/>
      <c r="D11" s="4"/>
      <c r="E11" s="5"/>
      <c r="F11" s="8"/>
      <c r="G11" s="13"/>
    </row>
    <row r="12" spans="1:13" ht="15.75" customHeight="1">
      <c r="A12" s="9"/>
      <c r="B12" s="11" t="s">
        <v>2</v>
      </c>
      <c r="C12" s="11" t="s">
        <v>3</v>
      </c>
      <c r="D12" s="11" t="s">
        <v>5</v>
      </c>
      <c r="E12" s="11" t="s">
        <v>0</v>
      </c>
      <c r="F12" s="11" t="s">
        <v>1</v>
      </c>
      <c r="G12" s="11" t="s">
        <v>4</v>
      </c>
    </row>
    <row r="13" spans="1:13" ht="15.75" customHeight="1">
      <c r="A13" s="9"/>
      <c r="B13" s="19">
        <v>113019</v>
      </c>
      <c r="C13" s="4" t="str">
        <f>VLOOKUP(B13,[1]Report!$1:$1048576,2,0)</f>
        <v>CNA ALCOOL AERO 70 COPER 12X360ML</v>
      </c>
      <c r="D13" s="4" t="s">
        <v>6</v>
      </c>
      <c r="E13" s="5">
        <f>VLOOKUP(B13,[1]Report!$1:$1048576,8,0)</f>
        <v>12.99</v>
      </c>
      <c r="F13" s="8"/>
      <c r="G13" s="13">
        <f t="shared" ref="G13:G61" si="2">(E13-F13)/E13</f>
        <v>1</v>
      </c>
    </row>
    <row r="14" spans="1:13" ht="15.75" customHeight="1">
      <c r="A14" s="9"/>
      <c r="B14" s="19">
        <v>113020</v>
      </c>
      <c r="C14" s="4" t="str">
        <f>VLOOKUP(B14,[1]Report!$1:$1048576,2,0)</f>
        <v>CNA ALCOOL AERO 70 EUCALI 12X360ML</v>
      </c>
      <c r="D14" s="4" t="s">
        <v>6</v>
      </c>
      <c r="E14" s="5">
        <f>VLOOKUP(B14,[1]Report!$1:$1048576,8,0)</f>
        <v>12.99</v>
      </c>
      <c r="F14" s="8"/>
      <c r="G14" s="13">
        <f t="shared" si="2"/>
        <v>1</v>
      </c>
    </row>
    <row r="15" spans="1:13" ht="15.75" customHeight="1">
      <c r="A15" s="9"/>
      <c r="B15" s="19">
        <v>113021</v>
      </c>
      <c r="C15" s="4" t="str">
        <f>VLOOKUP(B15,[1]Report!$1:$1048576,2,0)</f>
        <v>CNA ALCOOL AERO 70 LAVANDA COPER 360ML</v>
      </c>
      <c r="D15" s="4" t="s">
        <v>6</v>
      </c>
      <c r="E15" s="5">
        <f>VLOOKUP(B15,[1]Report!$1:$1048576,8,0)</f>
        <v>12.99</v>
      </c>
      <c r="F15" s="8"/>
      <c r="G15" s="13">
        <f t="shared" si="2"/>
        <v>1</v>
      </c>
    </row>
    <row r="16" spans="1:13" ht="15.75" customHeight="1">
      <c r="A16" s="9"/>
      <c r="B16" s="19">
        <v>113012</v>
      </c>
      <c r="C16" s="4" t="e">
        <f>VLOOKUP(B16,[1]Report!$1:$1048576,2,0)</f>
        <v>#N/A</v>
      </c>
      <c r="D16" s="4" t="s">
        <v>6</v>
      </c>
      <c r="E16" s="5" t="e">
        <f>VLOOKUP(B16,[1]Report!$1:$1048576,8,0)</f>
        <v>#N/A</v>
      </c>
      <c r="F16" s="8"/>
      <c r="G16" s="13" t="e">
        <f t="shared" si="2"/>
        <v>#N/A</v>
      </c>
    </row>
    <row r="17" spans="1:9" ht="15.75" customHeight="1">
      <c r="A17" s="9"/>
      <c r="B17" s="19">
        <v>113011</v>
      </c>
      <c r="C17" s="4" t="e">
        <f>VLOOKUP(B17,[1]Report!$1:$1048576,2,0)</f>
        <v>#N/A</v>
      </c>
      <c r="D17" s="4" t="s">
        <v>6</v>
      </c>
      <c r="E17" s="5" t="e">
        <f>VLOOKUP(B17,[1]Report!$1:$1048576,8,0)</f>
        <v>#N/A</v>
      </c>
      <c r="F17" s="8"/>
      <c r="G17" s="13" t="e">
        <f t="shared" si="2"/>
        <v>#N/A</v>
      </c>
    </row>
    <row r="18" spans="1:9" ht="15.75" customHeight="1">
      <c r="A18" s="9"/>
      <c r="B18" s="19">
        <v>113016</v>
      </c>
      <c r="C18" s="4" t="str">
        <f>VLOOKUP(B18,[1]Report!$1:$1048576,2,0)</f>
        <v>CNA HIGIENIZAD DE MAOS 70 COPER 12X400ML</v>
      </c>
      <c r="D18" s="4" t="s">
        <v>6</v>
      </c>
      <c r="E18" s="5">
        <f>VLOOKUP(B18,[1]Report!$1:$1048576,8,0)</f>
        <v>10.69</v>
      </c>
      <c r="F18" s="8"/>
      <c r="G18" s="13">
        <f t="shared" si="2"/>
        <v>1</v>
      </c>
    </row>
    <row r="19" spans="1:9" ht="15.75" customHeight="1">
      <c r="A19" s="9"/>
      <c r="B19" s="19">
        <v>113015</v>
      </c>
      <c r="C19" s="4" t="str">
        <f>VLOOKUP(B19,[1]Report!$1:$1048576,2,0)</f>
        <v>CNA ALCOOL GEL 70 TRAD COPER 12X500ML</v>
      </c>
      <c r="D19" s="4" t="s">
        <v>6</v>
      </c>
      <c r="E19" s="5">
        <f>VLOOKUP(B19,[1]Report!$1:$1048576,8,0)</f>
        <v>7.94</v>
      </c>
      <c r="F19" s="8"/>
      <c r="G19" s="13">
        <f t="shared" si="2"/>
        <v>1</v>
      </c>
    </row>
    <row r="20" spans="1:9" ht="15.75" customHeight="1">
      <c r="A20" s="9"/>
      <c r="B20" s="19">
        <v>113017</v>
      </c>
      <c r="C20" s="4" t="str">
        <f>VLOOKUP(B20,[1]Report!$1:$1048576,2,0)</f>
        <v>CNA ALCOOL SOLIDO ACENDED ZULU 24X1UN</v>
      </c>
      <c r="D20" s="4"/>
      <c r="E20" s="5">
        <f>VLOOKUP(B20,[1]Report!$1:$1048576,8,0)</f>
        <v>8.49</v>
      </c>
      <c r="F20" s="8"/>
      <c r="G20" s="13"/>
    </row>
    <row r="21" spans="1:9" ht="15.75" customHeight="1">
      <c r="A21" s="9"/>
      <c r="B21" s="19">
        <v>113018</v>
      </c>
      <c r="C21" s="4" t="e">
        <f>VLOOKUP(B21,[1]Report!$1:$1048576,2,0)</f>
        <v>#N/A</v>
      </c>
      <c r="D21" s="4"/>
      <c r="E21" s="5" t="e">
        <f>VLOOKUP(B21,[1]Report!$1:$1048576,8,0)</f>
        <v>#N/A</v>
      </c>
      <c r="F21" s="8"/>
      <c r="G21" s="13"/>
    </row>
    <row r="22" spans="1:9" ht="15.75" customHeight="1">
      <c r="A22" s="9"/>
      <c r="B22" s="4"/>
      <c r="C22" s="4"/>
      <c r="D22" s="4"/>
      <c r="E22" s="5"/>
      <c r="F22" s="8"/>
      <c r="G22" s="13"/>
    </row>
    <row r="23" spans="1:9" ht="15.75" customHeight="1">
      <c r="A23" s="9"/>
      <c r="B23" s="4"/>
      <c r="C23" s="4"/>
      <c r="D23" s="4"/>
      <c r="E23" s="5"/>
      <c r="F23" s="8"/>
      <c r="G23" s="13"/>
    </row>
    <row r="24" spans="1:9" ht="15.75" customHeight="1">
      <c r="A24" s="9"/>
      <c r="B24" s="4"/>
      <c r="C24" s="4"/>
      <c r="D24" s="4"/>
      <c r="E24" s="5"/>
      <c r="F24" s="8"/>
      <c r="G24" s="13"/>
    </row>
    <row r="25" spans="1:9" ht="15.75" customHeight="1">
      <c r="A25" s="9"/>
      <c r="B25" s="4"/>
      <c r="C25" s="4"/>
      <c r="D25" s="4"/>
      <c r="E25" s="5"/>
      <c r="F25" s="8"/>
      <c r="G25" s="13"/>
    </row>
    <row r="26" spans="1:9" ht="15.75" customHeight="1">
      <c r="A26" s="9"/>
      <c r="B26" s="4"/>
      <c r="C26" s="4"/>
      <c r="D26" s="4"/>
      <c r="E26" s="5"/>
      <c r="F26" s="8"/>
      <c r="G26" s="13"/>
    </row>
    <row r="27" spans="1:9" ht="15.75" customHeight="1">
      <c r="A27" s="9"/>
      <c r="B27" s="4"/>
      <c r="C27" s="4"/>
      <c r="D27" s="4"/>
      <c r="E27" s="5"/>
      <c r="F27" s="8"/>
      <c r="G27" s="13"/>
    </row>
    <row r="28" spans="1:9" ht="15.75" customHeight="1">
      <c r="A28" s="9"/>
      <c r="B28" s="4"/>
      <c r="C28" s="4"/>
      <c r="D28" s="4"/>
      <c r="E28" s="5"/>
      <c r="F28" s="8"/>
      <c r="G28" s="13"/>
    </row>
    <row r="29" spans="1:9" ht="15.75" customHeight="1">
      <c r="A29" s="9"/>
      <c r="B29" s="4"/>
      <c r="C29" s="4"/>
      <c r="D29" s="4"/>
      <c r="E29" s="5"/>
      <c r="F29" s="8"/>
      <c r="G29" s="13"/>
    </row>
    <row r="30" spans="1:9" ht="15.75" customHeight="1">
      <c r="A30" s="9"/>
      <c r="B30" s="4"/>
      <c r="C30" s="4"/>
      <c r="D30" s="4"/>
      <c r="E30" s="5"/>
      <c r="F30" s="8"/>
      <c r="G30" s="13"/>
    </row>
    <row r="31" spans="1:9" ht="15.75" customHeight="1">
      <c r="A31" s="9"/>
      <c r="B31" s="4"/>
      <c r="C31" s="4"/>
      <c r="D31" s="4"/>
      <c r="E31" s="5"/>
      <c r="F31" s="8"/>
      <c r="G31" s="13"/>
    </row>
    <row r="32" spans="1:9" ht="15.75" customHeight="1">
      <c r="A32" s="9"/>
      <c r="B32" s="4"/>
      <c r="C32" s="4"/>
      <c r="D32" s="4"/>
      <c r="E32" s="5"/>
      <c r="F32" s="557" t="s">
        <v>382</v>
      </c>
      <c r="G32" s="558"/>
      <c r="H32" s="558"/>
      <c r="I32" s="558"/>
    </row>
    <row r="33" spans="1:9" ht="15.75" customHeight="1">
      <c r="A33" s="9"/>
      <c r="B33" s="11" t="s">
        <v>2</v>
      </c>
      <c r="C33" s="11" t="s">
        <v>3</v>
      </c>
      <c r="D33" s="11" t="s">
        <v>5</v>
      </c>
      <c r="E33" s="11" t="s">
        <v>0</v>
      </c>
      <c r="F33" s="47" t="s">
        <v>381</v>
      </c>
      <c r="G33" s="47" t="s">
        <v>4</v>
      </c>
      <c r="H33" s="47" t="s">
        <v>378</v>
      </c>
      <c r="I33" s="47" t="s">
        <v>4</v>
      </c>
    </row>
    <row r="34" spans="1:9" ht="15.75" customHeight="1">
      <c r="A34" s="9"/>
      <c r="B34" s="19">
        <v>112837</v>
      </c>
      <c r="C34" s="4" t="e">
        <f>VLOOKUP(B34,[1]Report!$1:$1048576,2,0)</f>
        <v>#N/A</v>
      </c>
      <c r="D34" s="4" t="s">
        <v>6</v>
      </c>
      <c r="E34" s="5" t="e">
        <f>VLOOKUP(B34,[1]Report!$1:$1048576,8,0)</f>
        <v>#N/A</v>
      </c>
      <c r="F34" s="8"/>
      <c r="G34" s="13" t="e">
        <f t="shared" si="2"/>
        <v>#N/A</v>
      </c>
      <c r="H34" s="8"/>
      <c r="I34" s="13" t="e">
        <f>(E34-H34)/E34</f>
        <v>#N/A</v>
      </c>
    </row>
    <row r="35" spans="1:9" ht="15.75" customHeight="1">
      <c r="A35" s="9"/>
      <c r="B35" s="19">
        <v>112836</v>
      </c>
      <c r="C35" s="4" t="e">
        <f>VLOOKUP(B35,[1]Report!$1:$1048576,2,0)</f>
        <v>#N/A</v>
      </c>
      <c r="D35" s="4" t="s">
        <v>6</v>
      </c>
      <c r="E35" s="5" t="e">
        <f>VLOOKUP(B35,[1]Report!$1:$1048576,8,0)</f>
        <v>#N/A</v>
      </c>
      <c r="F35" s="8"/>
      <c r="G35" s="13" t="e">
        <f t="shared" si="2"/>
        <v>#N/A</v>
      </c>
      <c r="H35" s="8"/>
      <c r="I35" s="13" t="e">
        <f t="shared" ref="I35:I61" si="3">(E35-H35)/E35</f>
        <v>#N/A</v>
      </c>
    </row>
    <row r="36" spans="1:9" ht="15.75" customHeight="1">
      <c r="A36" s="9"/>
      <c r="B36" s="19">
        <v>112839</v>
      </c>
      <c r="C36" s="4" t="e">
        <f>VLOOKUP(B36,[1]Report!$1:$1048576,2,0)</f>
        <v>#N/A</v>
      </c>
      <c r="D36" s="4"/>
      <c r="E36" s="5" t="e">
        <f>VLOOKUP(B36,[1]Report!$1:$1048576,8,0)</f>
        <v>#N/A</v>
      </c>
      <c r="F36" s="8"/>
      <c r="G36" s="13"/>
      <c r="H36" s="8"/>
      <c r="I36" s="13"/>
    </row>
    <row r="37" spans="1:9" ht="15.75" customHeight="1">
      <c r="A37" s="9"/>
      <c r="B37" s="19">
        <v>112834</v>
      </c>
      <c r="C37" s="4" t="e">
        <f>VLOOKUP(B37,[1]Report!$1:$1048576,2,0)</f>
        <v>#N/A</v>
      </c>
      <c r="D37" s="4"/>
      <c r="E37" s="5" t="e">
        <f>VLOOKUP(B37,[1]Report!$1:$1048576,8,0)</f>
        <v>#N/A</v>
      </c>
      <c r="F37" s="8"/>
      <c r="G37" s="13"/>
      <c r="H37" s="8"/>
      <c r="I37" s="13"/>
    </row>
    <row r="38" spans="1:9" ht="15.75" customHeight="1">
      <c r="A38" s="9"/>
      <c r="B38" s="19">
        <v>113120</v>
      </c>
      <c r="C38" s="4" t="e">
        <f>VLOOKUP(B38,[1]Report!$1:$1048576,2,0)</f>
        <v>#N/A</v>
      </c>
      <c r="D38" s="4"/>
      <c r="E38" s="5" t="e">
        <f>VLOOKUP(B38,[1]Report!$1:$1048576,8,0)</f>
        <v>#N/A</v>
      </c>
      <c r="F38" s="8"/>
      <c r="G38" s="13"/>
      <c r="H38" s="8"/>
      <c r="I38" s="13"/>
    </row>
    <row r="39" spans="1:9" ht="15.75" customHeight="1">
      <c r="A39" s="9"/>
      <c r="B39" s="19">
        <v>112840</v>
      </c>
      <c r="C39" s="4" t="str">
        <f>VLOOKUP(B39,[1]Report!$1:$1048576,2,0)</f>
        <v>DR ERVAS FINAS SELEC 16X35G</v>
      </c>
      <c r="D39" s="4"/>
      <c r="E39" s="5">
        <f>VLOOKUP(B39,[1]Report!$1:$1048576,8,0)</f>
        <v>9.4600000000000009</v>
      </c>
      <c r="F39" s="8"/>
      <c r="G39" s="13"/>
      <c r="H39" s="8"/>
      <c r="I39" s="13"/>
    </row>
    <row r="40" spans="1:9" ht="15.75" customHeight="1">
      <c r="A40" s="9"/>
      <c r="B40" s="19">
        <v>112841</v>
      </c>
      <c r="C40" s="4" t="str">
        <f>VLOOKUP(B40,[1]Report!$1:$1048576,2,0)</f>
        <v>DR FLOR DE SAL SELEC 16X140G</v>
      </c>
      <c r="D40" s="4"/>
      <c r="E40" s="5">
        <f>VLOOKUP(B40,[1]Report!$1:$1048576,8,0)</f>
        <v>16.3</v>
      </c>
      <c r="F40" s="8"/>
      <c r="G40" s="13"/>
      <c r="H40" s="8"/>
      <c r="I40" s="13"/>
    </row>
    <row r="41" spans="1:9" ht="15.75" customHeight="1">
      <c r="A41" s="9"/>
      <c r="B41" s="19">
        <v>112849</v>
      </c>
      <c r="C41" s="4" t="e">
        <f>VLOOKUP(B41,[1]Report!$1:$1048576,2,0)</f>
        <v>#N/A</v>
      </c>
      <c r="D41" s="4"/>
      <c r="E41" s="5" t="e">
        <f>VLOOKUP(B41,[1]Report!$1:$1048576,8,0)</f>
        <v>#N/A</v>
      </c>
      <c r="F41" s="8"/>
      <c r="G41" s="13"/>
      <c r="H41" s="8"/>
      <c r="I41" s="13"/>
    </row>
    <row r="42" spans="1:9" ht="15.75" customHeight="1">
      <c r="A42" s="9"/>
      <c r="B42" s="19">
        <v>112842</v>
      </c>
      <c r="C42" s="4" t="e">
        <f>VLOOKUP(B42,[1]Report!$1:$1048576,2,0)</f>
        <v>#N/A</v>
      </c>
      <c r="D42" s="4"/>
      <c r="E42" s="5" t="e">
        <f>VLOOKUP(B42,[1]Report!$1:$1048576,8,0)</f>
        <v>#N/A</v>
      </c>
      <c r="F42" s="8"/>
      <c r="G42" s="13"/>
      <c r="H42" s="8"/>
      <c r="I42" s="13"/>
    </row>
    <row r="43" spans="1:9" ht="15.75" customHeight="1">
      <c r="A43" s="9"/>
      <c r="B43" s="19">
        <v>113121</v>
      </c>
      <c r="C43" s="4" t="e">
        <f>VLOOKUP(B43,[1]Report!$1:$1048576,2,0)</f>
        <v>#N/A</v>
      </c>
      <c r="D43" s="4"/>
      <c r="E43" s="5" t="e">
        <f>VLOOKUP(B43,[1]Report!$1:$1048576,8,0)</f>
        <v>#N/A</v>
      </c>
      <c r="F43" s="8"/>
      <c r="G43" s="13"/>
      <c r="H43" s="8"/>
      <c r="I43" s="13"/>
    </row>
    <row r="44" spans="1:9" ht="15.75" customHeight="1">
      <c r="A44" s="9"/>
      <c r="B44" s="19">
        <v>112859</v>
      </c>
      <c r="C44" s="4" t="e">
        <f>VLOOKUP(B44,[1]Report!$1:$1048576,2,0)</f>
        <v>#N/A</v>
      </c>
      <c r="D44" s="4"/>
      <c r="E44" s="5" t="e">
        <f>VLOOKUP(B44,[1]Report!$1:$1048576,8,0)</f>
        <v>#N/A</v>
      </c>
      <c r="F44" s="8"/>
      <c r="G44" s="13"/>
      <c r="H44" s="8"/>
      <c r="I44" s="13"/>
    </row>
    <row r="45" spans="1:9" ht="15.75" customHeight="1">
      <c r="A45" s="9"/>
      <c r="B45" s="19">
        <v>112854</v>
      </c>
      <c r="C45" s="4" t="e">
        <f>VLOOKUP(B45,[1]Report!$1:$1048576,2,0)</f>
        <v>#N/A</v>
      </c>
      <c r="D45" s="4"/>
      <c r="E45" s="5" t="e">
        <f>VLOOKUP(B45,[1]Report!$1:$1048576,8,0)</f>
        <v>#N/A</v>
      </c>
      <c r="F45" s="8"/>
      <c r="G45" s="13"/>
      <c r="H45" s="8"/>
      <c r="I45" s="13"/>
    </row>
    <row r="46" spans="1:9" ht="15.75" customHeight="1">
      <c r="A46" s="9"/>
      <c r="B46" s="19">
        <v>113115</v>
      </c>
      <c r="C46" s="4" t="e">
        <f>VLOOKUP(B46,[1]Report!$1:$1048576,2,0)</f>
        <v>#N/A</v>
      </c>
      <c r="D46" s="4"/>
      <c r="E46" s="5" t="e">
        <f>VLOOKUP(B46,[1]Report!$1:$1048576,8,0)</f>
        <v>#N/A</v>
      </c>
      <c r="F46" s="8"/>
      <c r="G46" s="13"/>
      <c r="H46" s="8"/>
      <c r="I46" s="13"/>
    </row>
    <row r="47" spans="1:9" ht="15.75" customHeight="1">
      <c r="A47" s="9"/>
      <c r="B47" s="19">
        <v>112775</v>
      </c>
      <c r="C47" s="4" t="e">
        <f>VLOOKUP(B47,[1]Report!$1:$1048576,2,0)</f>
        <v>#N/A</v>
      </c>
      <c r="D47" s="4"/>
      <c r="E47" s="5" t="e">
        <f>VLOOKUP(B47,[1]Report!$1:$1048576,8,0)</f>
        <v>#N/A</v>
      </c>
      <c r="F47" s="8"/>
      <c r="G47" s="13"/>
      <c r="H47" s="8"/>
      <c r="I47" s="13"/>
    </row>
    <row r="48" spans="1:9" ht="15.75" customHeight="1">
      <c r="A48" s="9"/>
      <c r="B48" s="19">
        <v>113116</v>
      </c>
      <c r="C48" s="4" t="e">
        <f>VLOOKUP(B48,[1]Report!$1:$1048576,2,0)</f>
        <v>#N/A</v>
      </c>
      <c r="D48" s="4"/>
      <c r="E48" s="5" t="e">
        <f>VLOOKUP(B48,[1]Report!$1:$1048576,8,0)</f>
        <v>#N/A</v>
      </c>
      <c r="F48" s="8"/>
      <c r="G48" s="13"/>
      <c r="H48" s="8"/>
      <c r="I48" s="13"/>
    </row>
    <row r="49" spans="1:9" ht="15.75" customHeight="1">
      <c r="A49" s="9"/>
      <c r="B49" s="19">
        <v>112776</v>
      </c>
      <c r="C49" s="4" t="e">
        <f>VLOOKUP(B49,[1]Report!$1:$1048576,2,0)</f>
        <v>#N/A</v>
      </c>
      <c r="D49" s="4"/>
      <c r="E49" s="5" t="e">
        <f>VLOOKUP(B49,[1]Report!$1:$1048576,8,0)</f>
        <v>#N/A</v>
      </c>
      <c r="F49" s="8"/>
      <c r="G49" s="13"/>
      <c r="H49" s="8"/>
      <c r="I49" s="13"/>
    </row>
    <row r="50" spans="1:9" ht="15.75" customHeight="1">
      <c r="A50" s="9"/>
      <c r="B50" s="19">
        <v>112816</v>
      </c>
      <c r="C50" s="4" t="e">
        <f>VLOOKUP(B50,[1]Report!$1:$1048576,2,0)</f>
        <v>#N/A</v>
      </c>
      <c r="D50" s="4"/>
      <c r="E50" s="5" t="e">
        <f>VLOOKUP(B50,[1]Report!$1:$1048576,8,0)</f>
        <v>#N/A</v>
      </c>
      <c r="F50" s="8"/>
      <c r="G50" s="13"/>
      <c r="H50" s="8"/>
      <c r="I50" s="13"/>
    </row>
    <row r="51" spans="1:9" ht="15.75" customHeight="1">
      <c r="A51" s="9"/>
      <c r="B51" s="19">
        <v>112844</v>
      </c>
      <c r="C51" s="4" t="e">
        <f>VLOOKUP(B51,[1]Report!$1:$1048576,2,0)</f>
        <v>#N/A</v>
      </c>
      <c r="D51" s="4"/>
      <c r="E51" s="5" t="e">
        <f>VLOOKUP(B51,[1]Report!$1:$1048576,8,0)</f>
        <v>#N/A</v>
      </c>
      <c r="F51" s="8"/>
      <c r="G51" s="13"/>
      <c r="H51" s="8"/>
      <c r="I51" s="13"/>
    </row>
    <row r="52" spans="1:9" ht="15.75" customHeight="1">
      <c r="A52" s="9"/>
      <c r="B52" s="19">
        <v>112845</v>
      </c>
      <c r="C52" s="4" t="e">
        <f>VLOOKUP(B52,[1]Report!$1:$1048576,2,0)</f>
        <v>#N/A</v>
      </c>
      <c r="D52" s="4"/>
      <c r="E52" s="5" t="e">
        <f>VLOOKUP(B52,[1]Report!$1:$1048576,8,0)</f>
        <v>#N/A</v>
      </c>
      <c r="F52" s="8"/>
      <c r="G52" s="13"/>
      <c r="H52" s="8"/>
      <c r="I52" s="13"/>
    </row>
    <row r="53" spans="1:9" ht="15.75" customHeight="1">
      <c r="A53" s="9"/>
      <c r="B53" s="19">
        <v>112848</v>
      </c>
      <c r="C53" s="4" t="e">
        <f>VLOOKUP(B53,[1]Report!$1:$1048576,2,0)</f>
        <v>#N/A</v>
      </c>
      <c r="D53" s="4"/>
      <c r="E53" s="5" t="e">
        <f>VLOOKUP(B53,[1]Report!$1:$1048576,8,0)</f>
        <v>#N/A</v>
      </c>
      <c r="F53" s="8"/>
      <c r="G53" s="13"/>
      <c r="H53" s="8"/>
      <c r="I53" s="13"/>
    </row>
    <row r="54" spans="1:9" ht="15.75" customHeight="1">
      <c r="A54" s="9"/>
      <c r="B54" s="19">
        <v>9750</v>
      </c>
      <c r="C54" s="4" t="str">
        <f>VLOOKUP(B54,[1]Report!$1:$1048576,2,0)</f>
        <v>DR SAL MARINH GOUMET SELEC 16X220G</v>
      </c>
      <c r="D54" s="4"/>
      <c r="E54" s="5">
        <f>VLOOKUP(B54,[1]Report!$1:$1048576,8,0)</f>
        <v>8.1</v>
      </c>
      <c r="F54" s="8"/>
      <c r="G54" s="13"/>
      <c r="H54" s="8"/>
      <c r="I54" s="13"/>
    </row>
    <row r="55" spans="1:9" ht="15.75" customHeight="1">
      <c r="A55" s="9"/>
      <c r="B55" s="19">
        <v>112821</v>
      </c>
      <c r="C55" s="4" t="e">
        <f>VLOOKUP(B55,[1]Report!$1:$1048576,2,0)</f>
        <v>#N/A</v>
      </c>
      <c r="D55" s="4"/>
      <c r="E55" s="5" t="e">
        <f>VLOOKUP(B55,[1]Report!$1:$1048576,8,0)</f>
        <v>#N/A</v>
      </c>
      <c r="F55" s="8"/>
      <c r="G55" s="13"/>
      <c r="H55" s="8"/>
      <c r="I55" s="13"/>
    </row>
    <row r="56" spans="1:9" ht="15.75" customHeight="1">
      <c r="A56" s="9"/>
      <c r="B56" s="19">
        <v>112819</v>
      </c>
      <c r="C56" s="4" t="e">
        <f>VLOOKUP(B56,[1]Report!$1:$1048576,2,0)</f>
        <v>#N/A</v>
      </c>
      <c r="D56" s="4"/>
      <c r="E56" s="5" t="e">
        <f>VLOOKUP(B56,[1]Report!$1:$1048576,8,0)</f>
        <v>#N/A</v>
      </c>
      <c r="F56" s="8"/>
      <c r="G56" s="13"/>
      <c r="H56" s="8"/>
      <c r="I56" s="13"/>
    </row>
    <row r="57" spans="1:9" ht="15.75" customHeight="1">
      <c r="A57" s="9"/>
      <c r="B57" s="19">
        <v>112820</v>
      </c>
      <c r="C57" s="4" t="e">
        <f>VLOOKUP(B57,[1]Report!$1:$1048576,2,0)</f>
        <v>#N/A</v>
      </c>
      <c r="D57" s="4"/>
      <c r="E57" s="5" t="e">
        <f>VLOOKUP(B57,[1]Report!$1:$1048576,8,0)</f>
        <v>#N/A</v>
      </c>
      <c r="F57" s="8"/>
      <c r="G57" s="13"/>
      <c r="H57" s="8"/>
      <c r="I57" s="13"/>
    </row>
    <row r="58" spans="1:9" ht="15.75" customHeight="1">
      <c r="A58" s="9"/>
      <c r="B58" s="19">
        <v>113107</v>
      </c>
      <c r="C58" s="4" t="str">
        <f>VLOOKUP(B58,[1]Report!$1:$1048576,2,0)</f>
        <v>DR SAL ROSA HIMAL MOID GR SELEC 16X200G</v>
      </c>
      <c r="D58" s="4"/>
      <c r="E58" s="5">
        <f>VLOOKUP(B58,[1]Report!$1:$1048576,8,0)</f>
        <v>10.55</v>
      </c>
      <c r="F58" s="8"/>
      <c r="G58" s="13"/>
      <c r="H58" s="8"/>
      <c r="I58" s="13"/>
    </row>
    <row r="59" spans="1:9" ht="15.75" customHeight="1">
      <c r="A59" s="9"/>
      <c r="B59" s="19">
        <v>112860</v>
      </c>
      <c r="C59" s="4" t="e">
        <f>VLOOKUP(B59,[1]Report!$1:$1048576,2,0)</f>
        <v>#N/A</v>
      </c>
      <c r="D59" s="4"/>
      <c r="E59" s="5" t="e">
        <f>VLOOKUP(B59,[1]Report!$1:$1048576,8,0)</f>
        <v>#N/A</v>
      </c>
      <c r="F59" s="8"/>
      <c r="G59" s="13"/>
      <c r="H59" s="8"/>
      <c r="I59" s="13"/>
    </row>
    <row r="60" spans="1:9" ht="15.75" customHeight="1">
      <c r="A60" s="9"/>
      <c r="B60" s="19">
        <v>113106</v>
      </c>
      <c r="C60" s="4" t="e">
        <f>VLOOKUP(B60,[1]Report!$1:$1048576,2,0)</f>
        <v>#N/A</v>
      </c>
      <c r="D60" s="4" t="s">
        <v>6</v>
      </c>
      <c r="E60" s="5" t="e">
        <f>VLOOKUP(B60,[1]Report!$1:$1048576,8,0)</f>
        <v>#N/A</v>
      </c>
      <c r="F60" s="8"/>
      <c r="G60" s="13" t="e">
        <f t="shared" si="2"/>
        <v>#N/A</v>
      </c>
      <c r="H60" s="8"/>
      <c r="I60" s="13" t="e">
        <f t="shared" si="3"/>
        <v>#N/A</v>
      </c>
    </row>
    <row r="61" spans="1:9" ht="15.75" customHeight="1">
      <c r="A61" s="9"/>
      <c r="B61" s="19">
        <v>112822</v>
      </c>
      <c r="C61" s="4" t="str">
        <f>VLOOKUP(B61,[1]Report!$1:$1048576,2,0)</f>
        <v>DR SALSA CRIOLLA 8X450G</v>
      </c>
      <c r="D61" s="4" t="s">
        <v>6</v>
      </c>
      <c r="E61" s="5">
        <f>VLOOKUP(B61,[1]Report!$1:$1048576,8,0)</f>
        <v>15.56</v>
      </c>
      <c r="F61" s="8"/>
      <c r="G61" s="13">
        <f t="shared" si="2"/>
        <v>1</v>
      </c>
      <c r="H61" s="8"/>
      <c r="I61" s="13">
        <f t="shared" si="3"/>
        <v>1</v>
      </c>
    </row>
    <row r="62" spans="1:9" ht="15.75" customHeight="1">
      <c r="A62" s="9"/>
      <c r="B62" s="4"/>
      <c r="C62" s="4"/>
      <c r="D62" s="4"/>
      <c r="E62" s="5"/>
      <c r="F62" s="8"/>
      <c r="G62" s="13"/>
      <c r="H62" s="8"/>
      <c r="I62" s="13"/>
    </row>
    <row r="63" spans="1:9" ht="15.75" customHeight="1">
      <c r="A63" s="9"/>
      <c r="B63" s="4"/>
      <c r="C63" s="4"/>
      <c r="D63" s="4"/>
      <c r="E63" s="5"/>
      <c r="F63" s="559" t="s">
        <v>383</v>
      </c>
      <c r="G63" s="560"/>
    </row>
    <row r="64" spans="1:9" ht="15.75" customHeight="1">
      <c r="A64" s="9"/>
      <c r="B64" s="11" t="s">
        <v>2</v>
      </c>
      <c r="C64" s="11" t="s">
        <v>3</v>
      </c>
      <c r="D64" s="11" t="s">
        <v>5</v>
      </c>
      <c r="E64" s="11" t="s">
        <v>0</v>
      </c>
      <c r="F64" s="11" t="s">
        <v>378</v>
      </c>
      <c r="G64" s="11" t="s">
        <v>4</v>
      </c>
    </row>
    <row r="65" spans="1:7" ht="15.75" customHeight="1">
      <c r="A65" s="9"/>
      <c r="B65" s="4">
        <v>112538</v>
      </c>
      <c r="C65" s="4" t="str">
        <f>VLOOKUP(B65,[1]Report!$1:$1048576,2,0)</f>
        <v>GORDURA VEG PALMA DORATA BALD 14,5KG</v>
      </c>
      <c r="D65" s="4" t="s">
        <v>6</v>
      </c>
      <c r="E65" s="5">
        <f>VLOOKUP(B65,[1]Report!$1:$1048576,8,0)</f>
        <v>220.36</v>
      </c>
      <c r="F65" s="8"/>
      <c r="G65" s="13">
        <f t="shared" ref="G65:G97" si="4">(E65-F65)/E65</f>
        <v>1</v>
      </c>
    </row>
    <row r="66" spans="1:7" ht="15.75" customHeight="1">
      <c r="A66" s="9"/>
      <c r="B66" s="4"/>
      <c r="C66" s="4" t="e">
        <f>VLOOKUP(B66,[1]Report!$1:$1048576,2,0)</f>
        <v>#N/A</v>
      </c>
      <c r="D66" s="4" t="s">
        <v>6</v>
      </c>
      <c r="E66" s="5" t="e">
        <f>VLOOKUP(B66,[1]Report!$1:$1048576,8,0)</f>
        <v>#N/A</v>
      </c>
      <c r="F66" s="8"/>
      <c r="G66" s="13" t="e">
        <f t="shared" si="4"/>
        <v>#N/A</v>
      </c>
    </row>
    <row r="67" spans="1:7" ht="15.75" customHeight="1">
      <c r="A67" s="9"/>
      <c r="B67" s="4"/>
      <c r="C67" s="4" t="e">
        <f>VLOOKUP(B67,[1]Report!$1:$1048576,2,0)</f>
        <v>#N/A</v>
      </c>
      <c r="D67" s="4" t="s">
        <v>6</v>
      </c>
      <c r="E67" s="5" t="e">
        <f>VLOOKUP(B67,[1]Report!$1:$1048576,8,0)</f>
        <v>#N/A</v>
      </c>
      <c r="F67" s="8"/>
      <c r="G67" s="13" t="e">
        <f t="shared" si="4"/>
        <v>#N/A</v>
      </c>
    </row>
    <row r="68" spans="1:7" ht="15.75" customHeight="1">
      <c r="A68" s="9"/>
      <c r="B68" s="4"/>
      <c r="C68" s="4" t="e">
        <f>VLOOKUP(B68,[1]Report!$1:$1048576,2,0)</f>
        <v>#N/A</v>
      </c>
      <c r="D68" s="4" t="s">
        <v>6</v>
      </c>
      <c r="E68" s="5" t="e">
        <f>VLOOKUP(B68,[1]Report!$1:$1048576,8,0)</f>
        <v>#N/A</v>
      </c>
      <c r="F68" s="8"/>
      <c r="G68" s="13" t="e">
        <f t="shared" si="4"/>
        <v>#N/A</v>
      </c>
    </row>
    <row r="69" spans="1:7" ht="15.75" customHeight="1">
      <c r="A69" s="9"/>
      <c r="B69" s="4"/>
      <c r="C69" s="4" t="e">
        <f>VLOOKUP(B69,[1]Report!$1:$1048576,2,0)</f>
        <v>#N/A</v>
      </c>
      <c r="D69" s="4" t="s">
        <v>6</v>
      </c>
      <c r="E69" s="5" t="e">
        <f>VLOOKUP(B69,[1]Report!$1:$1048576,8,0)</f>
        <v>#N/A</v>
      </c>
      <c r="F69" s="8"/>
      <c r="G69" s="13" t="e">
        <f t="shared" si="4"/>
        <v>#N/A</v>
      </c>
    </row>
    <row r="70" spans="1:7" ht="15.75" customHeight="1">
      <c r="A70" s="9"/>
      <c r="B70" s="4"/>
      <c r="C70" s="4"/>
      <c r="D70" s="4"/>
      <c r="E70" s="5"/>
      <c r="F70" s="8"/>
      <c r="G70" s="13"/>
    </row>
    <row r="71" spans="1:7" ht="15.75" customHeight="1">
      <c r="A71" s="9"/>
      <c r="B71" s="4"/>
      <c r="C71" s="4"/>
      <c r="D71" s="4"/>
      <c r="E71" s="5"/>
      <c r="F71" s="559" t="s">
        <v>382</v>
      </c>
      <c r="G71" s="560"/>
    </row>
    <row r="72" spans="1:7" ht="15.75" customHeight="1">
      <c r="A72" s="9"/>
      <c r="B72" s="11" t="s">
        <v>2</v>
      </c>
      <c r="C72" s="11" t="s">
        <v>3</v>
      </c>
      <c r="D72" s="11" t="s">
        <v>5</v>
      </c>
      <c r="E72" s="11" t="s">
        <v>0</v>
      </c>
      <c r="F72" s="11" t="s">
        <v>379</v>
      </c>
      <c r="G72" s="11" t="s">
        <v>4</v>
      </c>
    </row>
    <row r="73" spans="1:7" ht="15.75" customHeight="1">
      <c r="A73" s="9"/>
      <c r="B73" s="19">
        <v>112056</v>
      </c>
      <c r="C73" s="4" t="str">
        <f>VLOOKUP(B73,[1]Report!$1:$1048576,2,0)</f>
        <v>SOIN AERO ODORI AMB ALGOD NILO 12X360ML</v>
      </c>
      <c r="D73" s="4" t="s">
        <v>6</v>
      </c>
      <c r="E73" s="5">
        <f>VLOOKUP(B73,[1]Report!$1:$1048576,8,0)</f>
        <v>10.25</v>
      </c>
      <c r="F73" s="8"/>
      <c r="G73" s="13">
        <f t="shared" si="4"/>
        <v>1</v>
      </c>
    </row>
    <row r="74" spans="1:7" ht="15.75" customHeight="1">
      <c r="A74" s="9"/>
      <c r="B74" s="19">
        <v>112055</v>
      </c>
      <c r="C74" s="4" t="str">
        <f>VLOOKUP(B74,[1]Report!$1:$1048576,2,0)</f>
        <v>SOIN AERO ODORI AMB BAMBOO TIB 12X360ML</v>
      </c>
      <c r="D74" s="4"/>
      <c r="E74" s="5">
        <f>VLOOKUP(B74,[1]Report!$1:$1048576,8,0)</f>
        <v>10.25</v>
      </c>
      <c r="F74" s="8"/>
      <c r="G74" s="13"/>
    </row>
    <row r="75" spans="1:7" ht="15.75" customHeight="1">
      <c r="A75" s="9"/>
      <c r="B75" s="19">
        <v>112053</v>
      </c>
      <c r="C75" s="4" t="str">
        <f>VLOOKUP(B75,[1]Report!$1:$1048576,2,0)</f>
        <v>SOIN AERO ODORI AMB CEREJ KYOTO 12X360ML</v>
      </c>
      <c r="D75" s="4"/>
      <c r="E75" s="5">
        <f>VLOOKUP(B75,[1]Report!$1:$1048576,8,0)</f>
        <v>10.25</v>
      </c>
      <c r="F75" s="8"/>
      <c r="G75" s="13"/>
    </row>
    <row r="76" spans="1:7" ht="15.75" customHeight="1">
      <c r="A76" s="9"/>
      <c r="B76" s="19">
        <v>112059</v>
      </c>
      <c r="C76" s="4" t="str">
        <f>VLOOKUP(B76,[1]Report!$1:$1048576,2,0)</f>
        <v>SOIN DIFUSOR AROM ALECRIM SILV 12X100ML</v>
      </c>
      <c r="D76" s="4"/>
      <c r="E76" s="5">
        <f>VLOOKUP(B76,[1]Report!$1:$1048576,8,0)</f>
        <v>12.07</v>
      </c>
      <c r="F76" s="8"/>
      <c r="G76" s="13"/>
    </row>
    <row r="77" spans="1:7" ht="15.75" customHeight="1">
      <c r="A77" s="9"/>
      <c r="B77" s="19">
        <v>112062</v>
      </c>
      <c r="C77" s="4" t="str">
        <f>VLOOKUP(B77,[1]Report!$1:$1048576,2,0)</f>
        <v>SOIN DIFUSOR AROM ENTUSIAS BAMB 12X100ML</v>
      </c>
      <c r="D77" s="4"/>
      <c r="E77" s="5">
        <f>VLOOKUP(B77,[1]Report!$1:$1048576,8,0)</f>
        <v>12.07</v>
      </c>
      <c r="F77" s="8"/>
      <c r="G77" s="13"/>
    </row>
    <row r="78" spans="1:7" ht="15.75" customHeight="1">
      <c r="A78" s="9"/>
      <c r="B78" s="19">
        <v>112060</v>
      </c>
      <c r="C78" s="4" t="str">
        <f>VLOOKUP(B78,[1]Report!$1:$1048576,2,0)</f>
        <v>SOIN DIFUSOR AROM FAVOS BAUNILH 12X100ML</v>
      </c>
      <c r="D78" s="4"/>
      <c r="E78" s="5">
        <f>VLOOKUP(B78,[1]Report!$1:$1048576,8,0)</f>
        <v>12.07</v>
      </c>
      <c r="F78" s="8"/>
      <c r="G78" s="13"/>
    </row>
    <row r="79" spans="1:7" ht="15.75" customHeight="1">
      <c r="A79" s="9"/>
      <c r="B79" s="19">
        <v>112058</v>
      </c>
      <c r="C79" s="4" t="str">
        <f>VLOOKUP(B79,[1]Report!$1:$1048576,2,0)</f>
        <v>SOIN DIFUSOR AROM LAVAND CAMPO 12X100ML</v>
      </c>
      <c r="D79" s="4"/>
      <c r="E79" s="5">
        <f>VLOOKUP(B79,[1]Report!$1:$1048576,8,0)</f>
        <v>12.07</v>
      </c>
      <c r="F79" s="8"/>
      <c r="G79" s="13"/>
    </row>
    <row r="80" spans="1:7" ht="15.75" customHeight="1">
      <c r="A80" s="9"/>
      <c r="B80" s="19">
        <v>112057</v>
      </c>
      <c r="C80" s="4" t="str">
        <f>VLOOKUP(B80,[1]Report!$1:$1048576,2,0)</f>
        <v>SOIN DIFUSOR AROM PRECI ESMERAL 12X100ML</v>
      </c>
      <c r="D80" s="4"/>
      <c r="E80" s="5">
        <f>VLOOKUP(B80,[1]Report!$1:$1048576,8,0)</f>
        <v>12.07</v>
      </c>
      <c r="F80" s="8"/>
      <c r="G80" s="13"/>
    </row>
    <row r="81" spans="1:7" ht="15.75" customHeight="1">
      <c r="A81" s="9"/>
      <c r="B81" s="19">
        <v>112061</v>
      </c>
      <c r="C81" s="4" t="str">
        <f>VLOOKUP(B81,[1]Report!$1:$1048576,2,0)</f>
        <v>SOIN DIFUSOR AROM SENSUAL AFROD 12X100ML</v>
      </c>
      <c r="D81" s="4"/>
      <c r="E81" s="5">
        <f>VLOOKUP(B81,[1]Report!$1:$1048576,8,0)</f>
        <v>12.07</v>
      </c>
      <c r="F81" s="8"/>
      <c r="G81" s="13"/>
    </row>
    <row r="82" spans="1:7" ht="15.75" customHeight="1">
      <c r="A82" s="9"/>
      <c r="B82" s="4"/>
      <c r="C82" s="4" t="e">
        <f>VLOOKUP(B82,[1]Report!$1:$1048576,2,0)</f>
        <v>#N/A</v>
      </c>
      <c r="D82" s="4"/>
      <c r="E82" s="5" t="e">
        <f>VLOOKUP(B82,[1]Report!$1:$1048576,8,0)</f>
        <v>#N/A</v>
      </c>
      <c r="F82" s="8"/>
      <c r="G82" s="13"/>
    </row>
    <row r="83" spans="1:7" ht="15.75" customHeight="1">
      <c r="A83" s="9"/>
      <c r="B83" s="11" t="s">
        <v>2</v>
      </c>
      <c r="C83" s="11" t="s">
        <v>3</v>
      </c>
      <c r="D83" s="11" t="s">
        <v>5</v>
      </c>
      <c r="E83" s="11" t="s">
        <v>0</v>
      </c>
      <c r="F83" s="11" t="s">
        <v>1</v>
      </c>
      <c r="G83" s="11" t="s">
        <v>4</v>
      </c>
    </row>
    <row r="84" spans="1:7" ht="15.75" customHeight="1">
      <c r="A84" s="9"/>
      <c r="B84" s="19">
        <v>113208</v>
      </c>
      <c r="C84" s="4" t="e">
        <f>VLOOKUP(B84,[1]Report!$1:$1048576,2,0)</f>
        <v>#N/A</v>
      </c>
      <c r="D84" s="4"/>
      <c r="E84" s="5" t="e">
        <f>VLOOKUP(B84,[1]Report!$1:$1048576,8,0)</f>
        <v>#N/A</v>
      </c>
      <c r="F84" s="8"/>
      <c r="G84" s="13"/>
    </row>
    <row r="85" spans="1:7" ht="15.75" customHeight="1">
      <c r="A85" s="9"/>
      <c r="B85" s="19">
        <v>113205</v>
      </c>
      <c r="C85" s="4" t="e">
        <f>VLOOKUP(B85,[1]Report!$1:$1048576,2,0)</f>
        <v>#N/A</v>
      </c>
      <c r="D85" s="4"/>
      <c r="E85" s="5" t="e">
        <f>VLOOKUP(B85,[1]Report!$1:$1048576,8,0)</f>
        <v>#N/A</v>
      </c>
      <c r="F85" s="8"/>
      <c r="G85" s="13"/>
    </row>
    <row r="86" spans="1:7" ht="15.75" customHeight="1">
      <c r="A86" s="9"/>
      <c r="B86" s="19">
        <v>113207</v>
      </c>
      <c r="C86" s="4" t="e">
        <f>VLOOKUP(B86,[1]Report!$1:$1048576,2,0)</f>
        <v>#N/A</v>
      </c>
      <c r="D86" s="4"/>
      <c r="E86" s="5" t="e">
        <f>VLOOKUP(B86,[1]Report!$1:$1048576,8,0)</f>
        <v>#N/A</v>
      </c>
      <c r="F86" s="8"/>
      <c r="G86" s="13"/>
    </row>
    <row r="87" spans="1:7" ht="15.75" customHeight="1">
      <c r="A87" s="9"/>
      <c r="B87" s="19">
        <v>113206</v>
      </c>
      <c r="C87" s="4" t="e">
        <f>VLOOKUP(B87,[1]Report!$1:$1048576,2,0)</f>
        <v>#N/A</v>
      </c>
      <c r="D87" s="4"/>
      <c r="E87" s="5" t="e">
        <f>VLOOKUP(B87,[1]Report!$1:$1048576,8,0)</f>
        <v>#N/A</v>
      </c>
      <c r="F87" s="8"/>
      <c r="G87" s="13"/>
    </row>
    <row r="88" spans="1:7" ht="15.75" customHeight="1">
      <c r="A88" s="9"/>
      <c r="B88" s="4"/>
      <c r="C88" s="4" t="e">
        <f>VLOOKUP(B88,[1]Report!$1:$1048576,2,0)</f>
        <v>#N/A</v>
      </c>
      <c r="D88" s="4" t="s">
        <v>6</v>
      </c>
      <c r="E88" s="5" t="e">
        <f>VLOOKUP(B88,[1]Report!$1:$1048576,8,0)</f>
        <v>#N/A</v>
      </c>
      <c r="F88" s="8"/>
      <c r="G88" s="13" t="e">
        <f t="shared" si="4"/>
        <v>#N/A</v>
      </c>
    </row>
    <row r="89" spans="1:7" ht="15.75" customHeight="1">
      <c r="A89" s="9"/>
      <c r="B89" s="4"/>
      <c r="C89" s="4"/>
      <c r="D89" s="4"/>
      <c r="E89" s="5"/>
      <c r="F89" s="8"/>
      <c r="G89" s="13"/>
    </row>
    <row r="90" spans="1:7" ht="15.75" customHeight="1">
      <c r="A90" s="9"/>
      <c r="B90" s="11" t="s">
        <v>2</v>
      </c>
      <c r="C90" s="11" t="s">
        <v>3</v>
      </c>
      <c r="D90" s="11" t="s">
        <v>5</v>
      </c>
      <c r="E90" s="11" t="s">
        <v>0</v>
      </c>
      <c r="F90" s="11" t="s">
        <v>1</v>
      </c>
      <c r="G90" s="11" t="s">
        <v>4</v>
      </c>
    </row>
    <row r="91" spans="1:7" ht="15.75" customHeight="1">
      <c r="A91" s="9"/>
      <c r="B91" s="19">
        <v>112633</v>
      </c>
      <c r="C91" s="4" t="str">
        <f>VLOOKUP(B91,[1]Report!$1:$1048576,2,0)</f>
        <v>TOD BISCOITO AGUA E SAL 20X360G</v>
      </c>
      <c r="D91" s="4" t="s">
        <v>6</v>
      </c>
      <c r="E91" s="5">
        <f>VLOOKUP(B91,[1]Report!$1:$1048576,8,0)</f>
        <v>4.91</v>
      </c>
      <c r="F91" s="8"/>
      <c r="G91" s="13">
        <f t="shared" si="4"/>
        <v>1</v>
      </c>
    </row>
    <row r="92" spans="1:7" ht="15.75" customHeight="1">
      <c r="A92" s="9"/>
      <c r="B92" s="19">
        <v>112635</v>
      </c>
      <c r="C92" s="4" t="str">
        <f>VLOOKUP(B92,[1]Report!$1:$1048576,2,0)</f>
        <v>TOD BISCOITO CREAM CRACKER 20X360G</v>
      </c>
      <c r="D92" s="4"/>
      <c r="E92" s="5">
        <f>VLOOKUP(B92,[1]Report!$1:$1048576,8,0)</f>
        <v>4.9000000000000004</v>
      </c>
      <c r="F92" s="8"/>
      <c r="G92" s="13"/>
    </row>
    <row r="93" spans="1:7" ht="15.75" customHeight="1">
      <c r="A93" s="9"/>
      <c r="B93" s="19">
        <v>112689</v>
      </c>
      <c r="C93" s="4" t="str">
        <f>VLOOKUP(B93,[1]Report!$1:$1048576,2,0)</f>
        <v>TOD BISCOITO CREAM CRACKER MANT 20X360G</v>
      </c>
      <c r="D93" s="4"/>
      <c r="E93" s="5">
        <f>VLOOKUP(B93,[1]Report!$1:$1048576,8,0)</f>
        <v>4.9000000000000004</v>
      </c>
      <c r="F93" s="8"/>
      <c r="G93" s="13"/>
    </row>
    <row r="94" spans="1:7" ht="15.75" customHeight="1">
      <c r="A94" s="9"/>
      <c r="B94" s="19">
        <v>112693</v>
      </c>
      <c r="C94" s="4" t="e">
        <f>VLOOKUP(B94,[1]Report!$1:$1048576,2,0)</f>
        <v>#N/A</v>
      </c>
      <c r="D94" s="4"/>
      <c r="E94" s="5" t="e">
        <f>VLOOKUP(B94,[1]Report!$1:$1048576,8,0)</f>
        <v>#N/A</v>
      </c>
      <c r="F94" s="8"/>
      <c r="G94" s="13"/>
    </row>
    <row r="95" spans="1:7" ht="15.75" customHeight="1">
      <c r="A95" s="9"/>
      <c r="B95" s="19">
        <v>112694</v>
      </c>
      <c r="C95" s="4" t="str">
        <f>VLOOKUP(B95,[1]Report!$1:$1048576,2,0)</f>
        <v>TOD ROSQUINHA LEITE 12X400G</v>
      </c>
      <c r="D95" s="4"/>
      <c r="E95" s="5">
        <f>VLOOKUP(B95,[1]Report!$1:$1048576,8,0)</f>
        <v>5.34</v>
      </c>
      <c r="F95" s="8"/>
      <c r="G95" s="13"/>
    </row>
    <row r="96" spans="1:7" ht="15.75" customHeight="1">
      <c r="A96" s="9"/>
      <c r="B96" s="4"/>
      <c r="C96" s="4" t="e">
        <f>VLOOKUP(B96,[1]Report!$1:$1048576,2,0)</f>
        <v>#N/A</v>
      </c>
      <c r="D96" s="4" t="s">
        <v>6</v>
      </c>
      <c r="E96" s="5" t="e">
        <f>VLOOKUP(B96,[1]Report!$1:$1048576,8,0)</f>
        <v>#N/A</v>
      </c>
      <c r="F96" s="8"/>
      <c r="G96" s="13" t="e">
        <f t="shared" si="4"/>
        <v>#N/A</v>
      </c>
    </row>
    <row r="97" spans="1:7" ht="15.75" customHeight="1">
      <c r="A97" s="9"/>
      <c r="B97" s="4"/>
      <c r="C97" s="4" t="e">
        <f>VLOOKUP(B97,[1]Report!$1:$1048576,2,0)</f>
        <v>#N/A</v>
      </c>
      <c r="D97" s="4" t="s">
        <v>6</v>
      </c>
      <c r="E97" s="5" t="e">
        <f>VLOOKUP(B97,[1]Report!$1:$1048576,8,0)</f>
        <v>#N/A</v>
      </c>
      <c r="F97" s="8"/>
      <c r="G97" s="13" t="e">
        <f t="shared" si="4"/>
        <v>#N/A</v>
      </c>
    </row>
    <row r="98" spans="1:7" ht="15.75" customHeight="1">
      <c r="A98" s="9"/>
      <c r="B98" s="4"/>
      <c r="C98" s="4"/>
      <c r="D98" s="4"/>
      <c r="E98" s="5"/>
      <c r="F98" s="8"/>
      <c r="G98" s="13"/>
    </row>
    <row r="99" spans="1:7" ht="15.75" customHeight="1">
      <c r="A99" s="9"/>
      <c r="B99" s="11" t="s">
        <v>2</v>
      </c>
      <c r="C99" s="11" t="s">
        <v>3</v>
      </c>
      <c r="D99" s="11" t="s">
        <v>5</v>
      </c>
      <c r="E99" s="11" t="s">
        <v>0</v>
      </c>
      <c r="F99" s="11" t="s">
        <v>1</v>
      </c>
      <c r="G99" s="11" t="s">
        <v>4</v>
      </c>
    </row>
    <row r="100" spans="1:7" ht="15.75" customHeight="1">
      <c r="A100" s="9"/>
      <c r="B100" s="45"/>
      <c r="C100" s="4" t="e">
        <f>VLOOKUP(B100,[1]Report!$1:$1048576,2,0)</f>
        <v>#N/A</v>
      </c>
      <c r="D100" s="4" t="s">
        <v>6</v>
      </c>
      <c r="E100" s="5" t="e">
        <f>VLOOKUP(B100,[1]Report!$1:$1048576,8,0)</f>
        <v>#N/A</v>
      </c>
      <c r="F100" s="8"/>
      <c r="G100" s="13" t="e">
        <f t="shared" ref="G100:G111" si="5">(E100-F100)/E100</f>
        <v>#N/A</v>
      </c>
    </row>
    <row r="101" spans="1:7" ht="15.75" customHeight="1">
      <c r="A101" s="9"/>
      <c r="B101" s="42"/>
      <c r="C101" s="4" t="e">
        <f>VLOOKUP(B101,[1]Report!$1:$1048576,2,0)</f>
        <v>#N/A</v>
      </c>
      <c r="D101" s="4" t="s">
        <v>6</v>
      </c>
      <c r="E101" s="5" t="e">
        <f>VLOOKUP(B101,[1]Report!$1:$1048576,8,0)</f>
        <v>#N/A</v>
      </c>
      <c r="F101" s="8"/>
      <c r="G101" s="13" t="e">
        <f t="shared" si="5"/>
        <v>#N/A</v>
      </c>
    </row>
    <row r="102" spans="1:7" ht="15.75" hidden="1" customHeight="1">
      <c r="A102" s="9"/>
      <c r="B102" s="42">
        <v>109866</v>
      </c>
      <c r="C102" s="4" t="e">
        <f>VLOOKUP(B102,[1]Report!$1:$1048576,2,0)</f>
        <v>#N/A</v>
      </c>
      <c r="D102" s="4" t="s">
        <v>6</v>
      </c>
      <c r="E102" s="5" t="e">
        <f>VLOOKUP(B102,[1]Report!$1:$1048576,8,0)</f>
        <v>#N/A</v>
      </c>
      <c r="F102" s="8"/>
      <c r="G102" s="13" t="e">
        <f t="shared" si="5"/>
        <v>#N/A</v>
      </c>
    </row>
    <row r="103" spans="1:7" ht="15.75" hidden="1" customHeight="1">
      <c r="A103" s="9"/>
      <c r="B103" s="42">
        <v>109857</v>
      </c>
      <c r="C103" s="4" t="e">
        <f>VLOOKUP(B103,[1]Report!$1:$1048576,2,0)</f>
        <v>#N/A</v>
      </c>
      <c r="D103" s="4" t="s">
        <v>6</v>
      </c>
      <c r="E103" s="5" t="e">
        <f>VLOOKUP(B103,[1]Report!$1:$1048576,8,0)</f>
        <v>#N/A</v>
      </c>
      <c r="F103" s="8"/>
      <c r="G103" s="13" t="e">
        <f t="shared" si="5"/>
        <v>#N/A</v>
      </c>
    </row>
    <row r="104" spans="1:7" ht="15.75" hidden="1" customHeight="1">
      <c r="A104" s="9"/>
      <c r="B104" s="42">
        <v>109867</v>
      </c>
      <c r="C104" s="4" t="e">
        <f>VLOOKUP(B104,[1]Report!$1:$1048576,2,0)</f>
        <v>#N/A</v>
      </c>
      <c r="D104" s="4" t="s">
        <v>6</v>
      </c>
      <c r="E104" s="5" t="e">
        <f>VLOOKUP(B104,[1]Report!$1:$1048576,8,0)</f>
        <v>#N/A</v>
      </c>
      <c r="F104" s="8"/>
      <c r="G104" s="13" t="e">
        <f t="shared" si="5"/>
        <v>#N/A</v>
      </c>
    </row>
    <row r="105" spans="1:7" ht="15.75" customHeight="1">
      <c r="A105" s="9"/>
      <c r="B105" s="4"/>
      <c r="C105" s="4"/>
      <c r="D105" s="4"/>
      <c r="E105" s="5"/>
      <c r="F105" s="8"/>
      <c r="G105" s="13"/>
    </row>
    <row r="106" spans="1:7" ht="15.75" customHeight="1">
      <c r="A106" s="9"/>
      <c r="B106" s="11" t="s">
        <v>2</v>
      </c>
      <c r="C106" s="11" t="s">
        <v>3</v>
      </c>
      <c r="D106" s="11" t="s">
        <v>5</v>
      </c>
      <c r="E106" s="11" t="s">
        <v>0</v>
      </c>
      <c r="F106" s="11" t="s">
        <v>380</v>
      </c>
      <c r="G106" s="11" t="s">
        <v>4</v>
      </c>
    </row>
    <row r="107" spans="1:7" ht="15.75" customHeight="1">
      <c r="A107" s="9"/>
      <c r="B107" s="88">
        <v>496</v>
      </c>
      <c r="C107" s="4" t="str">
        <f>VLOOKUP(B107,[1]Report!$1:$1048576,2,0)</f>
        <v>RC PED JR FILHOTE RMG 1X10,1KG</v>
      </c>
      <c r="D107" s="4" t="s">
        <v>384</v>
      </c>
      <c r="E107" s="5">
        <f>VLOOKUP(B107,[1]Report!$1:$1048576,8,0)</f>
        <v>130</v>
      </c>
      <c r="F107" s="8"/>
      <c r="G107" s="13">
        <f t="shared" si="5"/>
        <v>1</v>
      </c>
    </row>
    <row r="108" spans="1:7" ht="15.75" customHeight="1">
      <c r="A108" s="9"/>
      <c r="B108" s="88">
        <v>483</v>
      </c>
      <c r="C108" s="4" t="str">
        <f>VLOOKUP(B108,[1]Report!$1:$1048576,2,0)</f>
        <v>RC WHISKAS FILHOTE CARNE LEITE 1X10,1KG</v>
      </c>
      <c r="D108" s="4" t="s">
        <v>384</v>
      </c>
      <c r="E108" s="5">
        <f>VLOOKUP(B108,[1]Report!$1:$1048576,8,0)</f>
        <v>158</v>
      </c>
      <c r="F108" s="8"/>
      <c r="G108" s="13">
        <f t="shared" si="5"/>
        <v>1</v>
      </c>
    </row>
    <row r="109" spans="1:7" ht="15.75" customHeight="1">
      <c r="A109" s="9"/>
      <c r="B109" s="88">
        <v>113209</v>
      </c>
      <c r="C109" s="4" t="e">
        <f>VLOOKUP(B109,[1]Report!$1:$1048576,2,0)</f>
        <v>#N/A</v>
      </c>
      <c r="D109" s="4" t="s">
        <v>384</v>
      </c>
      <c r="E109" s="5" t="e">
        <f>VLOOKUP(B109,[1]Report!$1:$1048576,8,0)</f>
        <v>#N/A</v>
      </c>
      <c r="F109" s="8"/>
      <c r="G109" s="13" t="e">
        <f t="shared" si="5"/>
        <v>#N/A</v>
      </c>
    </row>
    <row r="110" spans="1:7" ht="15.75" customHeight="1">
      <c r="A110" s="9"/>
      <c r="B110" s="89">
        <v>113544</v>
      </c>
      <c r="C110" s="4" t="e">
        <f>VLOOKUP(B110,[1]Report!$1:$1048576,2,0)</f>
        <v>#N/A</v>
      </c>
      <c r="D110" s="4" t="s">
        <v>384</v>
      </c>
      <c r="E110" s="5" t="e">
        <f>VLOOKUP(B110,[1]Report!$1:$1048576,8,0)</f>
        <v>#N/A</v>
      </c>
      <c r="F110" s="8"/>
      <c r="G110" s="13" t="e">
        <f t="shared" si="5"/>
        <v>#N/A</v>
      </c>
    </row>
    <row r="111" spans="1:7" ht="15.75" customHeight="1">
      <c r="A111" s="9"/>
      <c r="B111" s="88">
        <v>113528</v>
      </c>
      <c r="C111" s="4" t="e">
        <f>VLOOKUP(B111,[1]Report!$1:$1048576,2,0)</f>
        <v>#N/A</v>
      </c>
      <c r="D111" s="4" t="s">
        <v>384</v>
      </c>
      <c r="E111" s="5" t="e">
        <f>VLOOKUP(B111,[1]Report!$1:$1048576,8,0)</f>
        <v>#N/A</v>
      </c>
      <c r="F111" s="8"/>
      <c r="G111" s="13" t="e">
        <f t="shared" si="5"/>
        <v>#N/A</v>
      </c>
    </row>
    <row r="112" spans="1:7" ht="15.75" customHeight="1">
      <c r="A112" s="9"/>
      <c r="B112" s="4"/>
      <c r="C112" s="4"/>
      <c r="D112" s="4"/>
      <c r="E112" s="5"/>
      <c r="F112" s="8"/>
      <c r="G112" s="13"/>
    </row>
    <row r="113" spans="1:11" ht="15.75" customHeight="1">
      <c r="A113" s="9"/>
      <c r="B113" s="11" t="s">
        <v>2</v>
      </c>
      <c r="C113" s="11" t="s">
        <v>3</v>
      </c>
      <c r="D113" s="11" t="s">
        <v>5</v>
      </c>
      <c r="E113" s="11" t="s">
        <v>0</v>
      </c>
      <c r="F113" s="11" t="s">
        <v>238</v>
      </c>
      <c r="G113" s="11" t="s">
        <v>4</v>
      </c>
    </row>
    <row r="114" spans="1:11" ht="15.75" customHeight="1">
      <c r="A114" s="9"/>
      <c r="B114" s="4">
        <v>113356</v>
      </c>
      <c r="C114" s="4" t="e">
        <f>VLOOKUP(B114,[1]Report!$1:$1048576,2,0)</f>
        <v>#N/A</v>
      </c>
      <c r="D114" s="4" t="s">
        <v>6</v>
      </c>
      <c r="E114" s="5" t="e">
        <f>VLOOKUP(B114,[1]Report!$1:$1048576,8,0)</f>
        <v>#N/A</v>
      </c>
      <c r="F114" s="8"/>
      <c r="G114" s="13" t="e">
        <f t="shared" ref="G114:G121" si="6">(E114-F114)/E114</f>
        <v>#N/A</v>
      </c>
    </row>
    <row r="115" spans="1:11" ht="15.75" customHeight="1">
      <c r="A115" s="9"/>
      <c r="B115" s="4"/>
      <c r="C115" s="4" t="e">
        <f>VLOOKUP(B115,[1]Report!$1:$1048576,2,0)</f>
        <v>#N/A</v>
      </c>
      <c r="D115" s="4" t="s">
        <v>6</v>
      </c>
      <c r="E115" s="5" t="e">
        <f>VLOOKUP(B115,[1]Report!$1:$1048576,8,0)</f>
        <v>#N/A</v>
      </c>
      <c r="F115" s="8"/>
      <c r="G115" s="13" t="e">
        <f t="shared" si="6"/>
        <v>#N/A</v>
      </c>
    </row>
    <row r="116" spans="1:11" ht="15.75" customHeight="1">
      <c r="A116" s="9"/>
      <c r="B116" s="4"/>
      <c r="C116" s="4" t="e">
        <f>VLOOKUP(B116,[1]Report!$1:$1048576,2,0)</f>
        <v>#N/A</v>
      </c>
      <c r="D116" s="4" t="s">
        <v>6</v>
      </c>
      <c r="E116" s="5" t="e">
        <f>VLOOKUP(B116,[1]Report!$1:$1048576,8,0)</f>
        <v>#N/A</v>
      </c>
      <c r="F116" s="8"/>
      <c r="G116" s="13" t="e">
        <f t="shared" si="6"/>
        <v>#N/A</v>
      </c>
    </row>
    <row r="117" spans="1:11" ht="15.75" customHeight="1">
      <c r="A117" s="9"/>
      <c r="B117" s="4"/>
      <c r="C117" s="4"/>
      <c r="D117" s="4"/>
      <c r="E117" s="5"/>
      <c r="F117" s="8"/>
      <c r="G117" s="13"/>
    </row>
    <row r="118" spans="1:11" ht="15.75" customHeight="1">
      <c r="A118" s="9"/>
      <c r="B118" s="11" t="s">
        <v>2</v>
      </c>
      <c r="C118" s="11" t="s">
        <v>3</v>
      </c>
      <c r="D118" s="11" t="s">
        <v>5</v>
      </c>
      <c r="E118" s="11" t="s">
        <v>0</v>
      </c>
      <c r="F118" s="11" t="s">
        <v>238</v>
      </c>
      <c r="G118" s="11" t="s">
        <v>4</v>
      </c>
    </row>
    <row r="119" spans="1:11" ht="15.75" customHeight="1">
      <c r="A119" s="9"/>
      <c r="B119" s="4"/>
      <c r="C119" s="4" t="e">
        <f>VLOOKUP(B119,[1]Report!$1:$1048576,2,0)</f>
        <v>#N/A</v>
      </c>
      <c r="D119" s="4" t="s">
        <v>6</v>
      </c>
      <c r="E119" s="5" t="e">
        <f>VLOOKUP(B119,[1]Report!$1:$1048576,8,0)</f>
        <v>#N/A</v>
      </c>
      <c r="F119" s="8"/>
      <c r="G119" s="13" t="e">
        <f t="shared" si="6"/>
        <v>#N/A</v>
      </c>
    </row>
    <row r="120" spans="1:11" ht="15.75" customHeight="1">
      <c r="A120" s="9"/>
      <c r="B120" s="4"/>
      <c r="C120" s="4" t="e">
        <f>VLOOKUP(B120,[1]Report!$1:$1048576,2,0)</f>
        <v>#N/A</v>
      </c>
      <c r="D120" s="4" t="s">
        <v>6</v>
      </c>
      <c r="E120" s="5" t="e">
        <f>VLOOKUP(B120,[1]Report!$1:$1048576,8,0)</f>
        <v>#N/A</v>
      </c>
      <c r="F120" s="8"/>
      <c r="G120" s="13" t="e">
        <f t="shared" si="6"/>
        <v>#N/A</v>
      </c>
    </row>
    <row r="121" spans="1:11" ht="15.75" customHeight="1">
      <c r="A121" s="9"/>
      <c r="B121" s="4"/>
      <c r="C121" s="4" t="e">
        <f>VLOOKUP(B121,[1]Report!$1:$1048576,2,0)</f>
        <v>#N/A</v>
      </c>
      <c r="D121" s="4" t="s">
        <v>6</v>
      </c>
      <c r="E121" s="5" t="e">
        <f>VLOOKUP(B121,[1]Report!$1:$1048576,8,0)</f>
        <v>#N/A</v>
      </c>
      <c r="F121" s="8"/>
      <c r="G121" s="13" t="e">
        <f t="shared" si="6"/>
        <v>#N/A</v>
      </c>
    </row>
    <row r="122" spans="1:11" ht="15.75" customHeight="1">
      <c r="A122" s="9"/>
      <c r="B122" s="4"/>
      <c r="C122" s="4"/>
      <c r="D122" s="4"/>
      <c r="E122" s="5"/>
      <c r="F122" s="8"/>
      <c r="G122" s="13"/>
    </row>
    <row r="123" spans="1:11" ht="15.75" customHeight="1">
      <c r="A123" s="9"/>
      <c r="B123" s="11" t="s">
        <v>2</v>
      </c>
      <c r="C123" s="11" t="s">
        <v>3</v>
      </c>
      <c r="D123" s="11" t="s">
        <v>5</v>
      </c>
      <c r="E123" s="11" t="s">
        <v>0</v>
      </c>
      <c r="F123" s="11" t="s">
        <v>240</v>
      </c>
      <c r="G123" s="11" t="s">
        <v>4</v>
      </c>
      <c r="H123" s="11" t="s">
        <v>376</v>
      </c>
      <c r="I123" s="11" t="s">
        <v>4</v>
      </c>
      <c r="J123" s="11" t="s">
        <v>325</v>
      </c>
      <c r="K123" s="11" t="s">
        <v>4</v>
      </c>
    </row>
    <row r="124" spans="1:11" ht="15.75" customHeight="1">
      <c r="A124" s="9"/>
      <c r="B124" s="51"/>
      <c r="C124" s="52" t="e">
        <f>VLOOKUP(B124,[1]Report!$1:$1048576,2,0)</f>
        <v>#N/A</v>
      </c>
      <c r="D124" s="52" t="s">
        <v>6</v>
      </c>
      <c r="E124" s="53" t="e">
        <f>VLOOKUP(B124,[1]Report!$1:$1048576,8,0)</f>
        <v>#N/A</v>
      </c>
      <c r="F124" s="54"/>
      <c r="G124" s="55" t="e">
        <f t="shared" ref="G124:G149" si="7">(E124-F124)/E124</f>
        <v>#N/A</v>
      </c>
      <c r="H124" s="54"/>
      <c r="I124" s="55" t="e">
        <f>(E124-H124)/E124</f>
        <v>#N/A</v>
      </c>
      <c r="J124" s="54"/>
      <c r="K124" s="55" t="e">
        <f>(E124-J124)/E124</f>
        <v>#N/A</v>
      </c>
    </row>
    <row r="125" spans="1:11" ht="15.75" customHeight="1">
      <c r="A125" s="9"/>
      <c r="B125" s="51"/>
      <c r="C125" s="52" t="e">
        <f>VLOOKUP(B125,[1]Report!$1:$1048576,2,0)</f>
        <v>#N/A</v>
      </c>
      <c r="D125" s="52" t="s">
        <v>6</v>
      </c>
      <c r="E125" s="53" t="e">
        <f>VLOOKUP(B125,[1]Report!$1:$1048576,8,0)</f>
        <v>#N/A</v>
      </c>
      <c r="F125" s="54"/>
      <c r="G125" s="55" t="e">
        <f t="shared" si="7"/>
        <v>#N/A</v>
      </c>
      <c r="H125" s="54"/>
      <c r="I125" s="55" t="e">
        <f t="shared" ref="I125:I149" si="8">(E125-H125)/E125</f>
        <v>#N/A</v>
      </c>
      <c r="J125" s="54"/>
      <c r="K125" s="55" t="e">
        <f t="shared" ref="K125:K149" si="9">(E125-J125)/E125</f>
        <v>#N/A</v>
      </c>
    </row>
    <row r="126" spans="1:11" ht="15.75" customHeight="1">
      <c r="A126" s="9"/>
      <c r="B126" s="51"/>
      <c r="C126" s="52" t="e">
        <f>VLOOKUP(B126,[1]Report!$1:$1048576,2,0)</f>
        <v>#N/A</v>
      </c>
      <c r="D126" s="52" t="s">
        <v>6</v>
      </c>
      <c r="E126" s="53" t="e">
        <f>VLOOKUP(B126,[1]Report!$1:$1048576,8,0)</f>
        <v>#N/A</v>
      </c>
      <c r="F126" s="54"/>
      <c r="G126" s="55" t="e">
        <f t="shared" si="7"/>
        <v>#N/A</v>
      </c>
      <c r="H126" s="54"/>
      <c r="I126" s="55" t="e">
        <f t="shared" si="8"/>
        <v>#N/A</v>
      </c>
      <c r="J126" s="54"/>
      <c r="K126" s="55" t="e">
        <f t="shared" si="9"/>
        <v>#N/A</v>
      </c>
    </row>
    <row r="127" spans="1:11" ht="15.75" customHeight="1">
      <c r="A127" s="9"/>
      <c r="B127" s="51"/>
      <c r="C127" s="52" t="e">
        <f>VLOOKUP(B127,[1]Report!$1:$1048576,2,0)</f>
        <v>#N/A</v>
      </c>
      <c r="D127" s="52" t="s">
        <v>6</v>
      </c>
      <c r="E127" s="53" t="e">
        <f>VLOOKUP(B127,[1]Report!$1:$1048576,8,0)</f>
        <v>#N/A</v>
      </c>
      <c r="F127" s="54"/>
      <c r="G127" s="55" t="e">
        <f t="shared" si="7"/>
        <v>#N/A</v>
      </c>
      <c r="H127" s="54"/>
      <c r="I127" s="55" t="e">
        <f t="shared" si="8"/>
        <v>#N/A</v>
      </c>
      <c r="J127" s="54"/>
      <c r="K127" s="55" t="e">
        <f t="shared" si="9"/>
        <v>#N/A</v>
      </c>
    </row>
    <row r="128" spans="1:11" ht="15.75" customHeight="1">
      <c r="A128" s="9"/>
      <c r="B128" s="51"/>
      <c r="C128" s="52" t="e">
        <f>VLOOKUP(B128,[1]Report!$1:$1048576,2,0)</f>
        <v>#N/A</v>
      </c>
      <c r="D128" s="52" t="s">
        <v>6</v>
      </c>
      <c r="E128" s="53" t="e">
        <f>VLOOKUP(B128,[1]Report!$1:$1048576,8,0)</f>
        <v>#N/A</v>
      </c>
      <c r="F128" s="54"/>
      <c r="G128" s="55" t="e">
        <f t="shared" si="7"/>
        <v>#N/A</v>
      </c>
      <c r="H128" s="54"/>
      <c r="I128" s="55" t="e">
        <f t="shared" si="8"/>
        <v>#N/A</v>
      </c>
      <c r="J128" s="54"/>
      <c r="K128" s="55" t="e">
        <f t="shared" si="9"/>
        <v>#N/A</v>
      </c>
    </row>
    <row r="129" spans="1:11" ht="15.75" customHeight="1">
      <c r="A129" s="9"/>
      <c r="B129" s="51"/>
      <c r="C129" s="52" t="e">
        <f>VLOOKUP(B129,[1]Report!$1:$1048576,2,0)</f>
        <v>#N/A</v>
      </c>
      <c r="D129" s="52" t="s">
        <v>6</v>
      </c>
      <c r="E129" s="53" t="e">
        <f>VLOOKUP(B129,[1]Report!$1:$1048576,8,0)</f>
        <v>#N/A</v>
      </c>
      <c r="F129" s="54"/>
      <c r="G129" s="55" t="e">
        <f t="shared" si="7"/>
        <v>#N/A</v>
      </c>
      <c r="H129" s="54"/>
      <c r="I129" s="55" t="e">
        <f t="shared" si="8"/>
        <v>#N/A</v>
      </c>
      <c r="J129" s="54"/>
      <c r="K129" s="55" t="e">
        <f t="shared" si="9"/>
        <v>#N/A</v>
      </c>
    </row>
    <row r="130" spans="1:11" ht="15.75" customHeight="1">
      <c r="A130" s="9"/>
      <c r="B130" s="51"/>
      <c r="C130" s="52" t="e">
        <f>VLOOKUP(B130,[1]Report!$1:$1048576,2,0)</f>
        <v>#N/A</v>
      </c>
      <c r="D130" s="52" t="s">
        <v>6</v>
      </c>
      <c r="E130" s="53" t="e">
        <f>VLOOKUP(B130,[1]Report!$1:$1048576,8,0)</f>
        <v>#N/A</v>
      </c>
      <c r="F130" s="54"/>
      <c r="G130" s="55" t="e">
        <f t="shared" si="7"/>
        <v>#N/A</v>
      </c>
      <c r="H130" s="54"/>
      <c r="I130" s="55" t="e">
        <f t="shared" si="8"/>
        <v>#N/A</v>
      </c>
      <c r="J130" s="54"/>
      <c r="K130" s="55" t="e">
        <f t="shared" si="9"/>
        <v>#N/A</v>
      </c>
    </row>
    <row r="131" spans="1:11" ht="15.75" customHeight="1">
      <c r="A131" s="9"/>
      <c r="B131" s="56"/>
      <c r="C131" s="57" t="e">
        <f>VLOOKUP(B131,[1]Report!$1:$1048576,2,0)</f>
        <v>#N/A</v>
      </c>
      <c r="D131" s="57" t="s">
        <v>6</v>
      </c>
      <c r="E131" s="58" t="e">
        <f>VLOOKUP(B131,[1]Report!$1:$1048576,8,0)</f>
        <v>#N/A</v>
      </c>
      <c r="F131" s="59"/>
      <c r="G131" s="60" t="e">
        <f t="shared" si="7"/>
        <v>#N/A</v>
      </c>
      <c r="H131" s="59"/>
      <c r="I131" s="60" t="e">
        <f t="shared" si="8"/>
        <v>#N/A</v>
      </c>
      <c r="J131" s="59"/>
      <c r="K131" s="60" t="e">
        <f t="shared" si="9"/>
        <v>#N/A</v>
      </c>
    </row>
    <row r="132" spans="1:11" ht="15.75" customHeight="1">
      <c r="A132" s="9"/>
      <c r="B132" s="56"/>
      <c r="C132" s="57" t="e">
        <f>VLOOKUP(B132,[1]Report!$1:$1048576,2,0)</f>
        <v>#N/A</v>
      </c>
      <c r="D132" s="57" t="s">
        <v>6</v>
      </c>
      <c r="E132" s="58" t="e">
        <f>VLOOKUP(B132,[1]Report!$1:$1048576,8,0)</f>
        <v>#N/A</v>
      </c>
      <c r="F132" s="59"/>
      <c r="G132" s="60" t="e">
        <f t="shared" si="7"/>
        <v>#N/A</v>
      </c>
      <c r="H132" s="59"/>
      <c r="I132" s="60" t="e">
        <f t="shared" si="8"/>
        <v>#N/A</v>
      </c>
      <c r="J132" s="59"/>
      <c r="K132" s="60" t="e">
        <f t="shared" si="9"/>
        <v>#N/A</v>
      </c>
    </row>
    <row r="133" spans="1:11" ht="15.75" customHeight="1">
      <c r="A133" s="9"/>
      <c r="B133" s="56"/>
      <c r="C133" s="57" t="e">
        <f>VLOOKUP(B133,[1]Report!$1:$1048576,2,0)</f>
        <v>#N/A</v>
      </c>
      <c r="D133" s="57" t="s">
        <v>6</v>
      </c>
      <c r="E133" s="58" t="e">
        <f>VLOOKUP(B133,[1]Report!$1:$1048576,8,0)</f>
        <v>#N/A</v>
      </c>
      <c r="F133" s="59"/>
      <c r="G133" s="60" t="e">
        <f t="shared" si="7"/>
        <v>#N/A</v>
      </c>
      <c r="H133" s="59"/>
      <c r="I133" s="60" t="e">
        <f t="shared" si="8"/>
        <v>#N/A</v>
      </c>
      <c r="J133" s="59"/>
      <c r="K133" s="60" t="e">
        <f t="shared" si="9"/>
        <v>#N/A</v>
      </c>
    </row>
    <row r="134" spans="1:11" ht="15.75" customHeight="1">
      <c r="A134" s="9"/>
      <c r="B134" s="56"/>
      <c r="C134" s="57" t="e">
        <f>VLOOKUP(B134,[1]Report!$1:$1048576,2,0)</f>
        <v>#N/A</v>
      </c>
      <c r="D134" s="57" t="s">
        <v>6</v>
      </c>
      <c r="E134" s="58" t="e">
        <f>VLOOKUP(B134,[1]Report!$1:$1048576,8,0)</f>
        <v>#N/A</v>
      </c>
      <c r="F134" s="59"/>
      <c r="G134" s="60" t="e">
        <f t="shared" si="7"/>
        <v>#N/A</v>
      </c>
      <c r="H134" s="59"/>
      <c r="I134" s="60" t="e">
        <f t="shared" si="8"/>
        <v>#N/A</v>
      </c>
      <c r="J134" s="59"/>
      <c r="K134" s="60" t="e">
        <f t="shared" si="9"/>
        <v>#N/A</v>
      </c>
    </row>
    <row r="135" spans="1:11" ht="15.75" customHeight="1">
      <c r="A135" s="9"/>
      <c r="B135" s="56"/>
      <c r="C135" s="57" t="e">
        <f>VLOOKUP(B135,[1]Report!$1:$1048576,2,0)</f>
        <v>#N/A</v>
      </c>
      <c r="D135" s="57" t="s">
        <v>6</v>
      </c>
      <c r="E135" s="58" t="e">
        <f>VLOOKUP(B135,[1]Report!$1:$1048576,8,0)</f>
        <v>#N/A</v>
      </c>
      <c r="F135" s="59"/>
      <c r="G135" s="60" t="e">
        <f t="shared" si="7"/>
        <v>#N/A</v>
      </c>
      <c r="H135" s="59"/>
      <c r="I135" s="60" t="e">
        <f t="shared" si="8"/>
        <v>#N/A</v>
      </c>
      <c r="J135" s="59"/>
      <c r="K135" s="60" t="e">
        <f t="shared" si="9"/>
        <v>#N/A</v>
      </c>
    </row>
    <row r="136" spans="1:11" ht="15.75" customHeight="1">
      <c r="A136" s="9"/>
      <c r="B136" s="61"/>
      <c r="C136" s="62" t="e">
        <f>VLOOKUP(B136,[1]Report!$1:$1048576,2,0)</f>
        <v>#N/A</v>
      </c>
      <c r="D136" s="62" t="s">
        <v>6</v>
      </c>
      <c r="E136" s="63" t="e">
        <f>VLOOKUP(B136,[1]Report!$1:$1048576,8,0)</f>
        <v>#N/A</v>
      </c>
      <c r="F136" s="64"/>
      <c r="G136" s="65" t="e">
        <f t="shared" si="7"/>
        <v>#N/A</v>
      </c>
      <c r="H136" s="64"/>
      <c r="I136" s="65" t="e">
        <f t="shared" si="8"/>
        <v>#N/A</v>
      </c>
      <c r="J136" s="64"/>
      <c r="K136" s="65" t="e">
        <f t="shared" si="9"/>
        <v>#N/A</v>
      </c>
    </row>
    <row r="137" spans="1:11" ht="15.75" customHeight="1">
      <c r="A137" s="9"/>
      <c r="B137" s="61"/>
      <c r="C137" s="62" t="e">
        <f>VLOOKUP(B137,[1]Report!$1:$1048576,2,0)</f>
        <v>#N/A</v>
      </c>
      <c r="D137" s="62" t="s">
        <v>6</v>
      </c>
      <c r="E137" s="63" t="e">
        <f>VLOOKUP(B137,[1]Report!$1:$1048576,8,0)</f>
        <v>#N/A</v>
      </c>
      <c r="F137" s="64"/>
      <c r="G137" s="65" t="e">
        <f t="shared" si="7"/>
        <v>#N/A</v>
      </c>
      <c r="H137" s="64"/>
      <c r="I137" s="65" t="e">
        <f t="shared" si="8"/>
        <v>#N/A</v>
      </c>
      <c r="J137" s="64"/>
      <c r="K137" s="65" t="e">
        <f t="shared" si="9"/>
        <v>#N/A</v>
      </c>
    </row>
    <row r="138" spans="1:11" ht="15.75" customHeight="1">
      <c r="A138" s="9"/>
      <c r="B138" s="61"/>
      <c r="C138" s="62" t="e">
        <f>VLOOKUP(B138,[1]Report!$1:$1048576,2,0)</f>
        <v>#N/A</v>
      </c>
      <c r="D138" s="62" t="s">
        <v>6</v>
      </c>
      <c r="E138" s="63" t="e">
        <f>VLOOKUP(B138,[1]Report!$1:$1048576,8,0)</f>
        <v>#N/A</v>
      </c>
      <c r="F138" s="64"/>
      <c r="G138" s="65" t="e">
        <f t="shared" si="7"/>
        <v>#N/A</v>
      </c>
      <c r="H138" s="64"/>
      <c r="I138" s="65" t="e">
        <f t="shared" si="8"/>
        <v>#N/A</v>
      </c>
      <c r="J138" s="64"/>
      <c r="K138" s="65" t="e">
        <f t="shared" si="9"/>
        <v>#N/A</v>
      </c>
    </row>
    <row r="139" spans="1:11" ht="15.75" customHeight="1">
      <c r="A139" s="9"/>
      <c r="B139" s="61"/>
      <c r="C139" s="62" t="e">
        <f>VLOOKUP(B139,[1]Report!$1:$1048576,2,0)</f>
        <v>#N/A</v>
      </c>
      <c r="D139" s="62" t="s">
        <v>6</v>
      </c>
      <c r="E139" s="63" t="e">
        <f>VLOOKUP(B139,[1]Report!$1:$1048576,8,0)</f>
        <v>#N/A</v>
      </c>
      <c r="F139" s="64"/>
      <c r="G139" s="65" t="e">
        <f t="shared" si="7"/>
        <v>#N/A</v>
      </c>
      <c r="H139" s="64"/>
      <c r="I139" s="65" t="e">
        <f t="shared" si="8"/>
        <v>#N/A</v>
      </c>
      <c r="J139" s="64"/>
      <c r="K139" s="65" t="e">
        <f t="shared" si="9"/>
        <v>#N/A</v>
      </c>
    </row>
    <row r="140" spans="1:11" ht="15.75" customHeight="1">
      <c r="A140" s="9"/>
      <c r="B140" s="61"/>
      <c r="C140" s="62" t="e">
        <f>VLOOKUP(B140,[1]Report!$1:$1048576,2,0)</f>
        <v>#N/A</v>
      </c>
      <c r="D140" s="62" t="s">
        <v>6</v>
      </c>
      <c r="E140" s="63" t="e">
        <f>VLOOKUP(B140,[1]Report!$1:$1048576,8,0)</f>
        <v>#N/A</v>
      </c>
      <c r="F140" s="64"/>
      <c r="G140" s="65" t="e">
        <f t="shared" si="7"/>
        <v>#N/A</v>
      </c>
      <c r="H140" s="64"/>
      <c r="I140" s="65" t="e">
        <f t="shared" si="8"/>
        <v>#N/A</v>
      </c>
      <c r="J140" s="64"/>
      <c r="K140" s="65" t="e">
        <f t="shared" si="9"/>
        <v>#N/A</v>
      </c>
    </row>
    <row r="141" spans="1:11" ht="15.75" customHeight="1">
      <c r="A141" s="9"/>
      <c r="B141" s="66"/>
      <c r="C141" s="67" t="e">
        <f>VLOOKUP(B141,[1]Report!$1:$1048576,2,0)</f>
        <v>#N/A</v>
      </c>
      <c r="D141" s="67" t="s">
        <v>6</v>
      </c>
      <c r="E141" s="68" t="e">
        <f>VLOOKUP(B141,[1]Report!$1:$1048576,8,0)</f>
        <v>#N/A</v>
      </c>
      <c r="F141" s="69"/>
      <c r="G141" s="70" t="e">
        <f t="shared" si="7"/>
        <v>#N/A</v>
      </c>
      <c r="H141" s="69"/>
      <c r="I141" s="70" t="e">
        <f t="shared" si="8"/>
        <v>#N/A</v>
      </c>
      <c r="J141" s="69"/>
      <c r="K141" s="70" t="e">
        <f t="shared" si="9"/>
        <v>#N/A</v>
      </c>
    </row>
    <row r="142" spans="1:11" ht="15.75" customHeight="1">
      <c r="A142" s="9"/>
      <c r="B142" s="66"/>
      <c r="C142" s="67" t="e">
        <f>VLOOKUP(B142,[1]Report!$1:$1048576,2,0)</f>
        <v>#N/A</v>
      </c>
      <c r="D142" s="67" t="s">
        <v>6</v>
      </c>
      <c r="E142" s="68" t="e">
        <f>VLOOKUP(B142,[1]Report!$1:$1048576,8,0)</f>
        <v>#N/A</v>
      </c>
      <c r="F142" s="69"/>
      <c r="G142" s="70" t="e">
        <f t="shared" si="7"/>
        <v>#N/A</v>
      </c>
      <c r="H142" s="69"/>
      <c r="I142" s="70" t="e">
        <f t="shared" si="8"/>
        <v>#N/A</v>
      </c>
      <c r="J142" s="69"/>
      <c r="K142" s="70" t="e">
        <f t="shared" si="9"/>
        <v>#N/A</v>
      </c>
    </row>
    <row r="143" spans="1:11" ht="15.75" customHeight="1">
      <c r="A143" s="9"/>
      <c r="B143" s="66"/>
      <c r="C143" s="67" t="e">
        <f>VLOOKUP(B143,[1]Report!$1:$1048576,2,0)</f>
        <v>#N/A</v>
      </c>
      <c r="D143" s="67" t="s">
        <v>6</v>
      </c>
      <c r="E143" s="68" t="e">
        <f>VLOOKUP(B143,[1]Report!$1:$1048576,8,0)</f>
        <v>#N/A</v>
      </c>
      <c r="F143" s="69"/>
      <c r="G143" s="70" t="e">
        <f t="shared" si="7"/>
        <v>#N/A</v>
      </c>
      <c r="H143" s="69"/>
      <c r="I143" s="70" t="e">
        <f t="shared" si="8"/>
        <v>#N/A</v>
      </c>
      <c r="J143" s="69"/>
      <c r="K143" s="70" t="e">
        <f t="shared" si="9"/>
        <v>#N/A</v>
      </c>
    </row>
    <row r="144" spans="1:11" ht="15.75" customHeight="1">
      <c r="A144" s="9"/>
      <c r="B144" s="66"/>
      <c r="C144" s="67" t="e">
        <f>VLOOKUP(B144,[1]Report!$1:$1048576,2,0)</f>
        <v>#N/A</v>
      </c>
      <c r="D144" s="67" t="s">
        <v>6</v>
      </c>
      <c r="E144" s="68" t="e">
        <f>VLOOKUP(B144,[1]Report!$1:$1048576,8,0)</f>
        <v>#N/A</v>
      </c>
      <c r="F144" s="69"/>
      <c r="G144" s="70" t="e">
        <f t="shared" si="7"/>
        <v>#N/A</v>
      </c>
      <c r="H144" s="69"/>
      <c r="I144" s="70" t="e">
        <f t="shared" si="8"/>
        <v>#N/A</v>
      </c>
      <c r="J144" s="69"/>
      <c r="K144" s="70" t="e">
        <f t="shared" si="9"/>
        <v>#N/A</v>
      </c>
    </row>
    <row r="145" spans="1:15" ht="15.75" customHeight="1">
      <c r="A145" s="9"/>
      <c r="B145" s="66"/>
      <c r="C145" s="67" t="e">
        <f>VLOOKUP(B145,[1]Report!$1:$1048576,2,0)</f>
        <v>#N/A</v>
      </c>
      <c r="D145" s="67" t="s">
        <v>6</v>
      </c>
      <c r="E145" s="68" t="e">
        <f>VLOOKUP(B145,[1]Report!$1:$1048576,8,0)</f>
        <v>#N/A</v>
      </c>
      <c r="F145" s="69"/>
      <c r="G145" s="70" t="e">
        <f t="shared" si="7"/>
        <v>#N/A</v>
      </c>
      <c r="H145" s="69"/>
      <c r="I145" s="70" t="e">
        <f t="shared" si="8"/>
        <v>#N/A</v>
      </c>
      <c r="J145" s="69"/>
      <c r="K145" s="70" t="e">
        <f t="shared" si="9"/>
        <v>#N/A</v>
      </c>
    </row>
    <row r="146" spans="1:15" ht="15.75" customHeight="1">
      <c r="A146" s="9"/>
      <c r="B146" s="66"/>
      <c r="C146" s="67" t="e">
        <f>VLOOKUP(B146,[1]Report!$1:$1048576,2,0)</f>
        <v>#N/A</v>
      </c>
      <c r="D146" s="67" t="s">
        <v>6</v>
      </c>
      <c r="E146" s="68" t="e">
        <f>VLOOKUP(B146,[1]Report!$1:$1048576,8,0)</f>
        <v>#N/A</v>
      </c>
      <c r="F146" s="69"/>
      <c r="G146" s="70" t="e">
        <f t="shared" si="7"/>
        <v>#N/A</v>
      </c>
      <c r="H146" s="69"/>
      <c r="I146" s="70" t="e">
        <f t="shared" si="8"/>
        <v>#N/A</v>
      </c>
      <c r="J146" s="69"/>
      <c r="K146" s="70" t="e">
        <f t="shared" si="9"/>
        <v>#N/A</v>
      </c>
    </row>
    <row r="147" spans="1:15" ht="15.75" customHeight="1">
      <c r="A147" s="9"/>
      <c r="B147" s="66"/>
      <c r="C147" s="67" t="e">
        <f>VLOOKUP(B147,[1]Report!$1:$1048576,2,0)</f>
        <v>#N/A</v>
      </c>
      <c r="D147" s="67" t="s">
        <v>6</v>
      </c>
      <c r="E147" s="68" t="e">
        <f>VLOOKUP(B147,[1]Report!$1:$1048576,8,0)</f>
        <v>#N/A</v>
      </c>
      <c r="F147" s="69"/>
      <c r="G147" s="70" t="e">
        <f t="shared" si="7"/>
        <v>#N/A</v>
      </c>
      <c r="H147" s="69"/>
      <c r="I147" s="70" t="e">
        <f t="shared" si="8"/>
        <v>#N/A</v>
      </c>
      <c r="J147" s="69"/>
      <c r="K147" s="70" t="e">
        <f t="shared" si="9"/>
        <v>#N/A</v>
      </c>
    </row>
    <row r="148" spans="1:15" ht="15.75" customHeight="1">
      <c r="A148" s="9"/>
      <c r="B148" s="66"/>
      <c r="C148" s="67" t="e">
        <f>VLOOKUP(B148,[1]Report!$1:$1048576,2,0)</f>
        <v>#N/A</v>
      </c>
      <c r="D148" s="67" t="s">
        <v>6</v>
      </c>
      <c r="E148" s="68" t="e">
        <f>VLOOKUP(B148,[1]Report!$1:$1048576,8,0)</f>
        <v>#N/A</v>
      </c>
      <c r="F148" s="69"/>
      <c r="G148" s="70" t="e">
        <f t="shared" si="7"/>
        <v>#N/A</v>
      </c>
      <c r="H148" s="69"/>
      <c r="I148" s="70" t="e">
        <f t="shared" si="8"/>
        <v>#N/A</v>
      </c>
      <c r="J148" s="69"/>
      <c r="K148" s="70" t="e">
        <f t="shared" si="9"/>
        <v>#N/A</v>
      </c>
    </row>
    <row r="149" spans="1:15" ht="15.75" customHeight="1">
      <c r="A149" s="9"/>
      <c r="B149" s="66"/>
      <c r="C149" s="67" t="e">
        <f>VLOOKUP(B149,[1]Report!$1:$1048576,2,0)</f>
        <v>#N/A</v>
      </c>
      <c r="D149" s="67" t="s">
        <v>6</v>
      </c>
      <c r="E149" s="68" t="e">
        <f>VLOOKUP(B149,[1]Report!$1:$1048576,8,0)</f>
        <v>#N/A</v>
      </c>
      <c r="F149" s="69"/>
      <c r="G149" s="70" t="e">
        <f t="shared" si="7"/>
        <v>#N/A</v>
      </c>
      <c r="H149" s="69"/>
      <c r="I149" s="70" t="e">
        <f t="shared" si="8"/>
        <v>#N/A</v>
      </c>
      <c r="J149" s="69"/>
      <c r="K149" s="70" t="e">
        <f t="shared" si="9"/>
        <v>#N/A</v>
      </c>
    </row>
    <row r="150" spans="1:15" ht="15.75" customHeight="1">
      <c r="A150" s="9"/>
      <c r="B150" s="46"/>
      <c r="C150" s="4"/>
      <c r="D150" s="4"/>
      <c r="E150" s="5"/>
      <c r="F150" s="8"/>
      <c r="G150" s="13"/>
    </row>
    <row r="151" spans="1:15" ht="15.75" customHeight="1">
      <c r="A151" s="9"/>
      <c r="B151" s="4"/>
      <c r="C151" s="4"/>
      <c r="D151" s="4"/>
      <c r="E151" s="5"/>
      <c r="F151" s="43">
        <v>0.1</v>
      </c>
      <c r="G151" s="13"/>
      <c r="H151" s="26">
        <v>0.15</v>
      </c>
      <c r="I151" s="7"/>
      <c r="J151" s="26">
        <v>0.2</v>
      </c>
      <c r="K151" s="7"/>
      <c r="L151" s="26">
        <v>0.3</v>
      </c>
      <c r="M151" s="7"/>
      <c r="N151" s="26">
        <v>0.5</v>
      </c>
    </row>
    <row r="152" spans="1:15" ht="15.75" customHeight="1">
      <c r="A152" s="9"/>
      <c r="B152" s="11" t="s">
        <v>2</v>
      </c>
      <c r="C152" s="11" t="s">
        <v>3</v>
      </c>
      <c r="D152" s="11" t="s">
        <v>5</v>
      </c>
      <c r="E152" s="11" t="s">
        <v>0</v>
      </c>
      <c r="F152" s="11" t="s">
        <v>240</v>
      </c>
      <c r="G152" s="11" t="s">
        <v>4</v>
      </c>
      <c r="H152" s="11" t="s">
        <v>325</v>
      </c>
      <c r="I152" s="11" t="s">
        <v>4</v>
      </c>
      <c r="J152" s="11" t="s">
        <v>326</v>
      </c>
      <c r="K152" s="11" t="s">
        <v>4</v>
      </c>
      <c r="L152" s="11" t="s">
        <v>327</v>
      </c>
      <c r="M152" s="11" t="s">
        <v>4</v>
      </c>
      <c r="N152" s="11" t="s">
        <v>328</v>
      </c>
      <c r="O152" s="11" t="s">
        <v>4</v>
      </c>
    </row>
    <row r="153" spans="1:15" ht="15.75" customHeight="1">
      <c r="A153" s="9"/>
      <c r="B153" s="84"/>
      <c r="C153" s="4" t="e">
        <f>VLOOKUP(B153,[1]Report!$1:$1048576,2,0)</f>
        <v>#N/A</v>
      </c>
      <c r="D153" s="4" t="s">
        <v>6</v>
      </c>
      <c r="E153" s="5" t="e">
        <f>VLOOKUP(B153,[1]Report!$1:$1048576,8,0)</f>
        <v>#N/A</v>
      </c>
      <c r="F153" s="8" t="e">
        <f>E153-E153*F$151</f>
        <v>#N/A</v>
      </c>
      <c r="G153" s="13" t="e">
        <f>(E153-F153)/E153</f>
        <v>#N/A</v>
      </c>
      <c r="H153" s="85" t="e">
        <f>E153-E153*H$151</f>
        <v>#N/A</v>
      </c>
      <c r="I153" s="13" t="e">
        <f>(E153-H153)/E153</f>
        <v>#N/A</v>
      </c>
      <c r="J153" s="8" t="e">
        <f>E153-E153*J$151</f>
        <v>#N/A</v>
      </c>
      <c r="K153" s="13" t="e">
        <f>(E153-J153)/E153</f>
        <v>#N/A</v>
      </c>
      <c r="L153" s="8" t="e">
        <f>E153-E153*L$151</f>
        <v>#N/A</v>
      </c>
      <c r="M153" s="13" t="e">
        <f>(E153-L153)/E153</f>
        <v>#N/A</v>
      </c>
      <c r="N153" s="8" t="e">
        <f>E153-E153*N$151</f>
        <v>#N/A</v>
      </c>
      <c r="O153" s="13" t="e">
        <f>(E153-N153)/E153</f>
        <v>#N/A</v>
      </c>
    </row>
    <row r="154" spans="1:15" ht="15.75" customHeight="1">
      <c r="A154" s="9"/>
      <c r="B154" s="84"/>
      <c r="C154" s="4" t="e">
        <f>VLOOKUP(B154,[1]Report!$1:$1048576,2,0)</f>
        <v>#N/A</v>
      </c>
      <c r="D154" s="4" t="s">
        <v>6</v>
      </c>
      <c r="E154" s="5" t="e">
        <f>VLOOKUP(B154,[1]Report!$1:$1048576,8,0)</f>
        <v>#N/A</v>
      </c>
      <c r="F154" s="8" t="e">
        <f t="shared" ref="F154:F169" si="10">E154-E154*F$151</f>
        <v>#N/A</v>
      </c>
      <c r="G154" s="13" t="e">
        <f t="shared" ref="G154:G169" si="11">(E154-F154)/E154</f>
        <v>#N/A</v>
      </c>
      <c r="H154" s="8" t="e">
        <f t="shared" ref="H154:H169" si="12">E154-E154*H$151</f>
        <v>#N/A</v>
      </c>
      <c r="I154" s="13" t="e">
        <f t="shared" ref="I154:I169" si="13">(E154-H154)/E154</f>
        <v>#N/A</v>
      </c>
      <c r="J154" s="8" t="e">
        <f t="shared" ref="J154:J169" si="14">E154-E154*J$151</f>
        <v>#N/A</v>
      </c>
      <c r="K154" s="13" t="e">
        <f t="shared" ref="K154:K169" si="15">(E154-J154)/E154</f>
        <v>#N/A</v>
      </c>
      <c r="L154" s="8" t="e">
        <f t="shared" ref="L154:L169" si="16">E154-E154*L$151</f>
        <v>#N/A</v>
      </c>
      <c r="M154" s="13" t="e">
        <f t="shared" ref="M154:M169" si="17">(E154-L154)/E154</f>
        <v>#N/A</v>
      </c>
      <c r="N154" s="8" t="e">
        <f t="shared" ref="N154:N169" si="18">E154-E154*N$151</f>
        <v>#N/A</v>
      </c>
      <c r="O154" s="13" t="e">
        <f t="shared" ref="O154:O169" si="19">(E154-N154)/E154</f>
        <v>#N/A</v>
      </c>
    </row>
    <row r="155" spans="1:15" ht="15.75" customHeight="1">
      <c r="A155" s="9"/>
      <c r="B155" s="84"/>
      <c r="C155" s="4" t="e">
        <f>VLOOKUP(B155,[1]Report!$1:$1048576,2,0)</f>
        <v>#N/A</v>
      </c>
      <c r="D155" s="4" t="s">
        <v>6</v>
      </c>
      <c r="E155" s="5" t="e">
        <f>VLOOKUP(B155,[1]Report!$1:$1048576,8,0)</f>
        <v>#N/A</v>
      </c>
      <c r="F155" s="8" t="e">
        <f t="shared" si="10"/>
        <v>#N/A</v>
      </c>
      <c r="G155" s="13" t="e">
        <f t="shared" si="11"/>
        <v>#N/A</v>
      </c>
      <c r="H155" s="8" t="e">
        <f t="shared" si="12"/>
        <v>#N/A</v>
      </c>
      <c r="I155" s="13" t="e">
        <f t="shared" si="13"/>
        <v>#N/A</v>
      </c>
      <c r="J155" s="8" t="e">
        <f t="shared" si="14"/>
        <v>#N/A</v>
      </c>
      <c r="K155" s="13" t="e">
        <f t="shared" si="15"/>
        <v>#N/A</v>
      </c>
      <c r="L155" s="8" t="e">
        <f t="shared" si="16"/>
        <v>#N/A</v>
      </c>
      <c r="M155" s="13" t="e">
        <f t="shared" si="17"/>
        <v>#N/A</v>
      </c>
      <c r="N155" s="8" t="e">
        <f t="shared" si="18"/>
        <v>#N/A</v>
      </c>
      <c r="O155" s="13" t="e">
        <f t="shared" si="19"/>
        <v>#N/A</v>
      </c>
    </row>
    <row r="156" spans="1:15" ht="15.75" customHeight="1">
      <c r="A156" s="9"/>
      <c r="B156" s="84"/>
      <c r="C156" s="4" t="e">
        <f>VLOOKUP(B156,[1]Report!$1:$1048576,2,0)</f>
        <v>#N/A</v>
      </c>
      <c r="D156" s="4" t="s">
        <v>6</v>
      </c>
      <c r="E156" s="5" t="e">
        <f>VLOOKUP(B156,[1]Report!$1:$1048576,8,0)</f>
        <v>#N/A</v>
      </c>
      <c r="F156" s="8" t="e">
        <f t="shared" si="10"/>
        <v>#N/A</v>
      </c>
      <c r="G156" s="13" t="e">
        <f t="shared" si="11"/>
        <v>#N/A</v>
      </c>
      <c r="H156" s="8" t="e">
        <f t="shared" si="12"/>
        <v>#N/A</v>
      </c>
      <c r="I156" s="13" t="e">
        <f t="shared" si="13"/>
        <v>#N/A</v>
      </c>
      <c r="J156" s="8" t="e">
        <f t="shared" si="14"/>
        <v>#N/A</v>
      </c>
      <c r="K156" s="13" t="e">
        <f t="shared" si="15"/>
        <v>#N/A</v>
      </c>
      <c r="L156" s="8" t="e">
        <f t="shared" si="16"/>
        <v>#N/A</v>
      </c>
      <c r="M156" s="13" t="e">
        <f t="shared" si="17"/>
        <v>#N/A</v>
      </c>
      <c r="N156" s="8" t="e">
        <f t="shared" si="18"/>
        <v>#N/A</v>
      </c>
      <c r="O156" s="13" t="e">
        <f t="shared" si="19"/>
        <v>#N/A</v>
      </c>
    </row>
    <row r="157" spans="1:15" ht="15.75" customHeight="1">
      <c r="A157" s="9"/>
      <c r="B157" s="84"/>
      <c r="C157" s="4" t="e">
        <f>VLOOKUP(B157,[1]Report!$1:$1048576,2,0)</f>
        <v>#N/A</v>
      </c>
      <c r="D157" s="4" t="s">
        <v>6</v>
      </c>
      <c r="E157" s="5" t="e">
        <f>VLOOKUP(B157,[1]Report!$1:$1048576,8,0)</f>
        <v>#N/A</v>
      </c>
      <c r="F157" s="8" t="e">
        <f t="shared" si="10"/>
        <v>#N/A</v>
      </c>
      <c r="G157" s="13" t="e">
        <f t="shared" si="11"/>
        <v>#N/A</v>
      </c>
      <c r="H157" s="8" t="e">
        <f t="shared" si="12"/>
        <v>#N/A</v>
      </c>
      <c r="I157" s="13" t="e">
        <f t="shared" si="13"/>
        <v>#N/A</v>
      </c>
      <c r="J157" s="8" t="e">
        <f t="shared" si="14"/>
        <v>#N/A</v>
      </c>
      <c r="K157" s="13" t="e">
        <f t="shared" si="15"/>
        <v>#N/A</v>
      </c>
      <c r="L157" s="8" t="e">
        <f t="shared" si="16"/>
        <v>#N/A</v>
      </c>
      <c r="M157" s="13" t="e">
        <f t="shared" si="17"/>
        <v>#N/A</v>
      </c>
      <c r="N157" s="8" t="e">
        <f t="shared" si="18"/>
        <v>#N/A</v>
      </c>
      <c r="O157" s="13" t="e">
        <f t="shared" si="19"/>
        <v>#N/A</v>
      </c>
    </row>
    <row r="158" spans="1:15" ht="15.75" customHeight="1">
      <c r="A158" s="9"/>
      <c r="B158" s="44"/>
      <c r="C158" s="4" t="e">
        <f>VLOOKUP(B158,[1]Report!$1:$1048576,2,0)</f>
        <v>#N/A</v>
      </c>
      <c r="D158" s="4" t="s">
        <v>6</v>
      </c>
      <c r="E158" s="5" t="e">
        <f>VLOOKUP(B158,[1]Report!$1:$1048576,8,0)</f>
        <v>#N/A</v>
      </c>
      <c r="F158" s="8" t="e">
        <f t="shared" si="10"/>
        <v>#N/A</v>
      </c>
      <c r="G158" s="13" t="e">
        <f t="shared" si="11"/>
        <v>#N/A</v>
      </c>
      <c r="H158" s="8" t="e">
        <f t="shared" si="12"/>
        <v>#N/A</v>
      </c>
      <c r="I158" s="13" t="e">
        <f t="shared" si="13"/>
        <v>#N/A</v>
      </c>
      <c r="J158" s="8" t="e">
        <f t="shared" si="14"/>
        <v>#N/A</v>
      </c>
      <c r="K158" s="13" t="e">
        <f t="shared" si="15"/>
        <v>#N/A</v>
      </c>
      <c r="L158" s="8" t="e">
        <f t="shared" si="16"/>
        <v>#N/A</v>
      </c>
      <c r="M158" s="13" t="e">
        <f t="shared" si="17"/>
        <v>#N/A</v>
      </c>
      <c r="N158" s="8" t="e">
        <f t="shared" si="18"/>
        <v>#N/A</v>
      </c>
      <c r="O158" s="13" t="e">
        <f t="shared" si="19"/>
        <v>#N/A</v>
      </c>
    </row>
    <row r="159" spans="1:15" ht="15.75" customHeight="1">
      <c r="A159" s="9"/>
      <c r="B159" s="44"/>
      <c r="C159" s="4" t="e">
        <f>VLOOKUP(B159,[1]Report!$1:$1048576,2,0)</f>
        <v>#N/A</v>
      </c>
      <c r="D159" s="4" t="s">
        <v>6</v>
      </c>
      <c r="E159" s="5" t="e">
        <f>VLOOKUP(B159,[1]Report!$1:$1048576,8,0)</f>
        <v>#N/A</v>
      </c>
      <c r="F159" s="8" t="e">
        <f t="shared" si="10"/>
        <v>#N/A</v>
      </c>
      <c r="G159" s="13" t="e">
        <f t="shared" si="11"/>
        <v>#N/A</v>
      </c>
      <c r="H159" s="8" t="e">
        <f t="shared" si="12"/>
        <v>#N/A</v>
      </c>
      <c r="I159" s="13" t="e">
        <f t="shared" si="13"/>
        <v>#N/A</v>
      </c>
      <c r="J159" s="8" t="e">
        <f t="shared" si="14"/>
        <v>#N/A</v>
      </c>
      <c r="K159" s="13" t="e">
        <f t="shared" si="15"/>
        <v>#N/A</v>
      </c>
      <c r="L159" s="8" t="e">
        <f t="shared" si="16"/>
        <v>#N/A</v>
      </c>
      <c r="M159" s="13" t="e">
        <f t="shared" si="17"/>
        <v>#N/A</v>
      </c>
      <c r="N159" s="8" t="e">
        <f t="shared" si="18"/>
        <v>#N/A</v>
      </c>
      <c r="O159" s="13" t="e">
        <f t="shared" si="19"/>
        <v>#N/A</v>
      </c>
    </row>
    <row r="160" spans="1:15" ht="15.75" customHeight="1">
      <c r="A160" s="9"/>
      <c r="B160" s="44"/>
      <c r="C160" s="4" t="e">
        <f>VLOOKUP(B160,[1]Report!$1:$1048576,2,0)</f>
        <v>#N/A</v>
      </c>
      <c r="D160" s="4" t="s">
        <v>6</v>
      </c>
      <c r="E160" s="5" t="e">
        <f>VLOOKUP(B160,[1]Report!$1:$1048576,8,0)</f>
        <v>#N/A</v>
      </c>
      <c r="F160" s="8" t="e">
        <f t="shared" si="10"/>
        <v>#N/A</v>
      </c>
      <c r="G160" s="13" t="e">
        <f t="shared" si="11"/>
        <v>#N/A</v>
      </c>
      <c r="H160" s="8" t="e">
        <f t="shared" si="12"/>
        <v>#N/A</v>
      </c>
      <c r="I160" s="13" t="e">
        <f t="shared" si="13"/>
        <v>#N/A</v>
      </c>
      <c r="J160" s="8" t="e">
        <f t="shared" si="14"/>
        <v>#N/A</v>
      </c>
      <c r="K160" s="13" t="e">
        <f t="shared" si="15"/>
        <v>#N/A</v>
      </c>
      <c r="L160" s="8" t="e">
        <f t="shared" si="16"/>
        <v>#N/A</v>
      </c>
      <c r="M160" s="13" t="e">
        <f t="shared" si="17"/>
        <v>#N/A</v>
      </c>
      <c r="N160" s="8" t="e">
        <f t="shared" si="18"/>
        <v>#N/A</v>
      </c>
      <c r="O160" s="13" t="e">
        <f t="shared" si="19"/>
        <v>#N/A</v>
      </c>
    </row>
    <row r="161" spans="1:15" ht="15.75" customHeight="1">
      <c r="A161" s="9"/>
      <c r="B161" s="44"/>
      <c r="C161" s="4" t="e">
        <f>VLOOKUP(B161,[1]Report!$1:$1048576,2,0)</f>
        <v>#N/A</v>
      </c>
      <c r="D161" s="4" t="s">
        <v>6</v>
      </c>
      <c r="E161" s="5" t="e">
        <f>VLOOKUP(B161,[1]Report!$1:$1048576,8,0)</f>
        <v>#N/A</v>
      </c>
      <c r="F161" s="8" t="e">
        <f t="shared" si="10"/>
        <v>#N/A</v>
      </c>
      <c r="G161" s="13" t="e">
        <f t="shared" si="11"/>
        <v>#N/A</v>
      </c>
      <c r="H161" s="8" t="e">
        <f t="shared" si="12"/>
        <v>#N/A</v>
      </c>
      <c r="I161" s="13" t="e">
        <f t="shared" si="13"/>
        <v>#N/A</v>
      </c>
      <c r="J161" s="8" t="e">
        <f t="shared" si="14"/>
        <v>#N/A</v>
      </c>
      <c r="K161" s="13" t="e">
        <f t="shared" si="15"/>
        <v>#N/A</v>
      </c>
      <c r="L161" s="8" t="e">
        <f t="shared" si="16"/>
        <v>#N/A</v>
      </c>
      <c r="M161" s="13" t="e">
        <f t="shared" si="17"/>
        <v>#N/A</v>
      </c>
      <c r="N161" s="8" t="e">
        <f t="shared" si="18"/>
        <v>#N/A</v>
      </c>
      <c r="O161" s="13" t="e">
        <f t="shared" si="19"/>
        <v>#N/A</v>
      </c>
    </row>
    <row r="162" spans="1:15" ht="15.75" customHeight="1">
      <c r="A162" s="9"/>
      <c r="B162" s="84"/>
      <c r="C162" s="4" t="e">
        <f>VLOOKUP(B162,[1]Report!$1:$1048576,2,0)</f>
        <v>#N/A</v>
      </c>
      <c r="D162" s="4" t="s">
        <v>6</v>
      </c>
      <c r="E162" s="5" t="e">
        <f>VLOOKUP(B162,[1]Report!$1:$1048576,8,0)</f>
        <v>#N/A</v>
      </c>
      <c r="F162" s="8" t="e">
        <f t="shared" si="10"/>
        <v>#N/A</v>
      </c>
      <c r="G162" s="13" t="e">
        <f t="shared" si="11"/>
        <v>#N/A</v>
      </c>
      <c r="H162" s="8" t="e">
        <f t="shared" si="12"/>
        <v>#N/A</v>
      </c>
      <c r="I162" s="13" t="e">
        <f t="shared" si="13"/>
        <v>#N/A</v>
      </c>
      <c r="J162" s="8" t="e">
        <f t="shared" si="14"/>
        <v>#N/A</v>
      </c>
      <c r="K162" s="13" t="e">
        <f t="shared" si="15"/>
        <v>#N/A</v>
      </c>
      <c r="L162" s="8" t="e">
        <f t="shared" si="16"/>
        <v>#N/A</v>
      </c>
      <c r="M162" s="13" t="e">
        <f t="shared" si="17"/>
        <v>#N/A</v>
      </c>
      <c r="N162" s="8" t="e">
        <f t="shared" si="18"/>
        <v>#N/A</v>
      </c>
      <c r="O162" s="13" t="e">
        <f t="shared" si="19"/>
        <v>#N/A</v>
      </c>
    </row>
    <row r="163" spans="1:15" ht="15.75" customHeight="1">
      <c r="A163" s="9"/>
      <c r="B163" s="84"/>
      <c r="C163" s="4" t="e">
        <f>VLOOKUP(B163,[1]Report!$1:$1048576,2,0)</f>
        <v>#N/A</v>
      </c>
      <c r="D163" s="4" t="s">
        <v>6</v>
      </c>
      <c r="E163" s="5" t="e">
        <f>VLOOKUP(B163,[1]Report!$1:$1048576,8,0)</f>
        <v>#N/A</v>
      </c>
      <c r="F163" s="8" t="e">
        <f t="shared" si="10"/>
        <v>#N/A</v>
      </c>
      <c r="G163" s="13" t="e">
        <f t="shared" si="11"/>
        <v>#N/A</v>
      </c>
      <c r="H163" s="8" t="e">
        <f t="shared" si="12"/>
        <v>#N/A</v>
      </c>
      <c r="I163" s="13" t="e">
        <f t="shared" si="13"/>
        <v>#N/A</v>
      </c>
      <c r="J163" s="8" t="e">
        <f t="shared" si="14"/>
        <v>#N/A</v>
      </c>
      <c r="K163" s="13" t="e">
        <f t="shared" si="15"/>
        <v>#N/A</v>
      </c>
      <c r="L163" s="8" t="e">
        <f t="shared" si="16"/>
        <v>#N/A</v>
      </c>
      <c r="M163" s="13" t="e">
        <f t="shared" si="17"/>
        <v>#N/A</v>
      </c>
      <c r="N163" s="8" t="e">
        <f t="shared" si="18"/>
        <v>#N/A</v>
      </c>
      <c r="O163" s="13" t="e">
        <f t="shared" si="19"/>
        <v>#N/A</v>
      </c>
    </row>
    <row r="164" spans="1:15" ht="15.75" customHeight="1">
      <c r="A164" s="9"/>
      <c r="B164" s="84"/>
      <c r="C164" s="4" t="e">
        <f>VLOOKUP(B164,[1]Report!$1:$1048576,2,0)</f>
        <v>#N/A</v>
      </c>
      <c r="D164" s="4" t="s">
        <v>6</v>
      </c>
      <c r="E164" s="5" t="e">
        <f>VLOOKUP(B164,[1]Report!$1:$1048576,8,0)</f>
        <v>#N/A</v>
      </c>
      <c r="F164" s="8" t="e">
        <f t="shared" si="10"/>
        <v>#N/A</v>
      </c>
      <c r="G164" s="13" t="e">
        <f t="shared" si="11"/>
        <v>#N/A</v>
      </c>
      <c r="H164" s="8" t="e">
        <f t="shared" si="12"/>
        <v>#N/A</v>
      </c>
      <c r="I164" s="13" t="e">
        <f t="shared" si="13"/>
        <v>#N/A</v>
      </c>
      <c r="J164" s="8" t="e">
        <f t="shared" si="14"/>
        <v>#N/A</v>
      </c>
      <c r="K164" s="13" t="e">
        <f t="shared" si="15"/>
        <v>#N/A</v>
      </c>
      <c r="L164" s="8" t="e">
        <f t="shared" si="16"/>
        <v>#N/A</v>
      </c>
      <c r="M164" s="13" t="e">
        <f t="shared" si="17"/>
        <v>#N/A</v>
      </c>
      <c r="N164" s="8" t="e">
        <f t="shared" si="18"/>
        <v>#N/A</v>
      </c>
      <c r="O164" s="13" t="e">
        <f t="shared" si="19"/>
        <v>#N/A</v>
      </c>
    </row>
    <row r="165" spans="1:15" ht="15.75" customHeight="1">
      <c r="A165" s="9"/>
      <c r="B165" s="84"/>
      <c r="C165" s="4" t="e">
        <f>VLOOKUP(B165,[1]Report!$1:$1048576,2,0)</f>
        <v>#N/A</v>
      </c>
      <c r="D165" s="4" t="s">
        <v>6</v>
      </c>
      <c r="E165" s="5" t="e">
        <f>VLOOKUP(B165,[1]Report!$1:$1048576,8,0)</f>
        <v>#N/A</v>
      </c>
      <c r="F165" s="8" t="e">
        <f t="shared" si="10"/>
        <v>#N/A</v>
      </c>
      <c r="G165" s="13" t="e">
        <f t="shared" si="11"/>
        <v>#N/A</v>
      </c>
      <c r="H165" s="8" t="e">
        <f t="shared" si="12"/>
        <v>#N/A</v>
      </c>
      <c r="I165" s="13" t="e">
        <f t="shared" si="13"/>
        <v>#N/A</v>
      </c>
      <c r="J165" s="8" t="e">
        <f t="shared" si="14"/>
        <v>#N/A</v>
      </c>
      <c r="K165" s="13" t="e">
        <f t="shared" si="15"/>
        <v>#N/A</v>
      </c>
      <c r="L165" s="8" t="e">
        <f t="shared" si="16"/>
        <v>#N/A</v>
      </c>
      <c r="M165" s="13" t="e">
        <f t="shared" si="17"/>
        <v>#N/A</v>
      </c>
      <c r="N165" s="8" t="e">
        <f t="shared" si="18"/>
        <v>#N/A</v>
      </c>
      <c r="O165" s="13" t="e">
        <f t="shared" si="19"/>
        <v>#N/A</v>
      </c>
    </row>
    <row r="166" spans="1:15" ht="15.75" customHeight="1">
      <c r="A166" s="9"/>
      <c r="B166" s="84"/>
      <c r="C166" s="4" t="e">
        <f>VLOOKUP(B166,[1]Report!$1:$1048576,2,0)</f>
        <v>#N/A</v>
      </c>
      <c r="D166" s="4" t="s">
        <v>6</v>
      </c>
      <c r="E166" s="5" t="e">
        <f>VLOOKUP(B166,[1]Report!$1:$1048576,8,0)</f>
        <v>#N/A</v>
      </c>
      <c r="F166" s="8" t="e">
        <f t="shared" si="10"/>
        <v>#N/A</v>
      </c>
      <c r="G166" s="13" t="e">
        <f t="shared" si="11"/>
        <v>#N/A</v>
      </c>
      <c r="H166" s="8" t="e">
        <f t="shared" si="12"/>
        <v>#N/A</v>
      </c>
      <c r="I166" s="13" t="e">
        <f t="shared" si="13"/>
        <v>#N/A</v>
      </c>
      <c r="J166" s="8" t="e">
        <f t="shared" si="14"/>
        <v>#N/A</v>
      </c>
      <c r="K166" s="13" t="e">
        <f t="shared" si="15"/>
        <v>#N/A</v>
      </c>
      <c r="L166" s="8" t="e">
        <f t="shared" si="16"/>
        <v>#N/A</v>
      </c>
      <c r="M166" s="13" t="e">
        <f t="shared" si="17"/>
        <v>#N/A</v>
      </c>
      <c r="N166" s="8" t="e">
        <f t="shared" si="18"/>
        <v>#N/A</v>
      </c>
      <c r="O166" s="13" t="e">
        <f t="shared" si="19"/>
        <v>#N/A</v>
      </c>
    </row>
    <row r="167" spans="1:15" ht="15.75" customHeight="1">
      <c r="A167" s="9"/>
      <c r="B167" s="44"/>
      <c r="C167" s="4" t="e">
        <f>VLOOKUP(B167,[1]Report!$1:$1048576,2,0)</f>
        <v>#N/A</v>
      </c>
      <c r="D167" s="4" t="s">
        <v>6</v>
      </c>
      <c r="E167" s="5" t="e">
        <f>VLOOKUP(B167,[1]Report!$1:$1048576,8,0)</f>
        <v>#N/A</v>
      </c>
      <c r="F167" s="8" t="e">
        <f t="shared" si="10"/>
        <v>#N/A</v>
      </c>
      <c r="G167" s="13" t="e">
        <f t="shared" si="11"/>
        <v>#N/A</v>
      </c>
      <c r="H167" s="8" t="e">
        <f t="shared" si="12"/>
        <v>#N/A</v>
      </c>
      <c r="I167" s="13" t="e">
        <f t="shared" si="13"/>
        <v>#N/A</v>
      </c>
      <c r="J167" s="8" t="e">
        <f t="shared" si="14"/>
        <v>#N/A</v>
      </c>
      <c r="K167" s="13" t="e">
        <f t="shared" si="15"/>
        <v>#N/A</v>
      </c>
      <c r="L167" s="8" t="e">
        <f t="shared" si="16"/>
        <v>#N/A</v>
      </c>
      <c r="M167" s="13" t="e">
        <f t="shared" si="17"/>
        <v>#N/A</v>
      </c>
      <c r="N167" s="8" t="e">
        <f t="shared" si="18"/>
        <v>#N/A</v>
      </c>
      <c r="O167" s="13" t="e">
        <f t="shared" si="19"/>
        <v>#N/A</v>
      </c>
    </row>
    <row r="168" spans="1:15" ht="15.75" customHeight="1">
      <c r="A168" s="9"/>
      <c r="B168" s="44"/>
      <c r="C168" s="4" t="e">
        <f>VLOOKUP(B168,[1]Report!$1:$1048576,2,0)</f>
        <v>#N/A</v>
      </c>
      <c r="D168" s="4" t="s">
        <v>6</v>
      </c>
      <c r="E168" s="5" t="e">
        <f>VLOOKUP(B168,[1]Report!$1:$1048576,8,0)</f>
        <v>#N/A</v>
      </c>
      <c r="F168" s="8" t="e">
        <f t="shared" si="10"/>
        <v>#N/A</v>
      </c>
      <c r="G168" s="13" t="e">
        <f t="shared" si="11"/>
        <v>#N/A</v>
      </c>
      <c r="H168" s="8" t="e">
        <f t="shared" si="12"/>
        <v>#N/A</v>
      </c>
      <c r="I168" s="13" t="e">
        <f t="shared" si="13"/>
        <v>#N/A</v>
      </c>
      <c r="J168" s="8" t="e">
        <f t="shared" si="14"/>
        <v>#N/A</v>
      </c>
      <c r="K168" s="13" t="e">
        <f t="shared" si="15"/>
        <v>#N/A</v>
      </c>
      <c r="L168" s="8" t="e">
        <f t="shared" si="16"/>
        <v>#N/A</v>
      </c>
      <c r="M168" s="13" t="e">
        <f t="shared" si="17"/>
        <v>#N/A</v>
      </c>
      <c r="N168" s="8" t="e">
        <f t="shared" si="18"/>
        <v>#N/A</v>
      </c>
      <c r="O168" s="13" t="e">
        <f t="shared" si="19"/>
        <v>#N/A</v>
      </c>
    </row>
    <row r="169" spans="1:15" ht="15.75" customHeight="1">
      <c r="A169" s="9"/>
      <c r="B169" s="44"/>
      <c r="C169" s="4" t="e">
        <f>VLOOKUP(B169,[1]Report!$1:$1048576,2,0)</f>
        <v>#N/A</v>
      </c>
      <c r="D169" s="4" t="s">
        <v>6</v>
      </c>
      <c r="E169" s="5" t="e">
        <f>VLOOKUP(B169,[1]Report!$1:$1048576,8,0)</f>
        <v>#N/A</v>
      </c>
      <c r="F169" s="8" t="e">
        <f t="shared" si="10"/>
        <v>#N/A</v>
      </c>
      <c r="G169" s="13" t="e">
        <f t="shared" si="11"/>
        <v>#N/A</v>
      </c>
      <c r="H169" s="8" t="e">
        <f t="shared" si="12"/>
        <v>#N/A</v>
      </c>
      <c r="I169" s="13" t="e">
        <f t="shared" si="13"/>
        <v>#N/A</v>
      </c>
      <c r="J169" s="8" t="e">
        <f t="shared" si="14"/>
        <v>#N/A</v>
      </c>
      <c r="K169" s="13" t="e">
        <f t="shared" si="15"/>
        <v>#N/A</v>
      </c>
      <c r="L169" s="8" t="e">
        <f t="shared" si="16"/>
        <v>#N/A</v>
      </c>
      <c r="M169" s="13" t="e">
        <f t="shared" si="17"/>
        <v>#N/A</v>
      </c>
      <c r="N169" s="8" t="e">
        <f t="shared" si="18"/>
        <v>#N/A</v>
      </c>
      <c r="O169" s="13" t="e">
        <f t="shared" si="19"/>
        <v>#N/A</v>
      </c>
    </row>
    <row r="170" spans="1:15" ht="15.75" customHeight="1">
      <c r="A170" s="9"/>
      <c r="B170" s="4"/>
      <c r="C170" s="4"/>
      <c r="D170" s="4"/>
      <c r="E170" s="5"/>
      <c r="F170" s="8"/>
      <c r="G170" s="13"/>
    </row>
    <row r="171" spans="1:15" ht="15.75" customHeight="1">
      <c r="A171" s="9"/>
      <c r="B171" s="11" t="s">
        <v>2</v>
      </c>
      <c r="C171" s="11" t="s">
        <v>3</v>
      </c>
      <c r="D171" s="11" t="s">
        <v>5</v>
      </c>
      <c r="E171" s="11" t="s">
        <v>0</v>
      </c>
      <c r="F171" s="11" t="s">
        <v>1</v>
      </c>
      <c r="G171" s="11" t="s">
        <v>4</v>
      </c>
    </row>
    <row r="172" spans="1:15" ht="15.75" customHeight="1">
      <c r="A172" s="9"/>
      <c r="B172" s="4"/>
      <c r="C172" s="4" t="e">
        <f>VLOOKUP(B172,[1]Report!$1:$1048576,2,0)</f>
        <v>#N/A</v>
      </c>
      <c r="D172" s="4"/>
      <c r="E172" s="5" t="e">
        <f>VLOOKUP(B172,[1]Report!$1:$1048576,8,0)</f>
        <v>#N/A</v>
      </c>
      <c r="F172" s="8"/>
      <c r="G172" s="13" t="e">
        <f t="shared" ref="G172:G177" si="20">(E172-F172)/E172</f>
        <v>#N/A</v>
      </c>
    </row>
    <row r="173" spans="1:15" ht="15.75" customHeight="1">
      <c r="A173" s="9"/>
      <c r="B173" s="4"/>
      <c r="C173" s="4" t="e">
        <f>VLOOKUP(B173,[1]Report!$1:$1048576,2,0)</f>
        <v>#N/A</v>
      </c>
      <c r="D173" s="4"/>
      <c r="E173" s="5" t="e">
        <f>VLOOKUP(B173,[1]Report!$1:$1048576,8,0)</f>
        <v>#N/A</v>
      </c>
      <c r="F173" s="8"/>
      <c r="G173" s="13" t="e">
        <f t="shared" si="20"/>
        <v>#N/A</v>
      </c>
    </row>
    <row r="174" spans="1:15" ht="15.75" customHeight="1">
      <c r="A174" s="9"/>
      <c r="B174" s="4"/>
      <c r="C174" s="4" t="e">
        <f>VLOOKUP(B174,[1]Report!$1:$1048576,2,0)</f>
        <v>#N/A</v>
      </c>
      <c r="D174" s="4"/>
      <c r="E174" s="5" t="e">
        <f>VLOOKUP(B174,[1]Report!$1:$1048576,8,0)</f>
        <v>#N/A</v>
      </c>
      <c r="F174" s="8"/>
      <c r="G174" s="13" t="e">
        <f t="shared" si="20"/>
        <v>#N/A</v>
      </c>
    </row>
    <row r="175" spans="1:15" ht="15.75" customHeight="1">
      <c r="A175" s="9"/>
      <c r="B175" s="4"/>
      <c r="C175" s="4" t="e">
        <f>VLOOKUP(B175,[1]Report!$1:$1048576,2,0)</f>
        <v>#N/A</v>
      </c>
      <c r="D175" s="4"/>
      <c r="E175" s="5" t="e">
        <f>VLOOKUP(B175,[1]Report!$1:$1048576,8,0)</f>
        <v>#N/A</v>
      </c>
      <c r="F175" s="8"/>
      <c r="G175" s="13" t="e">
        <f t="shared" si="20"/>
        <v>#N/A</v>
      </c>
    </row>
    <row r="176" spans="1:15" ht="15.75" customHeight="1">
      <c r="A176" s="9"/>
      <c r="B176" s="4"/>
      <c r="C176" s="4" t="e">
        <f>VLOOKUP(B176,[1]Report!$1:$1048576,2,0)</f>
        <v>#N/A</v>
      </c>
      <c r="D176" s="4"/>
      <c r="E176" s="5" t="e">
        <f>VLOOKUP(B176,[1]Report!$1:$1048576,8,0)</f>
        <v>#N/A</v>
      </c>
      <c r="F176" s="8"/>
      <c r="G176" s="13" t="e">
        <f t="shared" si="20"/>
        <v>#N/A</v>
      </c>
    </row>
    <row r="177" spans="1:7" ht="15.75" customHeight="1">
      <c r="A177" s="9"/>
      <c r="B177" s="4"/>
      <c r="C177" s="4" t="e">
        <f>VLOOKUP(B177,[1]Report!$1:$1048576,2,0)</f>
        <v>#N/A</v>
      </c>
      <c r="D177" s="4"/>
      <c r="E177" s="5" t="e">
        <f>VLOOKUP(B177,[1]Report!$1:$1048576,8,0)</f>
        <v>#N/A</v>
      </c>
      <c r="F177" s="8"/>
      <c r="G177" s="13" t="e">
        <f t="shared" si="20"/>
        <v>#N/A</v>
      </c>
    </row>
    <row r="178" spans="1:7" ht="15.75" customHeight="1">
      <c r="A178" s="9"/>
      <c r="B178" s="4"/>
      <c r="C178" s="4" t="e">
        <f>VLOOKUP(B178,[1]Report!$1:$1048576,2,0)</f>
        <v>#N/A</v>
      </c>
      <c r="D178" s="4"/>
      <c r="E178" s="5" t="e">
        <f>VLOOKUP(B178,[1]Report!$1:$1048576,8,0)</f>
        <v>#N/A</v>
      </c>
      <c r="F178" s="8"/>
      <c r="G178" s="13"/>
    </row>
    <row r="179" spans="1:7" ht="15.75" customHeight="1">
      <c r="A179" s="9"/>
      <c r="C179" s="48" t="s">
        <v>453</v>
      </c>
      <c r="D179" s="48"/>
      <c r="E179" s="48"/>
      <c r="F179" s="48"/>
    </row>
    <row r="180" spans="1:7" ht="15.75" customHeight="1">
      <c r="A180" s="9"/>
      <c r="C180" s="48" t="s">
        <v>454</v>
      </c>
      <c r="D180" s="48"/>
      <c r="E180" s="48"/>
      <c r="F180" s="48"/>
    </row>
    <row r="181" spans="1:7" ht="15.75" customHeight="1">
      <c r="A181" s="9"/>
      <c r="C181" s="48"/>
      <c r="D181" s="48"/>
      <c r="E181" s="48"/>
      <c r="F181" s="48"/>
    </row>
    <row r="182" spans="1:7" ht="15.75" customHeight="1">
      <c r="A182" s="9"/>
      <c r="B182" s="11" t="s">
        <v>2</v>
      </c>
      <c r="C182" s="11" t="s">
        <v>3</v>
      </c>
      <c r="D182" s="11" t="s">
        <v>5</v>
      </c>
      <c r="E182" s="11" t="s">
        <v>0</v>
      </c>
      <c r="F182" s="11" t="s">
        <v>1</v>
      </c>
      <c r="G182" s="11" t="s">
        <v>4</v>
      </c>
    </row>
    <row r="183" spans="1:7" ht="15.75" customHeight="1">
      <c r="A183" s="9"/>
      <c r="B183" s="4"/>
      <c r="C183" s="4" t="e">
        <f>VLOOKUP(B183,[1]Report!$1:$1048576,2,0)</f>
        <v>#N/A</v>
      </c>
      <c r="D183" s="4" t="s">
        <v>464</v>
      </c>
      <c r="E183" s="5" t="e">
        <f>VLOOKUP(B183,[1]Report!$1:$1048576,8,0)</f>
        <v>#N/A</v>
      </c>
      <c r="F183" s="4"/>
      <c r="G183" s="6" t="e">
        <f t="shared" ref="G183:G192" si="21">(E183-F183)/E183</f>
        <v>#N/A</v>
      </c>
    </row>
    <row r="184" spans="1:7" ht="15.75" customHeight="1">
      <c r="A184" s="9"/>
      <c r="B184" s="4"/>
      <c r="C184" s="4" t="e">
        <f>VLOOKUP(B184,[1]Report!$1:$1048576,2,0)</f>
        <v>#N/A</v>
      </c>
      <c r="D184" s="4" t="s">
        <v>464</v>
      </c>
      <c r="E184" s="5" t="e">
        <f>VLOOKUP(B184,[1]Report!$1:$1048576,8,0)</f>
        <v>#N/A</v>
      </c>
      <c r="F184" s="4"/>
      <c r="G184" s="6" t="e">
        <f t="shared" si="21"/>
        <v>#N/A</v>
      </c>
    </row>
    <row r="185" spans="1:7" ht="15.75" customHeight="1">
      <c r="A185" s="9"/>
      <c r="B185" s="4"/>
      <c r="C185" s="4" t="e">
        <f>VLOOKUP(B185,[1]Report!$1:$1048576,2,0)</f>
        <v>#N/A</v>
      </c>
      <c r="D185" s="4" t="s">
        <v>464</v>
      </c>
      <c r="E185" s="5" t="e">
        <f>VLOOKUP(B185,[1]Report!$1:$1048576,8,0)</f>
        <v>#N/A</v>
      </c>
      <c r="F185" s="4"/>
      <c r="G185" s="6" t="e">
        <f t="shared" si="21"/>
        <v>#N/A</v>
      </c>
    </row>
    <row r="186" spans="1:7" ht="15.75" customHeight="1">
      <c r="A186" s="9"/>
      <c r="B186" s="4"/>
      <c r="C186" s="4" t="e">
        <f>VLOOKUP(B186,[1]Report!$1:$1048576,2,0)</f>
        <v>#N/A</v>
      </c>
      <c r="D186" s="4" t="s">
        <v>464</v>
      </c>
      <c r="E186" s="5" t="e">
        <f>VLOOKUP(B186,[1]Report!$1:$1048576,8,0)</f>
        <v>#N/A</v>
      </c>
      <c r="F186" s="4"/>
      <c r="G186" s="6" t="e">
        <f t="shared" si="21"/>
        <v>#N/A</v>
      </c>
    </row>
    <row r="187" spans="1:7" ht="15.75" customHeight="1">
      <c r="A187" s="9"/>
      <c r="B187" s="4"/>
      <c r="C187" s="4" t="e">
        <f>VLOOKUP(B187,[1]Report!$1:$1048576,2,0)</f>
        <v>#N/A</v>
      </c>
      <c r="D187" s="4" t="s">
        <v>464</v>
      </c>
      <c r="E187" s="5" t="e">
        <f>VLOOKUP(B187,[1]Report!$1:$1048576,8,0)</f>
        <v>#N/A</v>
      </c>
      <c r="F187" s="4"/>
      <c r="G187" s="6" t="e">
        <f t="shared" si="21"/>
        <v>#N/A</v>
      </c>
    </row>
    <row r="188" spans="1:7" ht="15.75" customHeight="1">
      <c r="A188" s="9"/>
      <c r="B188" s="4"/>
      <c r="C188" s="4" t="e">
        <f>VLOOKUP(B188,[1]Report!$1:$1048576,2,0)</f>
        <v>#N/A</v>
      </c>
      <c r="D188" s="4" t="s">
        <v>464</v>
      </c>
      <c r="E188" s="5" t="e">
        <f>VLOOKUP(B188,[1]Report!$1:$1048576,8,0)</f>
        <v>#N/A</v>
      </c>
      <c r="F188" s="4"/>
      <c r="G188" s="6" t="e">
        <f t="shared" si="21"/>
        <v>#N/A</v>
      </c>
    </row>
    <row r="189" spans="1:7" ht="15.75" customHeight="1">
      <c r="A189" s="9"/>
      <c r="B189" s="4"/>
      <c r="C189" s="4" t="e">
        <f>VLOOKUP(B189,[1]Report!$1:$1048576,2,0)</f>
        <v>#N/A</v>
      </c>
      <c r="D189" s="4" t="s">
        <v>464</v>
      </c>
      <c r="E189" s="5" t="e">
        <f>VLOOKUP(B189,[1]Report!$1:$1048576,8,0)</f>
        <v>#N/A</v>
      </c>
      <c r="F189" s="4"/>
      <c r="G189" s="6" t="e">
        <f t="shared" si="21"/>
        <v>#N/A</v>
      </c>
    </row>
    <row r="190" spans="1:7" ht="15.75" customHeight="1">
      <c r="A190" s="9"/>
      <c r="B190" s="4"/>
      <c r="C190" s="4" t="e">
        <f>VLOOKUP(B190,[1]Report!$1:$1048576,2,0)</f>
        <v>#N/A</v>
      </c>
      <c r="D190" s="4" t="s">
        <v>464</v>
      </c>
      <c r="E190" s="5" t="e">
        <f>VLOOKUP(B190,[1]Report!$1:$1048576,8,0)</f>
        <v>#N/A</v>
      </c>
      <c r="F190" s="4"/>
      <c r="G190" s="6" t="e">
        <f>(E190-F190)/E190</f>
        <v>#N/A</v>
      </c>
    </row>
    <row r="191" spans="1:7" ht="15.75" customHeight="1">
      <c r="A191" s="9"/>
      <c r="B191" s="4"/>
      <c r="C191" s="4" t="e">
        <f>VLOOKUP(B191,[1]Report!$1:$1048576,2,0)</f>
        <v>#N/A</v>
      </c>
      <c r="D191" s="4" t="s">
        <v>464</v>
      </c>
      <c r="E191" s="5" t="e">
        <f>VLOOKUP(B191,[1]Report!$1:$1048576,8,0)</f>
        <v>#N/A</v>
      </c>
      <c r="F191" s="4"/>
      <c r="G191" s="6" t="e">
        <f t="shared" si="21"/>
        <v>#N/A</v>
      </c>
    </row>
    <row r="192" spans="1:7" ht="15.75" customHeight="1">
      <c r="A192" s="9"/>
      <c r="B192" s="4"/>
      <c r="C192" s="4" t="e">
        <f>VLOOKUP(B192,[1]Report!$1:$1048576,2,0)</f>
        <v>#N/A</v>
      </c>
      <c r="D192" s="4" t="s">
        <v>464</v>
      </c>
      <c r="E192" s="5" t="e">
        <f>VLOOKUP(B192,[1]Report!$1:$1048576,8,0)</f>
        <v>#N/A</v>
      </c>
      <c r="F192" s="4"/>
      <c r="G192" s="6" t="e">
        <f t="shared" si="21"/>
        <v>#N/A</v>
      </c>
    </row>
    <row r="193" spans="1:7" ht="15.75" customHeight="1">
      <c r="A193" s="9"/>
      <c r="B193" s="7"/>
      <c r="C193" s="7"/>
      <c r="D193" s="7"/>
      <c r="E193" s="86"/>
      <c r="F193" s="7"/>
      <c r="G193" s="87"/>
    </row>
    <row r="194" spans="1:7" ht="15.75" customHeight="1">
      <c r="A194" s="9"/>
      <c r="B194" s="11" t="s">
        <v>2</v>
      </c>
      <c r="C194" s="11" t="s">
        <v>3</v>
      </c>
      <c r="D194" s="11" t="s">
        <v>5</v>
      </c>
      <c r="E194" s="11" t="s">
        <v>0</v>
      </c>
      <c r="F194" s="11" t="s">
        <v>1</v>
      </c>
      <c r="G194" s="11" t="s">
        <v>4</v>
      </c>
    </row>
    <row r="195" spans="1:7" ht="15.75" customHeight="1">
      <c r="A195" s="9"/>
      <c r="B195" s="4"/>
      <c r="C195" s="4" t="e">
        <f>VLOOKUP(B195,[1]Report!$1:$1048576,2,0)</f>
        <v>#N/A</v>
      </c>
      <c r="D195" s="4"/>
      <c r="E195" s="5" t="e">
        <f>VLOOKUP(B195,[1]Report!$1:$1048576,8,0)</f>
        <v>#N/A</v>
      </c>
      <c r="F195" s="29"/>
      <c r="G195" s="6" t="e">
        <f t="shared" ref="G195:G197" si="22">(E195-F195)/E195</f>
        <v>#N/A</v>
      </c>
    </row>
    <row r="196" spans="1:7" ht="15.75" customHeight="1">
      <c r="A196" s="9"/>
      <c r="B196" s="4"/>
      <c r="C196" s="4" t="e">
        <f>VLOOKUP(B196,[1]Report!$1:$1048576,2,0)</f>
        <v>#N/A</v>
      </c>
      <c r="D196" s="4"/>
      <c r="E196" s="5" t="e">
        <f>VLOOKUP(B196,[1]Report!$1:$1048576,8,0)</f>
        <v>#N/A</v>
      </c>
      <c r="F196" s="29"/>
      <c r="G196" s="6" t="e">
        <f t="shared" si="22"/>
        <v>#N/A</v>
      </c>
    </row>
    <row r="197" spans="1:7" ht="15.75" customHeight="1">
      <c r="A197" s="9"/>
      <c r="B197" s="4"/>
      <c r="C197" s="4" t="e">
        <f>VLOOKUP(B197,[1]Report!$1:$1048576,2,0)</f>
        <v>#N/A</v>
      </c>
      <c r="D197" s="4"/>
      <c r="E197" s="5" t="e">
        <f>VLOOKUP(B197,[1]Report!$1:$1048576,8,0)</f>
        <v>#N/A</v>
      </c>
      <c r="F197" s="4"/>
      <c r="G197" s="6" t="e">
        <f t="shared" si="22"/>
        <v>#N/A</v>
      </c>
    </row>
    <row r="198" spans="1:7" ht="15.75" customHeight="1">
      <c r="A198" s="9"/>
      <c r="B198" s="19"/>
      <c r="C198" s="4"/>
      <c r="D198" s="19"/>
      <c r="E198" s="5"/>
      <c r="F198" s="19"/>
      <c r="G198" s="19"/>
    </row>
    <row r="199" spans="1:7" ht="15.75" customHeight="1">
      <c r="A199" s="9"/>
    </row>
    <row r="200" spans="1:7" ht="55.5" customHeight="1">
      <c r="C200" s="2"/>
    </row>
    <row r="201" spans="1:7" ht="116.25">
      <c r="C201" s="1" t="s">
        <v>8</v>
      </c>
      <c r="D201" s="3"/>
      <c r="E201" s="3"/>
      <c r="F201" s="3"/>
    </row>
    <row r="216" spans="7:8" ht="15.75" thickBot="1"/>
    <row r="217" spans="7:8">
      <c r="G217" s="74"/>
      <c r="H217" s="75" t="s">
        <v>476</v>
      </c>
    </row>
    <row r="218" spans="7:8">
      <c r="G218" s="76" t="s">
        <v>521</v>
      </c>
      <c r="H218" s="77">
        <v>2000000</v>
      </c>
    </row>
    <row r="219" spans="7:8">
      <c r="G219" s="83" t="s">
        <v>477</v>
      </c>
      <c r="H219" s="71" t="s">
        <v>478</v>
      </c>
    </row>
    <row r="220" spans="7:8">
      <c r="G220" s="78">
        <v>20493142.100000001</v>
      </c>
      <c r="H220" s="77">
        <v>20190000</v>
      </c>
    </row>
    <row r="221" spans="7:8">
      <c r="G221" s="79" t="s">
        <v>474</v>
      </c>
      <c r="H221" s="80">
        <f>H220-G220</f>
        <v>-303142.10000000149</v>
      </c>
    </row>
    <row r="222" spans="7:8">
      <c r="G222" s="72"/>
      <c r="H222" s="73"/>
    </row>
    <row r="223" spans="7:8" ht="15.75" thickBot="1">
      <c r="G223" s="81" t="s">
        <v>475</v>
      </c>
      <c r="H223" s="82">
        <f>G220+H218</f>
        <v>22493142.100000001</v>
      </c>
    </row>
    <row r="226" spans="6:13">
      <c r="H226" s="569" t="s">
        <v>549</v>
      </c>
      <c r="I226" s="569"/>
      <c r="J226" s="569"/>
      <c r="K226" s="569"/>
      <c r="L226" s="569"/>
      <c r="M226" s="569"/>
    </row>
    <row r="227" spans="6:13">
      <c r="F227" s="90"/>
      <c r="G227" s="91"/>
      <c r="H227" s="90" t="s">
        <v>522</v>
      </c>
      <c r="I227" s="90" t="s">
        <v>539</v>
      </c>
      <c r="J227" s="90" t="s">
        <v>544</v>
      </c>
      <c r="K227" s="90" t="s">
        <v>545</v>
      </c>
      <c r="L227" s="90" t="s">
        <v>546</v>
      </c>
      <c r="M227" s="90" t="s">
        <v>547</v>
      </c>
    </row>
    <row r="228" spans="6:13">
      <c r="F228" s="90" t="s">
        <v>2</v>
      </c>
      <c r="G228" s="90" t="s">
        <v>3</v>
      </c>
      <c r="H228" s="90" t="s">
        <v>548</v>
      </c>
      <c r="I228" s="90" t="s">
        <v>548</v>
      </c>
      <c r="J228" s="90" t="s">
        <v>548</v>
      </c>
      <c r="K228" s="90" t="s">
        <v>548</v>
      </c>
      <c r="L228" s="90" t="s">
        <v>548</v>
      </c>
      <c r="M228" s="90" t="s">
        <v>548</v>
      </c>
    </row>
    <row r="229" spans="6:13">
      <c r="F229" s="19">
        <v>112362</v>
      </c>
      <c r="G229" s="19" t="s">
        <v>540</v>
      </c>
      <c r="H229" s="19">
        <v>0</v>
      </c>
      <c r="I229" s="19">
        <v>0</v>
      </c>
      <c r="J229" s="19">
        <v>0</v>
      </c>
      <c r="K229" s="19">
        <v>0</v>
      </c>
      <c r="L229" s="19">
        <v>24</v>
      </c>
      <c r="M229" s="19">
        <v>24</v>
      </c>
    </row>
    <row r="230" spans="6:13">
      <c r="F230" s="19">
        <v>112598</v>
      </c>
      <c r="G230" s="19" t="s">
        <v>541</v>
      </c>
      <c r="H230" s="19">
        <v>0</v>
      </c>
      <c r="I230" s="19">
        <v>0</v>
      </c>
      <c r="J230" s="19">
        <v>0</v>
      </c>
      <c r="K230" s="19">
        <v>0</v>
      </c>
      <c r="L230" s="19">
        <v>24</v>
      </c>
      <c r="M230" s="19">
        <v>24</v>
      </c>
    </row>
    <row r="231" spans="6:13">
      <c r="F231" s="19">
        <v>112363</v>
      </c>
      <c r="G231" s="19" t="s">
        <v>542</v>
      </c>
      <c r="H231" s="19">
        <v>0</v>
      </c>
      <c r="I231" s="19">
        <v>0</v>
      </c>
      <c r="J231" s="19">
        <v>0</v>
      </c>
      <c r="K231" s="19">
        <v>0</v>
      </c>
      <c r="L231" s="19">
        <v>24</v>
      </c>
      <c r="M231" s="19">
        <v>24</v>
      </c>
    </row>
    <row r="232" spans="6:13">
      <c r="F232" s="19">
        <v>113474</v>
      </c>
      <c r="G232" s="19" t="s">
        <v>523</v>
      </c>
      <c r="H232" s="90">
        <v>24</v>
      </c>
      <c r="I232" s="90">
        <v>24</v>
      </c>
      <c r="J232" s="19">
        <v>36</v>
      </c>
      <c r="K232" s="19">
        <v>36</v>
      </c>
      <c r="L232" s="19">
        <v>12</v>
      </c>
      <c r="M232" s="19">
        <v>12</v>
      </c>
    </row>
    <row r="233" spans="6:13">
      <c r="F233" s="19">
        <v>113473</v>
      </c>
      <c r="G233" s="19" t="s">
        <v>524</v>
      </c>
      <c r="H233" s="90">
        <v>48</v>
      </c>
      <c r="I233" s="90">
        <v>48</v>
      </c>
      <c r="J233" s="19">
        <v>36</v>
      </c>
      <c r="K233" s="19">
        <v>36</v>
      </c>
      <c r="L233" s="19">
        <v>12</v>
      </c>
      <c r="M233" s="19">
        <v>12</v>
      </c>
    </row>
    <row r="234" spans="6:13">
      <c r="F234" s="19">
        <v>113470</v>
      </c>
      <c r="G234" s="19" t="s">
        <v>525</v>
      </c>
      <c r="H234" s="90">
        <v>20</v>
      </c>
      <c r="I234" s="90">
        <v>20</v>
      </c>
      <c r="J234" s="19">
        <v>40</v>
      </c>
      <c r="K234" s="19">
        <v>20</v>
      </c>
      <c r="L234" s="19">
        <v>10</v>
      </c>
      <c r="M234" s="19">
        <v>40</v>
      </c>
    </row>
    <row r="235" spans="6:13">
      <c r="F235" s="19">
        <v>113573</v>
      </c>
      <c r="G235" s="19" t="s">
        <v>543</v>
      </c>
      <c r="H235" s="90">
        <v>0</v>
      </c>
      <c r="I235" s="90">
        <v>0</v>
      </c>
      <c r="J235" s="19">
        <v>0</v>
      </c>
      <c r="K235" s="19">
        <v>10</v>
      </c>
      <c r="L235" s="19">
        <v>10</v>
      </c>
      <c r="M235" s="19">
        <v>40</v>
      </c>
    </row>
    <row r="236" spans="6:13">
      <c r="F236" s="19">
        <v>113563</v>
      </c>
      <c r="G236" s="19" t="s">
        <v>527</v>
      </c>
      <c r="H236" s="90">
        <v>0</v>
      </c>
      <c r="I236" s="90">
        <v>0</v>
      </c>
      <c r="J236" s="19">
        <v>0</v>
      </c>
      <c r="K236" s="19">
        <v>12</v>
      </c>
      <c r="L236" s="19">
        <v>12</v>
      </c>
      <c r="M236" s="19">
        <v>12</v>
      </c>
    </row>
    <row r="237" spans="6:13">
      <c r="F237" s="19">
        <v>113565</v>
      </c>
      <c r="G237" s="19" t="s">
        <v>528</v>
      </c>
      <c r="H237" s="90">
        <v>0</v>
      </c>
      <c r="I237" s="90">
        <v>0</v>
      </c>
      <c r="J237" s="19">
        <v>0</v>
      </c>
      <c r="K237" s="19">
        <v>12</v>
      </c>
      <c r="L237" s="19">
        <v>12</v>
      </c>
      <c r="M237" s="19">
        <v>12</v>
      </c>
    </row>
    <row r="238" spans="6:13">
      <c r="F238" s="19">
        <v>113566</v>
      </c>
      <c r="G238" s="19" t="s">
        <v>529</v>
      </c>
      <c r="H238" s="90">
        <v>0</v>
      </c>
      <c r="I238" s="90">
        <v>0</v>
      </c>
      <c r="J238" s="19">
        <v>0</v>
      </c>
      <c r="K238" s="19">
        <v>12</v>
      </c>
      <c r="L238" s="19">
        <v>12</v>
      </c>
      <c r="M238" s="19">
        <v>12</v>
      </c>
    </row>
    <row r="239" spans="6:13">
      <c r="F239" s="19">
        <v>113562</v>
      </c>
      <c r="G239" s="19" t="s">
        <v>530</v>
      </c>
      <c r="H239" s="90">
        <v>0</v>
      </c>
      <c r="I239" s="90">
        <v>0</v>
      </c>
      <c r="J239" s="19">
        <v>0</v>
      </c>
      <c r="K239" s="19">
        <v>12</v>
      </c>
      <c r="L239" s="19">
        <v>12</v>
      </c>
      <c r="M239" s="19">
        <v>12</v>
      </c>
    </row>
    <row r="240" spans="6:13">
      <c r="F240" s="19">
        <v>113569</v>
      </c>
      <c r="G240" s="19" t="s">
        <v>531</v>
      </c>
      <c r="H240" s="90">
        <v>0</v>
      </c>
      <c r="I240" s="90">
        <v>0</v>
      </c>
      <c r="J240" s="19">
        <v>0</v>
      </c>
      <c r="K240" s="19">
        <v>0</v>
      </c>
      <c r="L240" s="19">
        <v>13</v>
      </c>
      <c r="M240" s="19">
        <v>13</v>
      </c>
    </row>
    <row r="241" spans="6:13">
      <c r="F241" s="19">
        <v>113561</v>
      </c>
      <c r="G241" s="19" t="s">
        <v>532</v>
      </c>
      <c r="H241" s="90">
        <v>0</v>
      </c>
      <c r="I241" s="90">
        <v>0</v>
      </c>
      <c r="J241" s="19">
        <v>0</v>
      </c>
      <c r="K241" s="19">
        <v>0</v>
      </c>
      <c r="L241" s="19">
        <v>13</v>
      </c>
      <c r="M241" s="19">
        <v>13</v>
      </c>
    </row>
    <row r="242" spans="6:13">
      <c r="F242" s="19">
        <v>113568</v>
      </c>
      <c r="G242" s="19" t="s">
        <v>533</v>
      </c>
      <c r="H242" s="90">
        <v>0</v>
      </c>
      <c r="I242" s="90">
        <v>0</v>
      </c>
      <c r="J242" s="19">
        <v>0</v>
      </c>
      <c r="K242" s="19">
        <v>0</v>
      </c>
      <c r="L242" s="19">
        <v>13</v>
      </c>
      <c r="M242" s="19">
        <v>13</v>
      </c>
    </row>
    <row r="243" spans="6:13">
      <c r="F243" s="19">
        <v>113564</v>
      </c>
      <c r="G243" s="19" t="s">
        <v>534</v>
      </c>
      <c r="H243" s="90">
        <v>0</v>
      </c>
      <c r="I243" s="90">
        <v>0</v>
      </c>
      <c r="J243" s="19">
        <v>0</v>
      </c>
      <c r="K243" s="19">
        <v>0</v>
      </c>
      <c r="L243" s="19">
        <v>13</v>
      </c>
      <c r="M243" s="19">
        <v>13</v>
      </c>
    </row>
    <row r="244" spans="6:13">
      <c r="F244" s="19">
        <v>113572</v>
      </c>
      <c r="G244" s="19" t="s">
        <v>535</v>
      </c>
      <c r="H244" s="90">
        <v>0</v>
      </c>
      <c r="I244" s="90">
        <v>0</v>
      </c>
      <c r="J244" s="19">
        <v>0</v>
      </c>
      <c r="K244" s="19">
        <v>0</v>
      </c>
      <c r="L244" s="19">
        <v>13</v>
      </c>
      <c r="M244" s="19">
        <v>13</v>
      </c>
    </row>
    <row r="245" spans="6:13">
      <c r="F245" s="19"/>
      <c r="G245" s="19" t="s">
        <v>536</v>
      </c>
      <c r="H245" s="90">
        <v>0</v>
      </c>
      <c r="I245" s="90">
        <v>0</v>
      </c>
      <c r="J245" s="19">
        <v>0</v>
      </c>
      <c r="K245" s="19">
        <v>0</v>
      </c>
      <c r="L245" s="19">
        <v>12</v>
      </c>
      <c r="M245" s="19">
        <v>12</v>
      </c>
    </row>
    <row r="246" spans="6:13">
      <c r="F246" s="19">
        <v>113475</v>
      </c>
      <c r="G246" s="19" t="s">
        <v>537</v>
      </c>
      <c r="H246" s="90">
        <v>24</v>
      </c>
      <c r="I246" s="90">
        <v>24</v>
      </c>
      <c r="J246" s="19">
        <v>36</v>
      </c>
      <c r="K246" s="19">
        <v>24</v>
      </c>
      <c r="L246" s="19">
        <v>12</v>
      </c>
      <c r="M246" s="19">
        <v>12</v>
      </c>
    </row>
    <row r="247" spans="6:13">
      <c r="F247" s="19">
        <v>113570</v>
      </c>
      <c r="G247" s="19" t="s">
        <v>526</v>
      </c>
      <c r="H247" s="90">
        <v>0</v>
      </c>
      <c r="I247" s="90">
        <v>0</v>
      </c>
      <c r="J247" s="19">
        <v>0</v>
      </c>
      <c r="K247" s="19">
        <v>15</v>
      </c>
      <c r="L247" s="19">
        <v>15</v>
      </c>
      <c r="M247" s="19">
        <v>15</v>
      </c>
    </row>
    <row r="248" spans="6:13">
      <c r="F248" s="19">
        <v>113471</v>
      </c>
      <c r="G248" s="19" t="s">
        <v>307</v>
      </c>
      <c r="H248" s="90">
        <v>60</v>
      </c>
      <c r="I248" s="90">
        <v>60</v>
      </c>
      <c r="J248" s="19">
        <v>48</v>
      </c>
      <c r="K248" s="19">
        <v>36</v>
      </c>
      <c r="L248" s="19">
        <v>48</v>
      </c>
      <c r="M248" s="19">
        <v>144</v>
      </c>
    </row>
    <row r="249" spans="6:13">
      <c r="F249" s="19">
        <v>113472</v>
      </c>
      <c r="G249" s="19" t="s">
        <v>306</v>
      </c>
      <c r="H249" s="90">
        <v>72</v>
      </c>
      <c r="I249" s="90">
        <v>72</v>
      </c>
      <c r="J249" s="19">
        <v>48</v>
      </c>
      <c r="K249" s="19">
        <v>36</v>
      </c>
      <c r="L249" s="19">
        <v>48</v>
      </c>
      <c r="M249" s="19">
        <v>144</v>
      </c>
    </row>
    <row r="250" spans="6:13">
      <c r="F250" s="19">
        <v>113571</v>
      </c>
      <c r="G250" s="19" t="s">
        <v>538</v>
      </c>
      <c r="H250" s="90">
        <v>0</v>
      </c>
      <c r="I250" s="90">
        <v>0</v>
      </c>
      <c r="J250" s="19">
        <v>0</v>
      </c>
      <c r="K250" s="19">
        <v>12</v>
      </c>
      <c r="L250" s="19">
        <v>12</v>
      </c>
      <c r="M250" s="19">
        <v>12</v>
      </c>
    </row>
    <row r="251" spans="6:13">
      <c r="F251" s="19"/>
      <c r="G251" s="90" t="s">
        <v>32</v>
      </c>
      <c r="H251" s="90">
        <f t="shared" ref="H251:M251" si="23">SUM(H229:H250)</f>
        <v>248</v>
      </c>
      <c r="I251" s="90">
        <f t="shared" si="23"/>
        <v>248</v>
      </c>
      <c r="J251" s="90">
        <f t="shared" si="23"/>
        <v>244</v>
      </c>
      <c r="K251" s="90">
        <f t="shared" si="23"/>
        <v>273</v>
      </c>
      <c r="L251" s="90">
        <f t="shared" si="23"/>
        <v>376</v>
      </c>
      <c r="M251" s="90">
        <f t="shared" si="23"/>
        <v>628</v>
      </c>
    </row>
  </sheetData>
  <mergeCells count="6">
    <mergeCell ref="H226:M226"/>
    <mergeCell ref="B1:G1"/>
    <mergeCell ref="B2:G2"/>
    <mergeCell ref="F32:I32"/>
    <mergeCell ref="F63:G63"/>
    <mergeCell ref="F71:G71"/>
  </mergeCells>
  <pageMargins left="0" right="0" top="0.74803149606299213" bottom="0" header="0" footer="0.31496062992125984"/>
  <pageSetup paperSize="9" scale="47" fitToHeight="0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80465-EED0-4D0E-AE58-B1E97D381B62}">
  <sheetPr>
    <pageSetUpPr fitToPage="1"/>
  </sheetPr>
  <dimension ref="A1:L155"/>
  <sheetViews>
    <sheetView zoomScale="90" zoomScaleNormal="90" workbookViewId="0">
      <pane ySplit="2" topLeftCell="A97" activePane="bottomLeft" state="frozen"/>
      <selection pane="bottomLeft" activeCell="B105" sqref="B105:K108"/>
    </sheetView>
  </sheetViews>
  <sheetFormatPr defaultRowHeight="15"/>
  <cols>
    <col min="1" max="1" width="2.28515625" customWidth="1"/>
    <col min="2" max="2" width="9" bestFit="1" customWidth="1"/>
    <col min="3" max="3" width="53" bestFit="1" customWidth="1"/>
    <col min="4" max="4" width="17.7109375" bestFit="1" customWidth="1"/>
    <col min="5" max="5" width="19.28515625" bestFit="1" customWidth="1"/>
    <col min="6" max="6" width="12.5703125" customWidth="1"/>
    <col min="7" max="8" width="11.140625" bestFit="1" customWidth="1"/>
    <col min="9" max="9" width="10" bestFit="1" customWidth="1"/>
    <col min="10" max="10" width="11.140625" bestFit="1" customWidth="1"/>
    <col min="11" max="11" width="9.7109375" bestFit="1" customWidth="1"/>
    <col min="17" max="17" width="10.5703125" customWidth="1"/>
  </cols>
  <sheetData>
    <row r="1" spans="1:8" ht="15.75">
      <c r="A1" s="7"/>
      <c r="B1" s="548" t="s">
        <v>550</v>
      </c>
      <c r="C1" s="548"/>
      <c r="D1" s="548"/>
      <c r="E1" s="548"/>
      <c r="F1" s="548"/>
      <c r="G1" s="548"/>
    </row>
    <row r="2" spans="1:8" ht="18.75">
      <c r="A2" s="7"/>
      <c r="B2" s="554"/>
      <c r="C2" s="555"/>
      <c r="D2" s="555"/>
      <c r="E2" s="555"/>
      <c r="F2" s="555"/>
      <c r="G2" s="556"/>
    </row>
    <row r="3" spans="1:8" ht="15.75" customHeight="1">
      <c r="A3" s="9"/>
      <c r="B3" s="11" t="s">
        <v>2</v>
      </c>
      <c r="C3" s="11" t="s">
        <v>3</v>
      </c>
      <c r="D3" s="11" t="s">
        <v>5</v>
      </c>
      <c r="E3" s="11" t="s">
        <v>0</v>
      </c>
      <c r="F3" s="47"/>
      <c r="G3" s="47" t="s">
        <v>4</v>
      </c>
    </row>
    <row r="4" spans="1:8" ht="15.75" customHeight="1">
      <c r="A4" s="9"/>
      <c r="B4">
        <v>109099</v>
      </c>
      <c r="C4" s="4" t="e">
        <f>VLOOKUP(B4,[1]Report!$1:$1048576,2,0)</f>
        <v>#N/A</v>
      </c>
      <c r="D4" s="4" t="s">
        <v>6</v>
      </c>
      <c r="E4" s="5" t="e">
        <f>VLOOKUP(B4,[1]Report!$1:$1048576,8,0)</f>
        <v>#N/A</v>
      </c>
      <c r="F4" s="92">
        <v>32.25</v>
      </c>
      <c r="G4" s="13" t="e">
        <f t="shared" ref="G4:G31" si="0">(E4-F4)/E4</f>
        <v>#N/A</v>
      </c>
      <c r="H4" t="s">
        <v>12</v>
      </c>
    </row>
    <row r="5" spans="1:8" ht="15.75" customHeight="1">
      <c r="A5" s="9"/>
      <c r="B5">
        <v>109703</v>
      </c>
      <c r="C5" s="4" t="e">
        <f>VLOOKUP(B5,[1]Report!$1:$1048576,2,0)</f>
        <v>#N/A</v>
      </c>
      <c r="D5" s="4" t="s">
        <v>6</v>
      </c>
      <c r="E5" s="5" t="e">
        <f>VLOOKUP(B5,[1]Report!$1:$1048576,8,0)</f>
        <v>#N/A</v>
      </c>
      <c r="F5" s="92">
        <v>13.9</v>
      </c>
      <c r="G5" s="13" t="e">
        <f t="shared" si="0"/>
        <v>#N/A</v>
      </c>
      <c r="H5" t="s">
        <v>12</v>
      </c>
    </row>
    <row r="6" spans="1:8" ht="15.75" customHeight="1">
      <c r="A6" s="9"/>
      <c r="B6">
        <v>480</v>
      </c>
      <c r="C6" s="4" t="e">
        <f>VLOOKUP(B6,[1]Report!$1:$1048576,2,0)</f>
        <v>#N/A</v>
      </c>
      <c r="D6" s="4"/>
      <c r="E6" s="5" t="e">
        <f>VLOOKUP(B6,[1]Report!$1:$1048576,8,0)</f>
        <v>#N/A</v>
      </c>
      <c r="F6" s="92">
        <v>14.55</v>
      </c>
      <c r="G6" s="13" t="e">
        <f t="shared" si="0"/>
        <v>#N/A</v>
      </c>
      <c r="H6" t="s">
        <v>12</v>
      </c>
    </row>
    <row r="7" spans="1:8" ht="15.75" customHeight="1">
      <c r="A7" s="9"/>
      <c r="B7">
        <v>113084</v>
      </c>
      <c r="C7" s="4" t="str">
        <f>VLOOKUP(B7,[1]Report!$1:$1048576,2,0)</f>
        <v>RC WHISKAS MP NAT ADU FGO 10X900G</v>
      </c>
      <c r="D7" s="4"/>
      <c r="E7" s="5">
        <f>VLOOKUP(B7,[1]Report!$1:$1048576,8,0)</f>
        <v>24.95</v>
      </c>
      <c r="F7" s="92">
        <v>14.55</v>
      </c>
      <c r="G7" s="13">
        <f t="shared" si="0"/>
        <v>0.41683366733466931</v>
      </c>
      <c r="H7" t="s">
        <v>12</v>
      </c>
    </row>
    <row r="8" spans="1:8" ht="15.75" customHeight="1">
      <c r="A8" s="9"/>
      <c r="B8">
        <v>487</v>
      </c>
      <c r="C8" s="4" t="e">
        <f>VLOOKUP(B8,[1]Report!$1:$1048576,2,0)</f>
        <v>#N/A</v>
      </c>
      <c r="D8" s="4"/>
      <c r="E8" s="5" t="e">
        <f>VLOOKUP(B8,[1]Report!$1:$1048576,8,0)</f>
        <v>#N/A</v>
      </c>
      <c r="F8" s="92">
        <v>15.75</v>
      </c>
      <c r="G8" s="13" t="e">
        <f t="shared" si="0"/>
        <v>#N/A</v>
      </c>
      <c r="H8" t="s">
        <v>12</v>
      </c>
    </row>
    <row r="9" spans="1:8" ht="15.75" customHeight="1">
      <c r="A9" s="9"/>
      <c r="B9">
        <v>109705</v>
      </c>
      <c r="C9" s="4" t="e">
        <f>VLOOKUP(B9,[1]Report!$1:$1048576,2,0)</f>
        <v>#N/A</v>
      </c>
      <c r="D9" s="4"/>
      <c r="E9" s="5" t="e">
        <f>VLOOKUP(B9,[1]Report!$1:$1048576,8,0)</f>
        <v>#N/A</v>
      </c>
      <c r="F9" s="92">
        <v>30.65</v>
      </c>
      <c r="G9" s="13" t="e">
        <f t="shared" si="0"/>
        <v>#N/A</v>
      </c>
      <c r="H9" t="s">
        <v>12</v>
      </c>
    </row>
    <row r="10" spans="1:8" ht="15.75" customHeight="1">
      <c r="A10" s="9"/>
      <c r="B10" s="19"/>
      <c r="C10" s="4"/>
      <c r="D10" s="4"/>
      <c r="E10" s="5"/>
      <c r="F10" s="8"/>
      <c r="G10" s="13"/>
    </row>
    <row r="11" spans="1:8" ht="15.75" customHeight="1">
      <c r="A11" s="9"/>
      <c r="B11" s="99" t="s">
        <v>2</v>
      </c>
      <c r="C11" s="11" t="s">
        <v>2</v>
      </c>
      <c r="D11" s="11" t="s">
        <v>3</v>
      </c>
      <c r="E11" s="11" t="s">
        <v>5</v>
      </c>
      <c r="F11" s="11" t="s">
        <v>0</v>
      </c>
      <c r="G11" s="47"/>
    </row>
    <row r="12" spans="1:8" ht="15.75" customHeight="1">
      <c r="A12" s="9"/>
      <c r="B12" s="96">
        <v>109961</v>
      </c>
      <c r="C12" s="4" t="e">
        <f>VLOOKUP(B12,[1]Report!$1:$1048576,2,0)</f>
        <v>#N/A</v>
      </c>
      <c r="D12" s="4"/>
      <c r="E12" s="5" t="e">
        <f>VLOOKUP(B12,[1]Report!$1:$1048576,8,0)</f>
        <v>#N/A</v>
      </c>
      <c r="F12" s="93">
        <v>6.35</v>
      </c>
      <c r="G12" s="13" t="e">
        <f t="shared" si="0"/>
        <v>#N/A</v>
      </c>
      <c r="H12" t="s">
        <v>12</v>
      </c>
    </row>
    <row r="13" spans="1:8" ht="15.75" customHeight="1">
      <c r="A13" s="9"/>
      <c r="B13" s="96">
        <v>109963</v>
      </c>
      <c r="C13" s="4" t="e">
        <f>VLOOKUP(B13,[1]Report!$1:$1048576,2,0)</f>
        <v>#N/A</v>
      </c>
      <c r="D13" s="4"/>
      <c r="E13" s="5" t="e">
        <f>VLOOKUP(B13,[1]Report!$1:$1048576,8,0)</f>
        <v>#N/A</v>
      </c>
      <c r="F13" s="93">
        <v>7.15</v>
      </c>
      <c r="G13" s="13" t="e">
        <f t="shared" si="0"/>
        <v>#N/A</v>
      </c>
      <c r="H13" t="s">
        <v>12</v>
      </c>
    </row>
    <row r="14" spans="1:8" ht="15.75" customHeight="1">
      <c r="A14" s="9"/>
      <c r="B14" s="97">
        <v>105925</v>
      </c>
      <c r="C14" s="4" t="e">
        <f>VLOOKUP(B14,[1]Report!$1:$1048576,2,0)</f>
        <v>#N/A</v>
      </c>
      <c r="D14" s="4"/>
      <c r="E14" s="5" t="e">
        <f>VLOOKUP(B14,[1]Report!$1:$1048576,8,0)</f>
        <v>#N/A</v>
      </c>
      <c r="F14" s="93">
        <v>17.75</v>
      </c>
      <c r="G14" s="13" t="e">
        <f t="shared" si="0"/>
        <v>#N/A</v>
      </c>
      <c r="H14" t="s">
        <v>12</v>
      </c>
    </row>
    <row r="15" spans="1:8" ht="15.75" customHeight="1">
      <c r="A15" s="9"/>
      <c r="B15" s="96">
        <v>112845</v>
      </c>
      <c r="C15" s="4" t="e">
        <f>VLOOKUP(B15,[1]Report!$1:$1048576,2,0)</f>
        <v>#N/A</v>
      </c>
      <c r="D15" s="4"/>
      <c r="E15" s="5" t="e">
        <f>VLOOKUP(B15,[1]Report!$1:$1048576,8,0)</f>
        <v>#N/A</v>
      </c>
      <c r="F15" s="93">
        <v>10.199999999999999</v>
      </c>
      <c r="G15" s="13" t="e">
        <f t="shared" si="0"/>
        <v>#N/A</v>
      </c>
      <c r="H15" t="s">
        <v>12</v>
      </c>
    </row>
    <row r="16" spans="1:8" ht="15.75" customHeight="1">
      <c r="A16" s="9"/>
      <c r="C16" s="4"/>
      <c r="D16" s="4"/>
      <c r="E16" s="5"/>
      <c r="F16" s="8"/>
      <c r="G16" s="13"/>
    </row>
    <row r="17" spans="1:8" ht="15.75" customHeight="1">
      <c r="A17" s="9"/>
      <c r="B17" s="99" t="s">
        <v>2</v>
      </c>
      <c r="C17" s="11" t="s">
        <v>2</v>
      </c>
      <c r="D17" s="11" t="s">
        <v>3</v>
      </c>
      <c r="E17" s="11" t="s">
        <v>5</v>
      </c>
      <c r="F17" s="11" t="s">
        <v>0</v>
      </c>
      <c r="G17" s="47"/>
    </row>
    <row r="18" spans="1:8" ht="15.75" customHeight="1">
      <c r="A18" s="9"/>
      <c r="B18">
        <v>109613</v>
      </c>
      <c r="C18" s="4" t="str">
        <f>VLOOKUP(B18,[1]Report!$1:$1048576,2,0)</f>
        <v>FLES MIST BOLO CENOURA 20UNX390G</v>
      </c>
      <c r="D18" s="4"/>
      <c r="E18" s="5">
        <f>VLOOKUP(B18,[1]Report!$1:$1048576,8,0)</f>
        <v>6.06</v>
      </c>
      <c r="F18" s="92">
        <v>2.89</v>
      </c>
      <c r="G18" s="13">
        <f t="shared" si="0"/>
        <v>0.52310231023102305</v>
      </c>
      <c r="H18" t="s">
        <v>12</v>
      </c>
    </row>
    <row r="19" spans="1:8" ht="15.75" customHeight="1">
      <c r="A19" s="9"/>
      <c r="B19">
        <v>105851</v>
      </c>
      <c r="C19" s="4" t="e">
        <f>VLOOKUP(B19,[1]Report!$1:$1048576,2,0)</f>
        <v>#N/A</v>
      </c>
      <c r="D19" s="4"/>
      <c r="E19" s="5" t="e">
        <f>VLOOKUP(B19,[1]Report!$1:$1048576,8,0)</f>
        <v>#N/A</v>
      </c>
      <c r="F19" s="92">
        <v>2.89</v>
      </c>
      <c r="G19" s="13" t="e">
        <f t="shared" si="0"/>
        <v>#N/A</v>
      </c>
      <c r="H19" t="s">
        <v>12</v>
      </c>
    </row>
    <row r="20" spans="1:8" ht="15.75" customHeight="1">
      <c r="A20" s="9"/>
      <c r="B20">
        <v>109612</v>
      </c>
      <c r="C20" s="4" t="str">
        <f>VLOOKUP(B20,[1]Report!$1:$1048576,2,0)</f>
        <v>FLES MIST BOLO CHOCOLATE 20X390G</v>
      </c>
      <c r="D20" s="4"/>
      <c r="E20" s="5">
        <f>VLOOKUP(B20,[1]Report!$1:$1048576,8,0)</f>
        <v>6.06</v>
      </c>
      <c r="F20" s="92">
        <v>2.89</v>
      </c>
      <c r="G20" s="13">
        <f t="shared" si="0"/>
        <v>0.52310231023102305</v>
      </c>
      <c r="H20" t="s">
        <v>12</v>
      </c>
    </row>
    <row r="21" spans="1:8" ht="15.75" customHeight="1">
      <c r="A21" s="9"/>
      <c r="B21">
        <v>102318</v>
      </c>
      <c r="C21" s="4" t="e">
        <f>VLOOKUP(B21,[1]Report!$1:$1048576,2,0)</f>
        <v>#N/A</v>
      </c>
      <c r="D21" s="4"/>
      <c r="E21" s="5" t="e">
        <f>VLOOKUP(B21,[1]Report!$1:$1048576,8,0)</f>
        <v>#N/A</v>
      </c>
      <c r="F21" s="92">
        <v>2.89</v>
      </c>
      <c r="G21" s="13" t="e">
        <f t="shared" si="0"/>
        <v>#N/A</v>
      </c>
      <c r="H21" t="s">
        <v>12</v>
      </c>
    </row>
    <row r="22" spans="1:8" ht="15.75" customHeight="1">
      <c r="A22" s="9"/>
      <c r="B22">
        <v>109151</v>
      </c>
      <c r="C22" s="4" t="e">
        <f>VLOOKUP(B22,[1]Report!$1:$1048576,2,0)</f>
        <v>#N/A</v>
      </c>
      <c r="D22" s="4"/>
      <c r="E22" s="5" t="e">
        <f>VLOOKUP(B22,[1]Report!$1:$1048576,8,0)</f>
        <v>#N/A</v>
      </c>
      <c r="F22" s="92">
        <v>9.99</v>
      </c>
      <c r="G22" s="13" t="e">
        <f t="shared" si="0"/>
        <v>#N/A</v>
      </c>
      <c r="H22" t="s">
        <v>12</v>
      </c>
    </row>
    <row r="23" spans="1:8" ht="15.75" customHeight="1">
      <c r="A23" s="9"/>
      <c r="B23">
        <v>112156</v>
      </c>
      <c r="C23" s="4" t="e">
        <f>VLOOKUP(B23,[1]Report!$1:$1048576,2,0)</f>
        <v>#N/A</v>
      </c>
      <c r="D23" s="4"/>
      <c r="E23" s="5" t="e">
        <f>VLOOKUP(B23,[1]Report!$1:$1048576,8,0)</f>
        <v>#N/A</v>
      </c>
      <c r="F23" s="92">
        <v>7.45</v>
      </c>
      <c r="G23" s="13" t="e">
        <f t="shared" si="0"/>
        <v>#N/A</v>
      </c>
      <c r="H23" t="s">
        <v>12</v>
      </c>
    </row>
    <row r="24" spans="1:8" ht="15.75" customHeight="1">
      <c r="A24" s="9"/>
      <c r="B24">
        <v>112155</v>
      </c>
      <c r="C24" s="4" t="e">
        <f>VLOOKUP(B24,[1]Report!$1:$1048576,2,0)</f>
        <v>#N/A</v>
      </c>
      <c r="D24" s="4"/>
      <c r="E24" s="5" t="e">
        <f>VLOOKUP(B24,[1]Report!$1:$1048576,8,0)</f>
        <v>#N/A</v>
      </c>
      <c r="F24" s="92">
        <v>6.6</v>
      </c>
      <c r="G24" s="13" t="e">
        <f t="shared" si="0"/>
        <v>#N/A</v>
      </c>
      <c r="H24" t="s">
        <v>12</v>
      </c>
    </row>
    <row r="25" spans="1:8" ht="15.75" customHeight="1">
      <c r="A25" s="9"/>
      <c r="C25" s="4"/>
      <c r="D25" s="4"/>
      <c r="E25" s="5"/>
      <c r="F25" s="8"/>
      <c r="G25" s="13"/>
    </row>
    <row r="26" spans="1:8" ht="15.75" customHeight="1">
      <c r="A26" s="9"/>
      <c r="B26" s="99" t="s">
        <v>2</v>
      </c>
      <c r="C26" s="11" t="s">
        <v>2</v>
      </c>
      <c r="D26" s="11" t="s">
        <v>3</v>
      </c>
      <c r="E26" s="11" t="s">
        <v>5</v>
      </c>
      <c r="F26" s="11" t="s">
        <v>0</v>
      </c>
      <c r="G26" s="47"/>
    </row>
    <row r="27" spans="1:8" ht="15.75" customHeight="1">
      <c r="A27" s="9"/>
      <c r="B27">
        <v>113073</v>
      </c>
      <c r="C27" s="4" t="e">
        <f>VLOOKUP(B27,[1]Report!$1:$1048576,2,0)</f>
        <v>#N/A</v>
      </c>
      <c r="D27" s="4"/>
      <c r="E27" s="5" t="e">
        <f>VLOOKUP(B27,[1]Report!$1:$1048576,8,0)</f>
        <v>#N/A</v>
      </c>
      <c r="F27" s="94">
        <v>4.7</v>
      </c>
      <c r="G27" s="13" t="e">
        <f t="shared" si="0"/>
        <v>#N/A</v>
      </c>
      <c r="H27" t="s">
        <v>12</v>
      </c>
    </row>
    <row r="28" spans="1:8" ht="15.75" customHeight="1">
      <c r="A28" s="9"/>
      <c r="B28">
        <v>113201</v>
      </c>
      <c r="C28" s="4" t="e">
        <f>VLOOKUP(B28,[1]Report!$1:$1048576,2,0)</f>
        <v>#N/A</v>
      </c>
      <c r="D28" s="4"/>
      <c r="E28" s="5" t="e">
        <f>VLOOKUP(B28,[1]Report!$1:$1048576,8,0)</f>
        <v>#N/A</v>
      </c>
      <c r="F28" s="94">
        <v>4.2</v>
      </c>
      <c r="G28" s="13" t="e">
        <f t="shared" si="0"/>
        <v>#N/A</v>
      </c>
      <c r="H28" t="s">
        <v>12</v>
      </c>
    </row>
    <row r="29" spans="1:8" ht="15.75" customHeight="1">
      <c r="A29" s="9"/>
      <c r="B29">
        <v>113416</v>
      </c>
      <c r="C29" s="4" t="e">
        <f>VLOOKUP(B29,[1]Report!$1:$1048576,2,0)</f>
        <v>#N/A</v>
      </c>
      <c r="D29" s="4"/>
      <c r="E29" s="5" t="e">
        <f>VLOOKUP(B29,[1]Report!$1:$1048576,8,0)</f>
        <v>#N/A</v>
      </c>
      <c r="F29" s="94">
        <v>1.99</v>
      </c>
      <c r="G29" s="13" t="e">
        <f t="shared" si="0"/>
        <v>#N/A</v>
      </c>
      <c r="H29" t="s">
        <v>12</v>
      </c>
    </row>
    <row r="30" spans="1:8" ht="15.75" customHeight="1">
      <c r="A30" s="9"/>
      <c r="B30">
        <v>105287</v>
      </c>
      <c r="C30" s="4" t="e">
        <f>VLOOKUP(B30,[1]Report!$1:$1048576,2,0)</f>
        <v>#N/A</v>
      </c>
      <c r="D30" s="4" t="s">
        <v>6</v>
      </c>
      <c r="E30" s="5" t="e">
        <f>VLOOKUP(B30,[1]Report!$1:$1048576,8,0)</f>
        <v>#N/A</v>
      </c>
      <c r="F30" s="94">
        <v>2.99</v>
      </c>
      <c r="G30" s="13" t="e">
        <f t="shared" si="0"/>
        <v>#N/A</v>
      </c>
    </row>
    <row r="31" spans="1:8" ht="15.75" customHeight="1">
      <c r="A31" s="9"/>
      <c r="B31">
        <v>102697</v>
      </c>
      <c r="C31" s="4" t="str">
        <f>VLOOKUP(B31,[1]Report!$1:$1048576,2,0)</f>
        <v>P BACONZITOS 55G</v>
      </c>
      <c r="D31" s="4" t="s">
        <v>6</v>
      </c>
      <c r="E31" s="5">
        <f>VLOOKUP(B31,[1]Report!$1:$1048576,8,0)</f>
        <v>4.17</v>
      </c>
      <c r="F31" s="94">
        <v>3.49</v>
      </c>
      <c r="G31" s="13">
        <f t="shared" si="0"/>
        <v>0.16306954436450832</v>
      </c>
      <c r="H31" t="s">
        <v>12</v>
      </c>
    </row>
    <row r="32" spans="1:8" ht="15.75" customHeight="1">
      <c r="A32" s="9"/>
      <c r="C32" s="4"/>
      <c r="D32" s="4"/>
      <c r="E32" s="5"/>
      <c r="F32" s="8"/>
      <c r="G32" s="13"/>
    </row>
    <row r="33" spans="1:8" ht="15.75" customHeight="1">
      <c r="A33" s="9"/>
      <c r="B33" s="99" t="s">
        <v>2</v>
      </c>
      <c r="C33" s="11" t="s">
        <v>2</v>
      </c>
      <c r="D33" s="11" t="s">
        <v>3</v>
      </c>
      <c r="E33" s="11" t="s">
        <v>5</v>
      </c>
      <c r="F33" s="11" t="s">
        <v>0</v>
      </c>
      <c r="G33" s="47"/>
    </row>
    <row r="34" spans="1:8" ht="15.75" customHeight="1">
      <c r="A34" s="9"/>
      <c r="B34">
        <v>113277</v>
      </c>
      <c r="C34" s="4" t="e">
        <f>VLOOKUP(B34,[1]Report!$1:$1048576,2,0)</f>
        <v>#N/A</v>
      </c>
      <c r="D34" s="4" t="s">
        <v>6</v>
      </c>
      <c r="E34" s="5" t="e">
        <f>VLOOKUP(B34,[1]Report!$1:$1048576,8,0)</f>
        <v>#N/A</v>
      </c>
      <c r="F34" s="94">
        <v>4.6500000000000004</v>
      </c>
      <c r="G34" s="13" t="e">
        <f t="shared" ref="G34" si="1">(E34-F34)/E34</f>
        <v>#N/A</v>
      </c>
      <c r="H34" t="s">
        <v>12</v>
      </c>
    </row>
    <row r="35" spans="1:8" ht="15.75" customHeight="1">
      <c r="A35" s="9"/>
      <c r="B35">
        <v>113104</v>
      </c>
      <c r="C35" s="4" t="str">
        <f>VLOOKUP(B35,[1]Report!$1:$1048576,2,0)</f>
        <v>CAP MAMMA MIA INT CAPRICCHE 20X350G</v>
      </c>
      <c r="D35" s="4" t="s">
        <v>6</v>
      </c>
      <c r="E35" s="5">
        <f>VLOOKUP(B35,[1]Report!$1:$1048576,8,0)</f>
        <v>6.73</v>
      </c>
      <c r="F35" s="94">
        <v>4.75</v>
      </c>
      <c r="G35" s="13">
        <f t="shared" ref="G35:G39" si="2">(E35-F35)/E35</f>
        <v>0.2942050520059436</v>
      </c>
      <c r="H35" t="s">
        <v>12</v>
      </c>
    </row>
    <row r="36" spans="1:8" ht="15.75" customHeight="1">
      <c r="A36" s="9"/>
      <c r="B36">
        <v>113276</v>
      </c>
      <c r="C36" s="4" t="e">
        <f>VLOOKUP(B36,[1]Report!$1:$1048576,2,0)</f>
        <v>#N/A</v>
      </c>
      <c r="D36" s="4" t="s">
        <v>6</v>
      </c>
      <c r="E36" s="5" t="e">
        <f>VLOOKUP(B36,[1]Report!$1:$1048576,8,0)</f>
        <v>#N/A</v>
      </c>
      <c r="F36" s="94">
        <v>4.75</v>
      </c>
      <c r="G36" s="13" t="e">
        <f t="shared" si="2"/>
        <v>#N/A</v>
      </c>
      <c r="H36" t="s">
        <v>12</v>
      </c>
    </row>
    <row r="37" spans="1:8" ht="15.75" customHeight="1">
      <c r="A37" s="9"/>
      <c r="B37">
        <v>105482</v>
      </c>
      <c r="C37" s="4" t="str">
        <f>VLOOKUP(B37,[1]Report!$1:$1048576,2,0)</f>
        <v>CAP RECHEADO FLOCOS FUTURINHOS 30X40G</v>
      </c>
      <c r="D37" s="4" t="s">
        <v>6</v>
      </c>
      <c r="E37" s="5">
        <f>VLOOKUP(B37,[1]Report!$1:$1048576,8,0)</f>
        <v>29.81</v>
      </c>
      <c r="F37" s="94">
        <v>22.45</v>
      </c>
      <c r="G37" s="13">
        <f t="shared" si="2"/>
        <v>0.2468970144246897</v>
      </c>
      <c r="H37" t="s">
        <v>12</v>
      </c>
    </row>
    <row r="38" spans="1:8" ht="15.75" customHeight="1">
      <c r="A38" s="9"/>
      <c r="B38">
        <v>113537</v>
      </c>
      <c r="C38" s="4" t="str">
        <f>VLOOKUP(B38,[1]Report!$1:$1048576,2,0)</f>
        <v>CAP WAFER ABACAXI FUTURINHOS 30X80G</v>
      </c>
      <c r="D38" s="4" t="s">
        <v>6</v>
      </c>
      <c r="E38" s="5">
        <f>VLOOKUP(B38,[1]Report!$1:$1048576,8,0)</f>
        <v>1.9</v>
      </c>
      <c r="F38" s="94">
        <v>1.45</v>
      </c>
      <c r="G38" s="13">
        <f t="shared" si="2"/>
        <v>0.23684210526315788</v>
      </c>
      <c r="H38" t="s">
        <v>12</v>
      </c>
    </row>
    <row r="39" spans="1:8" ht="15.75" customHeight="1">
      <c r="A39" s="9"/>
      <c r="B39">
        <v>109461</v>
      </c>
      <c r="C39" s="4" t="e">
        <f>VLOOKUP(B39,[1]Report!$1:$1048576,2,0)</f>
        <v>#N/A</v>
      </c>
      <c r="D39" s="4" t="s">
        <v>6</v>
      </c>
      <c r="E39" s="5" t="e">
        <f>VLOOKUP(B39,[1]Report!$1:$1048576,8,0)</f>
        <v>#N/A</v>
      </c>
      <c r="F39" s="94">
        <v>1.45</v>
      </c>
      <c r="G39" s="13" t="e">
        <f t="shared" si="2"/>
        <v>#N/A</v>
      </c>
      <c r="H39" t="s">
        <v>12</v>
      </c>
    </row>
    <row r="40" spans="1:8" ht="15.75" customHeight="1">
      <c r="A40" s="9"/>
      <c r="B40">
        <v>113540</v>
      </c>
      <c r="C40" s="4" t="str">
        <f>VLOOKUP(B40,[1]Report!$1:$1048576,2,0)</f>
        <v>CAP WAFER BRIGAD FUTURINHOS 30X80G</v>
      </c>
      <c r="D40" s="4" t="s">
        <v>6</v>
      </c>
      <c r="E40" s="5">
        <f>VLOOKUP(B40,[1]Report!$1:$1048576,8,0)</f>
        <v>1.97</v>
      </c>
      <c r="F40" s="94">
        <v>1.45</v>
      </c>
      <c r="G40" s="13">
        <f t="shared" ref="G40:G43" si="3">(E40-F40)/E40</f>
        <v>0.26395939086294418</v>
      </c>
      <c r="H40" t="s">
        <v>12</v>
      </c>
    </row>
    <row r="41" spans="1:8" ht="15.75" customHeight="1">
      <c r="A41" s="9"/>
      <c r="B41">
        <v>113538</v>
      </c>
      <c r="C41" s="4" t="e">
        <f>VLOOKUP(B41,[1]Report!$1:$1048576,2,0)</f>
        <v>#N/A</v>
      </c>
      <c r="D41" s="4" t="s">
        <v>6</v>
      </c>
      <c r="E41" s="5" t="e">
        <f>VLOOKUP(B41,[1]Report!$1:$1048576,8,0)</f>
        <v>#N/A</v>
      </c>
      <c r="F41" s="94">
        <v>1.45</v>
      </c>
      <c r="G41" s="13" t="e">
        <f t="shared" si="3"/>
        <v>#N/A</v>
      </c>
      <c r="H41" t="s">
        <v>12</v>
      </c>
    </row>
    <row r="42" spans="1:8" ht="15.75" customHeight="1">
      <c r="A42" s="9"/>
      <c r="B42">
        <v>113536</v>
      </c>
      <c r="C42" s="4" t="e">
        <f>VLOOKUP(B42,[1]Report!$1:$1048576,2,0)</f>
        <v>#N/A</v>
      </c>
      <c r="D42" s="4" t="s">
        <v>6</v>
      </c>
      <c r="E42" s="5" t="e">
        <f>VLOOKUP(B42,[1]Report!$1:$1048576,8,0)</f>
        <v>#N/A</v>
      </c>
      <c r="F42" s="94">
        <v>1.45</v>
      </c>
      <c r="G42" s="13" t="e">
        <f t="shared" si="3"/>
        <v>#N/A</v>
      </c>
      <c r="H42" t="s">
        <v>12</v>
      </c>
    </row>
    <row r="43" spans="1:8" ht="15.75" customHeight="1">
      <c r="A43" s="9"/>
      <c r="B43">
        <v>112635</v>
      </c>
      <c r="C43" s="4" t="str">
        <f>VLOOKUP(B43,[1]Report!$1:$1048576,2,0)</f>
        <v>TOD BISCOITO CREAM CRACKER 20X360G</v>
      </c>
      <c r="D43" s="4" t="s">
        <v>6</v>
      </c>
      <c r="E43" s="5">
        <f>VLOOKUP(B43,[1]Report!$1:$1048576,8,0)</f>
        <v>4.9000000000000004</v>
      </c>
      <c r="F43" s="94">
        <v>3.49</v>
      </c>
      <c r="G43" s="13">
        <f t="shared" si="3"/>
        <v>0.28775510204081634</v>
      </c>
      <c r="H43" t="s">
        <v>12</v>
      </c>
    </row>
    <row r="44" spans="1:8" ht="15.75" customHeight="1">
      <c r="A44" s="9"/>
      <c r="C44" s="4"/>
      <c r="D44" s="4"/>
      <c r="E44" s="5"/>
      <c r="F44" s="8"/>
      <c r="G44" s="13"/>
    </row>
    <row r="45" spans="1:8" ht="15.75" customHeight="1">
      <c r="A45" s="9"/>
      <c r="B45" s="99" t="s">
        <v>2</v>
      </c>
      <c r="C45" s="11" t="s">
        <v>2</v>
      </c>
      <c r="D45" s="11" t="s">
        <v>3</v>
      </c>
      <c r="E45" s="11" t="s">
        <v>5</v>
      </c>
      <c r="F45" s="11" t="s">
        <v>0</v>
      </c>
      <c r="G45" s="47"/>
    </row>
    <row r="46" spans="1:8" ht="15.75" customHeight="1">
      <c r="A46" s="9"/>
      <c r="B46">
        <v>103066</v>
      </c>
      <c r="C46" s="4" t="str">
        <f>VLOOKUP(B46,[1]Report!$1:$1048576,2,0)</f>
        <v>PNS BATER LIT MOED CR2032-1BT 10CT C/5UN</v>
      </c>
      <c r="D46" s="4"/>
      <c r="E46" s="5">
        <f>VLOOKUP(B46,[1]Report!$1:$1048576,8,0)</f>
        <v>13.46</v>
      </c>
      <c r="F46" s="94">
        <v>11.99</v>
      </c>
      <c r="G46" s="13">
        <f t="shared" ref="G46:G52" si="4">(E46-F46)/E46</f>
        <v>0.10921248142644878</v>
      </c>
      <c r="H46" t="s">
        <v>12</v>
      </c>
    </row>
    <row r="47" spans="1:8" ht="15.75" customHeight="1">
      <c r="A47" s="9"/>
      <c r="B47">
        <v>103071</v>
      </c>
      <c r="C47" s="4" t="str">
        <f>VLOOKUP(B47,[1]Report!$1:$1048576,2,0)</f>
        <v>PNS PILHA ALCA D LR20XAB/2B CART 02PIL</v>
      </c>
      <c r="D47" s="4"/>
      <c r="E47" s="5">
        <f>VLOOKUP(B47,[1]Report!$1:$1048576,8,0)</f>
        <v>19.89</v>
      </c>
      <c r="F47" s="94">
        <v>18.5</v>
      </c>
      <c r="G47" s="13">
        <f>(E47-F47)/E47</f>
        <v>6.988436400201109E-2</v>
      </c>
      <c r="H47" t="s">
        <v>12</v>
      </c>
    </row>
    <row r="48" spans="1:8" ht="15.75" customHeight="1">
      <c r="A48" s="9"/>
      <c r="B48">
        <v>109107</v>
      </c>
      <c r="C48" s="4" t="str">
        <f>VLOOKUP(B48,[1]Report!$1:$1048576,2,0)</f>
        <v>PNS PILHA COMUM GD UM-SH300 15BD 20PIL</v>
      </c>
      <c r="D48" s="4"/>
      <c r="E48" s="5">
        <f>VLOOKUP(B48,[1]Report!$1:$1048576,8,0)</f>
        <v>40.04</v>
      </c>
      <c r="F48" s="94">
        <v>37.15</v>
      </c>
      <c r="G48" s="13">
        <f t="shared" si="4"/>
        <v>7.217782217782219E-2</v>
      </c>
      <c r="H48" t="s">
        <v>12</v>
      </c>
    </row>
    <row r="49" spans="1:8" ht="15.75" customHeight="1">
      <c r="A49" s="9"/>
      <c r="B49">
        <v>109108</v>
      </c>
      <c r="C49" s="4" t="str">
        <f>VLOOKUP(B49,[1]Report!$1:$1048576,2,0)</f>
        <v>PNS PILHA COMUM AA UM-3SH936 18TB 52PIL</v>
      </c>
      <c r="D49" s="4"/>
      <c r="E49" s="5">
        <f>VLOOKUP(B49,[1]Report!$1:$1048576,8,0)</f>
        <v>35.020000000000003</v>
      </c>
      <c r="F49" s="94">
        <v>31.99</v>
      </c>
      <c r="G49" s="13">
        <f t="shared" si="4"/>
        <v>8.6521987435751124E-2</v>
      </c>
      <c r="H49" t="s">
        <v>12</v>
      </c>
    </row>
    <row r="50" spans="1:8" ht="15.75" customHeight="1">
      <c r="A50" s="9"/>
      <c r="B50">
        <v>102980</v>
      </c>
      <c r="C50" s="4" t="str">
        <f>VLOOKUP(B50,[1]Report!$1:$1048576,2,0)</f>
        <v>PNS PILHA COMUM AAA R03UAL4S40 32TB 40PI</v>
      </c>
      <c r="D50" s="4"/>
      <c r="E50" s="5">
        <f>VLOOKUP(B50,[1]Report!$1:$1048576,8,0)</f>
        <v>33.299999999999997</v>
      </c>
      <c r="F50" s="94">
        <v>29</v>
      </c>
      <c r="G50" s="13">
        <f t="shared" si="4"/>
        <v>0.12912912912912905</v>
      </c>
      <c r="H50" t="s">
        <v>12</v>
      </c>
    </row>
    <row r="51" spans="1:8" ht="15.75" customHeight="1">
      <c r="A51" s="9"/>
      <c r="B51">
        <v>102944</v>
      </c>
      <c r="C51" s="4" t="str">
        <f>VLOOKUP(B51,[1]Report!$1:$1048576,2,0)</f>
        <v>PNS PILHAS ALC "C" LR14XAB/2B 12CT C/2UN</v>
      </c>
      <c r="D51" s="4"/>
      <c r="E51" s="5">
        <f>VLOOKUP(B51,[1]Report!$1:$1048576,8,0)</f>
        <v>15.25</v>
      </c>
      <c r="F51" s="94">
        <v>14.1</v>
      </c>
      <c r="G51" s="13">
        <f t="shared" si="4"/>
        <v>7.540983606557379E-2</v>
      </c>
      <c r="H51" t="s">
        <v>12</v>
      </c>
    </row>
    <row r="52" spans="1:8" ht="15.75" customHeight="1">
      <c r="A52" s="9"/>
      <c r="B52">
        <v>103069</v>
      </c>
      <c r="C52" s="4" t="e">
        <f>VLOOKUP(B52,[1]Report!$1:$1048576,2,0)</f>
        <v>#N/A</v>
      </c>
      <c r="D52" s="4"/>
      <c r="E52" s="5" t="e">
        <f>VLOOKUP(B52,[1]Report!$1:$1048576,8,0)</f>
        <v>#N/A</v>
      </c>
      <c r="F52" s="94">
        <v>84.99</v>
      </c>
      <c r="G52" s="13" t="e">
        <f t="shared" si="4"/>
        <v>#N/A</v>
      </c>
      <c r="H52" t="s">
        <v>12</v>
      </c>
    </row>
    <row r="53" spans="1:8" ht="15.75" customHeight="1">
      <c r="A53" s="9"/>
      <c r="C53" s="11"/>
      <c r="D53" s="11"/>
      <c r="E53" s="11"/>
      <c r="F53" s="11"/>
      <c r="G53" s="11"/>
    </row>
    <row r="54" spans="1:8" ht="15.75" customHeight="1">
      <c r="A54" s="9"/>
      <c r="B54" s="99" t="s">
        <v>2</v>
      </c>
      <c r="C54" s="11" t="s">
        <v>3</v>
      </c>
      <c r="D54" s="11" t="s">
        <v>5</v>
      </c>
      <c r="E54" s="11" t="s">
        <v>0</v>
      </c>
      <c r="F54" s="11" t="s">
        <v>1</v>
      </c>
      <c r="G54" s="11" t="s">
        <v>4</v>
      </c>
    </row>
    <row r="55" spans="1:8" ht="15.75" customHeight="1">
      <c r="A55" s="9"/>
      <c r="B55" s="95"/>
      <c r="C55" s="4" t="e">
        <f>VLOOKUP(B55,[1]Report!$1:$1048576,2,0)</f>
        <v>#N/A</v>
      </c>
      <c r="D55" s="4"/>
      <c r="E55" s="5" t="e">
        <f>VLOOKUP(B55,[1]Report!$1:$1048576,8,0)</f>
        <v>#N/A</v>
      </c>
      <c r="F55" s="8"/>
      <c r="G55" s="13"/>
    </row>
    <row r="56" spans="1:8" ht="15.75" customHeight="1">
      <c r="A56" s="9"/>
      <c r="B56" s="98">
        <v>102993</v>
      </c>
      <c r="C56" s="4" t="e">
        <f>VLOOKUP(B56,[1]Report!$1:$1048576,2,0)</f>
        <v>#N/A</v>
      </c>
      <c r="D56" s="4"/>
      <c r="E56" s="5" t="e">
        <f>VLOOKUP(B56,[1]Report!$1:$1048576,8,0)</f>
        <v>#N/A</v>
      </c>
      <c r="F56" s="8"/>
      <c r="G56" s="13"/>
    </row>
    <row r="57" spans="1:8" ht="15.75" customHeight="1">
      <c r="A57" s="9"/>
      <c r="C57" s="4"/>
      <c r="D57" s="4"/>
      <c r="E57" s="5"/>
      <c r="F57" s="8"/>
      <c r="G57" s="13"/>
    </row>
    <row r="58" spans="1:8" ht="15.75" customHeight="1">
      <c r="A58" s="9"/>
      <c r="B58" s="99" t="s">
        <v>2</v>
      </c>
      <c r="C58" s="11" t="s">
        <v>3</v>
      </c>
      <c r="D58" s="11" t="s">
        <v>5</v>
      </c>
      <c r="E58" s="11" t="s">
        <v>0</v>
      </c>
      <c r="F58" s="11" t="s">
        <v>1</v>
      </c>
      <c r="G58" s="11" t="s">
        <v>4</v>
      </c>
    </row>
    <row r="59" spans="1:8" ht="15.75" customHeight="1">
      <c r="A59" s="9"/>
      <c r="B59">
        <v>109070</v>
      </c>
      <c r="C59" s="4" t="str">
        <f>VLOOKUP(B59,[1]Report!$1:$1048576,2,0)</f>
        <v>JANDAIA CONCENTRADO GOIABA 12X500ML</v>
      </c>
      <c r="D59" s="4"/>
      <c r="E59" s="5">
        <f>VLOOKUP(B59,[1]Report!$1:$1048576,8,0)</f>
        <v>4.0999999999999996</v>
      </c>
      <c r="F59" s="8">
        <v>2.99</v>
      </c>
      <c r="G59" s="13">
        <f t="shared" ref="G59:G64" si="5">(E59-F59)/E59</f>
        <v>0.27073170731707308</v>
      </c>
      <c r="H59" t="s">
        <v>12</v>
      </c>
    </row>
    <row r="60" spans="1:8" ht="15.75" customHeight="1">
      <c r="A60" s="9"/>
      <c r="B60">
        <v>109061</v>
      </c>
      <c r="C60" s="4" t="str">
        <f>VLOOKUP(B60,[1]Report!$1:$1048576,2,0)</f>
        <v>JANDAIA NECTAR CAJU 24X200ML</v>
      </c>
      <c r="D60" s="11" t="s">
        <v>5</v>
      </c>
      <c r="E60" s="5">
        <f>VLOOKUP(B60,[1]Report!$1:$1048576,8,0)</f>
        <v>29.5</v>
      </c>
      <c r="F60" s="94">
        <v>21.99</v>
      </c>
      <c r="G60" s="13">
        <f t="shared" si="5"/>
        <v>0.25457627118644072</v>
      </c>
      <c r="H60" t="s">
        <v>12</v>
      </c>
    </row>
    <row r="61" spans="1:8" ht="15.75" customHeight="1">
      <c r="A61" s="9"/>
      <c r="B61">
        <v>109101</v>
      </c>
      <c r="C61" s="4" t="e">
        <f>VLOOKUP(B61,[1]Report!$1:$1048576,2,0)</f>
        <v>#N/A</v>
      </c>
      <c r="D61" s="4" t="s">
        <v>6</v>
      </c>
      <c r="E61" s="5" t="e">
        <f>VLOOKUP(B61,[1]Report!$1:$1048576,8,0)</f>
        <v>#N/A</v>
      </c>
      <c r="F61" s="94">
        <v>21.99</v>
      </c>
      <c r="G61" s="13" t="e">
        <f t="shared" si="5"/>
        <v>#N/A</v>
      </c>
      <c r="H61" t="s">
        <v>12</v>
      </c>
    </row>
    <row r="62" spans="1:8" ht="15.75" customHeight="1">
      <c r="A62" s="9"/>
      <c r="B62">
        <v>109065</v>
      </c>
      <c r="C62" s="4" t="e">
        <f>VLOOKUP(B62,[1]Report!$1:$1048576,2,0)</f>
        <v>#N/A</v>
      </c>
      <c r="D62" s="4"/>
      <c r="E62" s="5" t="e">
        <f>VLOOKUP(B62,[1]Report!$1:$1048576,8,0)</f>
        <v>#N/A</v>
      </c>
      <c r="F62" s="94">
        <v>21.99</v>
      </c>
      <c r="G62" s="13" t="e">
        <f t="shared" si="5"/>
        <v>#N/A</v>
      </c>
      <c r="H62" t="s">
        <v>12</v>
      </c>
    </row>
    <row r="63" spans="1:8" ht="15.75" customHeight="1">
      <c r="A63" s="9"/>
      <c r="B63">
        <v>109102</v>
      </c>
      <c r="C63" s="4" t="str">
        <f>VLOOKUP(B63,[1]Report!$1:$1048576,2,0)</f>
        <v>JANDAIA NECTAR POLLI FRUTTI 24X200ML</v>
      </c>
      <c r="D63" s="4"/>
      <c r="E63" s="5">
        <f>VLOOKUP(B63,[1]Report!$1:$1048576,8,0)</f>
        <v>28.18</v>
      </c>
      <c r="F63" s="94">
        <v>21.99</v>
      </c>
      <c r="G63" s="13">
        <f t="shared" si="5"/>
        <v>0.21965933286018458</v>
      </c>
      <c r="H63" t="s">
        <v>12</v>
      </c>
    </row>
    <row r="64" spans="1:8" ht="15.75" customHeight="1">
      <c r="A64" s="9"/>
      <c r="B64">
        <v>109063</v>
      </c>
      <c r="C64" s="4" t="e">
        <f>VLOOKUP(B64,[1]Report!$1:$1048576,2,0)</f>
        <v>#N/A</v>
      </c>
      <c r="D64" s="4"/>
      <c r="E64" s="5" t="e">
        <f>VLOOKUP(B64,[1]Report!$1:$1048576,8,0)</f>
        <v>#N/A</v>
      </c>
      <c r="F64" s="94">
        <v>21.99</v>
      </c>
      <c r="G64" s="13" t="e">
        <f t="shared" si="5"/>
        <v>#N/A</v>
      </c>
      <c r="H64" t="s">
        <v>12</v>
      </c>
    </row>
    <row r="65" spans="1:9" ht="15.75" customHeight="1">
      <c r="A65" s="9"/>
      <c r="C65" s="4"/>
      <c r="D65" s="4"/>
      <c r="E65" s="5"/>
      <c r="F65" s="8"/>
      <c r="G65" s="13"/>
    </row>
    <row r="66" spans="1:9" ht="15.75" customHeight="1">
      <c r="A66" s="9"/>
      <c r="B66" s="99" t="s">
        <v>2</v>
      </c>
      <c r="C66" s="11" t="s">
        <v>3</v>
      </c>
      <c r="D66" s="11" t="s">
        <v>5</v>
      </c>
      <c r="E66" s="11" t="s">
        <v>0</v>
      </c>
      <c r="F66" s="11" t="s">
        <v>1</v>
      </c>
      <c r="G66" s="11" t="s">
        <v>4</v>
      </c>
    </row>
    <row r="67" spans="1:9" ht="15.75" customHeight="1">
      <c r="A67" s="9"/>
      <c r="B67">
        <v>113599</v>
      </c>
      <c r="C67" s="4" t="str">
        <f>VLOOKUP(B67,[1]Report!$1:$1048576,2,0)</f>
        <v>ADELBRAS FITA CREPE 18MMX50M SLEEV 710</v>
      </c>
      <c r="D67" s="4" t="s">
        <v>6</v>
      </c>
      <c r="E67" s="5">
        <f>VLOOKUP(B67,[1]Report!$1:$1048576,8,0)</f>
        <v>3.5</v>
      </c>
      <c r="F67" s="94">
        <v>3.4</v>
      </c>
      <c r="G67" s="13">
        <f t="shared" ref="G67:G71" si="6">(E67-F67)/E67</f>
        <v>2.8571428571428598E-2</v>
      </c>
      <c r="H67" t="s">
        <v>12</v>
      </c>
    </row>
    <row r="68" spans="1:9" ht="15.75" customHeight="1">
      <c r="A68" s="9"/>
      <c r="B68">
        <v>113600</v>
      </c>
      <c r="C68" s="4" t="str">
        <f>VLOOKUP(B68,[1]Report!$1:$1048576,2,0)</f>
        <v>ADELBRAS FITA CREPE 48X50 SLEEV 710</v>
      </c>
      <c r="D68" s="4"/>
      <c r="E68" s="5">
        <f>VLOOKUP(B68,[1]Report!$1:$1048576,8,0)</f>
        <v>9.3699999999999992</v>
      </c>
      <c r="F68" s="94">
        <v>9.1</v>
      </c>
      <c r="G68" s="13">
        <f t="shared" si="6"/>
        <v>2.8815368196371354E-2</v>
      </c>
      <c r="H68" t="s">
        <v>12</v>
      </c>
      <c r="I68" s="37">
        <f>I69/4</f>
        <v>3.3725000000000001</v>
      </c>
    </row>
    <row r="69" spans="1:9" ht="15.75" customHeight="1">
      <c r="A69" s="9"/>
      <c r="B69" s="100">
        <v>113595</v>
      </c>
      <c r="C69" s="101" t="e">
        <f>VLOOKUP(B69,[1]Report!$1:$1048576,2,0)</f>
        <v>#N/A</v>
      </c>
      <c r="D69" s="102"/>
      <c r="E69" s="103" t="e">
        <f>VLOOKUP(B69,[1]Report!$1:$1048576,8,0)</f>
        <v>#N/A</v>
      </c>
      <c r="F69" s="104">
        <v>3.37</v>
      </c>
      <c r="G69" s="105" t="e">
        <f t="shared" si="6"/>
        <v>#N/A</v>
      </c>
      <c r="H69" t="s">
        <v>12</v>
      </c>
      <c r="I69" s="37">
        <v>13.49</v>
      </c>
    </row>
    <row r="70" spans="1:9" ht="15.75" customHeight="1">
      <c r="A70" s="9"/>
      <c r="B70">
        <v>113069</v>
      </c>
      <c r="C70" s="4" t="e">
        <f>VLOOKUP(B70,[1]Report!$1:$1048576,2,0)</f>
        <v>#N/A</v>
      </c>
      <c r="D70" s="4" t="s">
        <v>6</v>
      </c>
      <c r="E70" s="5" t="e">
        <f>VLOOKUP(B70,[1]Report!$1:$1048576,8,0)</f>
        <v>#N/A</v>
      </c>
      <c r="F70" s="94">
        <v>4.25</v>
      </c>
      <c r="G70" s="13" t="e">
        <f t="shared" si="6"/>
        <v>#N/A</v>
      </c>
      <c r="H70" t="s">
        <v>12</v>
      </c>
    </row>
    <row r="71" spans="1:9" ht="15.75" customHeight="1">
      <c r="A71" s="9"/>
      <c r="B71">
        <v>113430</v>
      </c>
      <c r="C71" s="4" t="e">
        <f>VLOOKUP(B71,[1]Report!$1:$1048576,2,0)</f>
        <v>#N/A</v>
      </c>
      <c r="D71" s="4" t="s">
        <v>6</v>
      </c>
      <c r="E71" s="5" t="e">
        <f>VLOOKUP(B71,[1]Report!$1:$1048576,8,0)</f>
        <v>#N/A</v>
      </c>
      <c r="F71" s="94">
        <v>13.9</v>
      </c>
      <c r="G71" s="13" t="e">
        <f t="shared" si="6"/>
        <v>#N/A</v>
      </c>
      <c r="H71" t="s">
        <v>12</v>
      </c>
    </row>
    <row r="72" spans="1:9" ht="15.75" customHeight="1">
      <c r="A72" s="9"/>
      <c r="C72" s="4"/>
      <c r="D72" s="4"/>
      <c r="E72" s="5"/>
      <c r="F72" s="8"/>
      <c r="G72" s="13"/>
    </row>
    <row r="73" spans="1:9" ht="15.75" customHeight="1">
      <c r="A73" s="9"/>
      <c r="B73" s="99" t="s">
        <v>2</v>
      </c>
      <c r="C73" s="11" t="s">
        <v>3</v>
      </c>
      <c r="D73" s="11" t="s">
        <v>5</v>
      </c>
      <c r="E73" s="11" t="s">
        <v>0</v>
      </c>
      <c r="F73" s="11" t="s">
        <v>1</v>
      </c>
      <c r="G73" s="11" t="s">
        <v>4</v>
      </c>
    </row>
    <row r="74" spans="1:9" ht="15.75" customHeight="1">
      <c r="A74" s="9"/>
      <c r="B74">
        <v>109949</v>
      </c>
      <c r="C74" s="4" t="e">
        <f>VLOOKUP(B74,[1]Report!$1:$1048576,2,0)</f>
        <v>#N/A</v>
      </c>
      <c r="D74" s="4" t="s">
        <v>6</v>
      </c>
      <c r="E74" s="5" t="e">
        <f>VLOOKUP(B74,[1]Report!$1:$1048576,8,0)</f>
        <v>#N/A</v>
      </c>
      <c r="F74" s="94">
        <v>4.5</v>
      </c>
      <c r="G74" s="13" t="e">
        <f t="shared" ref="G74:G78" si="7">(E74-F74)/E74</f>
        <v>#N/A</v>
      </c>
      <c r="H74" t="s">
        <v>12</v>
      </c>
    </row>
    <row r="75" spans="1:9" ht="15.75" customHeight="1">
      <c r="A75" s="9"/>
      <c r="B75">
        <v>112264</v>
      </c>
      <c r="C75" s="4" t="e">
        <f>VLOOKUP(B75,[1]Report!$1:$1048576,2,0)</f>
        <v>#N/A</v>
      </c>
      <c r="D75" s="4"/>
      <c r="E75" s="5" t="e">
        <f>VLOOKUP(B75,[1]Report!$1:$1048576,8,0)</f>
        <v>#N/A</v>
      </c>
      <c r="F75" s="94">
        <v>2.5</v>
      </c>
      <c r="G75" s="13" t="e">
        <f t="shared" si="7"/>
        <v>#N/A</v>
      </c>
      <c r="H75" t="s">
        <v>12</v>
      </c>
    </row>
    <row r="76" spans="1:9" ht="15.75" customHeight="1">
      <c r="A76" s="9"/>
      <c r="B76">
        <v>109950</v>
      </c>
      <c r="C76" s="4" t="e">
        <f>VLOOKUP(B76,[1]Report!$1:$1048576,2,0)</f>
        <v>#N/A</v>
      </c>
      <c r="D76" s="11" t="s">
        <v>5</v>
      </c>
      <c r="E76" s="5" t="e">
        <f>VLOOKUP(B76,[1]Report!$1:$1048576,8,0)</f>
        <v>#N/A</v>
      </c>
      <c r="F76" s="94">
        <v>12.49</v>
      </c>
      <c r="G76" s="13" t="e">
        <f t="shared" si="7"/>
        <v>#N/A</v>
      </c>
      <c r="H76" t="s">
        <v>12</v>
      </c>
    </row>
    <row r="77" spans="1:9" ht="15.75" customHeight="1">
      <c r="A77" s="9"/>
      <c r="B77">
        <v>113602</v>
      </c>
      <c r="C77" s="4" t="str">
        <f>VLOOKUP(B77,[1]Report!$1:$1048576,2,0)</f>
        <v>DOCE GOIABADA POLY 20X500G</v>
      </c>
      <c r="D77" s="4" t="s">
        <v>384</v>
      </c>
      <c r="E77" s="5">
        <f>VLOOKUP(B77,[1]Report!$1:$1048576,8,0)</f>
        <v>5.05</v>
      </c>
      <c r="F77" s="94">
        <v>3.6</v>
      </c>
      <c r="G77" s="13">
        <f t="shared" si="7"/>
        <v>0.28712871287128711</v>
      </c>
      <c r="H77" t="s">
        <v>12</v>
      </c>
    </row>
    <row r="78" spans="1:9" ht="15.75" customHeight="1">
      <c r="A78" s="9"/>
      <c r="B78">
        <v>109947</v>
      </c>
      <c r="C78" s="4" t="e">
        <f>VLOOKUP(B78,[1]Report!$1:$1048576,2,0)</f>
        <v>#N/A</v>
      </c>
      <c r="D78" s="4" t="s">
        <v>384</v>
      </c>
      <c r="E78" s="5" t="e">
        <f>VLOOKUP(B78,[1]Report!$1:$1048576,8,0)</f>
        <v>#N/A</v>
      </c>
      <c r="F78" s="94">
        <v>2.2000000000000002</v>
      </c>
      <c r="G78" s="13" t="e">
        <f t="shared" si="7"/>
        <v>#N/A</v>
      </c>
      <c r="H78" t="s">
        <v>12</v>
      </c>
    </row>
    <row r="79" spans="1:9" ht="15.75" customHeight="1">
      <c r="A79" s="9"/>
      <c r="C79" s="4"/>
      <c r="D79" s="4"/>
      <c r="E79" s="5"/>
      <c r="F79" s="8"/>
      <c r="G79" s="13"/>
    </row>
    <row r="80" spans="1:9" ht="15.75" customHeight="1">
      <c r="A80" s="9"/>
      <c r="B80" s="99" t="s">
        <v>2</v>
      </c>
      <c r="C80" s="11" t="s">
        <v>3</v>
      </c>
      <c r="D80" s="11" t="s">
        <v>5</v>
      </c>
      <c r="E80" s="11" t="s">
        <v>0</v>
      </c>
      <c r="F80" s="11" t="s">
        <v>1</v>
      </c>
      <c r="G80" s="11" t="s">
        <v>4</v>
      </c>
    </row>
    <row r="81" spans="1:8" ht="15.75" customHeight="1">
      <c r="A81" s="9"/>
      <c r="B81">
        <v>113102</v>
      </c>
      <c r="C81" s="4" t="e">
        <f>VLOOKUP(B81,[1]Report!$1:$1048576,2,0)</f>
        <v>#N/A</v>
      </c>
      <c r="D81" s="4" t="s">
        <v>384</v>
      </c>
      <c r="E81" s="5" t="e">
        <f>VLOOKUP(B81,[1]Report!$1:$1048576,8,0)</f>
        <v>#N/A</v>
      </c>
      <c r="F81" s="92">
        <v>16.989999999999998</v>
      </c>
      <c r="G81" s="13" t="e">
        <f t="shared" ref="G81" si="8">(E81-F81)/E81</f>
        <v>#N/A</v>
      </c>
      <c r="H81" t="s">
        <v>12</v>
      </c>
    </row>
    <row r="82" spans="1:8" ht="15.75" customHeight="1">
      <c r="A82" s="9"/>
      <c r="B82">
        <v>113547</v>
      </c>
      <c r="C82" s="4" t="e">
        <f>VLOOKUP(B82,[1]Report!$1:$1048576,2,0)</f>
        <v>#N/A</v>
      </c>
      <c r="D82" s="4" t="s">
        <v>384</v>
      </c>
      <c r="E82" s="5" t="e">
        <f>VLOOKUP(B82,[1]Report!$1:$1048576,8,0)</f>
        <v>#N/A</v>
      </c>
      <c r="F82" s="92">
        <v>13.49</v>
      </c>
      <c r="G82" s="13" t="e">
        <f t="shared" ref="G82:G88" si="9">(E82-F82)/E82</f>
        <v>#N/A</v>
      </c>
      <c r="H82" t="s">
        <v>12</v>
      </c>
    </row>
    <row r="83" spans="1:8" ht="15.75" customHeight="1">
      <c r="A83" s="9"/>
      <c r="B83">
        <v>109311</v>
      </c>
      <c r="C83" s="4" t="e">
        <f>VLOOKUP(B83,[1]Report!$1:$1048576,2,0)</f>
        <v>#N/A</v>
      </c>
      <c r="D83" s="4" t="s">
        <v>384</v>
      </c>
      <c r="E83" s="5" t="e">
        <f>VLOOKUP(B83,[1]Report!$1:$1048576,8,0)</f>
        <v>#N/A</v>
      </c>
      <c r="F83" s="92">
        <v>14.89</v>
      </c>
      <c r="G83" s="13" t="e">
        <f t="shared" si="9"/>
        <v>#N/A</v>
      </c>
      <c r="H83" t="s">
        <v>12</v>
      </c>
    </row>
    <row r="84" spans="1:8" ht="15.75" customHeight="1">
      <c r="A84" s="9"/>
      <c r="B84">
        <v>113042</v>
      </c>
      <c r="C84" s="4" t="e">
        <f>VLOOKUP(B84,[1]Report!$1:$1048576,2,0)</f>
        <v>#N/A</v>
      </c>
      <c r="D84" s="4" t="s">
        <v>384</v>
      </c>
      <c r="E84" s="5" t="e">
        <f>VLOOKUP(B84,[1]Report!$1:$1048576,8,0)</f>
        <v>#N/A</v>
      </c>
      <c r="F84" s="92">
        <v>5.99</v>
      </c>
      <c r="G84" s="13" t="e">
        <f t="shared" si="9"/>
        <v>#N/A</v>
      </c>
      <c r="H84" t="s">
        <v>12</v>
      </c>
    </row>
    <row r="85" spans="1:8" ht="15.75" customHeight="1">
      <c r="A85" s="9"/>
      <c r="B85">
        <v>105510</v>
      </c>
      <c r="C85" s="4" t="str">
        <f>VLOOKUP(B85,[1]Report!$1:$1048576,2,0)</f>
        <v>CORACAO BOV FRIALTO +-25KG</v>
      </c>
      <c r="D85" s="4" t="s">
        <v>384</v>
      </c>
      <c r="E85" s="5">
        <f>VLOOKUP(B85,[1]Report!$1:$1048576,8,0)</f>
        <v>10.83</v>
      </c>
      <c r="F85" s="92">
        <v>10.39</v>
      </c>
      <c r="G85" s="13">
        <f t="shared" si="9"/>
        <v>4.0627885503231716E-2</v>
      </c>
      <c r="H85" t="s">
        <v>12</v>
      </c>
    </row>
    <row r="86" spans="1:8" ht="15.75" customHeight="1">
      <c r="A86" s="9"/>
      <c r="B86">
        <v>154</v>
      </c>
      <c r="C86" s="4" t="str">
        <f>VLOOKUP(B86,[1]Report!$1:$1048576,2,0)</f>
        <v>CARRE SUINO COOPAVEL +-15KG</v>
      </c>
      <c r="D86" s="4" t="s">
        <v>384</v>
      </c>
      <c r="E86" s="5">
        <f>VLOOKUP(B86,[1]Report!$1:$1048576,8,0)</f>
        <v>15</v>
      </c>
      <c r="F86" s="92">
        <v>12.9</v>
      </c>
      <c r="G86" s="13">
        <f t="shared" si="9"/>
        <v>0.13999999999999999</v>
      </c>
      <c r="H86" t="s">
        <v>12</v>
      </c>
    </row>
    <row r="87" spans="1:8" ht="15.75" customHeight="1">
      <c r="A87" s="9"/>
      <c r="B87">
        <v>109477</v>
      </c>
      <c r="C87" s="4" t="str">
        <f>VLOOKUP(B87,[1]Report!$1:$1048576,2,0)</f>
        <v>COSTELA DA PONTA SUIN  PERDIG+-14KG</v>
      </c>
      <c r="D87" s="4" t="s">
        <v>384</v>
      </c>
      <c r="E87" s="5">
        <f>VLOOKUP(B87,[1]Report!$1:$1048576,8,0)</f>
        <v>12.9</v>
      </c>
      <c r="F87" s="92">
        <v>9.9</v>
      </c>
      <c r="G87" s="13">
        <f t="shared" si="9"/>
        <v>0.23255813953488372</v>
      </c>
      <c r="H87" t="s">
        <v>12</v>
      </c>
    </row>
    <row r="88" spans="1:8" ht="15.75" customHeight="1">
      <c r="A88" s="9"/>
      <c r="B88">
        <v>113580</v>
      </c>
      <c r="C88" s="4" t="e">
        <f>VLOOKUP(B88,[1]Report!$1:$1048576,2,0)</f>
        <v>#N/A</v>
      </c>
      <c r="D88" s="4" t="s">
        <v>384</v>
      </c>
      <c r="E88" s="5" t="e">
        <f>VLOOKUP(B88,[1]Report!$1:$1048576,8,0)</f>
        <v>#N/A</v>
      </c>
      <c r="F88" s="92">
        <v>7.99</v>
      </c>
      <c r="G88" s="13" t="e">
        <f t="shared" si="9"/>
        <v>#N/A</v>
      </c>
      <c r="H88" t="s">
        <v>12</v>
      </c>
    </row>
    <row r="89" spans="1:8" ht="15.75" customHeight="1">
      <c r="A89" s="9"/>
      <c r="C89" s="4"/>
      <c r="D89" s="4"/>
      <c r="E89" s="5"/>
      <c r="F89" s="8"/>
      <c r="G89" s="13"/>
    </row>
    <row r="90" spans="1:8" ht="15.75" customHeight="1">
      <c r="A90" s="9"/>
      <c r="B90" s="99" t="s">
        <v>2</v>
      </c>
      <c r="C90" s="11" t="s">
        <v>3</v>
      </c>
      <c r="D90" s="11" t="s">
        <v>5</v>
      </c>
      <c r="E90" s="11" t="s">
        <v>0</v>
      </c>
      <c r="F90" s="11" t="s">
        <v>1</v>
      </c>
      <c r="G90" s="11" t="s">
        <v>4</v>
      </c>
    </row>
    <row r="91" spans="1:8" ht="15.75" customHeight="1">
      <c r="A91" s="9"/>
      <c r="B91">
        <v>113656</v>
      </c>
      <c r="C91" s="4" t="e">
        <f>VLOOKUP(B91,[1]Report!$1:$1048576,2,0)</f>
        <v>#N/A</v>
      </c>
      <c r="D91" s="4" t="s">
        <v>6</v>
      </c>
      <c r="E91" s="5" t="e">
        <f>VLOOKUP(B91,[1]Report!$1:$1048576,8,0)</f>
        <v>#N/A</v>
      </c>
      <c r="F91" s="92">
        <v>14.79</v>
      </c>
      <c r="G91" s="13" t="e">
        <f t="shared" ref="G91" si="10">(E91-F91)/E91</f>
        <v>#N/A</v>
      </c>
      <c r="H91" t="s">
        <v>12</v>
      </c>
    </row>
    <row r="92" spans="1:8" ht="15.75" customHeight="1">
      <c r="A92" s="9"/>
      <c r="B92">
        <v>112568</v>
      </c>
      <c r="C92" s="4" t="str">
        <f>VLOOKUP(B92,[1]Report!$1:$1048576,2,0)</f>
        <v>LING SUIN CHURRASCO SAUDALI 2X5KG</v>
      </c>
      <c r="D92" s="4" t="s">
        <v>6</v>
      </c>
      <c r="E92" s="5">
        <f>VLOOKUP(B92,[1]Report!$1:$1048576,8,0)</f>
        <v>13.95</v>
      </c>
      <c r="F92" s="92">
        <v>12.99</v>
      </c>
      <c r="G92" s="13">
        <f t="shared" ref="G92:G98" si="11">(E92-F92)/E92</f>
        <v>6.8817204301075199E-2</v>
      </c>
      <c r="H92" t="s">
        <v>12</v>
      </c>
    </row>
    <row r="93" spans="1:8" ht="15.75" customHeight="1">
      <c r="A93" s="9"/>
      <c r="B93">
        <v>1249</v>
      </c>
      <c r="C93" s="4" t="str">
        <f>VLOOKUP(B93,[1]Report!$1:$1048576,2,0)</f>
        <v>SALSICHA PERDIGAO 4X5KG</v>
      </c>
      <c r="D93" s="4" t="s">
        <v>6</v>
      </c>
      <c r="E93" s="5">
        <f>VLOOKUP(B93,[1]Report!$1:$1048576,8,0)</f>
        <v>12.93</v>
      </c>
      <c r="F93" s="92">
        <v>11.99</v>
      </c>
      <c r="G93" s="13">
        <f t="shared" si="11"/>
        <v>7.2699149265274515E-2</v>
      </c>
      <c r="H93" t="s">
        <v>12</v>
      </c>
    </row>
    <row r="94" spans="1:8" ht="15.75" customHeight="1">
      <c r="A94" s="9"/>
      <c r="B94">
        <v>106041</v>
      </c>
      <c r="C94" s="4" t="e">
        <f>VLOOKUP(B94,[1]Report!$1:$1048576,2,0)</f>
        <v>#N/A</v>
      </c>
      <c r="D94" s="4" t="s">
        <v>6</v>
      </c>
      <c r="E94" s="5" t="e">
        <f>VLOOKUP(B94,[1]Report!$1:$1048576,8,0)</f>
        <v>#N/A</v>
      </c>
      <c r="F94" s="92">
        <v>6.89</v>
      </c>
      <c r="G94" s="13" t="e">
        <f t="shared" si="11"/>
        <v>#N/A</v>
      </c>
      <c r="H94" t="s">
        <v>12</v>
      </c>
    </row>
    <row r="95" spans="1:8" ht="15.75" customHeight="1">
      <c r="A95" s="9"/>
      <c r="B95">
        <v>1155</v>
      </c>
      <c r="C95" s="4" t="str">
        <f>VLOOKUP(B95,[1]Report!$1:$1048576,2,0)</f>
        <v>LING SUINA SEARA 4X5KG</v>
      </c>
      <c r="D95" s="4" t="s">
        <v>6</v>
      </c>
      <c r="E95" s="5">
        <f>VLOOKUP(B95,[1]Report!$1:$1048576,8,0)</f>
        <v>20.190000000000001</v>
      </c>
      <c r="F95" s="92">
        <v>15.89</v>
      </c>
      <c r="G95" s="13">
        <f t="shared" si="11"/>
        <v>0.21297672114908373</v>
      </c>
      <c r="H95" t="s">
        <v>12</v>
      </c>
    </row>
    <row r="96" spans="1:8" ht="15.75" customHeight="1">
      <c r="A96" s="9"/>
      <c r="B96">
        <v>812</v>
      </c>
      <c r="C96" s="4" t="str">
        <f>VLOOKUP(B96,[1]Report!$1:$1048576,2,0)</f>
        <v>SALSICHA SEARA 04X05KG</v>
      </c>
      <c r="D96" s="4" t="s">
        <v>6</v>
      </c>
      <c r="E96" s="5">
        <f>VLOOKUP(B96,[1]Report!$1:$1048576,8,0)</f>
        <v>12.68</v>
      </c>
      <c r="F96" s="92">
        <v>10.99</v>
      </c>
      <c r="G96" s="13">
        <f t="shared" si="11"/>
        <v>0.13328075709779177</v>
      </c>
      <c r="H96" t="s">
        <v>12</v>
      </c>
    </row>
    <row r="97" spans="1:11" ht="15.75" customHeight="1">
      <c r="A97" s="9"/>
      <c r="B97">
        <v>105243</v>
      </c>
      <c r="C97" s="4" t="str">
        <f>VLOOKUP(B97,[1]Report!$1:$1048576,2,0)</f>
        <v>LING TOSCANA SEARA 4X5KG</v>
      </c>
      <c r="D97" s="4" t="s">
        <v>6</v>
      </c>
      <c r="E97" s="5">
        <f>VLOOKUP(B97,[1]Report!$1:$1048576,8,0)</f>
        <v>19.920000000000002</v>
      </c>
      <c r="F97" s="92">
        <v>17.989999999999998</v>
      </c>
      <c r="G97" s="13">
        <f t="shared" si="11"/>
        <v>9.6887550200803363E-2</v>
      </c>
      <c r="H97" t="s">
        <v>12</v>
      </c>
    </row>
    <row r="98" spans="1:11" ht="15.75" customHeight="1">
      <c r="A98" s="9"/>
      <c r="B98">
        <v>1256</v>
      </c>
      <c r="C98" s="4" t="str">
        <f>VLOOKUP(B98,[1]Report!$1:$1048576,2,0)</f>
        <v>LING CHURRASCO REZENDE 4X5KG</v>
      </c>
      <c r="D98" s="4" t="s">
        <v>6</v>
      </c>
      <c r="E98" s="5">
        <f>VLOOKUP(B98,[1]Report!$1:$1048576,8,0)</f>
        <v>18.16</v>
      </c>
      <c r="F98" s="92">
        <v>14.99</v>
      </c>
      <c r="G98" s="13">
        <f t="shared" si="11"/>
        <v>0.17455947136563876</v>
      </c>
      <c r="H98" t="s">
        <v>12</v>
      </c>
    </row>
    <row r="99" spans="1:11" ht="15.75" customHeight="1">
      <c r="A99" s="9"/>
      <c r="C99" s="7"/>
      <c r="D99" s="7"/>
      <c r="E99" s="86"/>
      <c r="F99" s="92"/>
      <c r="G99" s="87"/>
    </row>
    <row r="100" spans="1:11" ht="15.75" customHeight="1">
      <c r="A100" s="9"/>
      <c r="C100" s="7"/>
      <c r="D100" s="7"/>
      <c r="E100" s="86"/>
      <c r="F100" s="92"/>
      <c r="G100" s="87"/>
    </row>
    <row r="101" spans="1:11" ht="15.75" customHeight="1">
      <c r="A101" s="9"/>
      <c r="B101">
        <v>113544</v>
      </c>
      <c r="C101" s="4" t="e">
        <f>VLOOKUP(B101,[1]Report!$1:$1048576,2,0)</f>
        <v>#N/A</v>
      </c>
      <c r="D101" s="4" t="s">
        <v>6</v>
      </c>
      <c r="E101" s="5" t="e">
        <f>VLOOKUP(B101,[1]Report!$1:$1048576,8,0)</f>
        <v>#N/A</v>
      </c>
      <c r="F101" s="92">
        <v>139.99</v>
      </c>
      <c r="G101" s="13" t="e">
        <f t="shared" ref="G101:G102" si="12">(E101-F101)/E101</f>
        <v>#N/A</v>
      </c>
    </row>
    <row r="102" spans="1:11" ht="15.75" customHeight="1">
      <c r="A102" s="9"/>
      <c r="B102">
        <v>113528</v>
      </c>
      <c r="C102" s="4" t="e">
        <f>VLOOKUP(B102,[1]Report!$1:$1048576,2,0)</f>
        <v>#N/A</v>
      </c>
      <c r="D102" s="4" t="s">
        <v>6</v>
      </c>
      <c r="E102" s="5" t="e">
        <f>VLOOKUP(B102,[1]Report!$1:$1048576,8,0)</f>
        <v>#N/A</v>
      </c>
      <c r="F102" s="92">
        <v>89.99</v>
      </c>
      <c r="G102" s="13" t="e">
        <f t="shared" si="12"/>
        <v>#N/A</v>
      </c>
    </row>
    <row r="103" spans="1:11" ht="15.75" customHeight="1">
      <c r="A103" s="9"/>
      <c r="C103" s="7"/>
      <c r="D103" s="7"/>
      <c r="E103" s="86"/>
      <c r="F103" s="92"/>
      <c r="G103" s="87"/>
    </row>
    <row r="104" spans="1:11" ht="15.75" customHeight="1">
      <c r="A104" s="9"/>
      <c r="C104" s="7"/>
      <c r="D104" s="7"/>
      <c r="E104" s="86"/>
      <c r="F104" s="92" t="s">
        <v>551</v>
      </c>
      <c r="G104" s="87"/>
      <c r="H104" s="106" t="s">
        <v>326</v>
      </c>
      <c r="I104" s="106" t="s">
        <v>4</v>
      </c>
      <c r="J104" s="106" t="s">
        <v>327</v>
      </c>
      <c r="K104" s="106" t="s">
        <v>4</v>
      </c>
    </row>
    <row r="105" spans="1:11" ht="15.75" customHeight="1">
      <c r="A105" s="9"/>
      <c r="B105" s="19">
        <v>108062</v>
      </c>
      <c r="C105" s="4" t="str">
        <f>VLOOKUP(B105,[1]Report!$1:$1048576,2,0)</f>
        <v>B WAFER MGO BAUD 30X78G</v>
      </c>
      <c r="D105" s="4" t="s">
        <v>6</v>
      </c>
      <c r="E105" s="5">
        <f>VLOOKUP(B105,[1]Report!$1:$1048576,8,0)</f>
        <v>1.69</v>
      </c>
      <c r="F105" s="111">
        <v>1.39</v>
      </c>
      <c r="G105" s="6">
        <f>(E105-F105)/E105</f>
        <v>0.1775147928994083</v>
      </c>
      <c r="H105" s="112">
        <v>1.29</v>
      </c>
      <c r="I105" s="6">
        <f>(E105-H105)/E105</f>
        <v>0.23668639053254434</v>
      </c>
      <c r="J105" s="5">
        <v>1.19</v>
      </c>
      <c r="K105" s="6">
        <f>(E105-J105)/E105</f>
        <v>0.29585798816568049</v>
      </c>
    </row>
    <row r="106" spans="1:11" ht="15.75" customHeight="1">
      <c r="A106" s="9"/>
      <c r="B106" s="19">
        <v>108061</v>
      </c>
      <c r="C106" s="4" t="str">
        <f>VLOOKUP(B106,[1]Report!$1:$1048576,2,0)</f>
        <v>B WAFER CHOCO BAUD 30X78G</v>
      </c>
      <c r="D106" s="4" t="s">
        <v>6</v>
      </c>
      <c r="E106" s="5">
        <f>VLOOKUP(B106,[1]Report!$1:$1048576,8,0)</f>
        <v>1.69</v>
      </c>
      <c r="F106" s="111">
        <v>1.39</v>
      </c>
      <c r="G106" s="6">
        <f t="shared" ref="G106:G127" si="13">(E106-F106)/E106</f>
        <v>0.1775147928994083</v>
      </c>
      <c r="H106" s="112">
        <v>1.29</v>
      </c>
      <c r="I106" s="6">
        <f t="shared" ref="I106:I121" si="14">(E106-H106)/E106</f>
        <v>0.23668639053254434</v>
      </c>
      <c r="J106" s="5">
        <v>1.19</v>
      </c>
      <c r="K106" s="6">
        <f t="shared" ref="K106:K121" si="15">(E106-J106)/E106</f>
        <v>0.29585798816568049</v>
      </c>
    </row>
    <row r="107" spans="1:11" ht="15.75" customHeight="1">
      <c r="A107" s="9"/>
      <c r="B107" s="19">
        <v>108063</v>
      </c>
      <c r="C107" s="4" t="str">
        <f>VLOOKUP(B107,[1]Report!$1:$1048576,2,0)</f>
        <v>B WAFER BRIGADEIRO BAUD 30X78G</v>
      </c>
      <c r="D107" s="4" t="s">
        <v>6</v>
      </c>
      <c r="E107" s="5">
        <f>VLOOKUP(B107,[1]Report!$1:$1048576,8,0)</f>
        <v>1.69</v>
      </c>
      <c r="F107" s="111">
        <v>1.39</v>
      </c>
      <c r="G107" s="6">
        <f t="shared" si="13"/>
        <v>0.1775147928994083</v>
      </c>
      <c r="H107" s="112">
        <v>1.29</v>
      </c>
      <c r="I107" s="6">
        <f t="shared" si="14"/>
        <v>0.23668639053254434</v>
      </c>
      <c r="J107" s="5">
        <v>1.19</v>
      </c>
      <c r="K107" s="6">
        <f t="shared" si="15"/>
        <v>0.29585798816568049</v>
      </c>
    </row>
    <row r="108" spans="1:11" ht="15.75" customHeight="1">
      <c r="A108" s="9"/>
      <c r="B108" s="19">
        <v>108064</v>
      </c>
      <c r="C108" s="4" t="str">
        <f>VLOOKUP(B108,[1]Report!$1:$1048576,2,0)</f>
        <v>B WAFER LIMAO BAUD 30X78G</v>
      </c>
      <c r="D108" s="4" t="s">
        <v>6</v>
      </c>
      <c r="E108" s="5">
        <f>VLOOKUP(B108,[1]Report!$1:$1048576,8,0)</f>
        <v>1.69</v>
      </c>
      <c r="F108" s="111">
        <v>1.39</v>
      </c>
      <c r="G108" s="6">
        <f>(E108-F108)/E108</f>
        <v>0.1775147928994083</v>
      </c>
      <c r="H108" s="112">
        <v>1.29</v>
      </c>
      <c r="I108" s="6">
        <f t="shared" si="14"/>
        <v>0.23668639053254434</v>
      </c>
      <c r="J108" s="5">
        <v>1.19</v>
      </c>
      <c r="K108" s="6">
        <f t="shared" si="15"/>
        <v>0.29585798816568049</v>
      </c>
    </row>
    <row r="109" spans="1:11" ht="15.75" customHeight="1">
      <c r="A109" s="9"/>
      <c r="C109" s="107"/>
      <c r="D109" s="107"/>
      <c r="E109" s="108"/>
      <c r="F109" s="92"/>
      <c r="G109" s="109"/>
      <c r="H109" s="110"/>
      <c r="I109" s="109"/>
      <c r="J109" s="110"/>
      <c r="K109" s="109"/>
    </row>
    <row r="110" spans="1:11" ht="15.75" customHeight="1">
      <c r="A110" s="9"/>
      <c r="C110" s="4"/>
      <c r="D110" s="4"/>
      <c r="E110" s="5"/>
      <c r="F110" s="92"/>
      <c r="G110" s="13"/>
      <c r="H110" s="8"/>
      <c r="I110" s="13"/>
      <c r="J110" s="8"/>
      <c r="K110" s="13"/>
    </row>
    <row r="111" spans="1:11" ht="15.75" customHeight="1">
      <c r="A111" s="9"/>
      <c r="C111" s="10"/>
      <c r="D111" s="10"/>
      <c r="E111" s="8"/>
      <c r="F111" s="92" t="s">
        <v>551</v>
      </c>
      <c r="G111" s="13"/>
      <c r="H111" s="8" t="s">
        <v>552</v>
      </c>
      <c r="I111" s="13"/>
      <c r="J111" s="8" t="s">
        <v>553</v>
      </c>
      <c r="K111" s="13"/>
    </row>
    <row r="112" spans="1:11" ht="15.75" customHeight="1">
      <c r="A112" s="9"/>
      <c r="B112" s="19">
        <v>109145</v>
      </c>
      <c r="C112" s="4" t="str">
        <f>VLOOKUP(B112,[1]Report!$1:$1048576,2,0)</f>
        <v>B TORRADA INTEGRAL BAUD 36X142G</v>
      </c>
      <c r="D112" s="4" t="s">
        <v>6</v>
      </c>
      <c r="E112" s="5">
        <f>VLOOKUP(B112,[1]Report!$1:$1048576,8,0)</f>
        <v>4.88</v>
      </c>
      <c r="F112" s="111">
        <v>3.59</v>
      </c>
      <c r="G112" s="6">
        <f t="shared" si="13"/>
        <v>0.26434426229508196</v>
      </c>
      <c r="H112" s="5">
        <v>3.45</v>
      </c>
      <c r="I112" s="6">
        <f t="shared" si="14"/>
        <v>0.29303278688524587</v>
      </c>
      <c r="J112" s="5">
        <v>3.29</v>
      </c>
      <c r="K112" s="6">
        <f t="shared" si="15"/>
        <v>0.32581967213114754</v>
      </c>
    </row>
    <row r="113" spans="1:11" ht="15.75" customHeight="1">
      <c r="A113" s="9"/>
      <c r="B113" s="19">
        <v>109144</v>
      </c>
      <c r="C113" s="4" t="str">
        <f>VLOOKUP(B113,[1]Report!$1:$1048576,2,0)</f>
        <v>B TORRADA TRAD BAUD 36X142G</v>
      </c>
      <c r="D113" s="4" t="s">
        <v>6</v>
      </c>
      <c r="E113" s="5">
        <f>VLOOKUP(B113,[1]Report!$1:$1048576,8,0)</f>
        <v>4.58</v>
      </c>
      <c r="F113" s="111">
        <v>3.59</v>
      </c>
      <c r="G113" s="6">
        <f t="shared" si="13"/>
        <v>0.2161572052401747</v>
      </c>
      <c r="H113" s="5">
        <v>3.45</v>
      </c>
      <c r="I113" s="6">
        <f t="shared" si="14"/>
        <v>0.24672489082969429</v>
      </c>
      <c r="J113" s="5">
        <v>3.29</v>
      </c>
      <c r="K113" s="6">
        <f t="shared" si="15"/>
        <v>0.2816593886462882</v>
      </c>
    </row>
    <row r="114" spans="1:11" ht="15.75" customHeight="1">
      <c r="A114" s="9"/>
      <c r="B114" s="19">
        <v>109177</v>
      </c>
      <c r="C114" s="4" t="str">
        <f>VLOOKUP(B114,[1]Report!$1:$1048576,2,0)</f>
        <v>B TORRADA MULTIGRAOS BAUD 36X142G</v>
      </c>
      <c r="D114" s="4" t="s">
        <v>6</v>
      </c>
      <c r="E114" s="5">
        <f>VLOOKUP(B114,[1]Report!$1:$1048576,8,0)</f>
        <v>4.88</v>
      </c>
      <c r="F114" s="111">
        <v>3.59</v>
      </c>
      <c r="G114" s="6">
        <f t="shared" si="13"/>
        <v>0.26434426229508196</v>
      </c>
      <c r="H114" s="5">
        <v>3.45</v>
      </c>
      <c r="I114" s="6">
        <f t="shared" si="14"/>
        <v>0.29303278688524587</v>
      </c>
      <c r="J114" s="5">
        <v>3.29</v>
      </c>
      <c r="K114" s="6">
        <f t="shared" si="15"/>
        <v>0.32581967213114754</v>
      </c>
    </row>
    <row r="115" spans="1:11" ht="15.75" customHeight="1">
      <c r="A115" s="9"/>
      <c r="C115" s="107"/>
      <c r="D115" s="107"/>
      <c r="E115" s="108"/>
      <c r="F115" s="92"/>
      <c r="G115" s="109"/>
      <c r="H115" s="110"/>
      <c r="I115" s="109"/>
      <c r="J115" s="110"/>
      <c r="K115" s="109"/>
    </row>
    <row r="116" spans="1:11" ht="15.75" customHeight="1">
      <c r="A116" s="9"/>
      <c r="C116" s="4"/>
      <c r="D116" s="4"/>
      <c r="E116" s="5"/>
      <c r="F116" s="92"/>
      <c r="G116" s="13"/>
      <c r="H116" s="8"/>
      <c r="I116" s="13"/>
      <c r="J116" s="8"/>
      <c r="K116" s="13"/>
    </row>
    <row r="117" spans="1:11" ht="15.75" customHeight="1">
      <c r="A117" s="9"/>
      <c r="C117" s="10"/>
      <c r="D117" s="10"/>
      <c r="E117" s="8"/>
      <c r="F117" s="92" t="s">
        <v>554</v>
      </c>
      <c r="G117" s="13"/>
      <c r="H117" s="8" t="s">
        <v>555</v>
      </c>
      <c r="I117" s="13"/>
      <c r="J117" s="8" t="s">
        <v>556</v>
      </c>
      <c r="K117" s="13"/>
    </row>
    <row r="118" spans="1:11" ht="15.75" customHeight="1">
      <c r="A118" s="9"/>
      <c r="B118" s="19">
        <v>1335</v>
      </c>
      <c r="C118" s="4" t="e">
        <f>VLOOKUP(B118,[1]Report!$1:$1048576,2,0)</f>
        <v>#N/A</v>
      </c>
      <c r="D118" s="4" t="s">
        <v>6</v>
      </c>
      <c r="E118" s="5" t="e">
        <f>VLOOKUP(B118,[1]Report!$1:$1048576,8,0)</f>
        <v>#N/A</v>
      </c>
      <c r="F118" s="111">
        <v>14.13</v>
      </c>
      <c r="G118" s="6" t="e">
        <f t="shared" si="13"/>
        <v>#N/A</v>
      </c>
      <c r="H118" s="5">
        <v>13.49</v>
      </c>
      <c r="I118" s="6" t="e">
        <f t="shared" si="14"/>
        <v>#N/A</v>
      </c>
      <c r="J118" s="5">
        <v>12.59</v>
      </c>
      <c r="K118" s="6" t="e">
        <f t="shared" si="15"/>
        <v>#N/A</v>
      </c>
    </row>
    <row r="119" spans="1:11" ht="15.75" customHeight="1">
      <c r="A119" s="9"/>
      <c r="B119" s="19">
        <v>1332</v>
      </c>
      <c r="C119" s="4" t="e">
        <f>VLOOKUP(B119,[1]Report!$1:$1048576,2,0)</f>
        <v>#N/A</v>
      </c>
      <c r="D119" s="4" t="s">
        <v>6</v>
      </c>
      <c r="E119" s="5" t="e">
        <f>VLOOKUP(B119,[1]Report!$1:$1048576,8,0)</f>
        <v>#N/A</v>
      </c>
      <c r="F119" s="111">
        <v>14.13</v>
      </c>
      <c r="G119" s="6" t="e">
        <f t="shared" si="13"/>
        <v>#N/A</v>
      </c>
      <c r="H119" s="5">
        <v>13.49</v>
      </c>
      <c r="I119" s="6" t="e">
        <f t="shared" si="14"/>
        <v>#N/A</v>
      </c>
      <c r="J119" s="5">
        <v>12.59</v>
      </c>
      <c r="K119" s="6" t="e">
        <f t="shared" si="15"/>
        <v>#N/A</v>
      </c>
    </row>
    <row r="120" spans="1:11" ht="15.75" customHeight="1">
      <c r="A120" s="9"/>
      <c r="B120" s="19">
        <v>1334</v>
      </c>
      <c r="C120" s="4" t="e">
        <f>VLOOKUP(B120,[1]Report!$1:$1048576,2,0)</f>
        <v>#N/A</v>
      </c>
      <c r="D120" s="4" t="s">
        <v>6</v>
      </c>
      <c r="E120" s="5" t="e">
        <f>VLOOKUP(B120,[1]Report!$1:$1048576,8,0)</f>
        <v>#N/A</v>
      </c>
      <c r="F120" s="111">
        <v>14.13</v>
      </c>
      <c r="G120" s="6" t="e">
        <f t="shared" si="13"/>
        <v>#N/A</v>
      </c>
      <c r="H120" s="5">
        <v>13.49</v>
      </c>
      <c r="I120" s="6" t="e">
        <f t="shared" si="14"/>
        <v>#N/A</v>
      </c>
      <c r="J120" s="5">
        <v>12.59</v>
      </c>
      <c r="K120" s="6" t="e">
        <f t="shared" si="15"/>
        <v>#N/A</v>
      </c>
    </row>
    <row r="121" spans="1:11" ht="15.75" customHeight="1">
      <c r="A121" s="9"/>
      <c r="B121" s="19">
        <v>1336</v>
      </c>
      <c r="C121" s="4" t="e">
        <f>VLOOKUP(B121,[1]Report!$1:$1048576,2,0)</f>
        <v>#N/A</v>
      </c>
      <c r="D121" s="4" t="s">
        <v>6</v>
      </c>
      <c r="E121" s="5" t="e">
        <f>VLOOKUP(B121,[1]Report!$1:$1048576,8,0)</f>
        <v>#N/A</v>
      </c>
      <c r="F121" s="111">
        <v>14.13</v>
      </c>
      <c r="G121" s="6" t="e">
        <f t="shared" si="13"/>
        <v>#N/A</v>
      </c>
      <c r="H121" s="5">
        <v>13.49</v>
      </c>
      <c r="I121" s="6" t="e">
        <f t="shared" si="14"/>
        <v>#N/A</v>
      </c>
      <c r="J121" s="5">
        <v>12.59</v>
      </c>
      <c r="K121" s="6" t="e">
        <f t="shared" si="15"/>
        <v>#N/A</v>
      </c>
    </row>
    <row r="122" spans="1:11" ht="15.75" customHeight="1">
      <c r="A122" s="9"/>
      <c r="C122" s="107"/>
      <c r="D122" s="107"/>
      <c r="E122" s="108"/>
      <c r="F122" s="92"/>
      <c r="G122" s="109"/>
    </row>
    <row r="123" spans="1:11" ht="15.75" customHeight="1">
      <c r="A123" s="9"/>
      <c r="C123" s="4"/>
      <c r="D123" s="4"/>
      <c r="E123" s="5"/>
      <c r="F123" s="92"/>
      <c r="G123" s="13"/>
    </row>
    <row r="124" spans="1:11" ht="15.75" customHeight="1">
      <c r="A124" s="9"/>
      <c r="C124" s="10"/>
      <c r="D124" s="10"/>
      <c r="E124" s="8"/>
      <c r="F124" s="92" t="s">
        <v>554</v>
      </c>
      <c r="G124" s="13"/>
      <c r="H124" s="8" t="s">
        <v>557</v>
      </c>
      <c r="I124" s="13"/>
      <c r="J124" s="8" t="s">
        <v>558</v>
      </c>
      <c r="K124" s="13"/>
    </row>
    <row r="125" spans="1:11" ht="15.75" customHeight="1">
      <c r="A125" s="9"/>
      <c r="B125" s="19">
        <v>106030</v>
      </c>
      <c r="C125" s="4" t="str">
        <f>VLOOKUP(B125,[1]Report!$1:$1048576,2,0)</f>
        <v>B COOKIES CHOCO BAUD 40X100G</v>
      </c>
      <c r="D125" s="4" t="s">
        <v>6</v>
      </c>
      <c r="E125" s="5">
        <f>VLOOKUP(B125,[1]Report!$1:$1048576,8,0)</f>
        <v>4.6500000000000004</v>
      </c>
      <c r="F125" s="111">
        <v>3.85</v>
      </c>
      <c r="G125" s="6">
        <f t="shared" si="13"/>
        <v>0.17204301075268821</v>
      </c>
      <c r="H125" s="5">
        <v>3.79</v>
      </c>
      <c r="I125" s="6">
        <f t="shared" ref="I125:I127" si="16">(E125-H125)/E125</f>
        <v>0.18494623655913983</v>
      </c>
      <c r="J125" s="5">
        <v>3.65</v>
      </c>
      <c r="K125" s="6">
        <f t="shared" ref="K125:K127" si="17">(E125-J125)/E125</f>
        <v>0.2150537634408603</v>
      </c>
    </row>
    <row r="126" spans="1:11" ht="15.75" customHeight="1">
      <c r="A126" s="9"/>
      <c r="B126" s="19">
        <v>106029</v>
      </c>
      <c r="C126" s="4" t="str">
        <f>VLOOKUP(B126,[1]Report!$1:$1048576,2,0)</f>
        <v>B COOKIES ORIG BAUD 40X100G</v>
      </c>
      <c r="D126" s="4" t="s">
        <v>6</v>
      </c>
      <c r="E126" s="5">
        <f>VLOOKUP(B126,[1]Report!$1:$1048576,8,0)</f>
        <v>4.97</v>
      </c>
      <c r="F126" s="111">
        <v>3.85</v>
      </c>
      <c r="G126" s="6">
        <f t="shared" si="13"/>
        <v>0.22535211267605629</v>
      </c>
      <c r="H126" s="5">
        <v>3.79</v>
      </c>
      <c r="I126" s="6">
        <f t="shared" si="16"/>
        <v>0.23742454728370216</v>
      </c>
      <c r="J126" s="5">
        <v>3.65</v>
      </c>
      <c r="K126" s="6">
        <f t="shared" si="17"/>
        <v>0.26559356136820922</v>
      </c>
    </row>
    <row r="127" spans="1:11" ht="15.75" customHeight="1">
      <c r="A127" s="9"/>
      <c r="B127" s="19">
        <v>106031</v>
      </c>
      <c r="C127" s="4" t="str">
        <f>VLOOKUP(B127,[1]Report!$1:$1048576,2,0)</f>
        <v>B COOKIES MAXI BAUD 40X96G</v>
      </c>
      <c r="D127" s="4" t="s">
        <v>6</v>
      </c>
      <c r="E127" s="5">
        <f>VLOOKUP(B127,[1]Report!$1:$1048576,8,0)</f>
        <v>4.8499999999999996</v>
      </c>
      <c r="F127" s="111">
        <v>3.85</v>
      </c>
      <c r="G127" s="6">
        <f t="shared" si="13"/>
        <v>0.20618556701030921</v>
      </c>
      <c r="H127" s="5">
        <v>3.79</v>
      </c>
      <c r="I127" s="6">
        <f t="shared" si="16"/>
        <v>0.21855670103092778</v>
      </c>
      <c r="J127" s="5">
        <v>3.65</v>
      </c>
      <c r="K127" s="6">
        <f t="shared" si="17"/>
        <v>0.24742268041237109</v>
      </c>
    </row>
    <row r="128" spans="1:11" ht="15.75" customHeight="1">
      <c r="A128" s="9"/>
      <c r="C128" s="7"/>
      <c r="D128" s="7"/>
      <c r="E128" s="86"/>
      <c r="F128" s="92"/>
      <c r="G128" s="87"/>
      <c r="H128" s="86"/>
      <c r="I128" s="87"/>
      <c r="J128" s="86"/>
      <c r="K128" s="87"/>
    </row>
    <row r="129" spans="1:12" ht="15.75" customHeight="1">
      <c r="A129" s="9"/>
      <c r="C129" s="7"/>
      <c r="D129" s="7"/>
      <c r="E129" s="86"/>
      <c r="F129" s="92"/>
      <c r="G129" s="87"/>
      <c r="H129" s="86"/>
      <c r="I129" s="87"/>
      <c r="J129" s="86"/>
      <c r="K129" s="87"/>
    </row>
    <row r="130" spans="1:12" ht="15.75" customHeight="1">
      <c r="A130" s="9"/>
      <c r="C130" s="7" t="s">
        <v>560</v>
      </c>
      <c r="D130" s="7"/>
      <c r="E130" s="86" t="s">
        <v>563</v>
      </c>
      <c r="F130" s="92" t="s">
        <v>564</v>
      </c>
      <c r="G130" s="87" t="s">
        <v>562</v>
      </c>
      <c r="H130" s="86"/>
      <c r="I130" s="87" t="s">
        <v>565</v>
      </c>
      <c r="J130" s="86"/>
      <c r="K130" s="87"/>
    </row>
    <row r="131" spans="1:12" ht="15.75" customHeight="1">
      <c r="A131" s="9"/>
      <c r="B131">
        <v>113359</v>
      </c>
      <c r="C131" s="4" t="str">
        <f>VLOOKUP(B131,[1]Report!$1:$1048576,2,0)</f>
        <v>YPE LIMPADOR PERF LIQ AZUL TROPIC 6X2L</v>
      </c>
      <c r="D131" s="4" t="s">
        <v>6</v>
      </c>
      <c r="E131" s="5">
        <f>VLOOKUP(B131,[1]Report!$1:$1048576,8,0)</f>
        <v>13.96</v>
      </c>
      <c r="F131" s="5">
        <f>E131*30</f>
        <v>418.8</v>
      </c>
      <c r="G131" s="5">
        <f>F131*80%</f>
        <v>335.04</v>
      </c>
      <c r="H131" s="6">
        <f>(F131-G131)/F131</f>
        <v>0.19999999999999998</v>
      </c>
      <c r="I131" s="86">
        <f>F131-G131</f>
        <v>83.759999999999991</v>
      </c>
      <c r="J131" s="87"/>
      <c r="K131" s="86"/>
      <c r="L131" s="87"/>
    </row>
    <row r="132" spans="1:12" ht="15.75" customHeight="1">
      <c r="A132" s="9"/>
      <c r="B132">
        <v>113367</v>
      </c>
      <c r="C132" s="4" t="e">
        <f>VLOOKUP(B132,[1]Report!$1:$1048576,2,0)</f>
        <v>#N/A</v>
      </c>
      <c r="D132" s="4" t="s">
        <v>6</v>
      </c>
      <c r="E132" s="5" t="e">
        <f>VLOOKUP(B132,[1]Report!$1:$1048576,8,0)</f>
        <v>#N/A</v>
      </c>
      <c r="F132" s="5" t="e">
        <f t="shared" ref="F132:F133" si="18">E132*30</f>
        <v>#N/A</v>
      </c>
      <c r="G132" s="5" t="e">
        <f t="shared" ref="G132:G133" si="19">F132*80%</f>
        <v>#N/A</v>
      </c>
      <c r="H132" s="6" t="e">
        <f>(F132-G132)/F132</f>
        <v>#N/A</v>
      </c>
      <c r="I132" s="86" t="e">
        <f t="shared" ref="I132:I133" si="20">F132-G132</f>
        <v>#N/A</v>
      </c>
      <c r="J132" s="87"/>
      <c r="K132" s="86"/>
      <c r="L132" s="87"/>
    </row>
    <row r="133" spans="1:12" ht="15.75" customHeight="1">
      <c r="A133" s="9"/>
      <c r="B133">
        <v>113901</v>
      </c>
      <c r="C133" s="4" t="str">
        <f>VLOOKUP(B133,[1]Report!$1:$1048576,2,0)</f>
        <v>YPE LIMPADOR PERF LIQ JARDIN SECRET 6X2L</v>
      </c>
      <c r="D133" s="4" t="s">
        <v>6</v>
      </c>
      <c r="E133" s="5">
        <f>VLOOKUP(B133,[1]Report!$1:$1048576,8,0)</f>
        <v>13.96</v>
      </c>
      <c r="F133" s="5">
        <f t="shared" si="18"/>
        <v>418.8</v>
      </c>
      <c r="G133" s="5">
        <f t="shared" si="19"/>
        <v>335.04</v>
      </c>
      <c r="H133" s="6">
        <f>(F133-G133)/F133</f>
        <v>0.19999999999999998</v>
      </c>
      <c r="I133" s="86">
        <f t="shared" si="20"/>
        <v>83.759999999999991</v>
      </c>
      <c r="J133" s="87"/>
      <c r="K133" s="86"/>
      <c r="L133" s="87"/>
    </row>
    <row r="134" spans="1:12" ht="15.75" customHeight="1">
      <c r="A134" s="9"/>
      <c r="C134" s="7"/>
      <c r="D134" s="7"/>
      <c r="E134" s="86"/>
      <c r="F134" s="92"/>
      <c r="G134" s="87"/>
      <c r="H134" s="86"/>
      <c r="I134" s="87"/>
      <c r="J134" s="86"/>
      <c r="K134" s="87"/>
    </row>
    <row r="135" spans="1:12" ht="15.75" customHeight="1">
      <c r="A135" s="9"/>
      <c r="C135" s="7" t="s">
        <v>561</v>
      </c>
      <c r="D135" s="7"/>
      <c r="E135" s="86" t="s">
        <v>559</v>
      </c>
      <c r="F135" s="92"/>
      <c r="G135" s="87"/>
      <c r="H135" s="86"/>
      <c r="I135" s="87"/>
      <c r="J135" s="86"/>
      <c r="K135" s="87"/>
    </row>
    <row r="136" spans="1:12" ht="15.75" customHeight="1">
      <c r="A136" s="9"/>
      <c r="B136">
        <v>113395</v>
      </c>
      <c r="C136" s="4" t="str">
        <f>VLOOKUP(B136,[1]Report!$1:$1048576,2,0)</f>
        <v>YPE SABONETE SIENE ERVA DOCE AMAR 72X85G</v>
      </c>
      <c r="D136" s="4" t="s">
        <v>6</v>
      </c>
      <c r="E136" s="5">
        <f>VLOOKUP(B136,[1]Report!$1:$1048576,8,0)</f>
        <v>1.7</v>
      </c>
      <c r="F136" s="92"/>
      <c r="G136" s="87"/>
      <c r="H136" s="86"/>
      <c r="I136" s="87"/>
      <c r="J136" s="86"/>
      <c r="K136" s="87"/>
    </row>
    <row r="137" spans="1:12" ht="15.75" customHeight="1">
      <c r="A137" s="9"/>
      <c r="B137">
        <v>113393</v>
      </c>
      <c r="C137" s="4" t="str">
        <f>VLOOKUP(B137,[1]Report!$1:$1048576,2,0)</f>
        <v>YPE SABONETE SIENE PROT LEITE 72X85G</v>
      </c>
      <c r="D137" s="4" t="s">
        <v>6</v>
      </c>
      <c r="E137" s="5">
        <f>VLOOKUP(B137,[1]Report!$1:$1048576,8,0)</f>
        <v>1.7</v>
      </c>
      <c r="F137" s="92"/>
      <c r="G137" s="87"/>
      <c r="H137" s="86"/>
      <c r="I137" s="87"/>
      <c r="J137" s="86"/>
      <c r="K137" s="87"/>
    </row>
    <row r="138" spans="1:12" ht="15.75" customHeight="1">
      <c r="A138" s="9"/>
      <c r="B138">
        <v>113394</v>
      </c>
      <c r="C138" s="4" t="str">
        <f>VLOOKUP(B138,[1]Report!$1:$1048576,2,0)</f>
        <v>YPE SABONETE SIENE R VERM72X85G</v>
      </c>
      <c r="D138" s="4" t="s">
        <v>6</v>
      </c>
      <c r="E138" s="5">
        <f>VLOOKUP(B138,[1]Report!$1:$1048576,8,0)</f>
        <v>1.7</v>
      </c>
      <c r="F138" s="92"/>
      <c r="G138" s="87"/>
      <c r="H138" s="86"/>
      <c r="I138" s="87"/>
      <c r="J138" s="86"/>
      <c r="K138" s="87"/>
    </row>
    <row r="139" spans="1:12" ht="15.75" customHeight="1">
      <c r="A139" s="9"/>
      <c r="C139" s="7"/>
      <c r="D139" s="7"/>
      <c r="E139" s="86"/>
      <c r="F139" s="92"/>
      <c r="G139" s="87"/>
      <c r="H139" s="86"/>
      <c r="I139" s="87"/>
      <c r="J139" s="86"/>
      <c r="K139" s="87"/>
    </row>
    <row r="140" spans="1:12" ht="15.75" customHeight="1">
      <c r="A140" s="9"/>
      <c r="B140">
        <v>105510</v>
      </c>
      <c r="C140" s="4" t="str">
        <f>VLOOKUP(B140,[1]Report!$1:$1048576,2,0)</f>
        <v>CORACAO BOV FRIALTO +-25KG</v>
      </c>
      <c r="D140" s="4" t="s">
        <v>6</v>
      </c>
      <c r="E140" s="5">
        <f>VLOOKUP(B140,[1]Report!$1:$1048576,8,0)</f>
        <v>10.83</v>
      </c>
      <c r="F140" s="92">
        <v>9.89</v>
      </c>
      <c r="G140" s="6">
        <f t="shared" ref="G140" si="21">(E140-F140)/E140</f>
        <v>8.6795937211449625E-2</v>
      </c>
      <c r="H140" s="86"/>
      <c r="I140" s="87"/>
      <c r="J140" s="86"/>
      <c r="K140" s="87"/>
    </row>
    <row r="141" spans="1:12" ht="15.75" customHeight="1">
      <c r="A141" s="9"/>
      <c r="C141" s="7"/>
      <c r="D141" s="7"/>
      <c r="E141" s="86"/>
      <c r="F141" s="92"/>
      <c r="G141" s="87"/>
      <c r="H141" s="86"/>
      <c r="I141" s="87"/>
      <c r="J141" s="86"/>
      <c r="K141" s="87"/>
    </row>
    <row r="142" spans="1:12" ht="15.75" customHeight="1">
      <c r="A142" s="9"/>
      <c r="C142" s="7"/>
      <c r="D142" s="7"/>
      <c r="E142" s="86"/>
      <c r="F142" s="92"/>
      <c r="G142" s="87"/>
      <c r="H142" s="86"/>
      <c r="I142" s="87"/>
      <c r="J142" s="86"/>
      <c r="K142" s="87"/>
    </row>
    <row r="143" spans="1:12" ht="15.75" customHeight="1">
      <c r="A143" s="9"/>
      <c r="C143" s="7"/>
      <c r="D143" s="7"/>
      <c r="E143" s="86"/>
      <c r="F143" s="92"/>
      <c r="G143" s="87"/>
      <c r="H143" s="86"/>
      <c r="I143" s="87"/>
      <c r="J143" s="86"/>
      <c r="K143" s="87"/>
    </row>
    <row r="144" spans="1:12" ht="15.75" customHeight="1">
      <c r="A144" s="9"/>
      <c r="C144" s="7"/>
      <c r="D144" s="7"/>
      <c r="E144" s="86"/>
      <c r="F144" s="92"/>
      <c r="G144" s="87"/>
      <c r="H144" s="86"/>
      <c r="I144" s="87"/>
      <c r="J144" s="86"/>
      <c r="K144" s="87"/>
    </row>
    <row r="145" spans="1:11" ht="15.75" customHeight="1">
      <c r="A145" s="9"/>
      <c r="C145" s="7"/>
      <c r="D145" s="7"/>
      <c r="E145" s="86"/>
      <c r="F145" s="92"/>
      <c r="G145" s="87"/>
      <c r="H145" s="86"/>
      <c r="I145" s="87"/>
      <c r="J145" s="86"/>
      <c r="K145" s="87"/>
    </row>
    <row r="146" spans="1:11" ht="15.75" customHeight="1">
      <c r="A146" s="9"/>
      <c r="C146" s="7"/>
      <c r="D146" s="7"/>
      <c r="E146" s="86"/>
      <c r="F146" s="92"/>
      <c r="G146" s="87"/>
      <c r="H146" s="86"/>
      <c r="I146" s="87"/>
      <c r="J146" s="86"/>
      <c r="K146" s="87"/>
    </row>
    <row r="147" spans="1:11" ht="15.75" customHeight="1">
      <c r="A147" s="9"/>
      <c r="C147" s="7"/>
      <c r="D147" s="7"/>
      <c r="E147" s="86"/>
      <c r="F147" s="92"/>
      <c r="G147" s="87"/>
      <c r="H147" s="86"/>
      <c r="I147" s="87"/>
      <c r="J147" s="86"/>
      <c r="K147" s="87"/>
    </row>
    <row r="148" spans="1:11" ht="15.75" customHeight="1">
      <c r="A148" s="9"/>
      <c r="C148" s="7"/>
      <c r="D148" s="7"/>
      <c r="E148" s="86"/>
      <c r="F148" s="92"/>
      <c r="G148" s="87"/>
      <c r="H148" s="86"/>
      <c r="I148" s="87"/>
      <c r="J148" s="86"/>
      <c r="K148" s="87"/>
    </row>
    <row r="149" spans="1:11" ht="15.75" customHeight="1">
      <c r="A149" s="9"/>
      <c r="C149" s="7"/>
      <c r="D149" s="7"/>
      <c r="E149" s="86"/>
      <c r="F149" s="92"/>
      <c r="G149" s="87"/>
      <c r="H149" s="86"/>
      <c r="I149" s="87"/>
      <c r="J149" s="86"/>
      <c r="K149" s="87"/>
    </row>
    <row r="150" spans="1:11" ht="15.75" customHeight="1">
      <c r="A150" s="9"/>
      <c r="C150" s="7"/>
      <c r="D150" s="7"/>
      <c r="E150" s="86"/>
      <c r="F150" s="92"/>
      <c r="G150" s="87"/>
      <c r="H150" s="86"/>
      <c r="I150" s="87"/>
      <c r="J150" s="86"/>
      <c r="K150" s="87"/>
    </row>
    <row r="151" spans="1:11" ht="15.75" customHeight="1">
      <c r="A151" s="9"/>
      <c r="C151" s="7"/>
      <c r="D151" s="7"/>
      <c r="E151" s="86"/>
      <c r="F151" s="92"/>
      <c r="G151" s="87"/>
      <c r="H151" s="86"/>
      <c r="I151" s="87"/>
      <c r="J151" s="86"/>
      <c r="K151" s="87"/>
    </row>
    <row r="152" spans="1:11" ht="15.75" customHeight="1">
      <c r="A152" s="9"/>
      <c r="C152" s="7"/>
      <c r="D152" s="7"/>
      <c r="E152" s="86"/>
      <c r="F152" s="92"/>
      <c r="G152" s="87"/>
    </row>
    <row r="153" spans="1:11" ht="15.75" customHeight="1">
      <c r="A153" s="9"/>
    </row>
    <row r="154" spans="1:11" ht="55.5" customHeight="1">
      <c r="C154" s="2"/>
    </row>
    <row r="155" spans="1:11" ht="116.25">
      <c r="C155" s="1" t="s">
        <v>8</v>
      </c>
      <c r="D155" s="3"/>
      <c r="E155" s="3"/>
      <c r="F155" s="3"/>
    </row>
  </sheetData>
  <mergeCells count="2">
    <mergeCell ref="B1:G1"/>
    <mergeCell ref="B2:G2"/>
  </mergeCells>
  <pageMargins left="0" right="0" top="0.74803149606299213" bottom="0" header="0" footer="0.31496062992125984"/>
  <pageSetup paperSize="9" scale="63" fitToHeight="0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EFEBB-297D-40EC-9F5D-A34FB0DB686C}">
  <sheetPr>
    <pageSetUpPr fitToPage="1"/>
  </sheetPr>
  <dimension ref="A1:M143"/>
  <sheetViews>
    <sheetView zoomScale="90" zoomScaleNormal="90" workbookViewId="0">
      <pane ySplit="2" topLeftCell="A73" activePane="bottomLeft" state="frozen"/>
      <selection pane="bottomLeft" activeCell="C82" sqref="C82"/>
    </sheetView>
  </sheetViews>
  <sheetFormatPr defaultRowHeight="15"/>
  <cols>
    <col min="1" max="1" width="2.28515625" customWidth="1"/>
    <col min="2" max="2" width="9" bestFit="1" customWidth="1"/>
    <col min="3" max="3" width="53" bestFit="1" customWidth="1"/>
    <col min="4" max="4" width="17.7109375" bestFit="1" customWidth="1"/>
    <col min="5" max="5" width="19.28515625" bestFit="1" customWidth="1"/>
    <col min="6" max="6" width="12.5703125" customWidth="1"/>
    <col min="7" max="8" width="11.140625" bestFit="1" customWidth="1"/>
    <col min="9" max="9" width="10" bestFit="1" customWidth="1"/>
    <col min="10" max="10" width="11.140625" bestFit="1" customWidth="1"/>
    <col min="11" max="11" width="9.7109375" bestFit="1" customWidth="1"/>
    <col min="12" max="12" width="44.140625" bestFit="1" customWidth="1"/>
    <col min="13" max="13" width="12.140625" bestFit="1" customWidth="1"/>
    <col min="17" max="17" width="10.5703125" customWidth="1"/>
  </cols>
  <sheetData>
    <row r="1" spans="1:13" ht="15.75">
      <c r="A1" s="7"/>
      <c r="B1" s="548" t="s">
        <v>550</v>
      </c>
      <c r="C1" s="548"/>
      <c r="D1" s="548"/>
      <c r="E1" s="548"/>
      <c r="F1" s="548"/>
      <c r="G1" s="548"/>
    </row>
    <row r="2" spans="1:13" ht="18.75">
      <c r="A2" s="7"/>
      <c r="B2" s="554"/>
      <c r="C2" s="555"/>
      <c r="D2" s="555"/>
      <c r="E2" s="555"/>
      <c r="F2" s="555"/>
      <c r="G2" s="556"/>
    </row>
    <row r="3" spans="1:13" ht="15.75" customHeight="1">
      <c r="A3" s="9"/>
      <c r="B3" s="11" t="s">
        <v>2</v>
      </c>
      <c r="C3" s="11" t="s">
        <v>3</v>
      </c>
      <c r="D3" s="11" t="s">
        <v>5</v>
      </c>
      <c r="E3" s="11" t="s">
        <v>0</v>
      </c>
      <c r="F3" s="47"/>
      <c r="G3" s="47" t="s">
        <v>4</v>
      </c>
      <c r="K3" s="90" t="s">
        <v>656</v>
      </c>
      <c r="L3" s="90" t="s">
        <v>657</v>
      </c>
      <c r="M3" s="90" t="s">
        <v>658</v>
      </c>
    </row>
    <row r="4" spans="1:13" ht="15.75" customHeight="1">
      <c r="A4" s="9"/>
      <c r="B4">
        <v>113208</v>
      </c>
      <c r="C4" s="4" t="s">
        <v>46</v>
      </c>
      <c r="D4" s="4" t="s">
        <v>6</v>
      </c>
      <c r="E4" s="5">
        <v>2.09</v>
      </c>
      <c r="F4" s="94">
        <v>1.97</v>
      </c>
      <c r="G4" s="13">
        <v>5.7416267942583678E-2</v>
      </c>
      <c r="H4" t="s">
        <v>12</v>
      </c>
      <c r="K4" s="19">
        <v>751</v>
      </c>
      <c r="L4" s="19" t="s">
        <v>646</v>
      </c>
      <c r="M4" s="119">
        <v>150</v>
      </c>
    </row>
    <row r="5" spans="1:13" ht="15.75" customHeight="1">
      <c r="A5" s="9"/>
      <c r="B5">
        <v>113205</v>
      </c>
      <c r="C5" s="4" t="s">
        <v>47</v>
      </c>
      <c r="D5" s="4" t="s">
        <v>6</v>
      </c>
      <c r="E5" s="5">
        <v>2.09</v>
      </c>
      <c r="F5" s="94">
        <v>1.97</v>
      </c>
      <c r="G5" s="13">
        <v>5.7416267942583678E-2</v>
      </c>
      <c r="H5" t="s">
        <v>12</v>
      </c>
      <c r="K5" s="19">
        <v>830</v>
      </c>
      <c r="L5" s="19" t="s">
        <v>647</v>
      </c>
      <c r="M5" s="119">
        <v>150</v>
      </c>
    </row>
    <row r="6" spans="1:13" ht="15.75" customHeight="1">
      <c r="A6" s="9"/>
      <c r="B6">
        <v>113207</v>
      </c>
      <c r="C6" s="4" t="s">
        <v>48</v>
      </c>
      <c r="D6" s="4"/>
      <c r="E6" s="5">
        <v>2.09</v>
      </c>
      <c r="F6" s="94">
        <v>1.97</v>
      </c>
      <c r="G6" s="13">
        <v>5.7416267942583678E-2</v>
      </c>
      <c r="H6" t="s">
        <v>12</v>
      </c>
      <c r="K6" s="19">
        <v>919</v>
      </c>
      <c r="L6" s="19" t="s">
        <v>648</v>
      </c>
      <c r="M6" s="119">
        <v>150</v>
      </c>
    </row>
    <row r="7" spans="1:13" ht="15.75" customHeight="1">
      <c r="A7" s="9"/>
      <c r="B7">
        <v>113206</v>
      </c>
      <c r="C7" s="4" t="s">
        <v>49</v>
      </c>
      <c r="D7" s="4"/>
      <c r="E7" s="5">
        <v>2.09</v>
      </c>
      <c r="F7" s="94">
        <v>1.97</v>
      </c>
      <c r="G7" s="13">
        <v>5.7416267942583678E-2</v>
      </c>
      <c r="H7" t="s">
        <v>12</v>
      </c>
      <c r="K7" s="19">
        <v>925</v>
      </c>
      <c r="L7" s="19" t="s">
        <v>649</v>
      </c>
      <c r="M7" s="119">
        <v>150</v>
      </c>
    </row>
    <row r="8" spans="1:13" ht="15.75" customHeight="1">
      <c r="A8" s="9"/>
      <c r="B8">
        <v>112749</v>
      </c>
      <c r="C8" s="4" t="s">
        <v>659</v>
      </c>
      <c r="D8" s="4"/>
      <c r="E8" s="5">
        <v>3.02</v>
      </c>
      <c r="F8" s="94">
        <v>2.89</v>
      </c>
      <c r="G8" s="13">
        <v>4.3046357615894003E-2</v>
      </c>
      <c r="H8" t="s">
        <v>12</v>
      </c>
      <c r="K8" s="19">
        <v>884</v>
      </c>
      <c r="L8" s="19" t="s">
        <v>650</v>
      </c>
      <c r="M8" s="119">
        <v>150</v>
      </c>
    </row>
    <row r="9" spans="1:13" ht="15.75" customHeight="1">
      <c r="A9" s="9"/>
      <c r="B9">
        <v>112750</v>
      </c>
      <c r="C9" s="4" t="s">
        <v>230</v>
      </c>
      <c r="D9" s="4"/>
      <c r="E9" s="5">
        <v>3.15</v>
      </c>
      <c r="F9" s="94">
        <v>2.89</v>
      </c>
      <c r="G9" s="13">
        <v>8.2539682539682468E-2</v>
      </c>
      <c r="H9" t="s">
        <v>12</v>
      </c>
      <c r="K9" s="19">
        <v>758</v>
      </c>
      <c r="L9" s="19" t="s">
        <v>651</v>
      </c>
      <c r="M9" s="119">
        <v>150</v>
      </c>
    </row>
    <row r="10" spans="1:13" ht="15.75" customHeight="1">
      <c r="A10" s="9"/>
      <c r="B10">
        <v>112635</v>
      </c>
      <c r="C10" s="4" t="s">
        <v>223</v>
      </c>
      <c r="D10" s="4"/>
      <c r="E10" s="5">
        <v>3.66</v>
      </c>
      <c r="F10" s="94">
        <v>3.59</v>
      </c>
      <c r="G10" s="13">
        <v>1.9125683060109366E-2</v>
      </c>
      <c r="H10" t="s">
        <v>12</v>
      </c>
      <c r="K10" s="19">
        <v>909</v>
      </c>
      <c r="L10" s="19" t="s">
        <v>652</v>
      </c>
      <c r="M10" s="119">
        <v>150</v>
      </c>
    </row>
    <row r="11" spans="1:13" ht="15.75" customHeight="1">
      <c r="A11" s="9"/>
      <c r="B11">
        <v>112688</v>
      </c>
      <c r="C11" s="4" t="s">
        <v>660</v>
      </c>
      <c r="D11" s="4"/>
      <c r="E11" s="5">
        <v>3.68</v>
      </c>
      <c r="F11" s="94">
        <v>3.35</v>
      </c>
      <c r="G11" s="13">
        <v>8.9673913043478271E-2</v>
      </c>
      <c r="H11" t="s">
        <v>12</v>
      </c>
      <c r="K11" s="19">
        <v>904</v>
      </c>
      <c r="L11" s="19" t="s">
        <v>653</v>
      </c>
      <c r="M11" s="119">
        <v>150</v>
      </c>
    </row>
    <row r="12" spans="1:13" ht="15.75" customHeight="1">
      <c r="A12" s="9"/>
      <c r="B12">
        <v>112692</v>
      </c>
      <c r="C12" s="4" t="s">
        <v>661</v>
      </c>
      <c r="D12" s="4"/>
      <c r="E12" s="5">
        <v>3.87</v>
      </c>
      <c r="F12" s="94">
        <v>3.6</v>
      </c>
      <c r="G12" s="13">
        <v>6.9767441860465115E-2</v>
      </c>
      <c r="H12" t="s">
        <v>12</v>
      </c>
      <c r="K12" s="19">
        <v>953</v>
      </c>
      <c r="L12" s="19" t="s">
        <v>654</v>
      </c>
      <c r="M12" s="119">
        <v>150</v>
      </c>
    </row>
    <row r="13" spans="1:13" ht="15.75" customHeight="1">
      <c r="A13" s="9"/>
      <c r="C13" s="4"/>
      <c r="D13" s="4"/>
      <c r="E13" s="5"/>
      <c r="F13" s="92"/>
      <c r="G13" s="13"/>
      <c r="K13" s="19">
        <v>865</v>
      </c>
      <c r="L13" s="19" t="s">
        <v>655</v>
      </c>
      <c r="M13" s="119">
        <v>150</v>
      </c>
    </row>
    <row r="14" spans="1:13" ht="15.75" customHeight="1">
      <c r="A14" s="9"/>
      <c r="B14" s="99" t="s">
        <v>2</v>
      </c>
      <c r="C14" s="11" t="s">
        <v>2</v>
      </c>
      <c r="D14" s="11" t="s">
        <v>3</v>
      </c>
      <c r="E14" s="11" t="s">
        <v>5</v>
      </c>
      <c r="F14" s="11" t="s">
        <v>0</v>
      </c>
      <c r="G14" s="47"/>
      <c r="K14" s="19"/>
      <c r="L14" s="120" t="s">
        <v>32</v>
      </c>
      <c r="M14" s="121">
        <f>SUM(M4:M13)</f>
        <v>1500</v>
      </c>
    </row>
    <row r="15" spans="1:13" ht="15.75" customHeight="1">
      <c r="A15" s="9"/>
      <c r="B15">
        <v>102405</v>
      </c>
      <c r="C15" s="4" t="s">
        <v>662</v>
      </c>
      <c r="D15" s="4"/>
      <c r="E15" s="5">
        <v>44.08</v>
      </c>
      <c r="F15" s="94">
        <v>38.99</v>
      </c>
      <c r="G15" s="13">
        <v>0.11547186932849357</v>
      </c>
      <c r="H15" t="s">
        <v>12</v>
      </c>
    </row>
    <row r="16" spans="1:13" ht="15.75" customHeight="1">
      <c r="A16" s="9"/>
      <c r="B16">
        <v>102294</v>
      </c>
      <c r="C16" s="4" t="s">
        <v>663</v>
      </c>
      <c r="D16" s="4"/>
      <c r="E16" s="5">
        <v>32.5</v>
      </c>
      <c r="F16" s="94">
        <v>29.5</v>
      </c>
      <c r="G16" s="13">
        <v>9.2307692307692313E-2</v>
      </c>
      <c r="H16" t="s">
        <v>12</v>
      </c>
    </row>
    <row r="17" spans="1:8" ht="15.75" customHeight="1">
      <c r="A17" s="9"/>
      <c r="B17">
        <v>109613</v>
      </c>
      <c r="C17" s="4" t="s">
        <v>343</v>
      </c>
      <c r="D17" s="4"/>
      <c r="E17" s="5">
        <v>4.45</v>
      </c>
      <c r="F17" s="94">
        <v>2.89</v>
      </c>
      <c r="G17" s="13">
        <v>0.35056179775280899</v>
      </c>
      <c r="H17" t="s">
        <v>12</v>
      </c>
    </row>
    <row r="18" spans="1:8" ht="15.75" customHeight="1">
      <c r="A18" s="9"/>
      <c r="B18">
        <v>109612</v>
      </c>
      <c r="C18" s="4" t="s">
        <v>300</v>
      </c>
      <c r="D18" s="4"/>
      <c r="E18" s="5">
        <v>3.99</v>
      </c>
      <c r="F18" s="94">
        <v>2.89</v>
      </c>
      <c r="G18" s="13">
        <v>0.27568922305764409</v>
      </c>
      <c r="H18" t="s">
        <v>12</v>
      </c>
    </row>
    <row r="19" spans="1:8" ht="15.75" customHeight="1">
      <c r="A19" s="9"/>
      <c r="B19">
        <v>112631</v>
      </c>
      <c r="C19" s="4" t="s">
        <v>302</v>
      </c>
      <c r="D19" s="4"/>
      <c r="E19" s="5">
        <v>4.49</v>
      </c>
      <c r="F19" s="94">
        <v>2.89</v>
      </c>
      <c r="G19" s="13">
        <v>0.35634743875278396</v>
      </c>
      <c r="H19" t="s">
        <v>12</v>
      </c>
    </row>
    <row r="20" spans="1:8" ht="15.75" customHeight="1">
      <c r="A20" s="9"/>
      <c r="B20">
        <v>105851</v>
      </c>
      <c r="C20" s="4" t="s">
        <v>346</v>
      </c>
      <c r="D20" s="4"/>
      <c r="E20" s="5">
        <v>4.49</v>
      </c>
      <c r="F20" s="94">
        <v>2.89</v>
      </c>
      <c r="G20" s="13">
        <v>0.35634743875278396</v>
      </c>
      <c r="H20" t="s">
        <v>12</v>
      </c>
    </row>
    <row r="21" spans="1:8" ht="15.75" customHeight="1">
      <c r="A21" s="9"/>
      <c r="C21" s="4"/>
      <c r="D21" s="4"/>
      <c r="E21" s="5"/>
      <c r="F21" s="8"/>
      <c r="G21" s="13"/>
    </row>
    <row r="22" spans="1:8" ht="15.75" customHeight="1">
      <c r="A22" s="9"/>
      <c r="B22" s="99" t="s">
        <v>2</v>
      </c>
      <c r="C22" s="11" t="s">
        <v>2</v>
      </c>
      <c r="D22" s="11" t="s">
        <v>3</v>
      </c>
      <c r="E22" s="11" t="s">
        <v>5</v>
      </c>
      <c r="F22" s="11" t="s">
        <v>0</v>
      </c>
      <c r="G22" s="47"/>
    </row>
    <row r="23" spans="1:8" ht="15.75" customHeight="1">
      <c r="A23" s="9"/>
      <c r="B23">
        <v>1163</v>
      </c>
      <c r="C23" s="4" t="s">
        <v>664</v>
      </c>
      <c r="D23" s="4"/>
      <c r="E23" s="5">
        <v>21.78</v>
      </c>
      <c r="F23" s="94">
        <v>19.100000000000001</v>
      </c>
      <c r="G23" s="13">
        <v>0.12304866850321394</v>
      </c>
      <c r="H23" t="s">
        <v>12</v>
      </c>
    </row>
    <row r="24" spans="1:8" ht="15.75" customHeight="1">
      <c r="A24" s="9"/>
      <c r="B24">
        <v>113049</v>
      </c>
      <c r="C24" s="4" t="s">
        <v>665</v>
      </c>
      <c r="D24" s="4"/>
      <c r="E24" s="5">
        <v>10.5</v>
      </c>
      <c r="F24" s="94">
        <v>9.15</v>
      </c>
      <c r="G24" s="13">
        <v>0.12857142857142853</v>
      </c>
      <c r="H24" t="s">
        <v>12</v>
      </c>
    </row>
    <row r="25" spans="1:8" ht="15.75" customHeight="1">
      <c r="A25" s="9"/>
      <c r="B25">
        <v>109507</v>
      </c>
      <c r="C25" s="4" t="s">
        <v>666</v>
      </c>
      <c r="D25" s="4"/>
      <c r="E25" s="5">
        <v>11.5</v>
      </c>
      <c r="F25" s="94">
        <v>10.050000000000001</v>
      </c>
      <c r="G25" s="13">
        <v>0.12608695652173907</v>
      </c>
      <c r="H25" t="s">
        <v>12</v>
      </c>
    </row>
    <row r="26" spans="1:8" ht="15.75" customHeight="1">
      <c r="A26" s="9"/>
      <c r="B26">
        <v>113525</v>
      </c>
      <c r="C26" s="4" t="s">
        <v>667</v>
      </c>
      <c r="D26" s="4"/>
      <c r="E26" s="5">
        <v>12.55</v>
      </c>
      <c r="F26" s="94">
        <v>10.85</v>
      </c>
      <c r="G26" s="13">
        <v>0.13545816733067736</v>
      </c>
      <c r="H26" t="s">
        <v>12</v>
      </c>
    </row>
    <row r="27" spans="1:8" ht="15.75" customHeight="1">
      <c r="A27" s="9"/>
      <c r="B27">
        <v>103215</v>
      </c>
      <c r="C27" s="4" t="s">
        <v>668</v>
      </c>
      <c r="D27" s="4"/>
      <c r="E27" s="5">
        <v>28.43</v>
      </c>
      <c r="F27" s="94">
        <v>24.9</v>
      </c>
      <c r="G27" s="13">
        <v>0.12416461484347524</v>
      </c>
      <c r="H27" t="s">
        <v>12</v>
      </c>
    </row>
    <row r="28" spans="1:8" ht="15.75" customHeight="1">
      <c r="A28" s="9"/>
      <c r="C28" s="4"/>
      <c r="D28" s="4"/>
      <c r="E28" s="5"/>
      <c r="F28" s="8"/>
      <c r="G28" s="13"/>
    </row>
    <row r="29" spans="1:8" ht="15.75" customHeight="1">
      <c r="A29" s="9"/>
      <c r="B29" s="99" t="s">
        <v>2</v>
      </c>
      <c r="C29" s="11" t="s">
        <v>2</v>
      </c>
      <c r="D29" s="11" t="s">
        <v>3</v>
      </c>
      <c r="E29" s="11" t="s">
        <v>5</v>
      </c>
      <c r="F29" s="11" t="s">
        <v>0</v>
      </c>
      <c r="G29" s="47"/>
    </row>
    <row r="30" spans="1:8" ht="15.75" customHeight="1">
      <c r="A30" s="9"/>
      <c r="B30">
        <v>109650</v>
      </c>
      <c r="C30" s="4" t="s">
        <v>53</v>
      </c>
      <c r="D30" s="4"/>
      <c r="E30" s="5">
        <v>24.15</v>
      </c>
      <c r="F30" s="94">
        <v>22.55</v>
      </c>
      <c r="G30" s="13">
        <v>6.6252587991718348E-2</v>
      </c>
      <c r="H30" t="s">
        <v>12</v>
      </c>
    </row>
    <row r="31" spans="1:8" ht="15.75" customHeight="1">
      <c r="A31" s="9"/>
      <c r="B31">
        <v>109440</v>
      </c>
      <c r="C31" s="4" t="s">
        <v>54</v>
      </c>
      <c r="D31" s="4"/>
      <c r="E31" s="5">
        <v>39.880000000000003</v>
      </c>
      <c r="F31" s="94">
        <v>37.299999999999997</v>
      </c>
      <c r="G31" s="13">
        <v>6.469408224674035E-2</v>
      </c>
      <c r="H31" t="s">
        <v>12</v>
      </c>
    </row>
    <row r="32" spans="1:8" ht="15.75" customHeight="1">
      <c r="A32" s="9"/>
      <c r="B32">
        <v>109437</v>
      </c>
      <c r="C32" s="4" t="s">
        <v>55</v>
      </c>
      <c r="D32" s="4"/>
      <c r="E32" s="5">
        <v>23.09</v>
      </c>
      <c r="F32" s="94">
        <v>21.05</v>
      </c>
      <c r="G32" s="13">
        <v>8.8349935036812433E-2</v>
      </c>
      <c r="H32" t="s">
        <v>12</v>
      </c>
    </row>
    <row r="33" spans="1:8" ht="15.75" customHeight="1">
      <c r="A33" s="9"/>
      <c r="B33">
        <v>109438</v>
      </c>
      <c r="C33" s="4" t="s">
        <v>56</v>
      </c>
      <c r="D33" s="4" t="s">
        <v>6</v>
      </c>
      <c r="E33" s="5">
        <v>8.6</v>
      </c>
      <c r="F33" s="94">
        <v>7.2</v>
      </c>
      <c r="G33" s="13">
        <v>0.16279069767441856</v>
      </c>
      <c r="H33" t="s">
        <v>12</v>
      </c>
    </row>
    <row r="34" spans="1:8" ht="15.75" customHeight="1">
      <c r="A34" s="9"/>
      <c r="B34">
        <v>109648</v>
      </c>
      <c r="C34" s="4" t="s">
        <v>57</v>
      </c>
      <c r="D34" s="4" t="s">
        <v>6</v>
      </c>
      <c r="E34" s="5">
        <v>26</v>
      </c>
      <c r="F34" s="94">
        <v>25.09</v>
      </c>
      <c r="G34" s="13">
        <v>3.5000000000000003E-2</v>
      </c>
      <c r="H34" t="s">
        <v>12</v>
      </c>
    </row>
    <row r="35" spans="1:8" ht="15.75" customHeight="1">
      <c r="A35" s="9"/>
      <c r="B35">
        <v>109647</v>
      </c>
      <c r="C35" s="4" t="s">
        <v>58</v>
      </c>
      <c r="D35" s="4" t="s">
        <v>6</v>
      </c>
      <c r="E35" s="5">
        <v>26</v>
      </c>
      <c r="F35" s="94">
        <v>25.09</v>
      </c>
      <c r="G35" s="13">
        <v>3.5000000000000003E-2</v>
      </c>
      <c r="H35" t="s">
        <v>12</v>
      </c>
    </row>
    <row r="36" spans="1:8" ht="15.75" customHeight="1">
      <c r="A36" s="9"/>
      <c r="B36">
        <v>109649</v>
      </c>
      <c r="C36" s="4" t="s">
        <v>59</v>
      </c>
      <c r="D36" s="4" t="s">
        <v>6</v>
      </c>
      <c r="E36" s="5">
        <v>8.8000000000000007</v>
      </c>
      <c r="F36" s="94">
        <v>8.59</v>
      </c>
      <c r="G36" s="13">
        <v>2.3863636363636458E-2</v>
      </c>
      <c r="H36" t="s">
        <v>12</v>
      </c>
    </row>
    <row r="37" spans="1:8" ht="15.75" customHeight="1">
      <c r="A37" s="9"/>
      <c r="C37" s="4"/>
      <c r="D37" s="4"/>
      <c r="E37" s="5"/>
      <c r="F37" s="8"/>
      <c r="G37" s="13"/>
    </row>
    <row r="38" spans="1:8" ht="15.75" customHeight="1">
      <c r="A38" s="9"/>
      <c r="B38" s="99" t="s">
        <v>2</v>
      </c>
      <c r="C38" s="11" t="s">
        <v>2</v>
      </c>
      <c r="D38" s="11" t="s">
        <v>3</v>
      </c>
      <c r="E38" s="11" t="s">
        <v>5</v>
      </c>
      <c r="F38" s="11" t="s">
        <v>0</v>
      </c>
      <c r="G38" s="47"/>
    </row>
    <row r="39" spans="1:8" ht="15.75" customHeight="1">
      <c r="A39" s="9"/>
      <c r="B39">
        <v>109332</v>
      </c>
      <c r="C39" s="4" t="s">
        <v>669</v>
      </c>
      <c r="D39" s="4" t="s">
        <v>6</v>
      </c>
      <c r="E39" s="5">
        <v>10.68</v>
      </c>
      <c r="F39" s="94">
        <v>10.25</v>
      </c>
      <c r="G39" s="13">
        <v>4.0262172284644168E-2</v>
      </c>
      <c r="H39" t="s">
        <v>12</v>
      </c>
    </row>
    <row r="40" spans="1:8" ht="15.75" customHeight="1">
      <c r="A40" s="9"/>
      <c r="B40">
        <v>109435</v>
      </c>
      <c r="C40" s="4" t="s">
        <v>670</v>
      </c>
      <c r="D40" s="4" t="s">
        <v>6</v>
      </c>
      <c r="E40" s="5">
        <v>7.7</v>
      </c>
      <c r="F40" s="94">
        <v>7.5</v>
      </c>
      <c r="G40" s="13">
        <v>2.5974025974025997E-2</v>
      </c>
      <c r="H40" t="s">
        <v>12</v>
      </c>
    </row>
    <row r="41" spans="1:8" ht="15.75" customHeight="1">
      <c r="A41" s="9"/>
      <c r="C41" s="4"/>
      <c r="D41" s="4"/>
      <c r="E41" s="5"/>
      <c r="F41" s="94"/>
      <c r="G41" s="13"/>
    </row>
    <row r="42" spans="1:8" ht="15.75" customHeight="1">
      <c r="A42" s="9"/>
      <c r="B42" s="99" t="s">
        <v>2</v>
      </c>
      <c r="C42" s="11" t="s">
        <v>2</v>
      </c>
      <c r="D42" s="11" t="s">
        <v>3</v>
      </c>
      <c r="E42" s="11" t="s">
        <v>5</v>
      </c>
      <c r="F42" s="11" t="s">
        <v>0</v>
      </c>
      <c r="G42" s="47"/>
    </row>
    <row r="43" spans="1:8" ht="15.75" customHeight="1">
      <c r="A43" s="9"/>
      <c r="B43">
        <v>113011</v>
      </c>
      <c r="C43" s="4" t="s">
        <v>137</v>
      </c>
      <c r="D43" s="4" t="s">
        <v>6</v>
      </c>
      <c r="E43" s="5">
        <v>10.32</v>
      </c>
      <c r="F43" s="94">
        <v>10.050000000000001</v>
      </c>
      <c r="G43" s="13">
        <v>2.6162790697674375E-2</v>
      </c>
      <c r="H43" t="s">
        <v>12</v>
      </c>
    </row>
    <row r="44" spans="1:8" ht="15.75" customHeight="1">
      <c r="A44" s="9"/>
      <c r="B44">
        <v>113010</v>
      </c>
      <c r="C44" s="4" t="s">
        <v>671</v>
      </c>
      <c r="D44" s="4" t="s">
        <v>6</v>
      </c>
      <c r="E44" s="5">
        <v>5.31</v>
      </c>
      <c r="F44" s="94">
        <v>4.9000000000000004</v>
      </c>
      <c r="G44" s="13">
        <v>7.7212806026365211E-2</v>
      </c>
      <c r="H44" t="s">
        <v>12</v>
      </c>
    </row>
    <row r="45" spans="1:8" ht="15.75" customHeight="1">
      <c r="A45" s="9"/>
      <c r="B45">
        <v>113008</v>
      </c>
      <c r="C45" s="4" t="s">
        <v>672</v>
      </c>
      <c r="D45" s="4" t="s">
        <v>6</v>
      </c>
      <c r="E45" s="5">
        <v>5.31</v>
      </c>
      <c r="F45" s="94">
        <v>4.9000000000000004</v>
      </c>
      <c r="G45" s="13">
        <v>7.7212806026365211E-2</v>
      </c>
      <c r="H45" t="s">
        <v>12</v>
      </c>
    </row>
    <row r="46" spans="1:8" ht="15.75" customHeight="1">
      <c r="A46" s="9"/>
      <c r="B46">
        <v>113009</v>
      </c>
      <c r="C46" s="4" t="s">
        <v>673</v>
      </c>
      <c r="D46" s="4" t="s">
        <v>6</v>
      </c>
      <c r="E46" s="5">
        <v>5.0599999999999996</v>
      </c>
      <c r="F46" s="94">
        <v>4.9000000000000004</v>
      </c>
      <c r="G46" s="13">
        <v>3.1620553359683647E-2</v>
      </c>
      <c r="H46" t="s">
        <v>12</v>
      </c>
    </row>
    <row r="47" spans="1:8" ht="15.75" customHeight="1">
      <c r="A47" s="9"/>
      <c r="C47" s="4"/>
      <c r="D47" s="4"/>
      <c r="E47" s="5"/>
      <c r="F47" s="8"/>
      <c r="G47" s="13"/>
    </row>
    <row r="48" spans="1:8" ht="15.75" customHeight="1">
      <c r="A48" s="9"/>
      <c r="B48" s="99" t="s">
        <v>2</v>
      </c>
      <c r="C48" s="11" t="s">
        <v>2</v>
      </c>
      <c r="D48" s="11" t="s">
        <v>3</v>
      </c>
      <c r="E48" s="11" t="s">
        <v>5</v>
      </c>
      <c r="F48" s="11" t="s">
        <v>0</v>
      </c>
      <c r="G48" s="47"/>
    </row>
    <row r="49" spans="1:8" ht="15.75" customHeight="1">
      <c r="A49" s="9"/>
      <c r="B49">
        <v>109974</v>
      </c>
      <c r="C49" s="4" t="s">
        <v>674</v>
      </c>
      <c r="D49" s="4"/>
      <c r="E49" s="5">
        <v>11.75</v>
      </c>
      <c r="F49" s="94">
        <v>11.29</v>
      </c>
      <c r="G49" s="13">
        <v>3.9148936170212839E-2</v>
      </c>
      <c r="H49" t="s">
        <v>12</v>
      </c>
    </row>
    <row r="50" spans="1:8" ht="15.75" customHeight="1">
      <c r="A50" s="9"/>
      <c r="B50">
        <v>109773</v>
      </c>
      <c r="C50" s="4" t="s">
        <v>675</v>
      </c>
      <c r="D50" s="4"/>
      <c r="E50" s="5">
        <v>7.12</v>
      </c>
      <c r="F50" s="94">
        <v>6.85</v>
      </c>
      <c r="G50" s="13">
        <v>3.7921348314606806E-2</v>
      </c>
      <c r="H50" t="s">
        <v>12</v>
      </c>
    </row>
    <row r="51" spans="1:8" ht="15.75" customHeight="1">
      <c r="A51" s="9"/>
      <c r="B51">
        <v>112660</v>
      </c>
      <c r="C51" s="4" t="s">
        <v>676</v>
      </c>
      <c r="D51" s="4"/>
      <c r="E51" s="5">
        <v>11.07</v>
      </c>
      <c r="F51" s="94">
        <v>10.65</v>
      </c>
      <c r="G51" s="13">
        <v>3.7940379403794029E-2</v>
      </c>
      <c r="H51" t="s">
        <v>12</v>
      </c>
    </row>
    <row r="52" spans="1:8" ht="15.75" customHeight="1">
      <c r="A52" s="9"/>
      <c r="B52">
        <v>109682</v>
      </c>
      <c r="C52" s="4" t="s">
        <v>677</v>
      </c>
      <c r="D52" s="4"/>
      <c r="E52" s="5">
        <v>4.95</v>
      </c>
      <c r="F52" s="94">
        <v>4.75</v>
      </c>
      <c r="G52" s="13">
        <v>4.0404040404040435E-2</v>
      </c>
      <c r="H52" t="s">
        <v>12</v>
      </c>
    </row>
    <row r="53" spans="1:8" ht="15.75" customHeight="1">
      <c r="A53" s="9"/>
      <c r="B53">
        <v>109674</v>
      </c>
      <c r="C53" s="4" t="s">
        <v>678</v>
      </c>
      <c r="D53" s="4"/>
      <c r="E53" s="5">
        <v>7.88</v>
      </c>
      <c r="F53" s="94">
        <v>7.55</v>
      </c>
      <c r="G53" s="13">
        <v>4.1878172588832495E-2</v>
      </c>
      <c r="H53" t="s">
        <v>12</v>
      </c>
    </row>
    <row r="54" spans="1:8" ht="15.75" customHeight="1">
      <c r="A54" s="9"/>
      <c r="B54">
        <v>109681</v>
      </c>
      <c r="C54" s="4" t="s">
        <v>679</v>
      </c>
      <c r="D54" s="4"/>
      <c r="E54" s="5">
        <v>9.4700000000000006</v>
      </c>
      <c r="F54" s="94">
        <v>9.25</v>
      </c>
      <c r="G54" s="13">
        <v>2.3231256599788874E-2</v>
      </c>
      <c r="H54" t="s">
        <v>12</v>
      </c>
    </row>
    <row r="55" spans="1:8" ht="15.75" customHeight="1">
      <c r="A55" s="9"/>
      <c r="B55">
        <v>109673</v>
      </c>
      <c r="C55" s="4" t="s">
        <v>680</v>
      </c>
      <c r="D55" s="4"/>
      <c r="E55" s="5">
        <v>6.36</v>
      </c>
      <c r="F55" s="94">
        <v>6.1</v>
      </c>
      <c r="G55" s="13">
        <v>4.088050314465419E-2</v>
      </c>
      <c r="H55" t="s">
        <v>12</v>
      </c>
    </row>
    <row r="56" spans="1:8" ht="15.75" customHeight="1">
      <c r="A56" s="9"/>
      <c r="B56">
        <v>109672</v>
      </c>
      <c r="C56" s="4" t="s">
        <v>681</v>
      </c>
      <c r="D56" s="4"/>
      <c r="E56" s="5">
        <v>6.72</v>
      </c>
      <c r="F56" s="94">
        <v>6.45</v>
      </c>
      <c r="G56" s="13">
        <v>4.0178571428571369E-2</v>
      </c>
      <c r="H56" t="s">
        <v>12</v>
      </c>
    </row>
    <row r="57" spans="1:8" ht="15.75" customHeight="1">
      <c r="A57" s="9"/>
      <c r="B57">
        <v>109772</v>
      </c>
      <c r="C57" s="4" t="s">
        <v>682</v>
      </c>
      <c r="D57" s="4"/>
      <c r="E57" s="5">
        <v>6.11</v>
      </c>
      <c r="F57" s="94">
        <v>5.89</v>
      </c>
      <c r="G57" s="13">
        <v>3.6006546644844623E-2</v>
      </c>
      <c r="H57" t="s">
        <v>12</v>
      </c>
    </row>
    <row r="58" spans="1:8" ht="15.75" customHeight="1">
      <c r="A58" s="9"/>
      <c r="B58">
        <v>112639</v>
      </c>
      <c r="C58" s="4" t="s">
        <v>683</v>
      </c>
      <c r="D58" s="4"/>
      <c r="E58" s="5">
        <v>10.53</v>
      </c>
      <c r="F58" s="94">
        <v>10.1</v>
      </c>
      <c r="G58" s="13">
        <v>4.0835707502374141E-2</v>
      </c>
      <c r="H58" t="s">
        <v>12</v>
      </c>
    </row>
    <row r="59" spans="1:8" ht="15.75" customHeight="1">
      <c r="A59" s="9"/>
      <c r="C59" s="11"/>
      <c r="D59" s="11"/>
      <c r="E59" s="11"/>
      <c r="F59" s="11"/>
      <c r="G59" s="11"/>
    </row>
    <row r="60" spans="1:8" ht="15.75" customHeight="1">
      <c r="A60" s="9"/>
      <c r="B60" s="99" t="s">
        <v>2</v>
      </c>
      <c r="C60" s="11" t="s">
        <v>3</v>
      </c>
      <c r="D60" s="11" t="s">
        <v>5</v>
      </c>
      <c r="E60" s="11" t="s">
        <v>0</v>
      </c>
      <c r="F60" s="11" t="s">
        <v>1</v>
      </c>
      <c r="G60" s="11" t="s">
        <v>4</v>
      </c>
    </row>
    <row r="61" spans="1:8" ht="15.75" customHeight="1">
      <c r="A61" s="9"/>
      <c r="B61">
        <v>113142</v>
      </c>
      <c r="C61" s="4" t="s">
        <v>356</v>
      </c>
      <c r="D61" s="4"/>
      <c r="E61" s="5">
        <v>6.99</v>
      </c>
      <c r="F61" s="94">
        <v>6.75</v>
      </c>
      <c r="G61" s="13">
        <v>3.4334763948497882E-2</v>
      </c>
      <c r="H61" t="s">
        <v>12</v>
      </c>
    </row>
    <row r="62" spans="1:8" ht="15.75" customHeight="1">
      <c r="A62" s="9"/>
      <c r="B62">
        <v>112994</v>
      </c>
      <c r="C62" s="4" t="s">
        <v>357</v>
      </c>
      <c r="D62" s="4"/>
      <c r="E62" s="5">
        <v>9.1199999999999992</v>
      </c>
      <c r="F62" s="94">
        <v>8.4499999999999993</v>
      </c>
      <c r="G62" s="13">
        <v>7.3464912280701747E-2</v>
      </c>
      <c r="H62" t="s">
        <v>12</v>
      </c>
    </row>
    <row r="63" spans="1:8" ht="15.75" customHeight="1">
      <c r="A63" s="9"/>
      <c r="C63" s="4"/>
      <c r="D63" s="4"/>
      <c r="E63" s="5"/>
      <c r="F63" s="8"/>
      <c r="G63" s="13"/>
    </row>
    <row r="64" spans="1:8" ht="15.75" customHeight="1">
      <c r="A64" s="9"/>
      <c r="B64" s="99" t="s">
        <v>2</v>
      </c>
      <c r="C64" s="11" t="s">
        <v>3</v>
      </c>
      <c r="D64" s="11" t="s">
        <v>5</v>
      </c>
      <c r="E64" s="11" t="s">
        <v>0</v>
      </c>
      <c r="F64" s="11" t="s">
        <v>1</v>
      </c>
      <c r="G64" s="11" t="s">
        <v>4</v>
      </c>
    </row>
    <row r="65" spans="1:9" ht="15.75" customHeight="1">
      <c r="A65" s="9"/>
      <c r="B65">
        <v>112626</v>
      </c>
      <c r="C65" s="4" t="s">
        <v>298</v>
      </c>
      <c r="D65" s="4"/>
      <c r="E65" s="5">
        <v>2.35</v>
      </c>
      <c r="F65" s="8">
        <v>2.19</v>
      </c>
      <c r="G65" s="13">
        <v>6.808510638297878E-2</v>
      </c>
      <c r="H65" t="s">
        <v>645</v>
      </c>
    </row>
    <row r="66" spans="1:9" ht="15.75" customHeight="1">
      <c r="A66" s="9"/>
      <c r="C66" s="4"/>
      <c r="D66" s="11"/>
      <c r="E66" s="5"/>
      <c r="F66" s="94"/>
      <c r="G66" s="13"/>
    </row>
    <row r="67" spans="1:9" ht="15.75" customHeight="1">
      <c r="A67" s="9"/>
      <c r="B67" s="99" t="s">
        <v>2</v>
      </c>
      <c r="C67" s="11" t="s">
        <v>3</v>
      </c>
      <c r="D67" s="11" t="s">
        <v>5</v>
      </c>
      <c r="E67" s="11" t="s">
        <v>0</v>
      </c>
      <c r="F67" s="11" t="s">
        <v>1</v>
      </c>
      <c r="G67" s="11" t="s">
        <v>4</v>
      </c>
    </row>
    <row r="68" spans="1:9" ht="15.75" customHeight="1">
      <c r="A68" s="9"/>
      <c r="B68">
        <v>23</v>
      </c>
      <c r="C68" s="4" t="s">
        <v>684</v>
      </c>
      <c r="D68" s="4"/>
      <c r="E68" s="5">
        <v>4.09</v>
      </c>
      <c r="F68" s="94">
        <v>3.69</v>
      </c>
      <c r="G68" s="13">
        <v>9.7799511002444967E-2</v>
      </c>
      <c r="H68" t="s">
        <v>12</v>
      </c>
    </row>
    <row r="69" spans="1:9" ht="15.75" customHeight="1">
      <c r="A69" s="9"/>
      <c r="C69" s="4"/>
      <c r="D69" s="4"/>
      <c r="E69" s="5"/>
      <c r="F69" s="94"/>
      <c r="G69" s="13"/>
    </row>
    <row r="70" spans="1:9" ht="15.75" customHeight="1">
      <c r="A70" s="9"/>
      <c r="B70" s="99" t="s">
        <v>2</v>
      </c>
      <c r="C70" s="11" t="s">
        <v>3</v>
      </c>
      <c r="D70" s="11" t="s">
        <v>5</v>
      </c>
      <c r="E70" s="11" t="s">
        <v>0</v>
      </c>
      <c r="F70" s="11" t="s">
        <v>1</v>
      </c>
      <c r="G70" s="11" t="s">
        <v>4</v>
      </c>
    </row>
    <row r="71" spans="1:9" ht="15.75" customHeight="1">
      <c r="A71" s="9"/>
      <c r="B71">
        <v>113368</v>
      </c>
      <c r="C71" s="4" t="s">
        <v>685</v>
      </c>
      <c r="D71" s="4"/>
      <c r="E71" s="5">
        <v>35.53</v>
      </c>
      <c r="F71" s="94">
        <v>14.99</v>
      </c>
      <c r="G71" s="13">
        <v>0.57810301153954402</v>
      </c>
      <c r="H71" t="s">
        <v>12</v>
      </c>
    </row>
    <row r="72" spans="1:9" ht="15.75" customHeight="1">
      <c r="A72" s="9"/>
      <c r="C72" s="4"/>
      <c r="D72" s="4"/>
      <c r="E72" s="5"/>
      <c r="F72" s="8"/>
      <c r="G72" s="13"/>
    </row>
    <row r="73" spans="1:9" ht="15.75" customHeight="1">
      <c r="A73" s="9"/>
      <c r="B73" s="99" t="s">
        <v>2</v>
      </c>
      <c r="C73" s="11" t="s">
        <v>3</v>
      </c>
      <c r="D73" s="11" t="s">
        <v>5</v>
      </c>
      <c r="E73" s="11" t="s">
        <v>0</v>
      </c>
      <c r="F73" s="11" t="s">
        <v>1</v>
      </c>
      <c r="G73" s="11" t="s">
        <v>4</v>
      </c>
    </row>
    <row r="74" spans="1:9" ht="15.75" customHeight="1">
      <c r="A74" s="9"/>
      <c r="B74">
        <v>112354</v>
      </c>
      <c r="C74" s="4" t="s">
        <v>686</v>
      </c>
      <c r="D74" s="4" t="s">
        <v>6</v>
      </c>
      <c r="E74" s="5">
        <v>19.600000000000001</v>
      </c>
      <c r="F74" s="94">
        <v>18.350000000000001</v>
      </c>
      <c r="G74" s="13">
        <v>6.3775510204081634E-2</v>
      </c>
      <c r="H74" t="s">
        <v>645</v>
      </c>
    </row>
    <row r="75" spans="1:9" ht="15.75" customHeight="1">
      <c r="A75" s="9"/>
      <c r="B75">
        <v>112802</v>
      </c>
      <c r="C75" s="4" t="s">
        <v>687</v>
      </c>
      <c r="D75" s="4"/>
      <c r="E75" s="5">
        <v>19.75</v>
      </c>
      <c r="F75" s="94">
        <v>18.350000000000001</v>
      </c>
      <c r="G75" s="13">
        <v>7.0886075949367022E-2</v>
      </c>
      <c r="H75" t="s">
        <v>645</v>
      </c>
      <c r="I75" s="37"/>
    </row>
    <row r="76" spans="1:9" ht="15.75" customHeight="1">
      <c r="A76" s="9"/>
      <c r="B76">
        <v>112811</v>
      </c>
      <c r="C76" s="101" t="s">
        <v>688</v>
      </c>
      <c r="D76" s="102"/>
      <c r="E76" s="103">
        <v>13.75</v>
      </c>
      <c r="F76" s="94">
        <v>13</v>
      </c>
      <c r="G76" s="105">
        <v>5.4545454545454543E-2</v>
      </c>
      <c r="H76" t="s">
        <v>12</v>
      </c>
      <c r="I76" s="37"/>
    </row>
    <row r="77" spans="1:9" ht="15.75" customHeight="1">
      <c r="A77" s="9"/>
      <c r="B77">
        <v>112812</v>
      </c>
      <c r="C77" s="4" t="s">
        <v>689</v>
      </c>
      <c r="D77" s="4" t="s">
        <v>6</v>
      </c>
      <c r="E77" s="5">
        <v>13.75</v>
      </c>
      <c r="F77" s="94">
        <v>13</v>
      </c>
      <c r="G77" s="13">
        <v>5.4545454545454543E-2</v>
      </c>
      <c r="H77" t="s">
        <v>645</v>
      </c>
    </row>
    <row r="78" spans="1:9" ht="15.75" customHeight="1">
      <c r="A78" s="9"/>
      <c r="B78">
        <v>112784</v>
      </c>
      <c r="C78" s="4" t="s">
        <v>690</v>
      </c>
      <c r="D78" s="4" t="s">
        <v>6</v>
      </c>
      <c r="E78" s="5">
        <v>9.85</v>
      </c>
      <c r="F78" s="94">
        <v>9.35</v>
      </c>
      <c r="G78" s="13">
        <v>5.0761421319796954E-2</v>
      </c>
      <c r="H78" t="s">
        <v>645</v>
      </c>
    </row>
    <row r="79" spans="1:9" ht="15.75" customHeight="1">
      <c r="A79" s="9"/>
      <c r="B79">
        <v>112785</v>
      </c>
      <c r="C79" s="4" t="s">
        <v>691</v>
      </c>
      <c r="D79" s="4" t="s">
        <v>6</v>
      </c>
      <c r="E79" s="5">
        <v>9.9499999999999993</v>
      </c>
      <c r="F79" s="94">
        <v>9.35</v>
      </c>
      <c r="G79" s="13">
        <v>6.0301507537688412E-2</v>
      </c>
      <c r="H79" t="s">
        <v>645</v>
      </c>
    </row>
    <row r="80" spans="1:9" ht="15.75" customHeight="1">
      <c r="A80" s="9"/>
      <c r="B80">
        <v>112788</v>
      </c>
      <c r="C80" s="4" t="s">
        <v>692</v>
      </c>
      <c r="D80" s="4" t="s">
        <v>6</v>
      </c>
      <c r="E80" s="5">
        <v>9.9499999999999993</v>
      </c>
      <c r="F80" s="94">
        <v>9.35</v>
      </c>
      <c r="G80" s="13">
        <v>6.0301507537688412E-2</v>
      </c>
      <c r="H80" t="s">
        <v>645</v>
      </c>
    </row>
    <row r="81" spans="1:8" ht="15.75" customHeight="1">
      <c r="A81" s="9"/>
      <c r="B81">
        <v>112786</v>
      </c>
      <c r="C81" s="4" t="s">
        <v>693</v>
      </c>
      <c r="D81" s="4" t="s">
        <v>6</v>
      </c>
      <c r="E81" s="5">
        <v>9.9499999999999993</v>
      </c>
      <c r="F81" s="94">
        <v>9.35</v>
      </c>
      <c r="G81" s="13">
        <v>6.0301507537688412E-2</v>
      </c>
      <c r="H81" t="s">
        <v>645</v>
      </c>
    </row>
    <row r="82" spans="1:8" ht="15.75" customHeight="1">
      <c r="A82" s="9"/>
      <c r="B82">
        <v>112787</v>
      </c>
      <c r="C82" s="4" t="s">
        <v>694</v>
      </c>
      <c r="D82" s="4" t="s">
        <v>6</v>
      </c>
      <c r="E82" s="5">
        <v>9.9499999999999993</v>
      </c>
      <c r="F82" s="94">
        <v>9.35</v>
      </c>
      <c r="G82" s="13">
        <v>6.0301507537688412E-2</v>
      </c>
      <c r="H82" t="s">
        <v>645</v>
      </c>
    </row>
    <row r="83" spans="1:8" ht="15.75" customHeight="1">
      <c r="A83" s="9"/>
      <c r="C83" s="4"/>
      <c r="D83" s="4"/>
      <c r="E83" s="5"/>
      <c r="F83" s="8"/>
      <c r="G83" s="13"/>
    </row>
    <row r="84" spans="1:8" ht="15.75" customHeight="1">
      <c r="A84" s="9"/>
      <c r="B84" s="99" t="s">
        <v>2</v>
      </c>
      <c r="C84" s="11" t="s">
        <v>3</v>
      </c>
      <c r="D84" s="11" t="s">
        <v>5</v>
      </c>
      <c r="E84" s="11" t="s">
        <v>0</v>
      </c>
      <c r="F84" s="11" t="s">
        <v>1</v>
      </c>
      <c r="G84" s="11" t="s">
        <v>4</v>
      </c>
    </row>
    <row r="85" spans="1:8" ht="15.75" customHeight="1">
      <c r="A85" s="9"/>
      <c r="B85">
        <v>112756</v>
      </c>
      <c r="C85" s="4" t="s">
        <v>695</v>
      </c>
      <c r="D85" s="4" t="s">
        <v>6</v>
      </c>
      <c r="E85" s="5">
        <v>68.31</v>
      </c>
      <c r="F85" s="94">
        <v>63.89</v>
      </c>
      <c r="G85" s="13">
        <v>6.4705021226760376E-2</v>
      </c>
      <c r="H85" t="s">
        <v>12</v>
      </c>
    </row>
    <row r="86" spans="1:8" ht="15.75" customHeight="1">
      <c r="A86" s="9"/>
      <c r="B86">
        <v>112721</v>
      </c>
      <c r="C86" s="4" t="s">
        <v>696</v>
      </c>
      <c r="D86" s="4" t="s">
        <v>6</v>
      </c>
      <c r="E86" s="5">
        <v>27.54</v>
      </c>
      <c r="F86" s="94">
        <v>25.75</v>
      </c>
      <c r="G86" s="13">
        <v>6.4996368917937516E-2</v>
      </c>
      <c r="H86" t="s">
        <v>12</v>
      </c>
    </row>
    <row r="87" spans="1:8" ht="15.75" customHeight="1">
      <c r="A87" s="9"/>
      <c r="B87">
        <v>112758</v>
      </c>
      <c r="C87" s="4" t="s">
        <v>697</v>
      </c>
      <c r="D87" s="4" t="s">
        <v>6</v>
      </c>
      <c r="E87" s="5">
        <v>27.54</v>
      </c>
      <c r="F87" s="94">
        <v>25.75</v>
      </c>
      <c r="G87" s="13">
        <v>6.4996368917937516E-2</v>
      </c>
      <c r="H87" t="s">
        <v>12</v>
      </c>
    </row>
    <row r="88" spans="1:8" ht="15.75" customHeight="1">
      <c r="A88" s="9"/>
      <c r="B88">
        <v>112759</v>
      </c>
      <c r="C88" s="4" t="s">
        <v>698</v>
      </c>
      <c r="D88" s="4" t="s">
        <v>6</v>
      </c>
      <c r="E88" s="5">
        <v>27.19</v>
      </c>
      <c r="F88" s="94">
        <v>25.45</v>
      </c>
      <c r="G88" s="13">
        <v>6.3994115483633762E-2</v>
      </c>
      <c r="H88" t="s">
        <v>12</v>
      </c>
    </row>
    <row r="89" spans="1:8" ht="15.75" customHeight="1">
      <c r="A89" s="9"/>
      <c r="B89">
        <v>112727</v>
      </c>
      <c r="C89" s="4" t="s">
        <v>699</v>
      </c>
      <c r="D89" s="4" t="s">
        <v>6</v>
      </c>
      <c r="E89" s="5">
        <v>119.66</v>
      </c>
      <c r="F89" s="94">
        <v>111.9</v>
      </c>
      <c r="G89" s="13">
        <v>6.4850409493565034E-2</v>
      </c>
      <c r="H89" t="s">
        <v>12</v>
      </c>
    </row>
    <row r="90" spans="1:8" ht="15.75" customHeight="1">
      <c r="A90" s="9"/>
      <c r="B90">
        <v>112728</v>
      </c>
      <c r="C90" s="4" t="s">
        <v>700</v>
      </c>
      <c r="D90" s="4" t="s">
        <v>6</v>
      </c>
      <c r="E90" s="5">
        <v>119.66</v>
      </c>
      <c r="F90" s="94">
        <v>111.9</v>
      </c>
      <c r="G90" s="13">
        <v>6.4850409493565034E-2</v>
      </c>
      <c r="H90" t="s">
        <v>12</v>
      </c>
    </row>
    <row r="91" spans="1:8" ht="15.75" customHeight="1">
      <c r="A91" s="9"/>
      <c r="B91">
        <v>112729</v>
      </c>
      <c r="C91" s="4" t="s">
        <v>701</v>
      </c>
      <c r="D91" s="4" t="s">
        <v>6</v>
      </c>
      <c r="E91" s="5">
        <v>116.99</v>
      </c>
      <c r="F91" s="94">
        <v>109.4</v>
      </c>
      <c r="G91" s="13">
        <v>6.4877339943584827E-2</v>
      </c>
      <c r="H91" t="s">
        <v>12</v>
      </c>
    </row>
    <row r="92" spans="1:8" ht="15.75" customHeight="1">
      <c r="A92" s="9"/>
      <c r="B92">
        <v>112732</v>
      </c>
      <c r="C92" s="4" t="s">
        <v>702</v>
      </c>
      <c r="D92" s="4" t="s">
        <v>6</v>
      </c>
      <c r="E92" s="5">
        <v>116.99</v>
      </c>
      <c r="F92" s="94">
        <v>109.4</v>
      </c>
      <c r="G92" s="13">
        <v>6.4877339943584827E-2</v>
      </c>
      <c r="H92" t="s">
        <v>12</v>
      </c>
    </row>
    <row r="93" spans="1:8" ht="15.75" customHeight="1">
      <c r="A93" s="9"/>
      <c r="B93">
        <v>112733</v>
      </c>
      <c r="C93" s="4" t="s">
        <v>703</v>
      </c>
      <c r="D93" s="4" t="s">
        <v>6</v>
      </c>
      <c r="E93" s="5">
        <v>116.99</v>
      </c>
      <c r="F93" s="94">
        <v>109.4</v>
      </c>
      <c r="G93" s="13">
        <v>6.4877339943584827E-2</v>
      </c>
      <c r="H93" t="s">
        <v>12</v>
      </c>
    </row>
    <row r="94" spans="1:8" ht="15.75" customHeight="1">
      <c r="A94" s="9"/>
      <c r="B94">
        <v>112730</v>
      </c>
      <c r="C94" s="4" t="s">
        <v>704</v>
      </c>
      <c r="D94" s="4" t="s">
        <v>6</v>
      </c>
      <c r="E94" s="5">
        <v>119.66</v>
      </c>
      <c r="F94" s="94">
        <v>111.9</v>
      </c>
      <c r="G94" s="13">
        <v>6.4850409493565034E-2</v>
      </c>
      <c r="H94" t="s">
        <v>12</v>
      </c>
    </row>
    <row r="95" spans="1:8" ht="15.75" customHeight="1">
      <c r="A95" s="9"/>
      <c r="B95">
        <v>113001</v>
      </c>
      <c r="C95" s="4" t="s">
        <v>705</v>
      </c>
      <c r="D95" s="4" t="s">
        <v>6</v>
      </c>
      <c r="E95" s="5">
        <v>116.99</v>
      </c>
      <c r="F95" s="94">
        <v>109.4</v>
      </c>
      <c r="G95" s="13">
        <v>6.4877339943584827E-2</v>
      </c>
      <c r="H95" t="s">
        <v>12</v>
      </c>
    </row>
    <row r="96" spans="1:8" ht="15.75" customHeight="1">
      <c r="A96" s="9"/>
      <c r="B96">
        <v>112742</v>
      </c>
      <c r="C96" s="4" t="s">
        <v>279</v>
      </c>
      <c r="D96" s="4" t="s">
        <v>6</v>
      </c>
      <c r="E96" s="5">
        <v>115.52</v>
      </c>
      <c r="F96" s="94">
        <v>108</v>
      </c>
      <c r="G96" s="13">
        <v>6.5096952908587219E-2</v>
      </c>
      <c r="H96" t="s">
        <v>645</v>
      </c>
    </row>
    <row r="97" spans="1:8" ht="15.75" customHeight="1">
      <c r="A97" s="9"/>
      <c r="C97" s="4"/>
      <c r="D97" s="4"/>
      <c r="E97" s="5"/>
      <c r="F97" s="94"/>
      <c r="G97" s="13"/>
    </row>
    <row r="98" spans="1:8" ht="15.75" customHeight="1">
      <c r="A98" s="9"/>
      <c r="B98" s="99" t="s">
        <v>2</v>
      </c>
      <c r="C98" s="11" t="s">
        <v>3</v>
      </c>
      <c r="D98" s="11" t="s">
        <v>5</v>
      </c>
      <c r="E98" s="11" t="s">
        <v>0</v>
      </c>
      <c r="F98" s="11" t="s">
        <v>1</v>
      </c>
      <c r="G98" s="11" t="s">
        <v>4</v>
      </c>
    </row>
    <row r="99" spans="1:8" ht="15.75" customHeight="1">
      <c r="A99" s="9"/>
      <c r="B99">
        <v>113649</v>
      </c>
      <c r="C99" s="4" t="s">
        <v>706</v>
      </c>
      <c r="D99" s="4" t="s">
        <v>6</v>
      </c>
      <c r="E99" s="5">
        <v>9.74</v>
      </c>
      <c r="F99" s="94">
        <v>5.99</v>
      </c>
      <c r="G99" s="13">
        <v>0.38501026694045176</v>
      </c>
      <c r="H99" t="s">
        <v>645</v>
      </c>
    </row>
    <row r="100" spans="1:8" ht="15.75" customHeight="1">
      <c r="A100" s="9"/>
      <c r="C100" s="7"/>
      <c r="D100" s="7"/>
      <c r="E100" s="86"/>
      <c r="F100" s="94"/>
      <c r="G100" s="87"/>
    </row>
    <row r="101" spans="1:8" ht="15.75" customHeight="1">
      <c r="A101" s="9"/>
      <c r="B101" s="99" t="s">
        <v>2</v>
      </c>
      <c r="C101" s="11" t="s">
        <v>3</v>
      </c>
      <c r="D101" s="11" t="s">
        <v>5</v>
      </c>
      <c r="E101" s="11" t="s">
        <v>0</v>
      </c>
      <c r="F101" s="11" t="s">
        <v>1</v>
      </c>
      <c r="G101" s="11" t="s">
        <v>4</v>
      </c>
    </row>
    <row r="102" spans="1:8" ht="15.75" customHeight="1">
      <c r="A102" s="9"/>
      <c r="B102">
        <v>102513</v>
      </c>
      <c r="C102" s="4" t="s">
        <v>707</v>
      </c>
      <c r="D102" s="4" t="s">
        <v>6</v>
      </c>
      <c r="E102" s="5">
        <v>74.349999999999994</v>
      </c>
      <c r="F102" s="94">
        <v>44.99</v>
      </c>
      <c r="G102" s="13">
        <v>0.39488903833221245</v>
      </c>
      <c r="H102" t="s">
        <v>644</v>
      </c>
    </row>
    <row r="103" spans="1:8" ht="15.75" customHeight="1">
      <c r="A103" s="9"/>
      <c r="B103">
        <v>102511</v>
      </c>
      <c r="C103" s="4" t="s">
        <v>708</v>
      </c>
      <c r="D103" s="4" t="s">
        <v>6</v>
      </c>
      <c r="E103" s="5">
        <v>81.75</v>
      </c>
      <c r="F103" s="94">
        <v>54.99</v>
      </c>
      <c r="G103" s="13">
        <v>0.32733944954128436</v>
      </c>
    </row>
    <row r="104" spans="1:8" ht="15.75" customHeight="1">
      <c r="A104" s="9"/>
      <c r="C104" s="7"/>
      <c r="D104" s="7"/>
      <c r="E104" s="86"/>
      <c r="F104" s="94"/>
      <c r="G104" s="87"/>
    </row>
    <row r="105" spans="1:8" ht="15.75" customHeight="1">
      <c r="A105" s="9"/>
      <c r="B105" s="99" t="s">
        <v>2</v>
      </c>
      <c r="C105" s="11" t="s">
        <v>3</v>
      </c>
      <c r="D105" s="11" t="s">
        <v>5</v>
      </c>
      <c r="E105" s="11" t="s">
        <v>0</v>
      </c>
      <c r="F105" s="11" t="s">
        <v>1</v>
      </c>
      <c r="G105" s="11" t="s">
        <v>4</v>
      </c>
    </row>
    <row r="106" spans="1:8" ht="15.75" customHeight="1">
      <c r="A106" s="9"/>
      <c r="B106">
        <v>113544</v>
      </c>
      <c r="C106" s="4" t="s">
        <v>709</v>
      </c>
      <c r="D106" s="4" t="s">
        <v>6</v>
      </c>
      <c r="E106" s="5">
        <v>225.4</v>
      </c>
      <c r="F106" s="94">
        <v>139.99</v>
      </c>
      <c r="G106" s="13">
        <v>0.3789263531499556</v>
      </c>
    </row>
    <row r="107" spans="1:8" ht="15.75" customHeight="1">
      <c r="A107" s="9"/>
      <c r="B107">
        <v>109399</v>
      </c>
      <c r="C107" s="4" t="s">
        <v>710</v>
      </c>
      <c r="D107" s="4" t="s">
        <v>6</v>
      </c>
      <c r="E107" s="5">
        <v>208</v>
      </c>
      <c r="F107" s="94">
        <v>169.99</v>
      </c>
      <c r="G107" s="13">
        <v>0.18274038461538458</v>
      </c>
    </row>
    <row r="108" spans="1:8" ht="15.75" customHeight="1">
      <c r="A108" s="9"/>
      <c r="C108" s="7"/>
      <c r="D108" s="7"/>
      <c r="E108" s="86"/>
      <c r="F108" s="94"/>
      <c r="G108" s="87"/>
    </row>
    <row r="109" spans="1:8" ht="15.75" customHeight="1">
      <c r="A109" s="9"/>
      <c r="B109" s="99" t="s">
        <v>2</v>
      </c>
      <c r="C109" s="11" t="s">
        <v>3</v>
      </c>
      <c r="D109" s="11" t="s">
        <v>5</v>
      </c>
      <c r="E109" s="11" t="s">
        <v>0</v>
      </c>
      <c r="F109" s="11" t="s">
        <v>1</v>
      </c>
      <c r="G109" s="11" t="s">
        <v>4</v>
      </c>
    </row>
    <row r="110" spans="1:8" ht="15.75" customHeight="1">
      <c r="A110" s="9"/>
      <c r="B110">
        <v>105672</v>
      </c>
      <c r="C110" s="4" t="s">
        <v>711</v>
      </c>
      <c r="D110" s="4" t="s">
        <v>6</v>
      </c>
      <c r="E110" s="5">
        <v>12.6</v>
      </c>
      <c r="F110" s="94">
        <v>9.49</v>
      </c>
      <c r="G110" s="13">
        <v>0.24682539682539678</v>
      </c>
    </row>
    <row r="111" spans="1:8" ht="15.75" customHeight="1">
      <c r="A111" s="9"/>
      <c r="B111">
        <v>105673</v>
      </c>
      <c r="C111" s="4" t="s">
        <v>712</v>
      </c>
      <c r="D111" s="4" t="s">
        <v>6</v>
      </c>
      <c r="E111" s="5">
        <v>12.6</v>
      </c>
      <c r="F111" s="94">
        <v>9.49</v>
      </c>
      <c r="G111" s="13">
        <v>0.24682539682539678</v>
      </c>
    </row>
    <row r="112" spans="1:8" ht="15.75" customHeight="1">
      <c r="A112" s="9"/>
      <c r="C112" s="7"/>
      <c r="D112" s="7"/>
      <c r="E112" s="86"/>
      <c r="F112" s="94"/>
      <c r="G112" s="87"/>
    </row>
    <row r="113" spans="1:12" ht="15.75" customHeight="1">
      <c r="A113" s="9"/>
      <c r="B113" s="99" t="s">
        <v>2</v>
      </c>
      <c r="C113" s="11" t="s">
        <v>3</v>
      </c>
      <c r="D113" s="11" t="s">
        <v>5</v>
      </c>
      <c r="E113" s="11" t="s">
        <v>0</v>
      </c>
      <c r="F113" s="11" t="s">
        <v>1</v>
      </c>
      <c r="G113" s="11" t="s">
        <v>4</v>
      </c>
    </row>
    <row r="114" spans="1:12" ht="15.75" customHeight="1">
      <c r="A114" s="9"/>
      <c r="B114">
        <v>1249</v>
      </c>
      <c r="C114" s="4" t="s">
        <v>191</v>
      </c>
      <c r="D114" s="4" t="s">
        <v>6</v>
      </c>
      <c r="E114" s="5">
        <v>13.6</v>
      </c>
      <c r="F114" s="94">
        <v>11.59</v>
      </c>
      <c r="G114" s="13">
        <v>0.1477941176470588</v>
      </c>
    </row>
    <row r="115" spans="1:12" ht="15.75" customHeight="1">
      <c r="A115" s="9"/>
      <c r="C115" s="7"/>
      <c r="D115" s="7"/>
      <c r="E115" s="86"/>
      <c r="F115" s="94"/>
      <c r="G115" s="87"/>
    </row>
    <row r="116" spans="1:12" ht="15.75" customHeight="1">
      <c r="A116" s="9"/>
      <c r="B116" s="99" t="s">
        <v>2</v>
      </c>
      <c r="C116" s="11" t="s">
        <v>3</v>
      </c>
      <c r="D116" s="11" t="s">
        <v>5</v>
      </c>
      <c r="E116" s="11" t="s">
        <v>0</v>
      </c>
      <c r="F116" s="11" t="s">
        <v>1</v>
      </c>
      <c r="G116" s="11" t="s">
        <v>4</v>
      </c>
    </row>
    <row r="117" spans="1:12" ht="15.75" customHeight="1">
      <c r="A117" s="9"/>
      <c r="B117">
        <v>109902</v>
      </c>
      <c r="C117" s="4" t="s">
        <v>713</v>
      </c>
      <c r="D117" s="4" t="s">
        <v>6</v>
      </c>
      <c r="E117" s="5">
        <v>103.37</v>
      </c>
      <c r="F117" s="94">
        <v>98.9</v>
      </c>
      <c r="G117" s="13">
        <v>4.324272032504594E-2</v>
      </c>
    </row>
    <row r="118" spans="1:12" ht="15.75" customHeight="1">
      <c r="A118" s="9"/>
      <c r="C118" s="7"/>
      <c r="D118" s="7"/>
      <c r="E118" s="86"/>
      <c r="F118" s="92"/>
      <c r="G118" s="87"/>
      <c r="H118" s="86"/>
      <c r="I118" s="87"/>
      <c r="J118" s="86"/>
      <c r="K118" s="87"/>
    </row>
    <row r="119" spans="1:12" ht="15.75" customHeight="1">
      <c r="A119" s="9"/>
      <c r="C119" s="7" t="s">
        <v>560</v>
      </c>
      <c r="D119" s="7"/>
      <c r="E119" s="86" t="s">
        <v>563</v>
      </c>
      <c r="F119" s="92" t="s">
        <v>564</v>
      </c>
      <c r="G119" s="87" t="s">
        <v>562</v>
      </c>
      <c r="H119" s="86"/>
      <c r="I119" s="87" t="s">
        <v>565</v>
      </c>
      <c r="J119" s="86"/>
      <c r="K119" s="87"/>
    </row>
    <row r="120" spans="1:12" ht="15.75" customHeight="1">
      <c r="A120" s="9"/>
      <c r="B120">
        <v>113359</v>
      </c>
      <c r="C120" s="4" t="s">
        <v>714</v>
      </c>
      <c r="D120" s="4" t="s">
        <v>6</v>
      </c>
      <c r="E120" s="5">
        <v>12</v>
      </c>
      <c r="F120" s="5">
        <v>360</v>
      </c>
      <c r="G120" s="5">
        <v>288</v>
      </c>
      <c r="H120" s="6">
        <v>0.2</v>
      </c>
      <c r="I120" s="86">
        <f>F120-G120</f>
        <v>72</v>
      </c>
      <c r="J120" s="87"/>
      <c r="K120" s="86"/>
      <c r="L120" s="87"/>
    </row>
    <row r="121" spans="1:12" ht="15.75" customHeight="1">
      <c r="A121" s="9"/>
      <c r="B121">
        <v>113367</v>
      </c>
      <c r="C121" s="4" t="s">
        <v>715</v>
      </c>
      <c r="D121" s="4" t="s">
        <v>6</v>
      </c>
      <c r="E121" s="5">
        <v>12</v>
      </c>
      <c r="F121" s="5">
        <v>360</v>
      </c>
      <c r="G121" s="5">
        <v>288</v>
      </c>
      <c r="H121" s="6">
        <v>0.2</v>
      </c>
      <c r="I121" s="86">
        <f t="shared" ref="I121:I122" si="0">F121-G121</f>
        <v>72</v>
      </c>
      <c r="J121" s="87"/>
      <c r="K121" s="86"/>
      <c r="L121" s="87"/>
    </row>
    <row r="122" spans="1:12" ht="15.75" customHeight="1">
      <c r="A122" s="9"/>
      <c r="B122">
        <v>113901</v>
      </c>
      <c r="C122" s="4" t="s">
        <v>716</v>
      </c>
      <c r="D122" s="4" t="s">
        <v>6</v>
      </c>
      <c r="E122" s="5">
        <v>12</v>
      </c>
      <c r="F122" s="5">
        <v>360</v>
      </c>
      <c r="G122" s="5">
        <v>288</v>
      </c>
      <c r="H122" s="6">
        <v>0.2</v>
      </c>
      <c r="I122" s="86">
        <f t="shared" si="0"/>
        <v>72</v>
      </c>
      <c r="J122" s="87"/>
      <c r="K122" s="86"/>
      <c r="L122" s="87"/>
    </row>
    <row r="123" spans="1:12" ht="15.75" customHeight="1">
      <c r="A123" s="9"/>
      <c r="C123" s="7"/>
      <c r="D123" s="7"/>
      <c r="E123" s="86"/>
      <c r="F123" s="92"/>
      <c r="G123" s="87"/>
      <c r="H123" s="86"/>
      <c r="I123" s="87"/>
      <c r="J123" s="86"/>
      <c r="K123" s="87"/>
    </row>
    <row r="124" spans="1:12" ht="15.75" customHeight="1">
      <c r="A124" s="9"/>
      <c r="C124" s="7" t="s">
        <v>561</v>
      </c>
      <c r="D124" s="7"/>
      <c r="E124" s="86" t="s">
        <v>559</v>
      </c>
      <c r="F124" s="92"/>
      <c r="G124" s="87"/>
      <c r="H124" s="86"/>
      <c r="I124" s="87"/>
      <c r="J124" s="86"/>
      <c r="K124" s="87"/>
    </row>
    <row r="125" spans="1:12" ht="15.75" customHeight="1">
      <c r="A125" s="9"/>
      <c r="B125">
        <v>113395</v>
      </c>
      <c r="C125" s="4" t="s">
        <v>717</v>
      </c>
      <c r="D125" s="4" t="s">
        <v>6</v>
      </c>
      <c r="E125" s="5">
        <v>0.98</v>
      </c>
      <c r="F125" s="92"/>
      <c r="G125" s="87"/>
      <c r="H125" s="86"/>
      <c r="I125" s="87"/>
      <c r="J125" s="86"/>
      <c r="K125" s="87"/>
    </row>
    <row r="126" spans="1:12" ht="15.75" customHeight="1">
      <c r="A126" s="9"/>
      <c r="B126">
        <v>113393</v>
      </c>
      <c r="C126" s="4" t="s">
        <v>718</v>
      </c>
      <c r="D126" s="4" t="s">
        <v>6</v>
      </c>
      <c r="E126" s="5">
        <v>0.98</v>
      </c>
      <c r="F126" s="92"/>
      <c r="G126" s="87"/>
      <c r="H126" s="86"/>
      <c r="I126" s="87"/>
      <c r="J126" s="86"/>
      <c r="K126" s="87"/>
    </row>
    <row r="127" spans="1:12" ht="15.75" customHeight="1">
      <c r="A127" s="9"/>
      <c r="B127">
        <v>113394</v>
      </c>
      <c r="C127" s="4" t="s">
        <v>719</v>
      </c>
      <c r="D127" s="4" t="s">
        <v>6</v>
      </c>
      <c r="E127" s="5">
        <v>0.98</v>
      </c>
      <c r="F127" s="92"/>
      <c r="G127" s="87"/>
      <c r="H127" s="86"/>
      <c r="I127" s="87"/>
      <c r="J127" s="86"/>
      <c r="K127" s="87"/>
    </row>
    <row r="128" spans="1:12" ht="15.75" customHeight="1">
      <c r="A128" s="9"/>
      <c r="C128" s="7"/>
      <c r="D128" s="7"/>
      <c r="E128" s="86"/>
      <c r="F128" s="92"/>
      <c r="G128" s="87"/>
      <c r="H128" s="86"/>
      <c r="I128" s="87"/>
      <c r="J128" s="86"/>
      <c r="K128" s="87"/>
    </row>
    <row r="129" spans="1:11" ht="15.75" customHeight="1">
      <c r="A129" s="9"/>
      <c r="C129" s="7"/>
      <c r="D129" s="7"/>
      <c r="E129" s="86"/>
      <c r="F129" s="92"/>
      <c r="G129" s="87"/>
      <c r="H129" s="86"/>
      <c r="I129" s="87"/>
      <c r="J129" s="86"/>
      <c r="K129" s="87"/>
    </row>
    <row r="130" spans="1:11" ht="15.75" customHeight="1">
      <c r="A130" s="9"/>
      <c r="C130" s="7"/>
      <c r="D130" s="7"/>
      <c r="E130" s="86"/>
      <c r="F130" s="92"/>
      <c r="G130" s="87"/>
      <c r="H130" s="86"/>
      <c r="I130" s="87"/>
      <c r="J130" s="86"/>
      <c r="K130" s="87"/>
    </row>
    <row r="131" spans="1:11" ht="15.75" customHeight="1">
      <c r="A131" s="9"/>
      <c r="C131" s="7"/>
      <c r="D131" s="7"/>
      <c r="E131" s="86"/>
      <c r="F131" s="92"/>
      <c r="G131" s="87"/>
      <c r="H131" s="86"/>
      <c r="I131" s="87"/>
      <c r="J131" s="86"/>
      <c r="K131" s="87"/>
    </row>
    <row r="132" spans="1:11" ht="15.75" customHeight="1">
      <c r="A132" s="9"/>
      <c r="C132" s="7"/>
      <c r="D132" s="7"/>
      <c r="E132" s="86"/>
      <c r="F132" s="92"/>
      <c r="G132" s="87"/>
      <c r="H132" s="86"/>
      <c r="I132" s="87"/>
      <c r="J132" s="86"/>
      <c r="K132" s="87"/>
    </row>
    <row r="133" spans="1:11" ht="15.75" customHeight="1">
      <c r="A133" s="9"/>
      <c r="C133" s="7"/>
      <c r="D133" s="7"/>
      <c r="E133" s="86"/>
      <c r="F133" s="92"/>
      <c r="G133" s="87"/>
      <c r="H133" s="86"/>
      <c r="I133" s="87"/>
      <c r="J133" s="86"/>
      <c r="K133" s="87"/>
    </row>
    <row r="134" spans="1:11" ht="15.75" customHeight="1">
      <c r="A134" s="9"/>
      <c r="C134" s="7"/>
      <c r="D134" s="7"/>
      <c r="E134" s="86"/>
      <c r="F134" s="92"/>
      <c r="G134" s="87"/>
      <c r="H134" s="86"/>
      <c r="I134" s="87"/>
      <c r="J134" s="86"/>
      <c r="K134" s="87"/>
    </row>
    <row r="135" spans="1:11" ht="15.75" customHeight="1">
      <c r="A135" s="9"/>
      <c r="C135" s="7"/>
      <c r="D135" s="7"/>
      <c r="E135" s="86"/>
      <c r="F135" s="92"/>
      <c r="G135" s="87"/>
      <c r="H135" s="86"/>
      <c r="I135" s="87"/>
      <c r="J135" s="86"/>
      <c r="K135" s="87"/>
    </row>
    <row r="136" spans="1:11" ht="15.75" customHeight="1">
      <c r="A136" s="9"/>
      <c r="C136" s="7"/>
      <c r="D136" s="7"/>
      <c r="E136" s="86"/>
      <c r="F136" s="92"/>
      <c r="G136" s="87"/>
      <c r="H136" s="86"/>
      <c r="I136" s="87"/>
      <c r="J136" s="86"/>
      <c r="K136" s="87"/>
    </row>
    <row r="137" spans="1:11" ht="15.75" customHeight="1">
      <c r="A137" s="9"/>
      <c r="C137" s="7"/>
      <c r="D137" s="7"/>
      <c r="E137" s="86"/>
      <c r="F137" s="92"/>
      <c r="G137" s="87"/>
      <c r="H137" s="86"/>
      <c r="I137" s="87"/>
      <c r="J137" s="86"/>
      <c r="K137" s="87"/>
    </row>
    <row r="138" spans="1:11" ht="15.75" customHeight="1">
      <c r="A138" s="9"/>
      <c r="C138" s="7"/>
      <c r="D138" s="7"/>
      <c r="E138" s="86"/>
      <c r="F138" s="92"/>
      <c r="G138" s="87"/>
      <c r="H138" s="86"/>
      <c r="I138" s="87"/>
      <c r="J138" s="86"/>
      <c r="K138" s="87"/>
    </row>
    <row r="139" spans="1:11" ht="15.75" customHeight="1">
      <c r="A139" s="9"/>
      <c r="C139" s="7"/>
      <c r="D139" s="7"/>
      <c r="E139" s="86"/>
      <c r="F139" s="92"/>
      <c r="G139" s="87"/>
      <c r="H139" s="86"/>
      <c r="I139" s="87"/>
      <c r="J139" s="86"/>
      <c r="K139" s="87"/>
    </row>
    <row r="140" spans="1:11" ht="15.75" customHeight="1">
      <c r="A140" s="9"/>
      <c r="C140" s="7"/>
      <c r="D140" s="7"/>
      <c r="E140" s="86"/>
      <c r="F140" s="92"/>
      <c r="G140" s="87"/>
    </row>
    <row r="141" spans="1:11" ht="15.75" customHeight="1">
      <c r="A141" s="9"/>
    </row>
    <row r="142" spans="1:11" ht="55.5" customHeight="1">
      <c r="C142" s="2"/>
    </row>
    <row r="143" spans="1:11" ht="116.25">
      <c r="C143" s="1" t="s">
        <v>8</v>
      </c>
      <c r="D143" s="3"/>
      <c r="E143" s="3"/>
      <c r="F143" s="3"/>
    </row>
  </sheetData>
  <mergeCells count="2">
    <mergeCell ref="B1:G1"/>
    <mergeCell ref="B2:G2"/>
  </mergeCells>
  <pageMargins left="0" right="0" top="0.74803149606299213" bottom="0" header="0" footer="0.31496062992125984"/>
  <pageSetup paperSize="9" scale="63" fitToHeight="0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87318-1146-4FAF-978E-EF22B950FE77}">
  <sheetPr>
    <pageSetUpPr fitToPage="1"/>
  </sheetPr>
  <dimension ref="A1:K93"/>
  <sheetViews>
    <sheetView topLeftCell="B1" zoomScale="80" zoomScaleNormal="80" workbookViewId="0">
      <pane ySplit="2" topLeftCell="A57" activePane="bottomLeft" state="frozen"/>
      <selection pane="bottomLeft" activeCell="C65" sqref="C65"/>
    </sheetView>
  </sheetViews>
  <sheetFormatPr defaultRowHeight="15"/>
  <cols>
    <col min="1" max="1" width="2.28515625" customWidth="1"/>
    <col min="2" max="2" width="9" bestFit="1" customWidth="1"/>
    <col min="3" max="3" width="74.140625" bestFit="1" customWidth="1"/>
    <col min="4" max="4" width="14" bestFit="1" customWidth="1"/>
    <col min="5" max="5" width="12" customWidth="1"/>
    <col min="6" max="6" width="12.5703125" customWidth="1"/>
    <col min="7" max="8" width="11.140625" bestFit="1" customWidth="1"/>
    <col min="9" max="9" width="10" bestFit="1" customWidth="1"/>
    <col min="10" max="10" width="11.140625" bestFit="1" customWidth="1"/>
    <col min="11" max="11" width="9.7109375" bestFit="1" customWidth="1"/>
    <col min="17" max="17" width="10.5703125" customWidth="1"/>
  </cols>
  <sheetData>
    <row r="1" spans="1:9" ht="15.75">
      <c r="A1" s="7"/>
      <c r="B1" s="548" t="s">
        <v>576</v>
      </c>
      <c r="C1" s="548"/>
      <c r="D1" s="548"/>
      <c r="E1" s="548"/>
      <c r="F1" s="548"/>
      <c r="G1" s="548"/>
    </row>
    <row r="2" spans="1:9" ht="18.75">
      <c r="A2" s="7"/>
      <c r="B2" s="554"/>
      <c r="C2" s="555"/>
      <c r="D2" s="555"/>
      <c r="E2" s="555"/>
      <c r="F2" s="555"/>
      <c r="G2" s="556"/>
    </row>
    <row r="3" spans="1:9" ht="15.75" customHeight="1">
      <c r="A3" s="9"/>
      <c r="B3" s="114" t="s">
        <v>2</v>
      </c>
      <c r="C3" s="114" t="s">
        <v>3</v>
      </c>
      <c r="D3" s="114" t="s">
        <v>5</v>
      </c>
      <c r="E3" s="114" t="s">
        <v>0</v>
      </c>
      <c r="F3" s="114" t="s">
        <v>0</v>
      </c>
      <c r="G3" s="114" t="s">
        <v>4</v>
      </c>
      <c r="H3" s="114" t="s">
        <v>643</v>
      </c>
    </row>
    <row r="4" spans="1:9" ht="15.75" customHeight="1">
      <c r="A4" s="9"/>
      <c r="B4" s="113">
        <v>113550</v>
      </c>
      <c r="C4" s="4" t="s">
        <v>577</v>
      </c>
      <c r="D4" s="4" t="s">
        <v>583</v>
      </c>
      <c r="E4" s="5">
        <v>47.9</v>
      </c>
      <c r="F4" s="115">
        <v>45.9</v>
      </c>
      <c r="G4" s="6">
        <v>4.1753653444676408E-2</v>
      </c>
      <c r="H4" s="4" t="s">
        <v>575</v>
      </c>
      <c r="I4" t="s">
        <v>12</v>
      </c>
    </row>
    <row r="5" spans="1:9" ht="15.75" customHeight="1">
      <c r="A5" s="9"/>
      <c r="B5" s="113">
        <v>113210</v>
      </c>
      <c r="C5" s="4" t="s">
        <v>578</v>
      </c>
      <c r="D5" s="4" t="s">
        <v>6</v>
      </c>
      <c r="E5" s="5">
        <v>5.22</v>
      </c>
      <c r="F5" s="115">
        <v>3.79</v>
      </c>
      <c r="G5" s="6">
        <v>0.27394636015325668</v>
      </c>
      <c r="H5" s="4" t="s">
        <v>567</v>
      </c>
      <c r="I5" t="s">
        <v>12</v>
      </c>
    </row>
    <row r="6" spans="1:9" ht="15.75" customHeight="1">
      <c r="A6" s="9"/>
      <c r="B6" s="113">
        <v>113212</v>
      </c>
      <c r="C6" s="4" t="s">
        <v>579</v>
      </c>
      <c r="D6" s="4" t="s">
        <v>6</v>
      </c>
      <c r="E6" s="5">
        <v>5.22</v>
      </c>
      <c r="F6" s="115">
        <v>3.79</v>
      </c>
      <c r="G6" s="6">
        <v>0.27394636015325668</v>
      </c>
      <c r="H6" s="4" t="s">
        <v>567</v>
      </c>
      <c r="I6" t="s">
        <v>12</v>
      </c>
    </row>
    <row r="7" spans="1:9" ht="15.75" customHeight="1">
      <c r="A7" s="9"/>
      <c r="B7" s="113">
        <v>113213</v>
      </c>
      <c r="C7" s="4" t="s">
        <v>580</v>
      </c>
      <c r="D7" s="4" t="s">
        <v>6</v>
      </c>
      <c r="E7" s="5">
        <v>5.22</v>
      </c>
      <c r="F7" s="115">
        <v>3.79</v>
      </c>
      <c r="G7" s="6">
        <v>0.27394636015325668</v>
      </c>
      <c r="H7" s="4" t="s">
        <v>567</v>
      </c>
      <c r="I7" t="s">
        <v>12</v>
      </c>
    </row>
    <row r="8" spans="1:9" ht="15.75" customHeight="1">
      <c r="A8" s="9"/>
      <c r="B8" s="113">
        <v>113214</v>
      </c>
      <c r="C8" s="4" t="s">
        <v>581</v>
      </c>
      <c r="D8" s="4" t="s">
        <v>6</v>
      </c>
      <c r="E8" s="5">
        <v>4.43</v>
      </c>
      <c r="F8" s="115">
        <v>3.79</v>
      </c>
      <c r="G8" s="6">
        <v>0.14446952595936788</v>
      </c>
      <c r="H8" s="4" t="s">
        <v>567</v>
      </c>
      <c r="I8" t="s">
        <v>12</v>
      </c>
    </row>
    <row r="9" spans="1:9" ht="15.75" customHeight="1">
      <c r="A9" s="9"/>
      <c r="B9" s="113">
        <v>113236</v>
      </c>
      <c r="C9" s="4" t="s">
        <v>582</v>
      </c>
      <c r="D9" s="4" t="s">
        <v>6</v>
      </c>
      <c r="E9" s="5">
        <v>5.43</v>
      </c>
      <c r="F9" s="115">
        <v>3.79</v>
      </c>
      <c r="G9" s="6">
        <v>0.30202578268876606</v>
      </c>
      <c r="H9" s="4" t="s">
        <v>567</v>
      </c>
      <c r="I9" t="s">
        <v>12</v>
      </c>
    </row>
    <row r="10" spans="1:9" ht="15.75" customHeight="1">
      <c r="A10" s="9"/>
      <c r="B10" s="4"/>
      <c r="C10" s="4"/>
      <c r="D10" s="4"/>
      <c r="E10" s="5"/>
      <c r="F10" s="115"/>
      <c r="G10" s="6"/>
      <c r="H10" s="4"/>
    </row>
    <row r="11" spans="1:9" ht="15.75" customHeight="1">
      <c r="A11" s="9"/>
      <c r="B11" s="114" t="s">
        <v>2</v>
      </c>
      <c r="C11" s="114" t="s">
        <v>3</v>
      </c>
      <c r="D11" s="114" t="s">
        <v>5</v>
      </c>
      <c r="E11" s="114" t="s">
        <v>0</v>
      </c>
      <c r="F11" s="114" t="s">
        <v>0</v>
      </c>
      <c r="G11" s="114" t="s">
        <v>4</v>
      </c>
      <c r="H11" s="114" t="s">
        <v>643</v>
      </c>
    </row>
    <row r="12" spans="1:9" ht="15.75" customHeight="1">
      <c r="A12" s="9"/>
      <c r="B12" s="113">
        <v>113442</v>
      </c>
      <c r="C12" s="4" t="s">
        <v>584</v>
      </c>
      <c r="D12" s="4" t="s">
        <v>6</v>
      </c>
      <c r="E12" s="5">
        <v>9.81</v>
      </c>
      <c r="F12" s="115">
        <v>8.75</v>
      </c>
      <c r="G12" s="6">
        <v>0.10805300713557599</v>
      </c>
      <c r="H12" s="4" t="s">
        <v>566</v>
      </c>
      <c r="I12" t="s">
        <v>12</v>
      </c>
    </row>
    <row r="13" spans="1:9" ht="15.75" customHeight="1">
      <c r="A13" s="9"/>
      <c r="B13" s="113">
        <v>113439</v>
      </c>
      <c r="C13" s="4" t="s">
        <v>585</v>
      </c>
      <c r="D13" s="4" t="s">
        <v>6</v>
      </c>
      <c r="E13" s="5">
        <v>19.010000000000002</v>
      </c>
      <c r="F13" s="115">
        <v>16.79</v>
      </c>
      <c r="G13" s="6">
        <v>0.11678064176749091</v>
      </c>
      <c r="H13" s="4" t="s">
        <v>566</v>
      </c>
      <c r="I13" t="s">
        <v>12</v>
      </c>
    </row>
    <row r="14" spans="1:9" ht="15.75" customHeight="1">
      <c r="A14" s="9"/>
      <c r="B14" s="113">
        <v>113441</v>
      </c>
      <c r="C14" s="4" t="s">
        <v>586</v>
      </c>
      <c r="D14" s="4" t="s">
        <v>6</v>
      </c>
      <c r="E14" s="5">
        <v>7.85</v>
      </c>
      <c r="F14" s="115">
        <v>6.85</v>
      </c>
      <c r="G14" s="6">
        <v>0.12738853503184713</v>
      </c>
      <c r="H14" s="4" t="s">
        <v>566</v>
      </c>
      <c r="I14" t="s">
        <v>12</v>
      </c>
    </row>
    <row r="15" spans="1:9" ht="15.75" customHeight="1">
      <c r="A15" s="9"/>
      <c r="B15" s="113">
        <v>112626</v>
      </c>
      <c r="C15" s="4" t="s">
        <v>298</v>
      </c>
      <c r="D15" s="4" t="s">
        <v>6</v>
      </c>
      <c r="E15" s="5">
        <v>2.35</v>
      </c>
      <c r="F15" s="115">
        <v>1.85</v>
      </c>
      <c r="G15" s="6">
        <v>0.21276595744680851</v>
      </c>
      <c r="H15" s="4" t="s">
        <v>188</v>
      </c>
      <c r="I15" t="s">
        <v>12</v>
      </c>
    </row>
    <row r="16" spans="1:9" ht="15.75" customHeight="1">
      <c r="A16" s="9"/>
      <c r="B16" s="4"/>
      <c r="C16" s="4"/>
      <c r="D16" s="4"/>
      <c r="E16" s="5"/>
      <c r="F16" s="5"/>
      <c r="G16" s="6"/>
      <c r="H16" s="4"/>
    </row>
    <row r="17" spans="1:9" ht="15.75" customHeight="1">
      <c r="A17" s="9"/>
      <c r="B17" s="114" t="s">
        <v>2</v>
      </c>
      <c r="C17" s="114" t="s">
        <v>3</v>
      </c>
      <c r="D17" s="114" t="s">
        <v>5</v>
      </c>
      <c r="E17" s="114" t="s">
        <v>0</v>
      </c>
      <c r="F17" s="114" t="s">
        <v>0</v>
      </c>
      <c r="G17" s="114" t="s">
        <v>4</v>
      </c>
      <c r="H17" s="114" t="s">
        <v>643</v>
      </c>
    </row>
    <row r="18" spans="1:9" ht="15.75" customHeight="1">
      <c r="A18" s="9"/>
      <c r="B18" s="4">
        <v>113371</v>
      </c>
      <c r="C18" s="4" t="s">
        <v>587</v>
      </c>
      <c r="D18" s="4" t="s">
        <v>384</v>
      </c>
      <c r="E18" s="5">
        <v>4.99</v>
      </c>
      <c r="F18" s="115">
        <v>2.99</v>
      </c>
      <c r="G18" s="6">
        <v>0.40080160320641278</v>
      </c>
      <c r="H18" s="4" t="s">
        <v>567</v>
      </c>
    </row>
    <row r="19" spans="1:9" ht="15.75" customHeight="1">
      <c r="A19" s="9"/>
      <c r="B19" s="4"/>
      <c r="C19" s="4"/>
      <c r="D19" s="4"/>
      <c r="E19" s="5"/>
      <c r="F19" s="115"/>
      <c r="G19" s="6"/>
      <c r="H19" s="4"/>
    </row>
    <row r="20" spans="1:9" ht="15.75" customHeight="1">
      <c r="A20" s="9"/>
      <c r="B20" s="114" t="s">
        <v>2</v>
      </c>
      <c r="C20" s="114" t="s">
        <v>3</v>
      </c>
      <c r="D20" s="114" t="s">
        <v>5</v>
      </c>
      <c r="E20" s="114" t="s">
        <v>0</v>
      </c>
      <c r="F20" s="114" t="s">
        <v>0</v>
      </c>
      <c r="G20" s="114" t="s">
        <v>4</v>
      </c>
      <c r="H20" s="114" t="s">
        <v>643</v>
      </c>
    </row>
    <row r="21" spans="1:9" ht="15.75" customHeight="1">
      <c r="A21" s="9"/>
      <c r="B21" s="4">
        <v>23</v>
      </c>
      <c r="C21" s="4" t="s">
        <v>588</v>
      </c>
      <c r="D21" s="4" t="s">
        <v>6</v>
      </c>
      <c r="E21" s="5">
        <v>4.09</v>
      </c>
      <c r="F21" s="115">
        <v>3.49</v>
      </c>
      <c r="G21" s="6">
        <v>0.14669926650366741</v>
      </c>
      <c r="H21" s="4" t="s">
        <v>188</v>
      </c>
    </row>
    <row r="22" spans="1:9" ht="15.75" customHeight="1">
      <c r="A22" s="9"/>
      <c r="B22" s="4"/>
      <c r="C22" s="4"/>
      <c r="D22" s="4"/>
      <c r="E22" s="5"/>
      <c r="F22" s="5"/>
      <c r="G22" s="6"/>
      <c r="H22" s="4"/>
    </row>
    <row r="23" spans="1:9" ht="15.75" customHeight="1">
      <c r="A23" s="9"/>
      <c r="B23" s="114" t="s">
        <v>2</v>
      </c>
      <c r="C23" s="114" t="s">
        <v>3</v>
      </c>
      <c r="D23" s="114" t="s">
        <v>5</v>
      </c>
      <c r="E23" s="114" t="s">
        <v>0</v>
      </c>
      <c r="F23" s="114" t="s">
        <v>0</v>
      </c>
      <c r="G23" s="114" t="s">
        <v>4</v>
      </c>
      <c r="H23" s="114" t="s">
        <v>643</v>
      </c>
    </row>
    <row r="24" spans="1:9" ht="15.75" customHeight="1">
      <c r="A24" s="9"/>
      <c r="B24" s="113">
        <v>109108</v>
      </c>
      <c r="C24" s="4" t="s">
        <v>589</v>
      </c>
      <c r="D24" s="4" t="s">
        <v>583</v>
      </c>
      <c r="E24" s="5">
        <v>33.590000000000003</v>
      </c>
      <c r="F24" s="115">
        <v>28.69</v>
      </c>
      <c r="G24" s="6">
        <v>0.14587674903245018</v>
      </c>
      <c r="H24" s="4" t="s">
        <v>566</v>
      </c>
      <c r="I24" t="s">
        <v>12</v>
      </c>
    </row>
    <row r="25" spans="1:9" ht="15.75" customHeight="1">
      <c r="A25" s="9"/>
      <c r="B25" s="113">
        <v>102980</v>
      </c>
      <c r="C25" s="4" t="s">
        <v>590</v>
      </c>
      <c r="D25" s="4" t="s">
        <v>583</v>
      </c>
      <c r="E25" s="5">
        <v>32.369999999999997</v>
      </c>
      <c r="F25" s="115">
        <v>27.25</v>
      </c>
      <c r="G25" s="6">
        <v>0.1581711461229533</v>
      </c>
      <c r="H25" s="4" t="s">
        <v>566</v>
      </c>
      <c r="I25" t="s">
        <v>645</v>
      </c>
    </row>
    <row r="26" spans="1:9" ht="15.75" customHeight="1">
      <c r="A26" s="9"/>
      <c r="B26" s="4"/>
      <c r="C26" s="4"/>
      <c r="D26" s="4"/>
      <c r="E26" s="5"/>
      <c r="F26" s="115"/>
      <c r="G26" s="6"/>
      <c r="H26" s="4"/>
    </row>
    <row r="27" spans="1:9" ht="15.75" customHeight="1">
      <c r="A27" s="9"/>
      <c r="B27" s="114" t="s">
        <v>2</v>
      </c>
      <c r="C27" s="114" t="s">
        <v>3</v>
      </c>
      <c r="D27" s="114" t="s">
        <v>5</v>
      </c>
      <c r="E27" s="114" t="s">
        <v>0</v>
      </c>
      <c r="F27" s="114" t="s">
        <v>0</v>
      </c>
      <c r="G27" s="114" t="s">
        <v>4</v>
      </c>
      <c r="H27" s="114" t="s">
        <v>643</v>
      </c>
    </row>
    <row r="28" spans="1:9" ht="15.75" customHeight="1">
      <c r="A28" s="9"/>
      <c r="B28" s="113">
        <v>112635</v>
      </c>
      <c r="C28" s="4" t="s">
        <v>591</v>
      </c>
      <c r="D28" s="4" t="s">
        <v>6</v>
      </c>
      <c r="E28" s="5">
        <v>3.66</v>
      </c>
      <c r="F28" s="115">
        <v>3.39</v>
      </c>
      <c r="G28" s="6">
        <v>7.3770491803278687E-2</v>
      </c>
      <c r="H28" s="4" t="s">
        <v>188</v>
      </c>
      <c r="I28" t="s">
        <v>12</v>
      </c>
    </row>
    <row r="29" spans="1:9" ht="15.75" customHeight="1">
      <c r="A29" s="9"/>
      <c r="B29" s="113">
        <v>112688</v>
      </c>
      <c r="C29" s="4" t="s">
        <v>592</v>
      </c>
      <c r="D29" s="4" t="s">
        <v>6</v>
      </c>
      <c r="E29" s="5">
        <v>3.68</v>
      </c>
      <c r="F29" s="115">
        <v>3.39</v>
      </c>
      <c r="G29" s="6">
        <v>7.880434782608696E-2</v>
      </c>
      <c r="H29" s="4" t="s">
        <v>188</v>
      </c>
      <c r="I29" t="s">
        <v>12</v>
      </c>
    </row>
    <row r="30" spans="1:9" ht="15.75" customHeight="1">
      <c r="A30" s="9"/>
      <c r="B30" s="113">
        <v>112689</v>
      </c>
      <c r="C30" s="4" t="s">
        <v>593</v>
      </c>
      <c r="D30" s="4" t="s">
        <v>6</v>
      </c>
      <c r="E30" s="5">
        <v>3.65</v>
      </c>
      <c r="F30" s="115">
        <v>3.39</v>
      </c>
      <c r="G30" s="6">
        <v>7.123287671232871E-2</v>
      </c>
      <c r="H30" s="4" t="s">
        <v>188</v>
      </c>
      <c r="I30" t="s">
        <v>12</v>
      </c>
    </row>
    <row r="31" spans="1:9" ht="15.75" customHeight="1">
      <c r="A31" s="9"/>
      <c r="B31" s="113">
        <v>112751</v>
      </c>
      <c r="C31" s="4" t="s">
        <v>594</v>
      </c>
      <c r="D31" s="4" t="s">
        <v>6</v>
      </c>
      <c r="E31" s="5">
        <v>2.85</v>
      </c>
      <c r="F31" s="115">
        <v>2.5499999999999998</v>
      </c>
      <c r="G31" s="6">
        <v>0.10526315789473693</v>
      </c>
      <c r="H31" s="4" t="s">
        <v>14</v>
      </c>
      <c r="I31" t="s">
        <v>12</v>
      </c>
    </row>
    <row r="32" spans="1:9" ht="15.75" customHeight="1">
      <c r="A32" s="9"/>
      <c r="B32" s="113"/>
      <c r="C32" s="4"/>
      <c r="D32" s="4"/>
      <c r="E32" s="5"/>
      <c r="F32" s="5"/>
      <c r="G32" s="6"/>
      <c r="H32" s="4"/>
    </row>
    <row r="33" spans="1:9" ht="15.75" customHeight="1">
      <c r="A33" s="9"/>
      <c r="B33" s="114" t="s">
        <v>2</v>
      </c>
      <c r="C33" s="114" t="s">
        <v>3</v>
      </c>
      <c r="D33" s="114" t="s">
        <v>5</v>
      </c>
      <c r="E33" s="114" t="s">
        <v>0</v>
      </c>
      <c r="F33" s="114" t="s">
        <v>0</v>
      </c>
      <c r="G33" s="114" t="s">
        <v>4</v>
      </c>
      <c r="H33" s="114" t="s">
        <v>643</v>
      </c>
    </row>
    <row r="34" spans="1:9" ht="15.75" customHeight="1">
      <c r="A34" s="9"/>
      <c r="B34" s="113">
        <v>109980</v>
      </c>
      <c r="C34" s="4" t="s">
        <v>595</v>
      </c>
      <c r="D34" s="4" t="s">
        <v>6</v>
      </c>
      <c r="E34" s="5">
        <v>4.3899999999999997</v>
      </c>
      <c r="F34" s="115">
        <v>3.85</v>
      </c>
      <c r="G34" s="6">
        <v>0.12300683371298397</v>
      </c>
      <c r="H34" s="4" t="s">
        <v>188</v>
      </c>
      <c r="I34" t="s">
        <v>645</v>
      </c>
    </row>
    <row r="35" spans="1:9" ht="15.75" customHeight="1">
      <c r="A35" s="9"/>
      <c r="B35" s="113">
        <v>109981</v>
      </c>
      <c r="C35" s="4" t="s">
        <v>596</v>
      </c>
      <c r="D35" s="4" t="s">
        <v>6</v>
      </c>
      <c r="E35" s="5">
        <v>5.17</v>
      </c>
      <c r="F35" s="115">
        <v>4.45</v>
      </c>
      <c r="G35" s="6">
        <v>0.13926499032882006</v>
      </c>
      <c r="H35" s="4" t="s">
        <v>188</v>
      </c>
      <c r="I35" t="s">
        <v>645</v>
      </c>
    </row>
    <row r="36" spans="1:9" ht="15.75" customHeight="1">
      <c r="A36" s="9"/>
      <c r="B36" s="4"/>
      <c r="C36" s="4"/>
      <c r="D36" s="4"/>
      <c r="E36" s="5"/>
      <c r="F36" s="115"/>
      <c r="G36" s="6"/>
      <c r="H36" s="4"/>
    </row>
    <row r="37" spans="1:9" ht="15.75" customHeight="1">
      <c r="A37" s="9"/>
      <c r="B37" s="114" t="s">
        <v>2</v>
      </c>
      <c r="C37" s="114" t="s">
        <v>3</v>
      </c>
      <c r="D37" s="114" t="s">
        <v>5</v>
      </c>
      <c r="E37" s="114" t="s">
        <v>0</v>
      </c>
      <c r="F37" s="114" t="s">
        <v>0</v>
      </c>
      <c r="G37" s="114" t="s">
        <v>4</v>
      </c>
      <c r="H37" s="114" t="s">
        <v>643</v>
      </c>
    </row>
    <row r="38" spans="1:9" ht="15.75" customHeight="1">
      <c r="A38" s="9"/>
      <c r="B38" s="116">
        <v>113298</v>
      </c>
      <c r="C38" s="101" t="s">
        <v>597</v>
      </c>
      <c r="D38" s="101" t="s">
        <v>6</v>
      </c>
      <c r="E38" s="103">
        <v>2.71</v>
      </c>
      <c r="F38" s="117">
        <v>2.29</v>
      </c>
      <c r="G38" s="118">
        <v>0.15498154981549814</v>
      </c>
      <c r="H38" s="4" t="s">
        <v>188</v>
      </c>
      <c r="I38" t="s">
        <v>645</v>
      </c>
    </row>
    <row r="39" spans="1:9" ht="15.75" customHeight="1">
      <c r="A39" s="9"/>
      <c r="B39" s="116">
        <v>113302</v>
      </c>
      <c r="C39" s="101" t="s">
        <v>598</v>
      </c>
      <c r="D39" s="101" t="s">
        <v>6</v>
      </c>
      <c r="E39" s="103">
        <v>7.29</v>
      </c>
      <c r="F39" s="117">
        <v>6.49</v>
      </c>
      <c r="G39" s="118">
        <v>0.10973936899862824</v>
      </c>
      <c r="H39" s="4" t="s">
        <v>188</v>
      </c>
      <c r="I39" t="s">
        <v>12</v>
      </c>
    </row>
    <row r="40" spans="1:9" ht="15.75" customHeight="1">
      <c r="A40" s="9"/>
      <c r="B40" s="116">
        <v>113300</v>
      </c>
      <c r="C40" s="101" t="s">
        <v>599</v>
      </c>
      <c r="D40" s="101" t="s">
        <v>6</v>
      </c>
      <c r="E40" s="103">
        <v>2.71</v>
      </c>
      <c r="F40" s="117">
        <v>2.29</v>
      </c>
      <c r="G40" s="118">
        <v>0.15498154981549814</v>
      </c>
      <c r="H40" s="4" t="s">
        <v>188</v>
      </c>
      <c r="I40" t="s">
        <v>645</v>
      </c>
    </row>
    <row r="41" spans="1:9" ht="15.75" customHeight="1">
      <c r="A41" s="9"/>
      <c r="B41" s="116">
        <v>113305</v>
      </c>
      <c r="C41" s="101" t="s">
        <v>600</v>
      </c>
      <c r="D41" s="101" t="s">
        <v>6</v>
      </c>
      <c r="E41" s="103">
        <v>7.29</v>
      </c>
      <c r="F41" s="117">
        <v>6.49</v>
      </c>
      <c r="G41" s="118">
        <v>0.10973936899862824</v>
      </c>
      <c r="H41" s="4" t="s">
        <v>188</v>
      </c>
      <c r="I41" t="s">
        <v>645</v>
      </c>
    </row>
    <row r="42" spans="1:9" ht="15.75" customHeight="1">
      <c r="A42" s="9"/>
      <c r="B42" s="116">
        <v>113306</v>
      </c>
      <c r="C42" s="101" t="s">
        <v>601</v>
      </c>
      <c r="D42" s="101" t="s">
        <v>6</v>
      </c>
      <c r="E42" s="103">
        <v>7.29</v>
      </c>
      <c r="F42" s="117">
        <v>6.49</v>
      </c>
      <c r="G42" s="118">
        <v>0.10973936899862824</v>
      </c>
      <c r="H42" s="4" t="s">
        <v>188</v>
      </c>
      <c r="I42" t="s">
        <v>645</v>
      </c>
    </row>
    <row r="43" spans="1:9" ht="15.75" customHeight="1">
      <c r="A43" s="9"/>
      <c r="B43" s="116">
        <v>113303</v>
      </c>
      <c r="C43" s="101" t="s">
        <v>602</v>
      </c>
      <c r="D43" s="101" t="s">
        <v>6</v>
      </c>
      <c r="E43" s="103">
        <v>7.29</v>
      </c>
      <c r="F43" s="117">
        <v>6.49</v>
      </c>
      <c r="G43" s="118">
        <v>0.10973936899862824</v>
      </c>
      <c r="H43" s="4" t="s">
        <v>188</v>
      </c>
      <c r="I43" t="s">
        <v>12</v>
      </c>
    </row>
    <row r="44" spans="1:9" ht="15.75" customHeight="1">
      <c r="A44" s="9"/>
      <c r="B44" s="113">
        <v>113304</v>
      </c>
      <c r="C44" s="4" t="s">
        <v>603</v>
      </c>
      <c r="D44" s="4" t="s">
        <v>6</v>
      </c>
      <c r="E44" s="5">
        <v>7.29</v>
      </c>
      <c r="F44" s="115">
        <v>6.49</v>
      </c>
      <c r="G44" s="6">
        <v>0.10973936899862824</v>
      </c>
      <c r="H44" s="4" t="s">
        <v>188</v>
      </c>
    </row>
    <row r="45" spans="1:9" ht="15.75" customHeight="1">
      <c r="A45" s="9"/>
      <c r="B45" s="116">
        <v>113301</v>
      </c>
      <c r="C45" s="101" t="s">
        <v>604</v>
      </c>
      <c r="D45" s="101" t="s">
        <v>6</v>
      </c>
      <c r="E45" s="103">
        <v>7.29</v>
      </c>
      <c r="F45" s="117">
        <v>6.49</v>
      </c>
      <c r="G45" s="118">
        <v>0.10973936899862824</v>
      </c>
      <c r="H45" s="4" t="s">
        <v>188</v>
      </c>
      <c r="I45" t="s">
        <v>645</v>
      </c>
    </row>
    <row r="46" spans="1:9" ht="15.75" customHeight="1">
      <c r="A46" s="9"/>
      <c r="B46" s="116">
        <v>113299</v>
      </c>
      <c r="C46" s="101" t="s">
        <v>605</v>
      </c>
      <c r="D46" s="101" t="s">
        <v>6</v>
      </c>
      <c r="E46" s="103">
        <v>2.71</v>
      </c>
      <c r="F46" s="117">
        <v>2.29</v>
      </c>
      <c r="G46" s="118">
        <v>0.15498154981549814</v>
      </c>
      <c r="H46" s="4" t="s">
        <v>188</v>
      </c>
      <c r="I46" t="s">
        <v>645</v>
      </c>
    </row>
    <row r="47" spans="1:9" ht="15.75" customHeight="1">
      <c r="A47" s="9"/>
      <c r="B47" s="4"/>
      <c r="C47" s="4"/>
      <c r="D47" s="4"/>
      <c r="E47" s="5"/>
      <c r="F47" s="5"/>
      <c r="G47" s="6"/>
      <c r="H47" s="4"/>
    </row>
    <row r="48" spans="1:9" ht="15.75" customHeight="1">
      <c r="A48" s="9"/>
      <c r="B48" s="114" t="s">
        <v>2</v>
      </c>
      <c r="C48" s="114" t="s">
        <v>3</v>
      </c>
      <c r="D48" s="114" t="s">
        <v>5</v>
      </c>
      <c r="E48" s="114" t="s">
        <v>0</v>
      </c>
      <c r="F48" s="114" t="s">
        <v>0</v>
      </c>
      <c r="G48" s="114" t="s">
        <v>4</v>
      </c>
      <c r="H48" s="114" t="s">
        <v>643</v>
      </c>
    </row>
    <row r="49" spans="1:9" ht="15.75" customHeight="1">
      <c r="A49" s="9"/>
      <c r="B49" s="116">
        <v>113321</v>
      </c>
      <c r="C49" s="101" t="s">
        <v>606</v>
      </c>
      <c r="D49" s="101" t="s">
        <v>6</v>
      </c>
      <c r="E49" s="103">
        <v>2.95</v>
      </c>
      <c r="F49" s="117">
        <v>1.99</v>
      </c>
      <c r="G49" s="118">
        <v>0.32542372881355935</v>
      </c>
      <c r="H49" s="4" t="s">
        <v>188</v>
      </c>
      <c r="I49" t="s">
        <v>645</v>
      </c>
    </row>
    <row r="50" spans="1:9" ht="15.75" customHeight="1">
      <c r="A50" s="9"/>
      <c r="B50" s="116">
        <v>113320</v>
      </c>
      <c r="C50" s="101" t="s">
        <v>607</v>
      </c>
      <c r="D50" s="101" t="s">
        <v>6</v>
      </c>
      <c r="E50" s="103">
        <v>1.95</v>
      </c>
      <c r="F50" s="117">
        <v>1.89</v>
      </c>
      <c r="G50" s="118">
        <v>3.0769230769230799E-2</v>
      </c>
      <c r="H50" s="4" t="s">
        <v>188</v>
      </c>
      <c r="I50" t="s">
        <v>645</v>
      </c>
    </row>
    <row r="51" spans="1:9" ht="15.75" customHeight="1">
      <c r="A51" s="9"/>
      <c r="B51" s="116">
        <v>113319</v>
      </c>
      <c r="C51" s="101" t="s">
        <v>608</v>
      </c>
      <c r="D51" s="101" t="s">
        <v>6</v>
      </c>
      <c r="E51" s="103">
        <v>1.95</v>
      </c>
      <c r="F51" s="117">
        <v>1.89</v>
      </c>
      <c r="G51" s="118">
        <v>3.0769230769230799E-2</v>
      </c>
      <c r="H51" s="4" t="s">
        <v>188</v>
      </c>
      <c r="I51" t="s">
        <v>645</v>
      </c>
    </row>
    <row r="52" spans="1:9" ht="15.75" customHeight="1">
      <c r="A52" s="9"/>
      <c r="B52" s="116">
        <v>113317</v>
      </c>
      <c r="C52" s="101" t="s">
        <v>609</v>
      </c>
      <c r="D52" s="101" t="s">
        <v>6</v>
      </c>
      <c r="E52" s="103">
        <v>1.95</v>
      </c>
      <c r="F52" s="117">
        <v>1.89</v>
      </c>
      <c r="G52" s="118">
        <v>3.0769230769230799E-2</v>
      </c>
      <c r="H52" s="4" t="s">
        <v>188</v>
      </c>
      <c r="I52" t="s">
        <v>645</v>
      </c>
    </row>
    <row r="53" spans="1:9" ht="15.75" customHeight="1">
      <c r="A53" s="9"/>
      <c r="B53" s="116">
        <v>113318</v>
      </c>
      <c r="C53" s="101" t="s">
        <v>610</v>
      </c>
      <c r="D53" s="101" t="s">
        <v>6</v>
      </c>
      <c r="E53" s="103">
        <v>1.95</v>
      </c>
      <c r="F53" s="117">
        <v>1.89</v>
      </c>
      <c r="G53" s="118">
        <v>3.0769230769230799E-2</v>
      </c>
      <c r="H53" s="4" t="s">
        <v>188</v>
      </c>
      <c r="I53" t="s">
        <v>645</v>
      </c>
    </row>
    <row r="54" spans="1:9" ht="15.75" customHeight="1">
      <c r="A54" s="9"/>
      <c r="B54" s="116">
        <v>113329</v>
      </c>
      <c r="C54" s="101" t="s">
        <v>611</v>
      </c>
      <c r="D54" s="101" t="s">
        <v>6</v>
      </c>
      <c r="E54" s="103">
        <v>1.95</v>
      </c>
      <c r="F54" s="117">
        <v>1.89</v>
      </c>
      <c r="G54" s="118">
        <v>3.0769230769230799E-2</v>
      </c>
      <c r="H54" s="4" t="s">
        <v>188</v>
      </c>
      <c r="I54" t="s">
        <v>645</v>
      </c>
    </row>
    <row r="55" spans="1:9" ht="15.75" customHeight="1">
      <c r="A55" s="9"/>
      <c r="B55" s="116">
        <v>113316</v>
      </c>
      <c r="C55" s="101" t="s">
        <v>612</v>
      </c>
      <c r="D55" s="101" t="s">
        <v>6</v>
      </c>
      <c r="E55" s="103">
        <v>1.95</v>
      </c>
      <c r="F55" s="117">
        <v>1.89</v>
      </c>
      <c r="G55" s="118">
        <v>3.0769230769230799E-2</v>
      </c>
      <c r="H55" s="4" t="s">
        <v>188</v>
      </c>
      <c r="I55" t="s">
        <v>645</v>
      </c>
    </row>
    <row r="56" spans="1:9" ht="15.75" customHeight="1">
      <c r="A56" s="9"/>
      <c r="B56" s="116">
        <v>113315</v>
      </c>
      <c r="C56" s="101" t="s">
        <v>613</v>
      </c>
      <c r="D56" s="101" t="s">
        <v>6</v>
      </c>
      <c r="E56" s="103">
        <v>1.95</v>
      </c>
      <c r="F56" s="117">
        <v>1.89</v>
      </c>
      <c r="G56" s="118">
        <v>3.0769230769230799E-2</v>
      </c>
      <c r="H56" s="4" t="s">
        <v>188</v>
      </c>
      <c r="I56" t="s">
        <v>645</v>
      </c>
    </row>
    <row r="57" spans="1:9" ht="15.75" customHeight="1">
      <c r="A57" s="9"/>
      <c r="B57" s="116">
        <v>113548</v>
      </c>
      <c r="C57" s="101" t="s">
        <v>614</v>
      </c>
      <c r="D57" s="101" t="s">
        <v>6</v>
      </c>
      <c r="E57" s="103">
        <v>4.51</v>
      </c>
      <c r="F57" s="117">
        <v>3.49</v>
      </c>
      <c r="G57" s="118">
        <v>0.22616407982261633</v>
      </c>
      <c r="H57" s="4" t="s">
        <v>567</v>
      </c>
    </row>
    <row r="58" spans="1:9" ht="15.75" customHeight="1">
      <c r="A58" s="9"/>
      <c r="B58" s="116">
        <v>113386</v>
      </c>
      <c r="C58" s="101" t="s">
        <v>615</v>
      </c>
      <c r="D58" s="101" t="s">
        <v>6</v>
      </c>
      <c r="E58" s="103">
        <v>4.24</v>
      </c>
      <c r="F58" s="117">
        <v>3.65</v>
      </c>
      <c r="G58" s="118">
        <v>0.13915094339622647</v>
      </c>
      <c r="H58" s="4" t="s">
        <v>567</v>
      </c>
      <c r="I58" t="s">
        <v>645</v>
      </c>
    </row>
    <row r="59" spans="1:9" ht="15.75" customHeight="1">
      <c r="A59" s="9"/>
      <c r="B59" s="116">
        <v>113356</v>
      </c>
      <c r="C59" s="101" t="s">
        <v>642</v>
      </c>
      <c r="D59" s="101" t="s">
        <v>6</v>
      </c>
      <c r="E59" s="103">
        <v>4.24</v>
      </c>
      <c r="F59" s="117">
        <v>3.65</v>
      </c>
      <c r="G59" s="118">
        <v>0.13915094339622647</v>
      </c>
      <c r="H59" s="4" t="s">
        <v>567</v>
      </c>
      <c r="I59" t="s">
        <v>645</v>
      </c>
    </row>
    <row r="60" spans="1:9" ht="15.75" customHeight="1">
      <c r="A60" s="9"/>
      <c r="B60" s="113"/>
      <c r="C60" s="4"/>
      <c r="D60" s="4"/>
      <c r="E60" s="5"/>
      <c r="F60" s="115"/>
      <c r="G60" s="6"/>
      <c r="H60" s="4"/>
    </row>
    <row r="61" spans="1:9" ht="15.75" customHeight="1">
      <c r="A61" s="9"/>
      <c r="B61" s="114" t="s">
        <v>2</v>
      </c>
      <c r="C61" s="114" t="s">
        <v>3</v>
      </c>
      <c r="D61" s="114" t="s">
        <v>5</v>
      </c>
      <c r="E61" s="114" t="s">
        <v>0</v>
      </c>
      <c r="F61" s="114" t="s">
        <v>0</v>
      </c>
      <c r="G61" s="114" t="s">
        <v>4</v>
      </c>
      <c r="H61" s="114" t="s">
        <v>643</v>
      </c>
    </row>
    <row r="62" spans="1:9" ht="15.75" customHeight="1">
      <c r="A62" s="9"/>
      <c r="B62" s="116">
        <v>113891</v>
      </c>
      <c r="C62" s="101" t="s">
        <v>616</v>
      </c>
      <c r="D62" s="101" t="s">
        <v>6</v>
      </c>
      <c r="E62" s="103">
        <v>8.99</v>
      </c>
      <c r="F62" s="117">
        <v>7.79</v>
      </c>
      <c r="G62" s="118">
        <v>0.1334816462736374</v>
      </c>
      <c r="H62" s="4" t="s">
        <v>187</v>
      </c>
      <c r="I62" t="s">
        <v>12</v>
      </c>
    </row>
    <row r="63" spans="1:9" ht="15.75" customHeight="1">
      <c r="A63" s="9"/>
      <c r="B63" s="116">
        <v>113889</v>
      </c>
      <c r="C63" s="101" t="s">
        <v>617</v>
      </c>
      <c r="D63" s="101" t="s">
        <v>6</v>
      </c>
      <c r="E63" s="103">
        <v>8.99</v>
      </c>
      <c r="F63" s="117">
        <v>7.79</v>
      </c>
      <c r="G63" s="118">
        <v>0.1334816462736374</v>
      </c>
      <c r="H63" s="4" t="s">
        <v>187</v>
      </c>
      <c r="I63" t="s">
        <v>12</v>
      </c>
    </row>
    <row r="64" spans="1:9" ht="15.75" customHeight="1">
      <c r="A64" s="9"/>
      <c r="B64" s="116">
        <v>113361</v>
      </c>
      <c r="C64" s="101" t="s">
        <v>618</v>
      </c>
      <c r="D64" s="101" t="s">
        <v>6</v>
      </c>
      <c r="E64" s="103">
        <v>9.11</v>
      </c>
      <c r="F64" s="117">
        <v>7.79</v>
      </c>
      <c r="G64" s="118">
        <v>0.14489571899012069</v>
      </c>
      <c r="H64" s="4" t="s">
        <v>187</v>
      </c>
      <c r="I64" t="s">
        <v>12</v>
      </c>
    </row>
    <row r="65" spans="1:9" ht="15.75" customHeight="1">
      <c r="A65" s="9"/>
      <c r="B65" s="116">
        <v>113423</v>
      </c>
      <c r="C65" s="101" t="s">
        <v>619</v>
      </c>
      <c r="D65" s="101" t="s">
        <v>6</v>
      </c>
      <c r="E65" s="103">
        <v>10.7</v>
      </c>
      <c r="F65" s="117">
        <v>8.75</v>
      </c>
      <c r="G65" s="118">
        <v>0.18224299065420554</v>
      </c>
      <c r="H65" s="4" t="s">
        <v>188</v>
      </c>
      <c r="I65" t="s">
        <v>12</v>
      </c>
    </row>
    <row r="66" spans="1:9" ht="15.75" customHeight="1">
      <c r="A66" s="9"/>
      <c r="B66" s="116">
        <v>113492</v>
      </c>
      <c r="C66" s="101" t="s">
        <v>620</v>
      </c>
      <c r="D66" s="101" t="s">
        <v>6</v>
      </c>
      <c r="E66" s="103">
        <v>11.05</v>
      </c>
      <c r="F66" s="117">
        <v>8.15</v>
      </c>
      <c r="G66" s="118">
        <v>0.26244343891402716</v>
      </c>
      <c r="H66" s="4" t="s">
        <v>188</v>
      </c>
      <c r="I66" t="s">
        <v>12</v>
      </c>
    </row>
    <row r="67" spans="1:9" ht="15.75" customHeight="1">
      <c r="A67" s="9"/>
      <c r="B67" s="116">
        <v>113895</v>
      </c>
      <c r="C67" s="101" t="s">
        <v>621</v>
      </c>
      <c r="D67" s="101" t="s">
        <v>6</v>
      </c>
      <c r="E67" s="103">
        <v>10.1</v>
      </c>
      <c r="F67" s="117">
        <v>8.39</v>
      </c>
      <c r="G67" s="118">
        <v>0.16930693069306924</v>
      </c>
      <c r="H67" s="4" t="s">
        <v>188</v>
      </c>
      <c r="I67" t="s">
        <v>12</v>
      </c>
    </row>
    <row r="68" spans="1:9" ht="15.75" customHeight="1">
      <c r="A68" s="9"/>
      <c r="B68" s="116">
        <v>113896</v>
      </c>
      <c r="C68" s="101" t="s">
        <v>622</v>
      </c>
      <c r="D68" s="101" t="s">
        <v>6</v>
      </c>
      <c r="E68" s="103">
        <v>9.5</v>
      </c>
      <c r="F68" s="117">
        <v>7.95</v>
      </c>
      <c r="G68" s="118">
        <v>0.16315789473684209</v>
      </c>
      <c r="H68" s="4" t="s">
        <v>188</v>
      </c>
      <c r="I68" t="s">
        <v>12</v>
      </c>
    </row>
    <row r="69" spans="1:9" ht="15.75" customHeight="1">
      <c r="A69" s="9"/>
      <c r="B69" s="116">
        <v>113351</v>
      </c>
      <c r="C69" s="101" t="s">
        <v>623</v>
      </c>
      <c r="D69" s="101" t="s">
        <v>6</v>
      </c>
      <c r="E69" s="103">
        <v>4.5</v>
      </c>
      <c r="F69" s="117">
        <v>4.1500000000000004</v>
      </c>
      <c r="G69" s="118">
        <v>7.7777777777777696E-2</v>
      </c>
      <c r="H69" s="4" t="s">
        <v>568</v>
      </c>
      <c r="I69" t="s">
        <v>12</v>
      </c>
    </row>
    <row r="70" spans="1:9" ht="15.75" customHeight="1">
      <c r="A70" s="9"/>
      <c r="B70" s="116">
        <v>113919</v>
      </c>
      <c r="C70" s="101" t="s">
        <v>624</v>
      </c>
      <c r="D70" s="101" t="s">
        <v>6</v>
      </c>
      <c r="E70" s="103">
        <v>1.1000000000000001</v>
      </c>
      <c r="F70" s="117">
        <v>0.95</v>
      </c>
      <c r="G70" s="118">
        <v>0.13636363636363646</v>
      </c>
      <c r="H70" s="4" t="s">
        <v>569</v>
      </c>
      <c r="I70" t="s">
        <v>12</v>
      </c>
    </row>
    <row r="71" spans="1:9" ht="15.75" customHeight="1">
      <c r="A71" s="9"/>
      <c r="B71" s="116">
        <v>113921</v>
      </c>
      <c r="C71" s="101" t="s">
        <v>628</v>
      </c>
      <c r="D71" s="101" t="s">
        <v>6</v>
      </c>
      <c r="E71" s="103">
        <v>1.1000000000000001</v>
      </c>
      <c r="F71" s="117">
        <v>0.95</v>
      </c>
      <c r="G71" s="118">
        <v>0.13636363636363646</v>
      </c>
      <c r="H71" s="4" t="s">
        <v>569</v>
      </c>
      <c r="I71" t="s">
        <v>12</v>
      </c>
    </row>
    <row r="72" spans="1:9" ht="15.75" customHeight="1">
      <c r="A72" s="9"/>
      <c r="B72" s="116">
        <v>113918</v>
      </c>
      <c r="C72" s="101" t="s">
        <v>629</v>
      </c>
      <c r="D72" s="101" t="s">
        <v>6</v>
      </c>
      <c r="E72" s="103">
        <v>1.1000000000000001</v>
      </c>
      <c r="F72" s="117">
        <v>0.95</v>
      </c>
      <c r="G72" s="118">
        <v>0.13636363636363646</v>
      </c>
      <c r="H72" s="4" t="s">
        <v>569</v>
      </c>
      <c r="I72" t="s">
        <v>12</v>
      </c>
    </row>
    <row r="73" spans="1:9" ht="15.75" customHeight="1">
      <c r="A73" s="9"/>
      <c r="B73" s="116">
        <v>113917</v>
      </c>
      <c r="C73" s="101" t="s">
        <v>625</v>
      </c>
      <c r="D73" s="101" t="s">
        <v>6</v>
      </c>
      <c r="E73" s="103">
        <v>1.1000000000000001</v>
      </c>
      <c r="F73" s="117">
        <v>0.95</v>
      </c>
      <c r="G73" s="118">
        <v>0.13636363636363646</v>
      </c>
      <c r="H73" s="4" t="s">
        <v>569</v>
      </c>
      <c r="I73" t="s">
        <v>12</v>
      </c>
    </row>
    <row r="74" spans="1:9" ht="15.75" customHeight="1">
      <c r="A74" s="9"/>
      <c r="B74" s="116">
        <v>113916</v>
      </c>
      <c r="C74" s="101" t="s">
        <v>626</v>
      </c>
      <c r="D74" s="101" t="s">
        <v>6</v>
      </c>
      <c r="E74" s="103">
        <v>1.1000000000000001</v>
      </c>
      <c r="F74" s="117">
        <v>0.95</v>
      </c>
      <c r="G74" s="118">
        <v>0.13636363636363646</v>
      </c>
      <c r="H74" s="4" t="s">
        <v>569</v>
      </c>
      <c r="I74" t="s">
        <v>12</v>
      </c>
    </row>
    <row r="75" spans="1:9" ht="15.75" customHeight="1">
      <c r="A75" s="9"/>
      <c r="B75" s="116">
        <v>113920</v>
      </c>
      <c r="C75" s="101" t="s">
        <v>627</v>
      </c>
      <c r="D75" s="101" t="s">
        <v>6</v>
      </c>
      <c r="E75" s="103">
        <v>1.1000000000000001</v>
      </c>
      <c r="F75" s="117">
        <v>0.95</v>
      </c>
      <c r="G75" s="118">
        <v>0.13636363636363646</v>
      </c>
      <c r="H75" s="4" t="s">
        <v>569</v>
      </c>
      <c r="I75" t="s">
        <v>12</v>
      </c>
    </row>
    <row r="76" spans="1:9" ht="15.75" customHeight="1">
      <c r="A76" s="9"/>
      <c r="B76" s="4"/>
      <c r="C76" s="4"/>
      <c r="D76" s="4"/>
      <c r="E76" s="5"/>
      <c r="F76" s="5"/>
      <c r="G76" s="6"/>
      <c r="H76" s="4"/>
    </row>
    <row r="77" spans="1:9" ht="15.75" customHeight="1">
      <c r="A77" s="9"/>
      <c r="B77" s="114" t="s">
        <v>2</v>
      </c>
      <c r="C77" s="114" t="s">
        <v>3</v>
      </c>
      <c r="D77" s="114" t="s">
        <v>5</v>
      </c>
      <c r="E77" s="114" t="s">
        <v>0</v>
      </c>
      <c r="F77" s="114" t="s">
        <v>0</v>
      </c>
      <c r="G77" s="114" t="s">
        <v>4</v>
      </c>
      <c r="H77" s="114" t="s">
        <v>643</v>
      </c>
    </row>
    <row r="78" spans="1:9" ht="15.75" customHeight="1">
      <c r="A78" s="9"/>
      <c r="B78" s="116">
        <v>480</v>
      </c>
      <c r="C78" s="101" t="s">
        <v>630</v>
      </c>
      <c r="D78" s="101" t="s">
        <v>10</v>
      </c>
      <c r="E78" s="103">
        <v>20.75</v>
      </c>
      <c r="F78" s="117">
        <v>17.489999999999998</v>
      </c>
      <c r="G78" s="118">
        <v>0.15710843373493982</v>
      </c>
      <c r="H78" s="4" t="s">
        <v>570</v>
      </c>
      <c r="I78" s="37" t="s">
        <v>12</v>
      </c>
    </row>
    <row r="79" spans="1:9" ht="15.75" customHeight="1">
      <c r="A79" s="9"/>
      <c r="B79" s="116">
        <v>475</v>
      </c>
      <c r="C79" s="101" t="s">
        <v>640</v>
      </c>
      <c r="D79" s="101" t="s">
        <v>10</v>
      </c>
      <c r="E79" s="103">
        <v>20.75</v>
      </c>
      <c r="F79" s="117">
        <v>17.489999999999998</v>
      </c>
      <c r="G79" s="118">
        <v>0.15710843373493982</v>
      </c>
      <c r="H79" s="4" t="s">
        <v>571</v>
      </c>
      <c r="I79" t="s">
        <v>12</v>
      </c>
    </row>
    <row r="80" spans="1:9" ht="15.75" customHeight="1">
      <c r="A80" s="9"/>
      <c r="B80" s="116">
        <v>484</v>
      </c>
      <c r="C80" s="101" t="s">
        <v>631</v>
      </c>
      <c r="D80" s="101" t="s">
        <v>10</v>
      </c>
      <c r="E80" s="103">
        <v>20.62</v>
      </c>
      <c r="F80" s="117">
        <v>17.489999999999998</v>
      </c>
      <c r="G80" s="118">
        <v>0.15179437439379256</v>
      </c>
      <c r="H80" s="4" t="s">
        <v>572</v>
      </c>
      <c r="I80" t="s">
        <v>12</v>
      </c>
    </row>
    <row r="81" spans="1:11" ht="15.75" customHeight="1">
      <c r="A81" s="9"/>
      <c r="B81" s="116">
        <v>102363</v>
      </c>
      <c r="C81" s="101" t="s">
        <v>641</v>
      </c>
      <c r="D81" s="101" t="s">
        <v>10</v>
      </c>
      <c r="E81" s="103">
        <v>20.64</v>
      </c>
      <c r="F81" s="117">
        <v>17.39</v>
      </c>
      <c r="G81" s="118">
        <v>0.15746124031007752</v>
      </c>
      <c r="H81" s="4" t="s">
        <v>573</v>
      </c>
      <c r="I81" t="s">
        <v>12</v>
      </c>
    </row>
    <row r="82" spans="1:11" ht="15.75" customHeight="1">
      <c r="A82" s="9"/>
      <c r="B82" s="116">
        <v>483</v>
      </c>
      <c r="C82" s="101" t="s">
        <v>632</v>
      </c>
      <c r="D82" s="101" t="s">
        <v>10</v>
      </c>
      <c r="E82" s="103">
        <v>145.25</v>
      </c>
      <c r="F82" s="117">
        <v>115</v>
      </c>
      <c r="G82" s="118">
        <v>0.20826161790017211</v>
      </c>
      <c r="H82" s="4" t="s">
        <v>574</v>
      </c>
    </row>
    <row r="83" spans="1:11" ht="15.75" customHeight="1">
      <c r="A83" s="9"/>
      <c r="B83" s="113">
        <v>109026</v>
      </c>
      <c r="C83" s="4" t="s">
        <v>639</v>
      </c>
      <c r="D83" s="4" t="s">
        <v>6</v>
      </c>
      <c r="E83" s="5">
        <v>2.2000000000000002</v>
      </c>
      <c r="F83" s="115">
        <v>1.75</v>
      </c>
      <c r="G83" s="6">
        <v>0.20454545454545461</v>
      </c>
      <c r="H83" s="4" t="s">
        <v>552</v>
      </c>
    </row>
    <row r="84" spans="1:11" ht="15.75" customHeight="1">
      <c r="A84" s="9"/>
      <c r="B84" s="113">
        <v>108090</v>
      </c>
      <c r="C84" s="4" t="s">
        <v>635</v>
      </c>
      <c r="D84" s="4" t="s">
        <v>6</v>
      </c>
      <c r="E84" s="5">
        <v>2.2000000000000002</v>
      </c>
      <c r="F84" s="115">
        <v>1.75</v>
      </c>
      <c r="G84" s="6">
        <v>0.20454545454545461</v>
      </c>
      <c r="H84" s="4" t="s">
        <v>552</v>
      </c>
    </row>
    <row r="85" spans="1:11" ht="15.75" customHeight="1">
      <c r="A85" s="9"/>
      <c r="B85" s="113">
        <v>109017</v>
      </c>
      <c r="C85" s="4" t="s">
        <v>636</v>
      </c>
      <c r="D85" s="4" t="s">
        <v>6</v>
      </c>
      <c r="E85" s="5">
        <v>2.2000000000000002</v>
      </c>
      <c r="F85" s="115">
        <v>1.75</v>
      </c>
      <c r="G85" s="6">
        <v>0.20454545454545461</v>
      </c>
      <c r="H85" s="4" t="s">
        <v>552</v>
      </c>
    </row>
    <row r="86" spans="1:11" ht="15.75" customHeight="1">
      <c r="A86" s="9"/>
      <c r="B86" s="113">
        <v>109019</v>
      </c>
      <c r="C86" s="4" t="s">
        <v>638</v>
      </c>
      <c r="D86" s="4" t="s">
        <v>6</v>
      </c>
      <c r="E86" s="5">
        <v>2.2000000000000002</v>
      </c>
      <c r="F86" s="115">
        <v>1.75</v>
      </c>
      <c r="G86" s="6">
        <v>0.20454545454545461</v>
      </c>
      <c r="H86" s="4" t="s">
        <v>552</v>
      </c>
    </row>
    <row r="87" spans="1:11" ht="15.75" customHeight="1">
      <c r="A87" s="9"/>
      <c r="B87" s="113">
        <v>108093</v>
      </c>
      <c r="C87" s="4" t="s">
        <v>637</v>
      </c>
      <c r="D87" s="4" t="s">
        <v>6</v>
      </c>
      <c r="E87" s="5">
        <v>2.2000000000000002</v>
      </c>
      <c r="F87" s="115">
        <v>1.75</v>
      </c>
      <c r="G87" s="6">
        <v>0.20454545454545461</v>
      </c>
      <c r="H87" s="4" t="s">
        <v>552</v>
      </c>
    </row>
    <row r="88" spans="1:11" ht="15.75" customHeight="1">
      <c r="A88" s="9"/>
      <c r="B88" s="113">
        <v>551</v>
      </c>
      <c r="C88" s="4" t="s">
        <v>633</v>
      </c>
      <c r="D88" s="4" t="s">
        <v>6</v>
      </c>
      <c r="E88" s="5">
        <v>2.2000000000000002</v>
      </c>
      <c r="F88" s="115">
        <v>1.75</v>
      </c>
      <c r="G88" s="6">
        <v>0.20454545454545461</v>
      </c>
      <c r="H88" s="4" t="s">
        <v>552</v>
      </c>
    </row>
    <row r="89" spans="1:11" ht="15.75" customHeight="1">
      <c r="A89" s="9"/>
      <c r="B89" s="113">
        <v>1146</v>
      </c>
      <c r="C89" s="4" t="s">
        <v>634</v>
      </c>
      <c r="D89" s="4" t="s">
        <v>6</v>
      </c>
      <c r="E89" s="5">
        <v>2.2000000000000002</v>
      </c>
      <c r="F89" s="115">
        <v>1.75</v>
      </c>
      <c r="G89" s="6">
        <v>0.20454545454545461</v>
      </c>
      <c r="H89" s="4" t="s">
        <v>552</v>
      </c>
    </row>
    <row r="90" spans="1:11" ht="15.75" customHeight="1">
      <c r="A90" s="9"/>
      <c r="B90" s="7"/>
      <c r="C90" s="4"/>
      <c r="D90" s="4"/>
      <c r="E90" s="5"/>
      <c r="F90" s="8"/>
      <c r="G90" s="13"/>
      <c r="H90" s="7"/>
    </row>
    <row r="91" spans="1:11" ht="15.75" customHeight="1">
      <c r="A91" s="9"/>
      <c r="C91" s="7"/>
      <c r="D91" s="7"/>
      <c r="E91" s="86"/>
      <c r="F91" s="92"/>
      <c r="G91" s="87"/>
      <c r="H91" s="86"/>
      <c r="I91" s="87"/>
      <c r="J91" s="86"/>
      <c r="K91" s="87"/>
    </row>
    <row r="92" spans="1:11" ht="55.5" customHeight="1">
      <c r="C92" s="2"/>
    </row>
    <row r="93" spans="1:11" ht="93">
      <c r="C93" s="1" t="s">
        <v>8</v>
      </c>
      <c r="D93" s="3"/>
      <c r="E93" s="3"/>
      <c r="F93" s="3"/>
    </row>
  </sheetData>
  <mergeCells count="2">
    <mergeCell ref="B1:G1"/>
    <mergeCell ref="B2:G2"/>
  </mergeCells>
  <phoneticPr fontId="21" type="noConversion"/>
  <pageMargins left="0" right="0" top="0.74803149606299213" bottom="0" header="0" footer="0.31496062992125984"/>
  <pageSetup paperSize="9" fitToHeight="0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14B62-AB15-40A3-925B-7CBF6D697BDF}">
  <sheetPr>
    <pageSetUpPr fitToPage="1"/>
  </sheetPr>
  <dimension ref="A1:L120"/>
  <sheetViews>
    <sheetView topLeftCell="D1" zoomScale="80" zoomScaleNormal="80" workbookViewId="0">
      <pane ySplit="2" topLeftCell="A30" activePane="bottomLeft" state="frozen"/>
      <selection pane="bottomLeft" activeCell="G44" sqref="G44"/>
    </sheetView>
  </sheetViews>
  <sheetFormatPr defaultRowHeight="15"/>
  <cols>
    <col min="1" max="1" width="2.28515625" customWidth="1"/>
    <col min="2" max="2" width="9" bestFit="1" customWidth="1"/>
    <col min="3" max="3" width="53" bestFit="1" customWidth="1"/>
    <col min="4" max="4" width="17.7109375" bestFit="1" customWidth="1"/>
    <col min="5" max="5" width="19.28515625" customWidth="1"/>
    <col min="6" max="6" width="12.5703125" customWidth="1"/>
    <col min="7" max="8" width="11.140625" bestFit="1" customWidth="1"/>
    <col min="9" max="9" width="10" bestFit="1" customWidth="1"/>
    <col min="10" max="10" width="11.140625" bestFit="1" customWidth="1"/>
    <col min="11" max="11" width="9.7109375" bestFit="1" customWidth="1"/>
    <col min="12" max="12" width="8.140625" bestFit="1" customWidth="1"/>
    <col min="13" max="13" width="12.140625" bestFit="1" customWidth="1"/>
    <col min="17" max="17" width="10.5703125" customWidth="1"/>
  </cols>
  <sheetData>
    <row r="1" spans="1:8" ht="15.75">
      <c r="A1" s="7"/>
      <c r="B1" s="548" t="s">
        <v>720</v>
      </c>
      <c r="C1" s="548"/>
      <c r="D1" s="548"/>
      <c r="E1" s="548"/>
      <c r="F1" s="548"/>
      <c r="G1" s="548"/>
    </row>
    <row r="2" spans="1:8" ht="15.75" customHeight="1">
      <c r="A2" s="9"/>
      <c r="B2" s="11" t="s">
        <v>2</v>
      </c>
      <c r="C2" s="11" t="s">
        <v>3</v>
      </c>
      <c r="D2" s="11" t="s">
        <v>5</v>
      </c>
      <c r="E2" s="11" t="s">
        <v>0</v>
      </c>
      <c r="F2" s="47" t="s">
        <v>1</v>
      </c>
      <c r="G2" s="47" t="s">
        <v>4</v>
      </c>
    </row>
    <row r="3" spans="1:8" ht="15.75" customHeight="1">
      <c r="A3" s="9"/>
      <c r="B3" s="19">
        <v>109613</v>
      </c>
      <c r="C3" s="4" t="s">
        <v>343</v>
      </c>
      <c r="D3" s="4" t="s">
        <v>6</v>
      </c>
      <c r="E3" s="5">
        <v>7.16</v>
      </c>
      <c r="F3" s="124">
        <v>2.89</v>
      </c>
      <c r="G3" s="6">
        <v>0.59636871508379885</v>
      </c>
      <c r="H3" t="s">
        <v>12</v>
      </c>
    </row>
    <row r="4" spans="1:8" ht="15.75" customHeight="1">
      <c r="A4" s="9"/>
      <c r="B4" s="19">
        <v>109612</v>
      </c>
      <c r="C4" s="4" t="s">
        <v>300</v>
      </c>
      <c r="D4" s="4" t="s">
        <v>6</v>
      </c>
      <c r="E4" s="5">
        <v>7.16</v>
      </c>
      <c r="F4" s="124">
        <v>2.89</v>
      </c>
      <c r="G4" s="6">
        <v>0.59636871508379885</v>
      </c>
      <c r="H4" t="s">
        <v>12</v>
      </c>
    </row>
    <row r="5" spans="1:8" ht="15.75" customHeight="1">
      <c r="A5" s="9"/>
      <c r="B5" s="19">
        <v>112631</v>
      </c>
      <c r="C5" s="4" t="s">
        <v>302</v>
      </c>
      <c r="D5" s="4" t="s">
        <v>6</v>
      </c>
      <c r="E5" s="5">
        <v>7.22</v>
      </c>
      <c r="F5" s="124">
        <v>2.89</v>
      </c>
      <c r="G5" s="6">
        <v>0.59972299168975074</v>
      </c>
      <c r="H5" t="s">
        <v>12</v>
      </c>
    </row>
    <row r="6" spans="1:8" ht="15.75" customHeight="1">
      <c r="A6" s="9"/>
      <c r="B6" s="19">
        <v>105851</v>
      </c>
      <c r="C6" s="4" t="e">
        <v>#N/A</v>
      </c>
      <c r="D6" s="4" t="s">
        <v>6</v>
      </c>
      <c r="E6" s="5" t="e">
        <v>#N/A</v>
      </c>
      <c r="F6" s="124">
        <v>2.89</v>
      </c>
      <c r="G6" s="6" t="e">
        <v>#N/A</v>
      </c>
      <c r="H6" t="s">
        <v>12</v>
      </c>
    </row>
    <row r="7" spans="1:8" ht="15.75" customHeight="1">
      <c r="A7" s="9"/>
      <c r="C7" s="107"/>
      <c r="D7" s="107"/>
      <c r="E7" s="108"/>
      <c r="F7" s="92"/>
      <c r="G7" s="109"/>
    </row>
    <row r="8" spans="1:8" ht="15.75" customHeight="1">
      <c r="A8" s="9"/>
      <c r="B8" s="11" t="s">
        <v>2</v>
      </c>
      <c r="C8" s="11" t="s">
        <v>3</v>
      </c>
      <c r="D8" s="11" t="s">
        <v>5</v>
      </c>
      <c r="E8" s="11" t="s">
        <v>0</v>
      </c>
      <c r="F8" s="47" t="s">
        <v>1</v>
      </c>
      <c r="G8" s="47" t="s">
        <v>4</v>
      </c>
    </row>
    <row r="9" spans="1:8" ht="15.75" customHeight="1">
      <c r="A9" s="9"/>
      <c r="B9" s="19">
        <v>113448</v>
      </c>
      <c r="C9" s="4" t="s">
        <v>755</v>
      </c>
      <c r="D9" s="4" t="s">
        <v>6</v>
      </c>
      <c r="E9" s="5">
        <v>3.2</v>
      </c>
      <c r="F9" s="124">
        <v>2.29</v>
      </c>
      <c r="G9" s="6">
        <v>0.28437500000000004</v>
      </c>
      <c r="H9" t="s">
        <v>12</v>
      </c>
    </row>
    <row r="10" spans="1:8" ht="15.75" customHeight="1">
      <c r="A10" s="9"/>
      <c r="B10" s="19">
        <v>105672</v>
      </c>
      <c r="C10" s="4" t="s">
        <v>711</v>
      </c>
      <c r="D10" s="4" t="s">
        <v>6</v>
      </c>
      <c r="E10" s="5">
        <v>12.6</v>
      </c>
      <c r="F10" s="124">
        <v>9.49</v>
      </c>
      <c r="G10" s="6">
        <v>0.24682539682539678</v>
      </c>
      <c r="H10" t="s">
        <v>12</v>
      </c>
    </row>
    <row r="11" spans="1:8" ht="15.75" customHeight="1">
      <c r="A11" s="9"/>
      <c r="B11" s="19">
        <v>105673</v>
      </c>
      <c r="C11" s="4" t="s">
        <v>712</v>
      </c>
      <c r="D11" s="4" t="s">
        <v>6</v>
      </c>
      <c r="E11" s="5">
        <v>12.6</v>
      </c>
      <c r="F11" s="124">
        <v>9.49</v>
      </c>
      <c r="G11" s="6">
        <v>0.24682539682539678</v>
      </c>
      <c r="H11" t="s">
        <v>12</v>
      </c>
    </row>
    <row r="12" spans="1:8" ht="15.75" customHeight="1">
      <c r="A12" s="9"/>
      <c r="C12" s="107"/>
      <c r="D12" s="107"/>
      <c r="E12" s="108"/>
      <c r="F12" s="110"/>
      <c r="G12" s="109"/>
    </row>
    <row r="13" spans="1:8" ht="15.75" customHeight="1">
      <c r="A13" s="9"/>
      <c r="B13" s="11" t="s">
        <v>2</v>
      </c>
      <c r="C13" s="11" t="s">
        <v>3</v>
      </c>
      <c r="D13" s="11" t="s">
        <v>5</v>
      </c>
      <c r="E13" s="11" t="s">
        <v>0</v>
      </c>
      <c r="F13" s="47" t="s">
        <v>1</v>
      </c>
      <c r="G13" s="47" t="s">
        <v>4</v>
      </c>
    </row>
    <row r="14" spans="1:8" ht="15.75" customHeight="1">
      <c r="A14" s="9"/>
      <c r="B14" s="19">
        <v>113372</v>
      </c>
      <c r="C14" s="4" t="s">
        <v>756</v>
      </c>
      <c r="D14" s="4" t="s">
        <v>6</v>
      </c>
      <c r="E14" s="5">
        <v>12.31</v>
      </c>
      <c r="F14" s="124">
        <v>8.99</v>
      </c>
      <c r="G14" s="6">
        <v>0.26969943135662067</v>
      </c>
      <c r="H14" t="s">
        <v>12</v>
      </c>
    </row>
    <row r="15" spans="1:8" ht="15.75" customHeight="1">
      <c r="A15" s="9"/>
      <c r="B15" s="19">
        <v>113371</v>
      </c>
      <c r="C15" s="4" t="s">
        <v>757</v>
      </c>
      <c r="D15" s="4" t="s">
        <v>6</v>
      </c>
      <c r="E15" s="5">
        <v>4.99</v>
      </c>
      <c r="F15" s="124">
        <v>2.99</v>
      </c>
      <c r="G15" s="6">
        <v>0.40080160320641278</v>
      </c>
      <c r="H15" t="s">
        <v>12</v>
      </c>
    </row>
    <row r="16" spans="1:8" ht="15.75" customHeight="1">
      <c r="A16" s="9"/>
      <c r="C16" s="107"/>
      <c r="D16" s="107"/>
      <c r="E16" s="108"/>
      <c r="F16" s="110"/>
      <c r="G16" s="109"/>
    </row>
    <row r="17" spans="1:8" ht="15.75" customHeight="1">
      <c r="A17" s="9"/>
      <c r="B17" s="11" t="s">
        <v>2</v>
      </c>
      <c r="C17" s="11" t="s">
        <v>3</v>
      </c>
      <c r="D17" s="11" t="s">
        <v>5</v>
      </c>
      <c r="E17" s="11" t="s">
        <v>0</v>
      </c>
      <c r="F17" s="47" t="s">
        <v>1</v>
      </c>
      <c r="G17" s="47" t="s">
        <v>4</v>
      </c>
    </row>
    <row r="18" spans="1:8" ht="15.75" customHeight="1">
      <c r="A18" s="9"/>
      <c r="B18" s="19">
        <v>1757</v>
      </c>
      <c r="C18" s="4" t="e">
        <v>#N/A</v>
      </c>
      <c r="D18" s="4" t="s">
        <v>6</v>
      </c>
      <c r="E18" s="5" t="e">
        <v>#N/A</v>
      </c>
      <c r="F18" s="124">
        <v>6.25</v>
      </c>
      <c r="G18" s="6" t="e">
        <v>#N/A</v>
      </c>
      <c r="H18" t="s">
        <v>12</v>
      </c>
    </row>
    <row r="19" spans="1:8" ht="15.75" customHeight="1">
      <c r="A19" s="9"/>
      <c r="B19" s="19">
        <v>1759</v>
      </c>
      <c r="C19" s="4" t="e">
        <v>#N/A</v>
      </c>
      <c r="D19" s="4" t="s">
        <v>6</v>
      </c>
      <c r="E19" s="5" t="e">
        <v>#N/A</v>
      </c>
      <c r="F19" s="124">
        <v>6.25</v>
      </c>
      <c r="G19" s="6" t="e">
        <v>#N/A</v>
      </c>
      <c r="H19" t="s">
        <v>12</v>
      </c>
    </row>
    <row r="20" spans="1:8" ht="15.75" customHeight="1">
      <c r="A20" s="9"/>
      <c r="B20" s="19">
        <v>113379</v>
      </c>
      <c r="C20" s="4" t="s">
        <v>758</v>
      </c>
      <c r="D20" s="4" t="s">
        <v>6</v>
      </c>
      <c r="E20" s="5">
        <v>15.7</v>
      </c>
      <c r="F20" s="124">
        <v>13.55</v>
      </c>
      <c r="G20" s="6">
        <v>0.13694267515923558</v>
      </c>
      <c r="H20" t="s">
        <v>12</v>
      </c>
    </row>
    <row r="21" spans="1:8" ht="15.75" customHeight="1">
      <c r="A21" s="9"/>
      <c r="B21" s="19">
        <v>1758</v>
      </c>
      <c r="C21" s="4" t="e">
        <v>#N/A</v>
      </c>
      <c r="D21" s="4" t="s">
        <v>6</v>
      </c>
      <c r="E21" s="5" t="e">
        <v>#N/A</v>
      </c>
      <c r="F21" s="124">
        <v>6.25</v>
      </c>
      <c r="G21" s="6" t="e">
        <v>#N/A</v>
      </c>
      <c r="H21" t="s">
        <v>12</v>
      </c>
    </row>
    <row r="22" spans="1:8" ht="15.75" customHeight="1">
      <c r="A22" s="9"/>
      <c r="B22" s="19">
        <v>113380</v>
      </c>
      <c r="C22" s="4" t="e">
        <v>#N/A</v>
      </c>
      <c r="D22" s="4" t="s">
        <v>6</v>
      </c>
      <c r="E22" s="5" t="e">
        <v>#N/A</v>
      </c>
      <c r="F22" s="124">
        <v>13.55</v>
      </c>
      <c r="G22" s="6" t="e">
        <v>#N/A</v>
      </c>
      <c r="H22" t="s">
        <v>12</v>
      </c>
    </row>
    <row r="23" spans="1:8" ht="15.75" customHeight="1">
      <c r="A23" s="9"/>
      <c r="B23" s="19">
        <v>113375</v>
      </c>
      <c r="C23" s="4" t="e">
        <v>#N/A</v>
      </c>
      <c r="D23" s="4" t="s">
        <v>6</v>
      </c>
      <c r="E23" s="5" t="e">
        <v>#N/A</v>
      </c>
      <c r="F23" s="124">
        <v>5.45</v>
      </c>
      <c r="G23" s="6" t="e">
        <v>#N/A</v>
      </c>
      <c r="H23" t="s">
        <v>12</v>
      </c>
    </row>
    <row r="24" spans="1:8" ht="15.75" customHeight="1">
      <c r="A24" s="9"/>
      <c r="B24" s="19">
        <v>113530</v>
      </c>
      <c r="C24" s="4" t="e">
        <v>#N/A</v>
      </c>
      <c r="D24" s="4" t="s">
        <v>6</v>
      </c>
      <c r="E24" s="5" t="e">
        <v>#N/A</v>
      </c>
      <c r="F24" s="124">
        <v>14.4</v>
      </c>
      <c r="G24" s="6" t="e">
        <v>#N/A</v>
      </c>
      <c r="H24" t="s">
        <v>12</v>
      </c>
    </row>
    <row r="25" spans="1:8" ht="15.75" customHeight="1">
      <c r="A25" s="9"/>
      <c r="B25" s="19">
        <v>113373</v>
      </c>
      <c r="C25" s="4" t="s">
        <v>759</v>
      </c>
      <c r="D25" s="4" t="s">
        <v>6</v>
      </c>
      <c r="E25" s="5">
        <v>22.7</v>
      </c>
      <c r="F25" s="124">
        <v>19.489999999999998</v>
      </c>
      <c r="G25" s="6">
        <v>0.14140969162995598</v>
      </c>
      <c r="H25" t="s">
        <v>12</v>
      </c>
    </row>
    <row r="26" spans="1:8" ht="15.75" customHeight="1">
      <c r="A26" s="9"/>
      <c r="B26" s="19">
        <v>1761</v>
      </c>
      <c r="C26" s="4" t="e">
        <v>#N/A</v>
      </c>
      <c r="D26" s="4" t="s">
        <v>6</v>
      </c>
      <c r="E26" s="5" t="e">
        <v>#N/A</v>
      </c>
      <c r="F26" s="124">
        <v>6.25</v>
      </c>
      <c r="G26" s="6" t="e">
        <v>#N/A</v>
      </c>
      <c r="H26" t="s">
        <v>12</v>
      </c>
    </row>
    <row r="27" spans="1:8" ht="15.75" customHeight="1">
      <c r="A27" s="9"/>
      <c r="B27" s="19">
        <v>1762</v>
      </c>
      <c r="C27" s="4" t="s">
        <v>760</v>
      </c>
      <c r="D27" s="4" t="s">
        <v>6</v>
      </c>
      <c r="E27" s="5">
        <v>8.0500000000000007</v>
      </c>
      <c r="F27" s="124">
        <v>6.9</v>
      </c>
      <c r="G27" s="6">
        <v>0.14285714285714288</v>
      </c>
      <c r="H27" t="s">
        <v>12</v>
      </c>
    </row>
    <row r="28" spans="1:8" ht="15.75" customHeight="1">
      <c r="A28" s="9"/>
      <c r="C28" s="107"/>
      <c r="D28" s="107"/>
      <c r="E28" s="108"/>
      <c r="F28" s="110"/>
      <c r="G28" s="109"/>
    </row>
    <row r="29" spans="1:8" ht="15.75" customHeight="1">
      <c r="A29" s="9"/>
      <c r="B29" s="11" t="s">
        <v>2</v>
      </c>
      <c r="C29" s="11" t="s">
        <v>3</v>
      </c>
      <c r="D29" s="11" t="s">
        <v>5</v>
      </c>
      <c r="E29" s="11" t="s">
        <v>0</v>
      </c>
      <c r="F29" s="47" t="s">
        <v>1</v>
      </c>
      <c r="G29" s="47" t="s">
        <v>4</v>
      </c>
    </row>
    <row r="30" spans="1:8" ht="15.75" customHeight="1">
      <c r="A30" s="9"/>
      <c r="B30" s="19">
        <v>109957</v>
      </c>
      <c r="C30" s="4" t="s">
        <v>761</v>
      </c>
      <c r="D30" s="4" t="s">
        <v>6</v>
      </c>
      <c r="E30" s="5">
        <v>4.5199999999999996</v>
      </c>
      <c r="F30" s="124">
        <v>4.29</v>
      </c>
      <c r="G30" s="6">
        <v>5.0884955752212295E-2</v>
      </c>
      <c r="H30" t="s">
        <v>12</v>
      </c>
    </row>
    <row r="31" spans="1:8" ht="15.75" customHeight="1">
      <c r="A31" s="9"/>
      <c r="B31" s="19">
        <v>109990</v>
      </c>
      <c r="C31" s="4" t="s">
        <v>762</v>
      </c>
      <c r="D31" s="4" t="s">
        <v>6</v>
      </c>
      <c r="E31" s="5">
        <v>5.91</v>
      </c>
      <c r="F31" s="124">
        <v>5.65</v>
      </c>
      <c r="G31" s="6">
        <v>4.3993231810490654E-2</v>
      </c>
      <c r="H31" t="s">
        <v>12</v>
      </c>
    </row>
    <row r="32" spans="1:8" ht="15.75" customHeight="1">
      <c r="A32" s="9"/>
      <c r="C32" s="107"/>
      <c r="D32" s="107"/>
      <c r="E32" s="108"/>
      <c r="F32" s="94"/>
      <c r="G32" s="109"/>
    </row>
    <row r="33" spans="1:8" ht="15.75" customHeight="1">
      <c r="A33" s="9"/>
      <c r="B33" s="11" t="s">
        <v>2</v>
      </c>
      <c r="C33" s="11" t="s">
        <v>3</v>
      </c>
      <c r="D33" s="11" t="s">
        <v>5</v>
      </c>
      <c r="E33" s="11" t="s">
        <v>0</v>
      </c>
      <c r="F33" s="47" t="s">
        <v>1</v>
      </c>
      <c r="G33" s="47" t="s">
        <v>4</v>
      </c>
    </row>
    <row r="34" spans="1:8" ht="15.75" customHeight="1">
      <c r="A34" s="9"/>
      <c r="B34" s="19">
        <v>113584</v>
      </c>
      <c r="C34" s="4" t="s">
        <v>763</v>
      </c>
      <c r="D34" s="4" t="s">
        <v>6</v>
      </c>
      <c r="E34" s="5">
        <v>1.63</v>
      </c>
      <c r="F34" s="124">
        <v>1.55</v>
      </c>
      <c r="G34" s="6">
        <v>4.9079754601226905E-2</v>
      </c>
      <c r="H34" t="s">
        <v>12</v>
      </c>
    </row>
    <row r="35" spans="1:8" ht="15.75" customHeight="1">
      <c r="A35" s="9"/>
      <c r="B35" s="19">
        <v>113589</v>
      </c>
      <c r="C35" s="4" t="s">
        <v>764</v>
      </c>
      <c r="D35" s="4" t="s">
        <v>6</v>
      </c>
      <c r="E35" s="5">
        <v>2.96</v>
      </c>
      <c r="F35" s="124">
        <v>2.79</v>
      </c>
      <c r="G35" s="6">
        <v>5.7432432432432408E-2</v>
      </c>
      <c r="H35" t="s">
        <v>12</v>
      </c>
    </row>
    <row r="36" spans="1:8" ht="15.75" customHeight="1">
      <c r="A36" s="9"/>
      <c r="B36" s="19">
        <v>113592</v>
      </c>
      <c r="C36" s="4" t="s">
        <v>765</v>
      </c>
      <c r="D36" s="4" t="s">
        <v>6</v>
      </c>
      <c r="E36" s="5">
        <v>2.96</v>
      </c>
      <c r="F36" s="124">
        <v>2.79</v>
      </c>
      <c r="G36" s="6">
        <v>5.7432432432432408E-2</v>
      </c>
      <c r="H36" t="s">
        <v>12</v>
      </c>
    </row>
    <row r="37" spans="1:8" ht="15.75" customHeight="1">
      <c r="A37" s="9"/>
      <c r="B37" s="19">
        <v>113590</v>
      </c>
      <c r="C37" s="4" t="s">
        <v>766</v>
      </c>
      <c r="D37" s="4" t="s">
        <v>6</v>
      </c>
      <c r="E37" s="5">
        <v>1.56</v>
      </c>
      <c r="F37" s="124">
        <v>1.49</v>
      </c>
      <c r="G37" s="6">
        <v>4.4871794871794907E-2</v>
      </c>
      <c r="H37" t="s">
        <v>12</v>
      </c>
    </row>
    <row r="38" spans="1:8" ht="15.75" customHeight="1">
      <c r="A38" s="9"/>
      <c r="C38" s="107"/>
      <c r="D38" s="107"/>
      <c r="E38" s="108"/>
      <c r="F38" s="110"/>
      <c r="G38" s="109"/>
    </row>
    <row r="39" spans="1:8" ht="15.75" customHeight="1">
      <c r="A39" s="9"/>
      <c r="B39" s="11" t="s">
        <v>2</v>
      </c>
      <c r="C39" s="11" t="s">
        <v>3</v>
      </c>
      <c r="D39" s="11" t="s">
        <v>5</v>
      </c>
      <c r="E39" s="11" t="s">
        <v>0</v>
      </c>
      <c r="F39" s="47" t="s">
        <v>1</v>
      </c>
      <c r="G39" s="47" t="s">
        <v>4</v>
      </c>
    </row>
    <row r="40" spans="1:8" ht="15.75" customHeight="1">
      <c r="A40" s="9"/>
      <c r="B40" s="19">
        <v>112461</v>
      </c>
      <c r="C40" s="4" t="s">
        <v>767</v>
      </c>
      <c r="D40" s="4" t="s">
        <v>6</v>
      </c>
      <c r="E40" s="5">
        <v>12.81</v>
      </c>
      <c r="F40" s="124">
        <v>10.9</v>
      </c>
      <c r="G40" s="6">
        <v>0.14910226385636222</v>
      </c>
      <c r="H40" t="s">
        <v>12</v>
      </c>
    </row>
    <row r="41" spans="1:8" ht="15.75" customHeight="1">
      <c r="A41" s="9"/>
      <c r="B41" s="19">
        <v>112458</v>
      </c>
      <c r="C41" s="4" t="s">
        <v>768</v>
      </c>
      <c r="D41" s="4" t="s">
        <v>6</v>
      </c>
      <c r="E41" s="5">
        <v>14.19</v>
      </c>
      <c r="F41" s="124">
        <v>11.99</v>
      </c>
      <c r="G41" s="6">
        <v>0.15503875968992242</v>
      </c>
    </row>
    <row r="42" spans="1:8" ht="15.75" customHeight="1">
      <c r="A42" s="9"/>
      <c r="B42" s="19">
        <v>112464</v>
      </c>
      <c r="C42" s="4" t="s">
        <v>333</v>
      </c>
      <c r="D42" s="4" t="s">
        <v>6</v>
      </c>
      <c r="E42" s="5">
        <v>0.87</v>
      </c>
      <c r="F42" s="124">
        <v>0.83</v>
      </c>
      <c r="G42" s="6">
        <v>4.5977011494252915E-2</v>
      </c>
    </row>
    <row r="43" spans="1:8" ht="15.75" customHeight="1">
      <c r="A43" s="9"/>
      <c r="B43" s="19">
        <v>112455</v>
      </c>
      <c r="C43" s="4" t="s">
        <v>746</v>
      </c>
      <c r="D43" s="4" t="s">
        <v>6</v>
      </c>
      <c r="E43" s="5">
        <v>3.61</v>
      </c>
      <c r="F43" s="124">
        <v>3.25</v>
      </c>
      <c r="G43" s="6">
        <f>(E43-F43)/E43</f>
        <v>9.9722991689750656E-2</v>
      </c>
    </row>
    <row r="44" spans="1:8" ht="15.75" customHeight="1">
      <c r="A44" s="9"/>
      <c r="C44" s="107"/>
      <c r="D44" s="107"/>
      <c r="E44" s="108"/>
      <c r="F44" s="94"/>
      <c r="G44" s="109"/>
    </row>
    <row r="45" spans="1:8" ht="15.75" customHeight="1">
      <c r="A45" s="9"/>
      <c r="B45" s="11" t="s">
        <v>2</v>
      </c>
      <c r="C45" s="11" t="s">
        <v>3</v>
      </c>
      <c r="D45" s="11" t="s">
        <v>5</v>
      </c>
      <c r="E45" s="11" t="s">
        <v>0</v>
      </c>
      <c r="F45" s="47" t="s">
        <v>1</v>
      </c>
      <c r="G45" s="47" t="s">
        <v>4</v>
      </c>
    </row>
    <row r="46" spans="1:8" ht="15.75" customHeight="1">
      <c r="A46" s="9"/>
      <c r="B46" s="19">
        <v>112718</v>
      </c>
      <c r="C46" s="4" t="s">
        <v>60</v>
      </c>
      <c r="D46" s="4" t="s">
        <v>6</v>
      </c>
      <c r="E46" s="5">
        <v>1.94</v>
      </c>
      <c r="F46" s="124">
        <v>1.29</v>
      </c>
      <c r="G46" s="6">
        <v>0.33505154639175255</v>
      </c>
    </row>
    <row r="47" spans="1:8" ht="15.75" customHeight="1">
      <c r="A47" s="9"/>
      <c r="B47" s="19">
        <v>112926</v>
      </c>
      <c r="C47" s="4" t="s">
        <v>63</v>
      </c>
      <c r="D47" s="4" t="s">
        <v>6</v>
      </c>
      <c r="E47" s="5">
        <v>1.99</v>
      </c>
      <c r="F47" s="124">
        <v>1.69</v>
      </c>
      <c r="G47" s="6">
        <v>0.15075376884422112</v>
      </c>
    </row>
    <row r="48" spans="1:8" ht="15.75" customHeight="1">
      <c r="A48" s="9"/>
      <c r="B48" s="19">
        <v>112927</v>
      </c>
      <c r="C48" s="4" t="s">
        <v>62</v>
      </c>
      <c r="D48" s="4" t="s">
        <v>6</v>
      </c>
      <c r="E48" s="5">
        <v>1.99</v>
      </c>
      <c r="F48" s="124">
        <v>1.69</v>
      </c>
      <c r="G48" s="6">
        <v>0.15075376884422112</v>
      </c>
    </row>
    <row r="49" spans="1:7" ht="15.75" customHeight="1">
      <c r="A49" s="9"/>
      <c r="C49" s="45"/>
      <c r="D49" s="45"/>
      <c r="E49" s="110"/>
      <c r="F49" s="110"/>
      <c r="G49" s="109"/>
    </row>
    <row r="50" spans="1:7" ht="15.75" customHeight="1">
      <c r="A50" s="9"/>
      <c r="B50" s="125" t="s">
        <v>2</v>
      </c>
      <c r="C50" s="11" t="s">
        <v>3</v>
      </c>
      <c r="D50" s="11" t="s">
        <v>5</v>
      </c>
      <c r="E50" s="11" t="s">
        <v>0</v>
      </c>
      <c r="F50" s="11" t="s">
        <v>1</v>
      </c>
      <c r="G50" s="11" t="s">
        <v>4</v>
      </c>
    </row>
    <row r="51" spans="1:7" ht="15.75" customHeight="1">
      <c r="A51" s="9"/>
      <c r="B51" s="19">
        <v>112428</v>
      </c>
      <c r="C51" s="4" t="s">
        <v>268</v>
      </c>
      <c r="D51" s="4" t="s">
        <v>6</v>
      </c>
      <c r="E51" s="5">
        <v>9.0500000000000007</v>
      </c>
      <c r="F51" s="5">
        <v>8.09</v>
      </c>
      <c r="G51" s="6">
        <v>0.10607734806629843</v>
      </c>
    </row>
    <row r="52" spans="1:7" ht="15.75" customHeight="1">
      <c r="A52" s="9"/>
      <c r="B52" s="19">
        <v>112430</v>
      </c>
      <c r="C52" s="4" t="s">
        <v>269</v>
      </c>
      <c r="D52" s="4" t="s">
        <v>6</v>
      </c>
      <c r="E52" s="5">
        <v>12.57</v>
      </c>
      <c r="F52" s="5">
        <v>11.25</v>
      </c>
      <c r="G52" s="6">
        <v>0.10501193317422436</v>
      </c>
    </row>
    <row r="53" spans="1:7" ht="15.75" customHeight="1">
      <c r="A53" s="9"/>
      <c r="B53" s="19">
        <v>112390</v>
      </c>
      <c r="C53" s="4" t="s">
        <v>89</v>
      </c>
      <c r="D53" s="4" t="s">
        <v>6</v>
      </c>
      <c r="E53" s="5">
        <v>6.1</v>
      </c>
      <c r="F53" s="5">
        <v>4.45</v>
      </c>
      <c r="G53" s="6">
        <v>0.27049180327868844</v>
      </c>
    </row>
    <row r="54" spans="1:7" ht="15.75" customHeight="1">
      <c r="A54" s="9"/>
      <c r="B54" s="19">
        <v>112395</v>
      </c>
      <c r="C54" s="4" t="s">
        <v>86</v>
      </c>
      <c r="D54" s="4" t="s">
        <v>6</v>
      </c>
      <c r="E54" s="5">
        <v>6.1</v>
      </c>
      <c r="F54" s="5">
        <v>4.45</v>
      </c>
      <c r="G54" s="6">
        <v>0.27049180327868844</v>
      </c>
    </row>
    <row r="55" spans="1:7" ht="15.75" customHeight="1">
      <c r="A55" s="9"/>
      <c r="B55" s="19">
        <v>112393</v>
      </c>
      <c r="C55" s="4" t="s">
        <v>84</v>
      </c>
      <c r="D55" s="4" t="s">
        <v>6</v>
      </c>
      <c r="E55" s="5">
        <v>6.1</v>
      </c>
      <c r="F55" s="5">
        <v>4.45</v>
      </c>
      <c r="G55" s="6">
        <v>0.27049180327868844</v>
      </c>
    </row>
    <row r="56" spans="1:7" ht="15.75" customHeight="1">
      <c r="A56" s="9"/>
      <c r="C56" s="45"/>
      <c r="D56" s="45"/>
      <c r="E56" s="110"/>
      <c r="F56" s="110"/>
      <c r="G56" s="109"/>
    </row>
    <row r="57" spans="1:7" ht="15.75" customHeight="1">
      <c r="A57" s="9"/>
      <c r="B57" s="125" t="s">
        <v>2</v>
      </c>
      <c r="C57" s="11" t="s">
        <v>3</v>
      </c>
      <c r="D57" s="11" t="s">
        <v>5</v>
      </c>
      <c r="E57" s="11" t="s">
        <v>0</v>
      </c>
      <c r="F57" s="11" t="s">
        <v>1</v>
      </c>
      <c r="G57" s="11" t="s">
        <v>4</v>
      </c>
    </row>
    <row r="58" spans="1:7" ht="15.75" customHeight="1">
      <c r="A58" s="9"/>
      <c r="B58" s="19">
        <v>112038</v>
      </c>
      <c r="C58" s="4" t="s">
        <v>769</v>
      </c>
      <c r="D58" s="4" t="s">
        <v>6</v>
      </c>
      <c r="E58" s="5">
        <v>7.22</v>
      </c>
      <c r="F58" s="124">
        <v>6.8</v>
      </c>
      <c r="G58" s="6">
        <v>5.8171745152354563E-2</v>
      </c>
    </row>
    <row r="59" spans="1:7" ht="15.75" customHeight="1">
      <c r="A59" s="9"/>
      <c r="B59" s="19">
        <v>110214</v>
      </c>
      <c r="C59" s="4" t="s">
        <v>770</v>
      </c>
      <c r="D59" s="4" t="s">
        <v>6</v>
      </c>
      <c r="E59" s="5">
        <v>5.71</v>
      </c>
      <c r="F59" s="124">
        <v>5.4</v>
      </c>
      <c r="G59" s="6">
        <v>5.4290718038528828E-2</v>
      </c>
    </row>
    <row r="60" spans="1:7" ht="15.75" customHeight="1">
      <c r="A60" s="9"/>
      <c r="B60" s="19">
        <v>110208</v>
      </c>
      <c r="C60" s="4" t="s">
        <v>771</v>
      </c>
      <c r="D60" s="4" t="s">
        <v>6</v>
      </c>
      <c r="E60" s="5">
        <v>6.37</v>
      </c>
      <c r="F60" s="124">
        <v>6.09</v>
      </c>
      <c r="G60" s="6">
        <v>4.3956043956043994E-2</v>
      </c>
    </row>
    <row r="61" spans="1:7" ht="15.75" customHeight="1">
      <c r="A61" s="9"/>
      <c r="B61" s="19">
        <v>110210</v>
      </c>
      <c r="C61" s="4" t="s">
        <v>772</v>
      </c>
      <c r="D61" s="4" t="s">
        <v>6</v>
      </c>
      <c r="E61" s="5">
        <v>6.57</v>
      </c>
      <c r="F61" s="124">
        <v>6.19</v>
      </c>
      <c r="G61" s="6">
        <v>5.7838660578386589E-2</v>
      </c>
    </row>
    <row r="62" spans="1:7" ht="15.75" customHeight="1">
      <c r="A62" s="9"/>
      <c r="B62" s="19">
        <v>110189</v>
      </c>
      <c r="C62" s="4" t="s">
        <v>773</v>
      </c>
      <c r="D62" s="4" t="s">
        <v>6</v>
      </c>
      <c r="E62" s="5">
        <v>4.59</v>
      </c>
      <c r="F62" s="124">
        <v>4.3899999999999997</v>
      </c>
      <c r="G62" s="6">
        <v>4.3572984749455375E-2</v>
      </c>
    </row>
    <row r="63" spans="1:7" ht="15.75" customHeight="1">
      <c r="A63" s="9"/>
      <c r="B63" s="19">
        <v>110191</v>
      </c>
      <c r="C63" s="4" t="s">
        <v>774</v>
      </c>
      <c r="D63" s="4" t="s">
        <v>6</v>
      </c>
      <c r="E63" s="5">
        <v>6.37</v>
      </c>
      <c r="F63" s="124">
        <v>5.99</v>
      </c>
      <c r="G63" s="6">
        <v>5.9654631083202493E-2</v>
      </c>
    </row>
    <row r="64" spans="1:7" ht="15.75" customHeight="1">
      <c r="A64" s="9"/>
      <c r="B64" s="19">
        <v>110178</v>
      </c>
      <c r="C64" s="4" t="s">
        <v>775</v>
      </c>
      <c r="D64" s="4" t="s">
        <v>6</v>
      </c>
      <c r="E64" s="5">
        <v>1.17</v>
      </c>
      <c r="F64" s="124">
        <v>1.1000000000000001</v>
      </c>
      <c r="G64" s="6">
        <v>5.9829059829059693E-2</v>
      </c>
    </row>
    <row r="65" spans="1:7" ht="15.75" customHeight="1">
      <c r="A65" s="9"/>
      <c r="B65" s="19">
        <v>110212</v>
      </c>
      <c r="C65" s="4" t="s">
        <v>776</v>
      </c>
      <c r="D65" s="4" t="s">
        <v>6</v>
      </c>
      <c r="E65" s="5">
        <v>6.2</v>
      </c>
      <c r="F65" s="124">
        <v>5.99</v>
      </c>
      <c r="G65" s="6">
        <v>3.387096774193548E-2</v>
      </c>
    </row>
    <row r="66" spans="1:7" ht="15.75" customHeight="1">
      <c r="A66" s="9"/>
      <c r="B66" s="19">
        <v>112046</v>
      </c>
      <c r="C66" s="4" t="s">
        <v>777</v>
      </c>
      <c r="D66" s="4" t="s">
        <v>6</v>
      </c>
      <c r="E66" s="5">
        <v>1.17</v>
      </c>
      <c r="F66" s="124">
        <v>1.1000000000000001</v>
      </c>
      <c r="G66" s="6">
        <v>5.9829059829059693E-2</v>
      </c>
    </row>
    <row r="67" spans="1:7" ht="15.75" customHeight="1">
      <c r="A67" s="9"/>
      <c r="B67" s="19">
        <v>113559</v>
      </c>
      <c r="C67" s="4" t="s">
        <v>778</v>
      </c>
      <c r="D67" s="4" t="s">
        <v>6</v>
      </c>
      <c r="E67" s="5">
        <v>13.9</v>
      </c>
      <c r="F67" s="124">
        <v>12.99</v>
      </c>
      <c r="G67" s="6">
        <v>6.5467625899280582E-2</v>
      </c>
    </row>
    <row r="68" spans="1:7" ht="15.75" customHeight="1">
      <c r="A68" s="9"/>
      <c r="B68" s="19">
        <v>110175</v>
      </c>
      <c r="C68" s="4" t="s">
        <v>779</v>
      </c>
      <c r="D68" s="4" t="s">
        <v>6</v>
      </c>
      <c r="E68" s="5">
        <v>2.2799999999999998</v>
      </c>
      <c r="F68" s="124">
        <v>2.15</v>
      </c>
      <c r="G68" s="6">
        <v>5.7017543859649078E-2</v>
      </c>
    </row>
    <row r="69" spans="1:7" ht="15.75" customHeight="1">
      <c r="A69" s="9"/>
      <c r="B69" s="19">
        <v>112402</v>
      </c>
      <c r="C69" s="4" t="s">
        <v>486</v>
      </c>
      <c r="D69" s="4" t="s">
        <v>6</v>
      </c>
      <c r="E69" s="5">
        <v>20.89</v>
      </c>
      <c r="F69" s="124">
        <v>14.99</v>
      </c>
      <c r="G69" s="6">
        <v>0.28243178554332216</v>
      </c>
    </row>
    <row r="70" spans="1:7" ht="15.75" customHeight="1">
      <c r="A70" s="9"/>
      <c r="B70" s="19">
        <v>112400</v>
      </c>
      <c r="C70" s="4" t="s">
        <v>484</v>
      </c>
      <c r="D70" s="4" t="s">
        <v>6</v>
      </c>
      <c r="E70" s="5">
        <v>21.59</v>
      </c>
      <c r="F70" s="124">
        <v>15.99</v>
      </c>
      <c r="G70" s="6">
        <v>0.25937934228809634</v>
      </c>
    </row>
    <row r="71" spans="1:7" ht="15.75" customHeight="1">
      <c r="A71" s="9"/>
      <c r="B71" s="19">
        <v>109924</v>
      </c>
      <c r="C71" s="4" t="s">
        <v>493</v>
      </c>
      <c r="D71" s="4" t="s">
        <v>6</v>
      </c>
      <c r="E71" s="5">
        <v>8.08</v>
      </c>
      <c r="F71" s="124">
        <v>6.99</v>
      </c>
      <c r="G71" s="6">
        <v>0.13490099009900988</v>
      </c>
    </row>
    <row r="72" spans="1:7" ht="15.75" customHeight="1">
      <c r="A72" s="9"/>
      <c r="C72" s="45"/>
      <c r="D72" s="45"/>
      <c r="E72" s="110"/>
      <c r="F72" s="94"/>
      <c r="G72" s="109"/>
    </row>
    <row r="73" spans="1:7" ht="15.75" customHeight="1">
      <c r="A73" s="9"/>
      <c r="B73" s="125" t="s">
        <v>2</v>
      </c>
      <c r="C73" s="11" t="s">
        <v>3</v>
      </c>
      <c r="D73" s="11" t="s">
        <v>5</v>
      </c>
      <c r="E73" s="11" t="s">
        <v>0</v>
      </c>
      <c r="F73" s="11" t="s">
        <v>1</v>
      </c>
      <c r="G73" s="11" t="s">
        <v>4</v>
      </c>
    </row>
    <row r="74" spans="1:7" ht="15.75" customHeight="1">
      <c r="A74" s="9"/>
      <c r="B74" s="19">
        <v>742</v>
      </c>
      <c r="C74" s="4" t="s">
        <v>127</v>
      </c>
      <c r="D74" s="4" t="s">
        <v>6</v>
      </c>
      <c r="E74" s="5">
        <v>18.14</v>
      </c>
      <c r="F74" s="124"/>
      <c r="G74" s="6">
        <v>1</v>
      </c>
    </row>
    <row r="75" spans="1:7" ht="15.75" customHeight="1">
      <c r="A75" s="9"/>
      <c r="C75" s="7"/>
      <c r="D75" s="7"/>
      <c r="E75" s="86"/>
      <c r="F75" s="94"/>
      <c r="G75" s="87"/>
    </row>
    <row r="76" spans="1:7" ht="15.75" customHeight="1">
      <c r="A76" s="9"/>
      <c r="B76" s="125" t="s">
        <v>2</v>
      </c>
      <c r="C76" s="11" t="s">
        <v>3</v>
      </c>
      <c r="D76" s="11" t="s">
        <v>5</v>
      </c>
      <c r="E76" s="11" t="s">
        <v>0</v>
      </c>
      <c r="F76" s="11" t="s">
        <v>1</v>
      </c>
      <c r="G76" s="11" t="s">
        <v>4</v>
      </c>
    </row>
    <row r="77" spans="1:7" ht="15.75" customHeight="1">
      <c r="A77" s="9"/>
      <c r="B77" s="19">
        <v>113925</v>
      </c>
      <c r="C77" s="4" t="s">
        <v>780</v>
      </c>
      <c r="D77" s="4" t="s">
        <v>6</v>
      </c>
      <c r="E77" s="5">
        <v>1.99</v>
      </c>
      <c r="F77" s="124"/>
      <c r="G77" s="6">
        <v>1</v>
      </c>
    </row>
    <row r="78" spans="1:7" ht="15.75" customHeight="1">
      <c r="A78" s="9"/>
      <c r="C78" s="7"/>
      <c r="D78" s="7"/>
      <c r="E78" s="86"/>
      <c r="F78" s="94"/>
      <c r="G78" s="87"/>
    </row>
    <row r="79" spans="1:7" ht="15.75" customHeight="1">
      <c r="A79" s="9"/>
      <c r="B79" s="125" t="s">
        <v>2</v>
      </c>
      <c r="C79" s="11" t="s">
        <v>3</v>
      </c>
      <c r="D79" s="11" t="s">
        <v>5</v>
      </c>
      <c r="E79" s="11" t="s">
        <v>0</v>
      </c>
      <c r="F79" s="11" t="s">
        <v>1</v>
      </c>
      <c r="G79" s="11" t="s">
        <v>4</v>
      </c>
    </row>
    <row r="80" spans="1:7" ht="15.75" customHeight="1">
      <c r="A80" s="9"/>
      <c r="B80" s="19">
        <v>113544</v>
      </c>
      <c r="C80" s="4" t="s">
        <v>709</v>
      </c>
      <c r="D80" s="4" t="s">
        <v>6</v>
      </c>
      <c r="E80" s="5">
        <v>225.4</v>
      </c>
      <c r="F80" s="124">
        <v>139.99</v>
      </c>
      <c r="G80" s="6">
        <v>0.3789263531499556</v>
      </c>
    </row>
    <row r="81" spans="1:11" ht="15.75" customHeight="1">
      <c r="A81" s="9"/>
      <c r="B81" s="19">
        <v>109902</v>
      </c>
      <c r="C81" s="4" t="s">
        <v>713</v>
      </c>
      <c r="D81" s="4" t="s">
        <v>6</v>
      </c>
      <c r="E81" s="5">
        <v>103.37</v>
      </c>
      <c r="F81" s="124">
        <v>96.99</v>
      </c>
      <c r="G81" s="6">
        <v>6.1720034826352028E-2</v>
      </c>
    </row>
    <row r="82" spans="1:11" ht="15.75" customHeight="1">
      <c r="A82" s="9"/>
      <c r="B82" s="19">
        <v>112112</v>
      </c>
      <c r="C82" s="4" t="s">
        <v>781</v>
      </c>
      <c r="D82" s="4" t="s">
        <v>6</v>
      </c>
      <c r="E82" s="5">
        <v>2.44</v>
      </c>
      <c r="F82" s="124">
        <v>1.71</v>
      </c>
      <c r="G82" s="6">
        <v>0.29918032786885246</v>
      </c>
    </row>
    <row r="83" spans="1:11" ht="15.75" customHeight="1">
      <c r="A83" s="9"/>
      <c r="B83" s="19">
        <v>112119</v>
      </c>
      <c r="C83" s="4" t="e">
        <v>#N/A</v>
      </c>
      <c r="D83" s="4" t="s">
        <v>6</v>
      </c>
      <c r="E83" s="5" t="e">
        <v>#N/A</v>
      </c>
      <c r="F83" s="124">
        <v>1.71</v>
      </c>
      <c r="G83" s="6" t="e">
        <v>#N/A</v>
      </c>
      <c r="H83" t="s">
        <v>721</v>
      </c>
    </row>
    <row r="84" spans="1:11" ht="15.75" customHeight="1">
      <c r="A84" s="9"/>
      <c r="B84" s="19">
        <v>112115</v>
      </c>
      <c r="C84" s="4" t="s">
        <v>782</v>
      </c>
      <c r="D84" s="4" t="s">
        <v>6</v>
      </c>
      <c r="E84" s="5">
        <v>2.0699999999999998</v>
      </c>
      <c r="F84" s="124">
        <v>1.45</v>
      </c>
      <c r="G84" s="6">
        <v>0.29951690821256033</v>
      </c>
    </row>
    <row r="85" spans="1:11" ht="15.75" customHeight="1">
      <c r="A85" s="9"/>
      <c r="B85" s="19">
        <v>112120</v>
      </c>
      <c r="C85" s="4" t="s">
        <v>783</v>
      </c>
      <c r="D85" s="4" t="s">
        <v>6</v>
      </c>
      <c r="E85" s="5">
        <v>2.44</v>
      </c>
      <c r="F85" s="124">
        <v>1.71</v>
      </c>
      <c r="G85" s="6">
        <v>0.29918032786885246</v>
      </c>
    </row>
    <row r="86" spans="1:11" ht="15.75" customHeight="1">
      <c r="A86" s="9"/>
      <c r="B86" s="19">
        <v>112113</v>
      </c>
      <c r="C86" s="4" t="s">
        <v>784</v>
      </c>
      <c r="D86" s="4" t="s">
        <v>6</v>
      </c>
      <c r="E86" s="5">
        <v>1.62</v>
      </c>
      <c r="F86" s="124">
        <v>1.1299999999999999</v>
      </c>
      <c r="G86" s="6">
        <v>0.30246913580246926</v>
      </c>
    </row>
    <row r="87" spans="1:11" ht="15.75" customHeight="1">
      <c r="A87" s="9"/>
      <c r="B87" s="19">
        <v>112118</v>
      </c>
      <c r="C87" s="4" t="s">
        <v>785</v>
      </c>
      <c r="D87" s="4" t="s">
        <v>6</v>
      </c>
      <c r="E87" s="5">
        <v>2.44</v>
      </c>
      <c r="F87" s="124">
        <v>1.71</v>
      </c>
      <c r="G87" s="6">
        <v>0.29918032786885246</v>
      </c>
    </row>
    <row r="88" spans="1:11" ht="15.75" customHeight="1">
      <c r="A88" s="9"/>
      <c r="B88" s="19">
        <v>112117</v>
      </c>
      <c r="C88" s="4" t="s">
        <v>786</v>
      </c>
      <c r="D88" s="4" t="s">
        <v>6</v>
      </c>
      <c r="E88" s="5">
        <v>2.44</v>
      </c>
      <c r="F88" s="124">
        <v>1.71</v>
      </c>
      <c r="G88" s="6">
        <v>0.29918032786885246</v>
      </c>
    </row>
    <row r="89" spans="1:11" ht="15.75" customHeight="1">
      <c r="A89" s="9"/>
      <c r="B89" s="19">
        <v>113045</v>
      </c>
      <c r="C89" s="4" t="s">
        <v>787</v>
      </c>
      <c r="D89" s="4" t="s">
        <v>6</v>
      </c>
      <c r="E89" s="5">
        <v>2.44</v>
      </c>
      <c r="F89" s="124">
        <v>1.71</v>
      </c>
      <c r="G89" s="6">
        <v>0.29918032786885246</v>
      </c>
    </row>
    <row r="90" spans="1:11" ht="15.75" customHeight="1">
      <c r="A90" s="9"/>
      <c r="B90" s="19">
        <v>112116</v>
      </c>
      <c r="C90" s="4" t="s">
        <v>788</v>
      </c>
      <c r="D90" s="4" t="s">
        <v>6</v>
      </c>
      <c r="E90" s="5">
        <v>2.44</v>
      </c>
      <c r="F90" s="124">
        <v>1.71</v>
      </c>
      <c r="G90" s="6">
        <v>0.29918032786885246</v>
      </c>
    </row>
    <row r="91" spans="1:11" ht="15.75" customHeight="1">
      <c r="A91" s="9"/>
      <c r="B91" s="19">
        <v>112114</v>
      </c>
      <c r="C91" s="4" t="s">
        <v>789</v>
      </c>
      <c r="D91" s="4" t="s">
        <v>6</v>
      </c>
      <c r="E91" s="5">
        <v>2.44</v>
      </c>
      <c r="F91" s="124">
        <v>1.71</v>
      </c>
      <c r="G91" s="6">
        <v>0.29918032786885246</v>
      </c>
    </row>
    <row r="92" spans="1:11" ht="15.75" customHeight="1">
      <c r="A92" s="9"/>
      <c r="C92" s="7"/>
      <c r="D92" s="7"/>
      <c r="E92" s="86"/>
      <c r="F92" s="94"/>
      <c r="G92" s="87"/>
    </row>
    <row r="93" spans="1:11" ht="15.75" customHeight="1">
      <c r="A93" s="9"/>
      <c r="C93" s="7"/>
      <c r="D93" s="7"/>
      <c r="E93" s="86"/>
      <c r="F93" s="570" t="s">
        <v>722</v>
      </c>
      <c r="G93" s="571"/>
      <c r="H93" s="572" t="s">
        <v>723</v>
      </c>
      <c r="I93" s="573"/>
      <c r="J93" s="126" t="s">
        <v>724</v>
      </c>
      <c r="K93" s="127"/>
    </row>
    <row r="94" spans="1:11" ht="15.75" customHeight="1">
      <c r="A94" s="9"/>
      <c r="B94" s="99" t="s">
        <v>2</v>
      </c>
      <c r="C94" s="11" t="s">
        <v>3</v>
      </c>
      <c r="D94" s="11" t="s">
        <v>5</v>
      </c>
      <c r="E94" s="11" t="s">
        <v>0</v>
      </c>
      <c r="F94" s="11" t="s">
        <v>1</v>
      </c>
      <c r="G94" s="11" t="s">
        <v>4</v>
      </c>
      <c r="H94" s="11" t="s">
        <v>1</v>
      </c>
      <c r="I94" s="11" t="s">
        <v>4</v>
      </c>
      <c r="J94" s="11" t="s">
        <v>1</v>
      </c>
      <c r="K94" s="11" t="s">
        <v>4</v>
      </c>
    </row>
    <row r="95" spans="1:11" ht="15.75" customHeight="1">
      <c r="A95" s="9"/>
      <c r="B95" s="19">
        <v>108062</v>
      </c>
      <c r="C95" s="4" t="s">
        <v>790</v>
      </c>
      <c r="D95" s="4" t="s">
        <v>6</v>
      </c>
      <c r="E95" s="5">
        <v>1.54</v>
      </c>
      <c r="F95" s="111">
        <v>1.39</v>
      </c>
      <c r="G95" s="6">
        <v>9.7402597402597491E-2</v>
      </c>
      <c r="H95" s="112">
        <v>1.29</v>
      </c>
      <c r="I95" s="6">
        <v>0.16233766233766234</v>
      </c>
      <c r="J95" s="5">
        <v>1.19</v>
      </c>
      <c r="K95" s="6">
        <v>0.22727272727272732</v>
      </c>
    </row>
    <row r="96" spans="1:11" ht="15.75" customHeight="1">
      <c r="A96" s="9"/>
      <c r="B96" s="19">
        <v>108061</v>
      </c>
      <c r="C96" s="4" t="s">
        <v>791</v>
      </c>
      <c r="D96" s="4" t="s">
        <v>6</v>
      </c>
      <c r="E96" s="5">
        <v>1.54</v>
      </c>
      <c r="F96" s="111">
        <v>1.39</v>
      </c>
      <c r="G96" s="6">
        <v>9.7402597402597491E-2</v>
      </c>
      <c r="H96" s="112">
        <v>1.29</v>
      </c>
      <c r="I96" s="6">
        <v>0.16233766233766234</v>
      </c>
      <c r="J96" s="5">
        <v>1.19</v>
      </c>
      <c r="K96" s="6">
        <v>0.22727272727272732</v>
      </c>
    </row>
    <row r="97" spans="1:12" ht="15.75" customHeight="1">
      <c r="A97" s="9"/>
      <c r="B97" s="19">
        <v>108063</v>
      </c>
      <c r="C97" s="4" t="s">
        <v>792</v>
      </c>
      <c r="D97" s="4" t="s">
        <v>6</v>
      </c>
      <c r="E97" s="5">
        <v>1.54</v>
      </c>
      <c r="F97" s="111">
        <v>1.39</v>
      </c>
      <c r="G97" s="6">
        <v>9.7402597402597491E-2</v>
      </c>
      <c r="H97" s="112">
        <v>1.29</v>
      </c>
      <c r="I97" s="6">
        <v>0.16233766233766234</v>
      </c>
      <c r="J97" s="5">
        <v>1.19</v>
      </c>
      <c r="K97" s="6">
        <v>0.22727272727272732</v>
      </c>
    </row>
    <row r="98" spans="1:12" ht="15.75" customHeight="1">
      <c r="A98" s="9"/>
      <c r="B98" s="19">
        <v>108064</v>
      </c>
      <c r="C98" s="4" t="s">
        <v>793</v>
      </c>
      <c r="D98" s="4" t="s">
        <v>6</v>
      </c>
      <c r="E98" s="5">
        <v>1.54</v>
      </c>
      <c r="F98" s="111">
        <v>1.39</v>
      </c>
      <c r="G98" s="6">
        <v>9.7402597402597491E-2</v>
      </c>
      <c r="H98" s="112">
        <v>1.29</v>
      </c>
      <c r="I98" s="6">
        <v>0.16233766233766234</v>
      </c>
      <c r="J98" s="5">
        <v>1.19</v>
      </c>
      <c r="K98" s="6">
        <v>0.22727272727272732</v>
      </c>
    </row>
    <row r="99" spans="1:12" ht="15.75" customHeight="1">
      <c r="A99" s="9"/>
      <c r="C99" s="7"/>
      <c r="D99" s="7"/>
      <c r="E99" s="86"/>
      <c r="F99" s="92"/>
      <c r="G99" s="87"/>
      <c r="H99" s="123"/>
      <c r="I99" s="87"/>
      <c r="J99" s="86"/>
      <c r="K99" s="87"/>
    </row>
    <row r="100" spans="1:12" ht="15.75" customHeight="1">
      <c r="A100" s="9"/>
      <c r="C100" s="7"/>
      <c r="D100" s="7"/>
      <c r="E100" s="86"/>
      <c r="F100" s="574" t="s">
        <v>722</v>
      </c>
      <c r="G100" s="575"/>
      <c r="H100" s="572" t="s">
        <v>723</v>
      </c>
      <c r="I100" s="573"/>
      <c r="J100" s="126" t="s">
        <v>725</v>
      </c>
      <c r="K100" s="127"/>
    </row>
    <row r="101" spans="1:12" ht="15.75" customHeight="1">
      <c r="A101" s="9"/>
      <c r="B101" s="99" t="s">
        <v>2</v>
      </c>
      <c r="C101" s="11" t="s">
        <v>3</v>
      </c>
      <c r="D101" s="11" t="s">
        <v>5</v>
      </c>
      <c r="E101" s="11" t="s">
        <v>0</v>
      </c>
      <c r="F101" s="11" t="s">
        <v>1</v>
      </c>
      <c r="G101" s="11" t="s">
        <v>4</v>
      </c>
      <c r="H101" s="11" t="s">
        <v>1</v>
      </c>
      <c r="I101" s="11" t="s">
        <v>4</v>
      </c>
      <c r="J101" s="11" t="s">
        <v>1</v>
      </c>
      <c r="K101" s="11" t="s">
        <v>4</v>
      </c>
      <c r="L101" t="s">
        <v>721</v>
      </c>
    </row>
    <row r="102" spans="1:12" ht="15.75" customHeight="1">
      <c r="A102" s="9"/>
      <c r="B102" s="19">
        <v>109145</v>
      </c>
      <c r="C102" s="4" t="s">
        <v>794</v>
      </c>
      <c r="D102" s="4" t="s">
        <v>6</v>
      </c>
      <c r="E102" s="5">
        <v>3.72</v>
      </c>
      <c r="F102" s="111">
        <v>3.59</v>
      </c>
      <c r="G102" s="6">
        <v>3.4946236559139872E-2</v>
      </c>
      <c r="H102" s="112">
        <v>3.45</v>
      </c>
      <c r="I102" s="6">
        <v>7.2580645161290328E-2</v>
      </c>
      <c r="J102" s="5">
        <v>3.29</v>
      </c>
      <c r="K102" s="6">
        <v>0.1155913978494624</v>
      </c>
    </row>
    <row r="103" spans="1:12" ht="15.75" customHeight="1">
      <c r="A103" s="9"/>
      <c r="B103" s="19">
        <v>109144</v>
      </c>
      <c r="C103" s="4" t="s">
        <v>795</v>
      </c>
      <c r="D103" s="4" t="s">
        <v>6</v>
      </c>
      <c r="E103" s="5">
        <v>3.72</v>
      </c>
      <c r="F103" s="111">
        <v>3.59</v>
      </c>
      <c r="G103" s="6">
        <v>3.4946236559139872E-2</v>
      </c>
      <c r="H103" s="112">
        <v>3.45</v>
      </c>
      <c r="I103" s="6">
        <v>7.2580645161290328E-2</v>
      </c>
      <c r="J103" s="5">
        <v>3.29</v>
      </c>
      <c r="K103" s="6">
        <v>0.1155913978494624</v>
      </c>
    </row>
    <row r="104" spans="1:12" ht="15.75" customHeight="1">
      <c r="A104" s="9"/>
      <c r="B104" s="19">
        <v>109177</v>
      </c>
      <c r="C104" s="4" t="s">
        <v>796</v>
      </c>
      <c r="D104" s="4" t="s">
        <v>6</v>
      </c>
      <c r="E104" s="5">
        <v>3.72</v>
      </c>
      <c r="F104" s="111">
        <v>3.59</v>
      </c>
      <c r="G104" s="6">
        <v>3.4946236559139872E-2</v>
      </c>
      <c r="H104" s="112">
        <v>3.45</v>
      </c>
      <c r="I104" s="6">
        <v>7.2580645161290328E-2</v>
      </c>
      <c r="J104" s="5">
        <v>3.29</v>
      </c>
      <c r="K104" s="6">
        <v>0.1155913978494624</v>
      </c>
    </row>
    <row r="105" spans="1:12" ht="15.75" customHeight="1">
      <c r="A105" s="9"/>
      <c r="C105" s="7"/>
      <c r="D105" s="7"/>
      <c r="E105" s="86"/>
      <c r="F105" s="92"/>
      <c r="G105" s="87"/>
      <c r="H105" s="123"/>
      <c r="I105" s="87"/>
      <c r="J105" s="86"/>
      <c r="K105" s="87"/>
    </row>
    <row r="106" spans="1:12" ht="15.75" customHeight="1">
      <c r="A106" s="9"/>
      <c r="C106" s="7"/>
      <c r="D106" s="7"/>
      <c r="E106" s="86"/>
      <c r="F106" s="574" t="s">
        <v>726</v>
      </c>
      <c r="G106" s="575"/>
      <c r="H106" s="572" t="s">
        <v>727</v>
      </c>
      <c r="I106" s="573"/>
      <c r="J106" s="572" t="s">
        <v>728</v>
      </c>
      <c r="K106" s="573"/>
    </row>
    <row r="107" spans="1:12" ht="15.75" customHeight="1">
      <c r="A107" s="9"/>
      <c r="B107" s="99" t="s">
        <v>2</v>
      </c>
      <c r="C107" s="11" t="s">
        <v>3</v>
      </c>
      <c r="D107" s="11" t="s">
        <v>5</v>
      </c>
      <c r="E107" s="11" t="s">
        <v>0</v>
      </c>
      <c r="F107" s="11" t="s">
        <v>1</v>
      </c>
      <c r="G107" s="11" t="s">
        <v>4</v>
      </c>
      <c r="H107" s="11" t="s">
        <v>1</v>
      </c>
      <c r="I107" s="11" t="s">
        <v>4</v>
      </c>
      <c r="J107" s="11" t="s">
        <v>1</v>
      </c>
      <c r="K107" s="11" t="s">
        <v>4</v>
      </c>
    </row>
    <row r="108" spans="1:12" ht="15.75" customHeight="1">
      <c r="A108" s="9"/>
      <c r="B108" s="19">
        <v>1335</v>
      </c>
      <c r="C108" s="4" t="s">
        <v>797</v>
      </c>
      <c r="D108" s="4" t="s">
        <v>6</v>
      </c>
      <c r="E108" s="5">
        <v>15.52</v>
      </c>
      <c r="F108" s="111">
        <v>14.13</v>
      </c>
      <c r="G108" s="6">
        <v>8.9561855670103011E-2</v>
      </c>
      <c r="H108" s="112">
        <v>13.49</v>
      </c>
      <c r="I108" s="6">
        <v>0.1307989690721649</v>
      </c>
      <c r="J108" s="5">
        <v>12.59</v>
      </c>
      <c r="K108" s="6">
        <v>0.18878865979381443</v>
      </c>
    </row>
    <row r="109" spans="1:12" ht="15.75" customHeight="1">
      <c r="A109" s="9"/>
      <c r="B109" s="19">
        <v>1332</v>
      </c>
      <c r="C109" s="4" t="s">
        <v>798</v>
      </c>
      <c r="D109" s="4" t="s">
        <v>6</v>
      </c>
      <c r="E109" s="5">
        <v>15.52</v>
      </c>
      <c r="F109" s="111">
        <v>14.13</v>
      </c>
      <c r="G109" s="6">
        <v>8.9561855670103011E-2</v>
      </c>
      <c r="H109" s="112">
        <v>13.49</v>
      </c>
      <c r="I109" s="6">
        <v>0.1307989690721649</v>
      </c>
      <c r="J109" s="5">
        <v>12.59</v>
      </c>
      <c r="K109" s="6">
        <v>0.18878865979381443</v>
      </c>
    </row>
    <row r="110" spans="1:12" ht="15.75" customHeight="1">
      <c r="A110" s="9"/>
      <c r="B110" s="19">
        <v>1334</v>
      </c>
      <c r="C110" s="4" t="s">
        <v>799</v>
      </c>
      <c r="D110" s="4" t="s">
        <v>6</v>
      </c>
      <c r="E110" s="5">
        <v>15.52</v>
      </c>
      <c r="F110" s="111">
        <v>14.13</v>
      </c>
      <c r="G110" s="6">
        <v>8.9561855670103011E-2</v>
      </c>
      <c r="H110" s="112">
        <v>13.49</v>
      </c>
      <c r="I110" s="6">
        <v>0.1307989690721649</v>
      </c>
      <c r="J110" s="5">
        <v>12.59</v>
      </c>
      <c r="K110" s="6">
        <v>0.18878865979381443</v>
      </c>
    </row>
    <row r="111" spans="1:12" ht="15.75" customHeight="1">
      <c r="A111" s="9"/>
      <c r="B111" s="19">
        <v>1336</v>
      </c>
      <c r="C111" s="4" t="s">
        <v>800</v>
      </c>
      <c r="D111" s="4" t="s">
        <v>6</v>
      </c>
      <c r="E111" s="5">
        <v>15.52</v>
      </c>
      <c r="F111" s="111">
        <v>14.13</v>
      </c>
      <c r="G111" s="6">
        <v>8.9561855670103011E-2</v>
      </c>
      <c r="H111" s="112">
        <v>13.49</v>
      </c>
      <c r="I111" s="6">
        <v>0.1307989690721649</v>
      </c>
      <c r="J111" s="5">
        <v>12.59</v>
      </c>
      <c r="K111" s="6">
        <v>0.18878865979381443</v>
      </c>
    </row>
    <row r="112" spans="1:12" ht="15.75" customHeight="1">
      <c r="A112" s="9"/>
      <c r="B112" s="122"/>
      <c r="C112" s="7"/>
      <c r="D112" s="7"/>
      <c r="E112" s="86"/>
      <c r="F112" s="92"/>
      <c r="G112" s="87"/>
      <c r="H112" s="123"/>
      <c r="I112" s="87"/>
      <c r="J112" s="86"/>
      <c r="K112" s="87"/>
    </row>
    <row r="113" spans="1:11" ht="15.75" customHeight="1">
      <c r="A113" s="9"/>
      <c r="B113" s="122"/>
      <c r="C113" s="7"/>
      <c r="D113" s="7"/>
      <c r="E113" s="86"/>
      <c r="F113" s="574" t="s">
        <v>726</v>
      </c>
      <c r="G113" s="575"/>
      <c r="H113" s="572" t="s">
        <v>729</v>
      </c>
      <c r="I113" s="573"/>
      <c r="J113" s="126" t="s">
        <v>730</v>
      </c>
      <c r="K113" s="127"/>
    </row>
    <row r="114" spans="1:11" ht="15.75" customHeight="1">
      <c r="A114" s="9"/>
      <c r="B114" s="99" t="s">
        <v>2</v>
      </c>
      <c r="C114" s="11" t="s">
        <v>3</v>
      </c>
      <c r="D114" s="11" t="s">
        <v>5</v>
      </c>
      <c r="E114" s="11" t="s">
        <v>0</v>
      </c>
      <c r="F114" s="11" t="s">
        <v>1</v>
      </c>
      <c r="G114" s="11" t="s">
        <v>4</v>
      </c>
      <c r="H114" s="11" t="s">
        <v>1</v>
      </c>
      <c r="I114" s="11" t="s">
        <v>4</v>
      </c>
      <c r="J114" s="11" t="s">
        <v>1</v>
      </c>
      <c r="K114" s="11" t="s">
        <v>4</v>
      </c>
    </row>
    <row r="115" spans="1:11" ht="15.75" customHeight="1">
      <c r="A115" s="9"/>
      <c r="B115" s="19">
        <v>106030</v>
      </c>
      <c r="C115" s="4" t="s">
        <v>801</v>
      </c>
      <c r="D115" s="4" t="s">
        <v>6</v>
      </c>
      <c r="E115" s="5">
        <v>4.05</v>
      </c>
      <c r="F115" s="111">
        <v>3.85</v>
      </c>
      <c r="G115" s="6">
        <v>4.9382716049382651E-2</v>
      </c>
      <c r="H115" s="112">
        <v>3.79</v>
      </c>
      <c r="I115" s="6">
        <v>6.419753086419748E-2</v>
      </c>
      <c r="J115" s="5">
        <v>3.65</v>
      </c>
      <c r="K115" s="6">
        <v>9.8765432098765413E-2</v>
      </c>
    </row>
    <row r="116" spans="1:11" ht="15.75" customHeight="1">
      <c r="A116" s="9"/>
      <c r="B116" s="19">
        <v>106029</v>
      </c>
      <c r="C116" s="4" t="s">
        <v>802</v>
      </c>
      <c r="D116" s="4" t="s">
        <v>6</v>
      </c>
      <c r="E116" s="5">
        <v>4.24</v>
      </c>
      <c r="F116" s="111">
        <v>3.85</v>
      </c>
      <c r="G116" s="6">
        <v>9.1981132075471719E-2</v>
      </c>
      <c r="H116" s="112">
        <v>3.79</v>
      </c>
      <c r="I116" s="6">
        <v>0.10613207547169815</v>
      </c>
      <c r="J116" s="5">
        <v>3.65</v>
      </c>
      <c r="K116" s="6">
        <v>0.13915094339622647</v>
      </c>
    </row>
    <row r="117" spans="1:11" ht="15.75" customHeight="1">
      <c r="A117" s="9"/>
      <c r="B117" s="19">
        <v>106031</v>
      </c>
      <c r="C117" s="4" t="s">
        <v>803</v>
      </c>
      <c r="D117" s="4" t="s">
        <v>6</v>
      </c>
      <c r="E117" s="5">
        <v>4.05</v>
      </c>
      <c r="F117" s="111">
        <v>3.85</v>
      </c>
      <c r="G117" s="6">
        <v>4.9382716049382651E-2</v>
      </c>
      <c r="H117" s="112">
        <v>3.79</v>
      </c>
      <c r="I117" s="6">
        <v>6.419753086419748E-2</v>
      </c>
      <c r="J117" s="5">
        <v>3.65</v>
      </c>
      <c r="K117" s="6">
        <v>9.8765432098765413E-2</v>
      </c>
    </row>
    <row r="118" spans="1:11" ht="15.75" customHeight="1">
      <c r="A118" s="9"/>
      <c r="C118" s="7"/>
      <c r="D118" s="7"/>
      <c r="E118" s="86"/>
      <c r="F118" s="94"/>
      <c r="G118" s="87"/>
    </row>
    <row r="119" spans="1:11" ht="55.5" customHeight="1">
      <c r="C119" s="2"/>
    </row>
    <row r="120" spans="1:11" ht="116.25">
      <c r="C120" s="1" t="s">
        <v>8</v>
      </c>
      <c r="D120" s="3"/>
      <c r="E120" s="3"/>
      <c r="F120" s="3"/>
    </row>
  </sheetData>
  <mergeCells count="10">
    <mergeCell ref="J106:K106"/>
    <mergeCell ref="F106:G106"/>
    <mergeCell ref="H106:I106"/>
    <mergeCell ref="F113:G113"/>
    <mergeCell ref="H113:I113"/>
    <mergeCell ref="B1:G1"/>
    <mergeCell ref="F93:G93"/>
    <mergeCell ref="H93:I93"/>
    <mergeCell ref="F100:G100"/>
    <mergeCell ref="H100:I100"/>
  </mergeCells>
  <pageMargins left="0" right="0" top="0.74803149606299213" bottom="0" header="0" footer="0.31496062992125984"/>
  <pageSetup paperSize="9" scale="63" fitToHeight="0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BB0F1-F382-46A3-AFF7-3B4FF575003A}">
  <sheetPr>
    <pageSetUpPr fitToPage="1"/>
  </sheetPr>
  <dimension ref="A1:G55"/>
  <sheetViews>
    <sheetView topLeftCell="B1" zoomScale="80" zoomScaleNormal="80" workbookViewId="0">
      <pane ySplit="2" topLeftCell="A19" activePane="bottomLeft" state="frozen"/>
      <selection pane="bottomLeft" activeCell="C35" sqref="C35"/>
    </sheetView>
  </sheetViews>
  <sheetFormatPr defaultRowHeight="15"/>
  <cols>
    <col min="1" max="1" width="2.28515625" customWidth="1"/>
    <col min="2" max="2" width="9" bestFit="1" customWidth="1"/>
    <col min="3" max="3" width="53" bestFit="1" customWidth="1"/>
    <col min="4" max="4" width="17.7109375" bestFit="1" customWidth="1"/>
    <col min="5" max="5" width="19.28515625" hidden="1" customWidth="1"/>
    <col min="6" max="6" width="12.5703125" customWidth="1"/>
    <col min="7" max="8" width="11.140625" bestFit="1" customWidth="1"/>
    <col min="9" max="9" width="10" bestFit="1" customWidth="1"/>
    <col min="10" max="10" width="11.140625" bestFit="1" customWidth="1"/>
    <col min="11" max="11" width="9.7109375" bestFit="1" customWidth="1"/>
    <col min="12" max="12" width="8.140625" bestFit="1" customWidth="1"/>
    <col min="13" max="13" width="12.140625" bestFit="1" customWidth="1"/>
    <col min="17" max="17" width="10.5703125" customWidth="1"/>
  </cols>
  <sheetData>
    <row r="1" spans="1:7" ht="15.75">
      <c r="A1" s="7"/>
      <c r="B1" s="548" t="s">
        <v>731</v>
      </c>
      <c r="C1" s="548"/>
      <c r="D1" s="548"/>
      <c r="E1" s="548"/>
      <c r="F1" s="548"/>
      <c r="G1" s="548"/>
    </row>
    <row r="2" spans="1:7" ht="15.75" customHeight="1">
      <c r="A2" s="9"/>
      <c r="B2" s="11" t="s">
        <v>2</v>
      </c>
      <c r="C2" s="11" t="s">
        <v>3</v>
      </c>
      <c r="D2" s="11" t="s">
        <v>5</v>
      </c>
      <c r="E2" s="11" t="s">
        <v>0</v>
      </c>
      <c r="F2" s="47" t="s">
        <v>1</v>
      </c>
      <c r="G2" s="47" t="s">
        <v>4</v>
      </c>
    </row>
    <row r="3" spans="1:7" ht="15.75" customHeight="1">
      <c r="A3" s="9"/>
      <c r="B3" s="88">
        <v>113299</v>
      </c>
      <c r="C3" s="4" t="s">
        <v>733</v>
      </c>
      <c r="D3" s="4" t="s">
        <v>6</v>
      </c>
      <c r="E3" s="5">
        <v>2.71</v>
      </c>
      <c r="F3" s="128">
        <v>2.29</v>
      </c>
      <c r="G3" s="6">
        <v>0.15498154981549814</v>
      </c>
    </row>
    <row r="4" spans="1:7" ht="15.75" customHeight="1">
      <c r="A4" s="9"/>
      <c r="B4" s="88">
        <v>113298</v>
      </c>
      <c r="C4" s="4" t="s">
        <v>734</v>
      </c>
      <c r="D4" s="4" t="s">
        <v>6</v>
      </c>
      <c r="E4" s="5">
        <v>2.71</v>
      </c>
      <c r="F4" s="128">
        <v>2.29</v>
      </c>
      <c r="G4" s="6">
        <v>0.15498154981549814</v>
      </c>
    </row>
    <row r="5" spans="1:7" ht="15.75" customHeight="1">
      <c r="A5" s="9"/>
      <c r="B5" s="88">
        <v>113300</v>
      </c>
      <c r="C5" s="4" t="s">
        <v>735</v>
      </c>
      <c r="D5" s="4" t="s">
        <v>6</v>
      </c>
      <c r="E5" s="5">
        <v>2.71</v>
      </c>
      <c r="F5" s="128">
        <v>2.29</v>
      </c>
      <c r="G5" s="6">
        <v>0.15498154981549814</v>
      </c>
    </row>
    <row r="6" spans="1:7" ht="15.75" customHeight="1">
      <c r="A6" s="9"/>
      <c r="B6" s="88">
        <v>113315</v>
      </c>
      <c r="C6" s="4" t="s">
        <v>736</v>
      </c>
      <c r="D6" s="4" t="s">
        <v>6</v>
      </c>
      <c r="E6" s="5">
        <v>1.95</v>
      </c>
      <c r="F6" s="128">
        <v>1.69</v>
      </c>
      <c r="G6" s="6">
        <v>0.13333333333333333</v>
      </c>
    </row>
    <row r="7" spans="1:7" ht="15.75" customHeight="1">
      <c r="A7" s="9"/>
      <c r="B7" s="88">
        <v>113320</v>
      </c>
      <c r="C7" s="4" t="s">
        <v>737</v>
      </c>
      <c r="D7" s="4" t="s">
        <v>6</v>
      </c>
      <c r="E7" s="5">
        <v>1.95</v>
      </c>
      <c r="F7" s="128">
        <v>1.69</v>
      </c>
      <c r="G7" s="6">
        <v>0.13333333333333333</v>
      </c>
    </row>
    <row r="8" spans="1:7" ht="15.75" customHeight="1">
      <c r="A8" s="9"/>
      <c r="B8" s="88">
        <v>113317</v>
      </c>
      <c r="C8" s="4" t="s">
        <v>738</v>
      </c>
      <c r="D8" s="4" t="s">
        <v>6</v>
      </c>
      <c r="E8" s="5">
        <v>1.95</v>
      </c>
      <c r="F8" s="128">
        <v>1.69</v>
      </c>
      <c r="G8" s="6">
        <v>0.13333333333333333</v>
      </c>
    </row>
    <row r="9" spans="1:7" ht="15.75" customHeight="1">
      <c r="A9" s="9"/>
      <c r="B9" s="88">
        <v>113329</v>
      </c>
      <c r="C9" s="4" t="s">
        <v>739</v>
      </c>
      <c r="D9" s="4" t="s">
        <v>6</v>
      </c>
      <c r="E9" s="5">
        <v>1.95</v>
      </c>
      <c r="F9" s="128">
        <v>1.69</v>
      </c>
      <c r="G9" s="6">
        <v>0.13333333333333333</v>
      </c>
    </row>
    <row r="10" spans="1:7" ht="15.75" customHeight="1">
      <c r="A10" s="9"/>
      <c r="B10" s="88">
        <v>113316</v>
      </c>
      <c r="C10" s="4" t="s">
        <v>740</v>
      </c>
      <c r="D10" s="4" t="s">
        <v>6</v>
      </c>
      <c r="E10" s="5">
        <v>1.95</v>
      </c>
      <c r="F10" s="128">
        <v>1.69</v>
      </c>
      <c r="G10" s="6">
        <v>0.13333333333333333</v>
      </c>
    </row>
    <row r="11" spans="1:7" ht="15.75" customHeight="1">
      <c r="A11" s="9"/>
      <c r="B11" s="88">
        <v>113318</v>
      </c>
      <c r="C11" s="4" t="s">
        <v>741</v>
      </c>
      <c r="D11" s="4" t="s">
        <v>6</v>
      </c>
      <c r="E11" s="5">
        <v>1.95</v>
      </c>
      <c r="F11" s="128">
        <v>1.69</v>
      </c>
      <c r="G11" s="6">
        <v>0.13333333333333333</v>
      </c>
    </row>
    <row r="12" spans="1:7" ht="15.75" customHeight="1">
      <c r="A12" s="9"/>
      <c r="B12" s="88">
        <v>112718</v>
      </c>
      <c r="C12" s="4" t="s">
        <v>60</v>
      </c>
      <c r="D12" s="4" t="s">
        <v>6</v>
      </c>
      <c r="E12" s="5">
        <v>1.94</v>
      </c>
      <c r="F12" s="128">
        <v>0.99</v>
      </c>
      <c r="G12" s="6">
        <v>0.48969072164948452</v>
      </c>
    </row>
    <row r="13" spans="1:7" ht="15.75" customHeight="1">
      <c r="A13" s="9"/>
      <c r="B13" s="88">
        <v>551</v>
      </c>
      <c r="C13" s="4" t="s">
        <v>170</v>
      </c>
      <c r="D13" s="4" t="s">
        <v>6</v>
      </c>
      <c r="E13" s="5">
        <v>2.2000000000000002</v>
      </c>
      <c r="F13" s="128">
        <v>1.69</v>
      </c>
      <c r="G13" s="6">
        <v>0.2318181818181819</v>
      </c>
    </row>
    <row r="14" spans="1:7" ht="15.75" customHeight="1">
      <c r="A14" s="9"/>
      <c r="B14" s="88">
        <v>1146</v>
      </c>
      <c r="C14" s="4" t="s">
        <v>169</v>
      </c>
      <c r="D14" s="4" t="s">
        <v>6</v>
      </c>
      <c r="E14" s="5">
        <v>2.2000000000000002</v>
      </c>
      <c r="F14" s="128">
        <v>1.69</v>
      </c>
      <c r="G14" s="6">
        <v>0.2318181818181819</v>
      </c>
    </row>
    <row r="15" spans="1:7" ht="15.75" customHeight="1">
      <c r="A15" s="9"/>
      <c r="B15" s="88">
        <v>103220</v>
      </c>
      <c r="C15" s="4" t="s">
        <v>174</v>
      </c>
      <c r="D15" s="4" t="s">
        <v>6</v>
      </c>
      <c r="E15" s="5">
        <v>2.2000000000000002</v>
      </c>
      <c r="F15" s="128">
        <v>1.69</v>
      </c>
      <c r="G15" s="6">
        <v>0.2318181818181819</v>
      </c>
    </row>
    <row r="16" spans="1:7" ht="15.75" customHeight="1">
      <c r="A16" s="9"/>
      <c r="B16" s="88">
        <v>103218</v>
      </c>
      <c r="C16" s="4" t="e">
        <v>#N/A</v>
      </c>
      <c r="D16" s="4" t="s">
        <v>6</v>
      </c>
      <c r="E16" s="5" t="e">
        <v>#N/A</v>
      </c>
      <c r="F16" s="128">
        <v>1.69</v>
      </c>
      <c r="G16" s="6" t="e">
        <v>#N/A</v>
      </c>
    </row>
    <row r="17" spans="1:7" ht="15.75" customHeight="1">
      <c r="A17" s="9"/>
      <c r="B17" s="88">
        <v>1196</v>
      </c>
      <c r="C17" s="4" t="s">
        <v>172</v>
      </c>
      <c r="D17" s="4" t="s">
        <v>6</v>
      </c>
      <c r="E17" s="5">
        <v>2.2000000000000002</v>
      </c>
      <c r="F17" s="128">
        <v>1.69</v>
      </c>
      <c r="G17" s="6">
        <v>0.2318181818181819</v>
      </c>
    </row>
    <row r="18" spans="1:7" ht="15.75" customHeight="1">
      <c r="A18" s="9"/>
      <c r="B18" s="88">
        <v>109018</v>
      </c>
      <c r="C18" s="4" t="s">
        <v>180</v>
      </c>
      <c r="D18" s="4" t="s">
        <v>6</v>
      </c>
      <c r="E18" s="5">
        <v>2.2000000000000002</v>
      </c>
      <c r="F18" s="128">
        <v>1.69</v>
      </c>
      <c r="G18" s="6">
        <v>0.2318181818181819</v>
      </c>
    </row>
    <row r="19" spans="1:7" ht="15.75" customHeight="1">
      <c r="A19" s="9"/>
      <c r="B19" s="88">
        <v>109015</v>
      </c>
      <c r="C19" s="4" t="s">
        <v>178</v>
      </c>
      <c r="D19" s="4" t="s">
        <v>6</v>
      </c>
      <c r="E19" s="5">
        <v>2.2000000000000002</v>
      </c>
      <c r="F19" s="128">
        <v>1.69</v>
      </c>
      <c r="G19" s="6">
        <v>0.2318181818181819</v>
      </c>
    </row>
    <row r="20" spans="1:7" ht="15.75" customHeight="1">
      <c r="A20" s="9"/>
      <c r="B20" s="88">
        <v>109017</v>
      </c>
      <c r="C20" s="4" t="s">
        <v>177</v>
      </c>
      <c r="D20" s="4" t="s">
        <v>6</v>
      </c>
      <c r="E20" s="5">
        <v>2.2000000000000002</v>
      </c>
      <c r="F20" s="128">
        <v>1.69</v>
      </c>
      <c r="G20" s="6">
        <v>0.2318181818181819</v>
      </c>
    </row>
    <row r="21" spans="1:7" ht="15.75" customHeight="1">
      <c r="A21" s="9"/>
      <c r="B21" s="88">
        <v>109026</v>
      </c>
      <c r="C21" s="4" t="s">
        <v>179</v>
      </c>
      <c r="D21" s="4" t="s">
        <v>6</v>
      </c>
      <c r="E21" s="5">
        <v>2.2000000000000002</v>
      </c>
      <c r="F21" s="128">
        <v>1.69</v>
      </c>
      <c r="G21" s="6">
        <v>0.2318181818181819</v>
      </c>
    </row>
    <row r="22" spans="1:7" ht="15.75" customHeight="1">
      <c r="A22" s="9"/>
      <c r="B22" s="88">
        <v>108090</v>
      </c>
      <c r="C22" s="4" t="s">
        <v>176</v>
      </c>
      <c r="D22" s="4" t="s">
        <v>6</v>
      </c>
      <c r="E22" s="5">
        <v>2.2000000000000002</v>
      </c>
      <c r="F22" s="128">
        <v>1.69</v>
      </c>
      <c r="G22" s="6">
        <v>0.2318181818181819</v>
      </c>
    </row>
    <row r="23" spans="1:7" ht="15.75" customHeight="1">
      <c r="A23" s="9"/>
      <c r="B23" s="88">
        <v>109019</v>
      </c>
      <c r="C23" s="4" t="s">
        <v>175</v>
      </c>
      <c r="D23" s="4" t="s">
        <v>6</v>
      </c>
      <c r="E23" s="5">
        <v>2.2000000000000002</v>
      </c>
      <c r="F23" s="128">
        <v>1.69</v>
      </c>
      <c r="G23" s="6">
        <v>0.2318181818181819</v>
      </c>
    </row>
    <row r="24" spans="1:7" ht="15.75" customHeight="1">
      <c r="A24" s="9"/>
      <c r="B24" s="88">
        <v>109902</v>
      </c>
      <c r="C24" s="4" t="s">
        <v>713</v>
      </c>
      <c r="D24" s="4" t="s">
        <v>6</v>
      </c>
      <c r="E24" s="5">
        <v>103.37</v>
      </c>
      <c r="F24" s="128">
        <v>96.9</v>
      </c>
      <c r="G24" s="6">
        <v>6.2590693624842778E-2</v>
      </c>
    </row>
    <row r="25" spans="1:7" ht="15.75" customHeight="1">
      <c r="A25" s="9"/>
      <c r="B25" s="88">
        <v>113011</v>
      </c>
      <c r="C25" s="4" t="s">
        <v>137</v>
      </c>
      <c r="D25" s="4" t="s">
        <v>6</v>
      </c>
      <c r="E25" s="5">
        <v>10.32</v>
      </c>
      <c r="F25" s="128">
        <v>9.49</v>
      </c>
      <c r="G25" s="6">
        <v>8.0426356589147291E-2</v>
      </c>
    </row>
    <row r="26" spans="1:7" ht="15.75" customHeight="1">
      <c r="A26" s="9"/>
      <c r="B26" s="88">
        <v>112751</v>
      </c>
      <c r="C26" s="4" t="s">
        <v>228</v>
      </c>
      <c r="D26" s="4" t="s">
        <v>6</v>
      </c>
      <c r="E26" s="5">
        <v>2.85</v>
      </c>
      <c r="F26" s="128">
        <v>2.4900000000000002</v>
      </c>
      <c r="G26" s="6">
        <v>0.12631578947368416</v>
      </c>
    </row>
    <row r="27" spans="1:7" ht="15.75" customHeight="1">
      <c r="A27" s="9"/>
      <c r="B27" s="88">
        <v>112689</v>
      </c>
      <c r="C27" s="4" t="s">
        <v>45</v>
      </c>
      <c r="D27" s="4" t="s">
        <v>6</v>
      </c>
      <c r="E27" s="5">
        <v>3.65</v>
      </c>
      <c r="F27" s="128">
        <v>3.29</v>
      </c>
      <c r="G27" s="6">
        <v>9.8630136986301339E-2</v>
      </c>
    </row>
    <row r="28" spans="1:7" ht="15.75" customHeight="1">
      <c r="A28" s="9"/>
      <c r="B28" s="88">
        <v>112635</v>
      </c>
      <c r="C28" s="4" t="s">
        <v>223</v>
      </c>
      <c r="D28" s="4" t="s">
        <v>6</v>
      </c>
      <c r="E28" s="5">
        <v>3.66</v>
      </c>
      <c r="F28" s="128">
        <v>3.29</v>
      </c>
      <c r="G28" s="6">
        <v>0.10109289617486342</v>
      </c>
    </row>
    <row r="29" spans="1:7" ht="15.75" customHeight="1">
      <c r="A29" s="9"/>
      <c r="B29" s="88">
        <v>112688</v>
      </c>
      <c r="C29" s="4" t="s">
        <v>660</v>
      </c>
      <c r="D29" s="4" t="s">
        <v>6</v>
      </c>
      <c r="E29" s="5">
        <v>3.68</v>
      </c>
      <c r="F29" s="128">
        <v>3.29</v>
      </c>
      <c r="G29" s="6">
        <v>0.10597826086956524</v>
      </c>
    </row>
    <row r="30" spans="1:7" ht="15.75" customHeight="1">
      <c r="A30" s="9"/>
      <c r="B30" s="88">
        <v>102980</v>
      </c>
      <c r="C30" s="4" t="s">
        <v>742</v>
      </c>
      <c r="D30" s="4" t="s">
        <v>6</v>
      </c>
      <c r="E30" s="5">
        <v>32.369999999999997</v>
      </c>
      <c r="F30" s="128">
        <v>28.69</v>
      </c>
      <c r="G30" s="6">
        <v>0.11368551127587261</v>
      </c>
    </row>
    <row r="31" spans="1:7" ht="15.75" customHeight="1">
      <c r="A31" s="9"/>
      <c r="B31" s="88">
        <v>109108</v>
      </c>
      <c r="C31" s="4" t="s">
        <v>743</v>
      </c>
      <c r="D31" s="4" t="s">
        <v>6</v>
      </c>
      <c r="E31" s="5">
        <v>33.590000000000003</v>
      </c>
      <c r="F31" s="128">
        <v>27.25</v>
      </c>
      <c r="G31" s="6">
        <v>0.18874665078892536</v>
      </c>
    </row>
    <row r="32" spans="1:7" ht="15.75" customHeight="1">
      <c r="A32" s="9"/>
      <c r="B32" s="88">
        <v>109980</v>
      </c>
      <c r="C32" s="4" t="s">
        <v>194</v>
      </c>
      <c r="D32" s="4" t="s">
        <v>6</v>
      </c>
      <c r="E32" s="5">
        <v>4.3899999999999997</v>
      </c>
      <c r="F32" s="128">
        <v>3.99</v>
      </c>
      <c r="G32" s="6">
        <v>9.1116173120728811E-2</v>
      </c>
    </row>
    <row r="33" spans="1:7" ht="15.75" customHeight="1">
      <c r="A33" s="9"/>
      <c r="B33" s="88">
        <v>109981</v>
      </c>
      <c r="C33" s="4" t="s">
        <v>195</v>
      </c>
      <c r="D33" s="4" t="s">
        <v>6</v>
      </c>
      <c r="E33" s="5">
        <v>5.17</v>
      </c>
      <c r="F33" s="128">
        <v>4.6900000000000004</v>
      </c>
      <c r="G33" s="6">
        <v>9.2843326885879984E-2</v>
      </c>
    </row>
    <row r="34" spans="1:7" ht="15.75" customHeight="1">
      <c r="A34" s="9"/>
      <c r="B34" s="88">
        <v>109710</v>
      </c>
      <c r="C34" s="4" t="s">
        <v>157</v>
      </c>
      <c r="D34" s="4" t="s">
        <v>6</v>
      </c>
      <c r="E34" s="5">
        <v>3.43</v>
      </c>
      <c r="F34" s="128">
        <v>2.99</v>
      </c>
      <c r="G34" s="6">
        <v>0.12827988338192417</v>
      </c>
    </row>
    <row r="35" spans="1:7" ht="15.75" customHeight="1">
      <c r="A35" s="9"/>
      <c r="B35" s="88">
        <v>109900</v>
      </c>
      <c r="C35" s="4" t="s">
        <v>158</v>
      </c>
      <c r="D35" s="4" t="s">
        <v>6</v>
      </c>
      <c r="E35" s="5">
        <v>3.43</v>
      </c>
      <c r="F35" s="128">
        <v>2.99</v>
      </c>
      <c r="G35" s="6">
        <v>0.12827988338192417</v>
      </c>
    </row>
    <row r="36" spans="1:7" ht="15.75" customHeight="1">
      <c r="A36" s="9"/>
      <c r="B36" s="88">
        <v>109069</v>
      </c>
      <c r="C36" s="4" t="s">
        <v>203</v>
      </c>
      <c r="D36" s="4" t="s">
        <v>6</v>
      </c>
      <c r="E36" s="5">
        <v>2.1</v>
      </c>
      <c r="F36" s="128">
        <v>1.69</v>
      </c>
      <c r="G36" s="6">
        <v>0.19523809523809529</v>
      </c>
    </row>
    <row r="37" spans="1:7" ht="15.75" customHeight="1">
      <c r="A37" s="9"/>
      <c r="B37" s="88">
        <v>109070</v>
      </c>
      <c r="C37" s="4" t="s">
        <v>204</v>
      </c>
      <c r="D37" s="4" t="s">
        <v>6</v>
      </c>
      <c r="E37" s="5">
        <v>3.1</v>
      </c>
      <c r="F37" s="128">
        <v>2.85</v>
      </c>
      <c r="G37" s="6">
        <v>8.0645161290322578E-2</v>
      </c>
    </row>
    <row r="38" spans="1:7" ht="15.75" customHeight="1">
      <c r="A38" s="9"/>
      <c r="B38" s="88">
        <v>113534</v>
      </c>
      <c r="C38" s="4" t="s">
        <v>744</v>
      </c>
      <c r="D38" s="4" t="s">
        <v>6</v>
      </c>
      <c r="E38" s="5">
        <v>1.77</v>
      </c>
      <c r="F38" s="128">
        <v>1.59</v>
      </c>
      <c r="G38" s="6">
        <v>0.10169491525423725</v>
      </c>
    </row>
    <row r="39" spans="1:7" ht="15.75" customHeight="1">
      <c r="A39" s="9"/>
      <c r="B39" s="88">
        <v>113711</v>
      </c>
      <c r="C39" s="4" t="s">
        <v>745</v>
      </c>
      <c r="D39" s="4" t="s">
        <v>6</v>
      </c>
      <c r="E39" s="5">
        <v>7.99</v>
      </c>
      <c r="F39" s="128">
        <v>7.19</v>
      </c>
      <c r="G39" s="6">
        <v>0.10012515644555692</v>
      </c>
    </row>
    <row r="40" spans="1:7" ht="15.75" customHeight="1">
      <c r="A40" s="9"/>
      <c r="B40" s="88">
        <v>112455</v>
      </c>
      <c r="C40" s="4" t="s">
        <v>746</v>
      </c>
      <c r="D40" s="4" t="s">
        <v>6</v>
      </c>
      <c r="E40" s="5">
        <v>3.49</v>
      </c>
      <c r="F40" s="128">
        <v>2.99</v>
      </c>
      <c r="G40" s="6">
        <v>0.14326647564469913</v>
      </c>
    </row>
    <row r="41" spans="1:7" ht="15.75" customHeight="1">
      <c r="A41" s="9"/>
      <c r="B41" s="88">
        <v>113210</v>
      </c>
      <c r="C41" s="4" t="s">
        <v>505</v>
      </c>
      <c r="D41" s="4" t="s">
        <v>6</v>
      </c>
      <c r="E41" s="5">
        <v>5.22</v>
      </c>
      <c r="F41" s="128">
        <v>3.99</v>
      </c>
      <c r="G41" s="6">
        <v>0.23563218390804591</v>
      </c>
    </row>
    <row r="42" spans="1:7" ht="15.75" customHeight="1">
      <c r="A42" s="9"/>
      <c r="B42" s="88">
        <v>113213</v>
      </c>
      <c r="C42" s="4" t="s">
        <v>747</v>
      </c>
      <c r="D42" s="4" t="s">
        <v>6</v>
      </c>
      <c r="E42" s="5">
        <v>5.22</v>
      </c>
      <c r="F42" s="128">
        <v>3.99</v>
      </c>
      <c r="G42" s="6">
        <v>0.23563218390804591</v>
      </c>
    </row>
    <row r="43" spans="1:7" ht="15.75" customHeight="1">
      <c r="A43" s="9"/>
      <c r="B43" s="88">
        <v>113218</v>
      </c>
      <c r="C43" s="4" t="s">
        <v>504</v>
      </c>
      <c r="D43" s="4" t="s">
        <v>6</v>
      </c>
      <c r="E43" s="5">
        <v>5.5</v>
      </c>
      <c r="F43" s="128">
        <v>3.99</v>
      </c>
      <c r="G43" s="6">
        <v>0.27454545454545448</v>
      </c>
    </row>
    <row r="44" spans="1:7" ht="15.75" customHeight="1">
      <c r="A44" s="9"/>
      <c r="B44" s="88">
        <v>113214</v>
      </c>
      <c r="C44" s="4" t="s">
        <v>506</v>
      </c>
      <c r="D44" s="4" t="s">
        <v>6</v>
      </c>
      <c r="E44" s="5">
        <v>4.43</v>
      </c>
      <c r="F44" s="128">
        <v>3.99</v>
      </c>
      <c r="G44" s="6">
        <v>9.9322799097065359E-2</v>
      </c>
    </row>
    <row r="45" spans="1:7" ht="15.75" customHeight="1">
      <c r="A45" s="9"/>
      <c r="B45" s="88">
        <v>113217</v>
      </c>
      <c r="C45" s="4" t="s">
        <v>509</v>
      </c>
      <c r="D45" s="4" t="s">
        <v>6</v>
      </c>
      <c r="E45" s="5">
        <v>5.5</v>
      </c>
      <c r="F45" s="128">
        <v>3.99</v>
      </c>
      <c r="G45" s="6">
        <v>0.27454545454545448</v>
      </c>
    </row>
    <row r="46" spans="1:7" ht="15.75" customHeight="1">
      <c r="A46" s="9"/>
      <c r="B46" s="88">
        <v>113238</v>
      </c>
      <c r="C46" s="4" t="s">
        <v>748</v>
      </c>
      <c r="D46" s="4" t="s">
        <v>6</v>
      </c>
      <c r="E46" s="5">
        <v>5.36</v>
      </c>
      <c r="F46" s="128">
        <v>3.99</v>
      </c>
      <c r="G46" s="6">
        <v>0.25559701492537312</v>
      </c>
    </row>
    <row r="47" spans="1:7" ht="15.75" customHeight="1">
      <c r="A47" s="9"/>
      <c r="B47" s="88">
        <v>113236</v>
      </c>
      <c r="C47" s="4" t="s">
        <v>512</v>
      </c>
      <c r="D47" s="4" t="s">
        <v>6</v>
      </c>
      <c r="E47" s="5">
        <v>5.43</v>
      </c>
      <c r="F47" s="128">
        <v>3.99</v>
      </c>
      <c r="G47" s="6">
        <v>0.26519337016574579</v>
      </c>
    </row>
    <row r="48" spans="1:7" ht="15.75" customHeight="1">
      <c r="A48" s="9"/>
      <c r="B48" s="88">
        <v>113237</v>
      </c>
      <c r="C48" s="4" t="s">
        <v>749</v>
      </c>
      <c r="D48" s="4" t="s">
        <v>6</v>
      </c>
      <c r="E48" s="5">
        <v>5.36</v>
      </c>
      <c r="F48" s="128">
        <v>3.99</v>
      </c>
      <c r="G48" s="6">
        <v>0.25559701492537312</v>
      </c>
    </row>
    <row r="49" spans="1:7" ht="15.75" customHeight="1">
      <c r="A49" s="9"/>
      <c r="B49" s="88">
        <v>113718</v>
      </c>
      <c r="C49" s="4" t="s">
        <v>750</v>
      </c>
      <c r="D49" s="4" t="s">
        <v>6</v>
      </c>
      <c r="E49" s="5">
        <v>8.99</v>
      </c>
      <c r="F49" s="128">
        <v>8.59</v>
      </c>
      <c r="G49" s="6">
        <v>4.4493882091212494E-2</v>
      </c>
    </row>
    <row r="50" spans="1:7" ht="15.75" customHeight="1">
      <c r="A50" s="9"/>
      <c r="B50" s="88">
        <v>113720</v>
      </c>
      <c r="C50" s="4" t="s">
        <v>751</v>
      </c>
      <c r="D50" s="4" t="s">
        <v>6</v>
      </c>
      <c r="E50" s="5">
        <v>8.99</v>
      </c>
      <c r="F50" s="128">
        <v>8.59</v>
      </c>
      <c r="G50" s="6">
        <v>4.4493882091212494E-2</v>
      </c>
    </row>
    <row r="51" spans="1:7" ht="15.75" customHeight="1">
      <c r="A51" s="9"/>
      <c r="B51" s="88">
        <v>113724</v>
      </c>
      <c r="C51" s="4" t="s">
        <v>752</v>
      </c>
      <c r="D51" s="4" t="s">
        <v>6</v>
      </c>
      <c r="E51" s="5">
        <v>8.99</v>
      </c>
      <c r="F51" s="128">
        <v>8.59</v>
      </c>
      <c r="G51" s="6">
        <v>4.4493882091212494E-2</v>
      </c>
    </row>
    <row r="52" spans="1:7" ht="15.75" customHeight="1">
      <c r="A52" s="9"/>
      <c r="B52" s="88">
        <v>113723</v>
      </c>
      <c r="C52" s="4" t="s">
        <v>753</v>
      </c>
      <c r="D52" s="4" t="s">
        <v>6</v>
      </c>
      <c r="E52" s="5">
        <v>8.99</v>
      </c>
      <c r="F52" s="128">
        <v>8.59</v>
      </c>
      <c r="G52" s="6">
        <v>4.4493882091212494E-2</v>
      </c>
    </row>
    <row r="53" spans="1:7" ht="15.75" customHeight="1">
      <c r="A53" s="9"/>
      <c r="B53" s="88">
        <v>113719</v>
      </c>
      <c r="C53" s="4" t="s">
        <v>754</v>
      </c>
      <c r="D53" s="4" t="s">
        <v>6</v>
      </c>
      <c r="E53" s="5">
        <v>9.5500000000000007</v>
      </c>
      <c r="F53" s="128">
        <v>8.59</v>
      </c>
      <c r="G53" s="6">
        <v>0.10052356020942417</v>
      </c>
    </row>
    <row r="54" spans="1:7" ht="55.5" customHeight="1">
      <c r="C54" s="2"/>
    </row>
    <row r="55" spans="1:7" ht="116.25">
      <c r="C55" s="1" t="s">
        <v>8</v>
      </c>
      <c r="D55" s="3"/>
      <c r="E55" s="3"/>
      <c r="F55" s="3"/>
    </row>
  </sheetData>
  <mergeCells count="1">
    <mergeCell ref="B1:G1"/>
  </mergeCells>
  <pageMargins left="0" right="0" top="0.74803149606299213" bottom="0" header="0" footer="0.31496062992125984"/>
  <pageSetup paperSize="9" scale="63" fitToHeight="0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58F1F-9B6E-4907-8662-0E643CE43801}">
  <sheetPr>
    <pageSetUpPr fitToPage="1"/>
  </sheetPr>
  <dimension ref="A1:L273"/>
  <sheetViews>
    <sheetView topLeftCell="C1" zoomScale="80" zoomScaleNormal="80" workbookViewId="0">
      <pane ySplit="2" topLeftCell="A128" activePane="bottomLeft" state="frozen"/>
      <selection pane="bottomLeft" activeCell="C137" sqref="C137"/>
    </sheetView>
  </sheetViews>
  <sheetFormatPr defaultRowHeight="15"/>
  <cols>
    <col min="1" max="1" width="2.28515625" customWidth="1"/>
    <col min="2" max="2" width="9" bestFit="1" customWidth="1"/>
    <col min="3" max="3" width="47.85546875" customWidth="1"/>
    <col min="4" max="4" width="14.28515625" customWidth="1"/>
    <col min="5" max="5" width="12" customWidth="1"/>
    <col min="6" max="6" width="12.42578125" bestFit="1" customWidth="1"/>
    <col min="7" max="8" width="11.140625" customWidth="1"/>
    <col min="9" max="9" width="10" bestFit="1" customWidth="1"/>
    <col min="10" max="10" width="11.140625" bestFit="1" customWidth="1"/>
    <col min="11" max="11" width="19.5703125" bestFit="1" customWidth="1"/>
    <col min="12" max="12" width="8.140625" bestFit="1" customWidth="1"/>
    <col min="13" max="13" width="7.7109375" bestFit="1" customWidth="1"/>
    <col min="14" max="14" width="52.7109375" bestFit="1" customWidth="1"/>
    <col min="15" max="15" width="13" bestFit="1" customWidth="1"/>
    <col min="16" max="16" width="8.140625" bestFit="1" customWidth="1"/>
  </cols>
  <sheetData>
    <row r="1" spans="1:7" ht="15.75" hidden="1">
      <c r="A1" s="7"/>
      <c r="B1" s="548" t="s">
        <v>732</v>
      </c>
      <c r="C1" s="548"/>
      <c r="D1" s="548"/>
      <c r="E1" s="548"/>
      <c r="F1" s="548"/>
      <c r="G1" s="548"/>
    </row>
    <row r="2" spans="1:7" ht="15.75" hidden="1" customHeight="1">
      <c r="A2" s="9"/>
      <c r="B2" s="11" t="s">
        <v>2</v>
      </c>
      <c r="C2" s="11" t="s">
        <v>3</v>
      </c>
      <c r="D2" s="11" t="s">
        <v>5</v>
      </c>
      <c r="E2" s="11" t="s">
        <v>0</v>
      </c>
      <c r="F2" s="47" t="s">
        <v>1</v>
      </c>
      <c r="G2" s="47" t="s">
        <v>4</v>
      </c>
    </row>
    <row r="3" spans="1:7" ht="15.75" hidden="1" customHeight="1">
      <c r="A3" s="9"/>
      <c r="B3" s="4">
        <v>112257</v>
      </c>
      <c r="C3" s="4" t="e">
        <f>VLOOKUP(B3,[1]Report!$1:$1048576,2,0)</f>
        <v>#N/A</v>
      </c>
      <c r="D3" s="4" t="s">
        <v>6</v>
      </c>
      <c r="E3" s="5" t="e">
        <f>VLOOKUP(B3,[1]Report!$1:$1048576,8,0)</f>
        <v>#N/A</v>
      </c>
      <c r="F3" s="115">
        <v>10.88</v>
      </c>
      <c r="G3" s="6" t="e">
        <f t="shared" ref="G3:G6" si="0">(E3-F3)/E3</f>
        <v>#N/A</v>
      </c>
    </row>
    <row r="4" spans="1:7" ht="15.75" hidden="1" customHeight="1">
      <c r="A4" s="9"/>
      <c r="B4" s="4">
        <v>112259</v>
      </c>
      <c r="C4" s="4" t="e">
        <f>VLOOKUP(B4,[1]Report!$1:$1048576,2,0)</f>
        <v>#N/A</v>
      </c>
      <c r="D4" s="4" t="s">
        <v>6</v>
      </c>
      <c r="E4" s="5" t="e">
        <f>VLOOKUP(B4,[1]Report!$1:$1048576,8,0)</f>
        <v>#N/A</v>
      </c>
      <c r="F4" s="115">
        <v>10.88</v>
      </c>
      <c r="G4" s="6" t="e">
        <f t="shared" si="0"/>
        <v>#N/A</v>
      </c>
    </row>
    <row r="5" spans="1:7" ht="15.75" hidden="1" customHeight="1">
      <c r="A5" s="9"/>
      <c r="B5" s="4">
        <v>112258</v>
      </c>
      <c r="C5" s="4" t="e">
        <f>VLOOKUP(B5,[1]Report!$1:$1048576,2,0)</f>
        <v>#N/A</v>
      </c>
      <c r="D5" s="4" t="s">
        <v>6</v>
      </c>
      <c r="E5" s="5" t="e">
        <f>VLOOKUP(B5,[1]Report!$1:$1048576,8,0)</f>
        <v>#N/A</v>
      </c>
      <c r="F5" s="115">
        <v>10.88</v>
      </c>
      <c r="G5" s="6" t="e">
        <f t="shared" si="0"/>
        <v>#N/A</v>
      </c>
    </row>
    <row r="6" spans="1:7" ht="15.75" hidden="1" customHeight="1">
      <c r="A6" s="9"/>
      <c r="B6" s="4">
        <v>112250</v>
      </c>
      <c r="C6" s="4" t="e">
        <f>VLOOKUP(B6,[1]Report!$1:$1048576,2,0)</f>
        <v>#N/A</v>
      </c>
      <c r="D6" s="4" t="s">
        <v>6</v>
      </c>
      <c r="E6" s="5" t="e">
        <f>VLOOKUP(B6,[1]Report!$1:$1048576,8,0)</f>
        <v>#N/A</v>
      </c>
      <c r="F6" s="115">
        <v>10.73</v>
      </c>
      <c r="G6" s="6" t="e">
        <f t="shared" si="0"/>
        <v>#N/A</v>
      </c>
    </row>
    <row r="7" spans="1:7" ht="15.75" hidden="1" customHeight="1">
      <c r="A7" s="9"/>
      <c r="B7" s="45">
        <v>112249</v>
      </c>
      <c r="C7" s="4" t="e">
        <f>VLOOKUP(B7,[1]Report!$1:$1048576,2,0)</f>
        <v>#N/A</v>
      </c>
      <c r="D7" s="4" t="s">
        <v>6</v>
      </c>
      <c r="E7" s="5" t="e">
        <f>VLOOKUP(B7,[1]Report!$1:$1048576,8,0)</f>
        <v>#N/A</v>
      </c>
      <c r="F7" s="115">
        <v>2.66</v>
      </c>
      <c r="G7" s="6" t="e">
        <f t="shared" ref="G7:G26" si="1">(E7-F7)/E7</f>
        <v>#N/A</v>
      </c>
    </row>
    <row r="8" spans="1:7" ht="15.75" hidden="1" customHeight="1">
      <c r="A8" s="9"/>
      <c r="B8" s="4">
        <v>112199</v>
      </c>
      <c r="C8" s="4" t="e">
        <f>VLOOKUP(B8,[1]Report!$1:$1048576,2,0)</f>
        <v>#N/A</v>
      </c>
      <c r="D8" s="4" t="s">
        <v>6</v>
      </c>
      <c r="E8" s="5" t="e">
        <f>VLOOKUP(B8,[1]Report!$1:$1048576,8,0)</f>
        <v>#N/A</v>
      </c>
      <c r="F8" s="115">
        <v>5.84</v>
      </c>
      <c r="G8" s="6" t="e">
        <f t="shared" si="1"/>
        <v>#N/A</v>
      </c>
    </row>
    <row r="9" spans="1:7" ht="15.75" hidden="1" customHeight="1">
      <c r="A9" s="9"/>
      <c r="B9" s="4">
        <v>112196</v>
      </c>
      <c r="C9" s="4" t="e">
        <f>VLOOKUP(B9,[1]Report!$1:$1048576,2,0)</f>
        <v>#N/A</v>
      </c>
      <c r="D9" s="4" t="s">
        <v>6</v>
      </c>
      <c r="E9" s="5" t="e">
        <f>VLOOKUP(B9,[1]Report!$1:$1048576,8,0)</f>
        <v>#N/A</v>
      </c>
      <c r="F9" s="115">
        <v>3.97</v>
      </c>
      <c r="G9" s="6" t="e">
        <f t="shared" si="1"/>
        <v>#N/A</v>
      </c>
    </row>
    <row r="10" spans="1:7" ht="15.75" hidden="1" customHeight="1">
      <c r="A10" s="9"/>
      <c r="B10" s="4">
        <v>112240</v>
      </c>
      <c r="C10" s="4" t="e">
        <f>VLOOKUP(B10,[1]Report!$1:$1048576,2,0)</f>
        <v>#N/A</v>
      </c>
      <c r="D10" s="4" t="s">
        <v>6</v>
      </c>
      <c r="E10" s="5" t="e">
        <f>VLOOKUP(B10,[1]Report!$1:$1048576,8,0)</f>
        <v>#N/A</v>
      </c>
      <c r="F10" s="115">
        <v>6.34</v>
      </c>
      <c r="G10" s="6" t="e">
        <f t="shared" si="1"/>
        <v>#N/A</v>
      </c>
    </row>
    <row r="11" spans="1:7" ht="15.75" hidden="1" customHeight="1">
      <c r="A11" s="9"/>
      <c r="B11" s="4">
        <v>112239</v>
      </c>
      <c r="C11" s="4" t="e">
        <f>VLOOKUP(B11,[1]Report!$1:$1048576,2,0)</f>
        <v>#N/A</v>
      </c>
      <c r="D11" s="4" t="s">
        <v>6</v>
      </c>
      <c r="E11" s="5" t="e">
        <f>VLOOKUP(B11,[1]Report!$1:$1048576,8,0)</f>
        <v>#N/A</v>
      </c>
      <c r="F11" s="115">
        <v>3.46</v>
      </c>
      <c r="G11" s="6" t="e">
        <f t="shared" si="1"/>
        <v>#N/A</v>
      </c>
    </row>
    <row r="12" spans="1:7" ht="15.75" hidden="1" customHeight="1">
      <c r="A12" s="9"/>
      <c r="B12" s="4">
        <v>112232</v>
      </c>
      <c r="C12" s="4" t="e">
        <f>VLOOKUP(B12,[1]Report!$1:$1048576,2,0)</f>
        <v>#N/A</v>
      </c>
      <c r="D12" s="4" t="s">
        <v>6</v>
      </c>
      <c r="E12" s="5" t="e">
        <f>VLOOKUP(B12,[1]Report!$1:$1048576,8,0)</f>
        <v>#N/A</v>
      </c>
      <c r="F12" s="115">
        <v>3.82</v>
      </c>
      <c r="G12" s="6" t="e">
        <f t="shared" si="1"/>
        <v>#N/A</v>
      </c>
    </row>
    <row r="13" spans="1:7" ht="15.75" hidden="1" customHeight="1">
      <c r="A13" s="9"/>
      <c r="B13" s="4">
        <v>109496</v>
      </c>
      <c r="C13" s="4" t="e">
        <f>VLOOKUP(B13,[1]Report!$1:$1048576,2,0)</f>
        <v>#N/A</v>
      </c>
      <c r="D13" s="4" t="s">
        <v>6</v>
      </c>
      <c r="E13" s="5" t="e">
        <f>VLOOKUP(B13,[1]Report!$1:$1048576,8,0)</f>
        <v>#N/A</v>
      </c>
      <c r="F13" s="115">
        <v>2.92</v>
      </c>
      <c r="G13" s="6" t="e">
        <f t="shared" si="1"/>
        <v>#N/A</v>
      </c>
    </row>
    <row r="14" spans="1:7" ht="15.75" hidden="1" customHeight="1">
      <c r="A14" s="9"/>
      <c r="B14" s="4">
        <v>109494</v>
      </c>
      <c r="C14" s="4" t="e">
        <f>VLOOKUP(B14,[1]Report!$1:$1048576,2,0)</f>
        <v>#N/A</v>
      </c>
      <c r="D14" s="4" t="s">
        <v>6</v>
      </c>
      <c r="E14" s="5" t="e">
        <f>VLOOKUP(B14,[1]Report!$1:$1048576,8,0)</f>
        <v>#N/A</v>
      </c>
      <c r="F14" s="115">
        <v>4.3</v>
      </c>
      <c r="G14" s="6" t="e">
        <f t="shared" si="1"/>
        <v>#N/A</v>
      </c>
    </row>
    <row r="15" spans="1:7" ht="15.75" hidden="1" customHeight="1">
      <c r="A15" s="9"/>
      <c r="B15" s="4">
        <v>112217</v>
      </c>
      <c r="C15" s="4" t="e">
        <f>VLOOKUP(B15,[1]Report!$1:$1048576,2,0)</f>
        <v>#N/A</v>
      </c>
      <c r="D15" s="4" t="s">
        <v>6</v>
      </c>
      <c r="E15" s="5" t="e">
        <f>VLOOKUP(B15,[1]Report!$1:$1048576,8,0)</f>
        <v>#N/A</v>
      </c>
      <c r="F15" s="115">
        <v>11.25</v>
      </c>
      <c r="G15" s="6" t="e">
        <f t="shared" si="1"/>
        <v>#N/A</v>
      </c>
    </row>
    <row r="16" spans="1:7" ht="15.75" hidden="1" customHeight="1">
      <c r="A16" s="9"/>
      <c r="B16" s="4">
        <v>112204</v>
      </c>
      <c r="C16" s="4" t="e">
        <f>VLOOKUP(B16,[1]Report!$1:$1048576,2,0)</f>
        <v>#N/A</v>
      </c>
      <c r="D16" s="4" t="s">
        <v>6</v>
      </c>
      <c r="E16" s="5" t="e">
        <f>VLOOKUP(B16,[1]Report!$1:$1048576,8,0)</f>
        <v>#N/A</v>
      </c>
      <c r="F16" s="115">
        <v>5.39</v>
      </c>
      <c r="G16" s="6" t="e">
        <f t="shared" si="1"/>
        <v>#N/A</v>
      </c>
    </row>
    <row r="17" spans="1:8" ht="15.75" hidden="1" customHeight="1">
      <c r="A17" s="9"/>
      <c r="B17" s="101">
        <v>112235</v>
      </c>
      <c r="C17" s="4" t="e">
        <f>VLOOKUP(B17,[1]Report!$1:$1048576,2,0)</f>
        <v>#N/A</v>
      </c>
      <c r="D17" s="4" t="s">
        <v>6</v>
      </c>
      <c r="E17" s="5" t="e">
        <f>VLOOKUP(B17,[1]Report!$1:$1048576,8,0)</f>
        <v>#N/A</v>
      </c>
      <c r="F17" s="115">
        <v>5.61</v>
      </c>
      <c r="G17" s="6" t="e">
        <f t="shared" si="1"/>
        <v>#N/A</v>
      </c>
    </row>
    <row r="18" spans="1:8" ht="15.75" hidden="1" customHeight="1">
      <c r="A18" s="9"/>
      <c r="B18" s="45">
        <v>109500</v>
      </c>
      <c r="C18" s="4" t="e">
        <f>VLOOKUP(B18,[1]Report!$1:$1048576,2,0)</f>
        <v>#N/A</v>
      </c>
      <c r="D18" s="4" t="s">
        <v>6</v>
      </c>
      <c r="E18" s="5" t="e">
        <f>VLOOKUP(B18,[1]Report!$1:$1048576,8,0)</f>
        <v>#N/A</v>
      </c>
      <c r="F18" s="115">
        <v>12.25</v>
      </c>
      <c r="G18" s="6" t="e">
        <f t="shared" si="1"/>
        <v>#N/A</v>
      </c>
    </row>
    <row r="19" spans="1:8" ht="15.75" hidden="1" customHeight="1">
      <c r="A19" s="9"/>
      <c r="B19" s="4">
        <v>112245</v>
      </c>
      <c r="C19" s="4" t="e">
        <f>VLOOKUP(B19,[1]Report!$1:$1048576,2,0)</f>
        <v>#N/A</v>
      </c>
      <c r="D19" s="4" t="s">
        <v>6</v>
      </c>
      <c r="E19" s="5" t="e">
        <f>VLOOKUP(B19,[1]Report!$1:$1048576,8,0)</f>
        <v>#N/A</v>
      </c>
      <c r="F19" s="115">
        <v>14.46</v>
      </c>
      <c r="G19" s="6" t="e">
        <f t="shared" si="1"/>
        <v>#N/A</v>
      </c>
    </row>
    <row r="20" spans="1:8" ht="15.75" hidden="1" customHeight="1">
      <c r="A20" s="9"/>
      <c r="B20" s="4">
        <v>112209</v>
      </c>
      <c r="C20" s="4" t="e">
        <f>VLOOKUP(B20,[1]Report!$1:$1048576,2,0)</f>
        <v>#N/A</v>
      </c>
      <c r="D20" s="4" t="s">
        <v>6</v>
      </c>
      <c r="E20" s="5" t="e">
        <f>VLOOKUP(B20,[1]Report!$1:$1048576,8,0)</f>
        <v>#N/A</v>
      </c>
      <c r="F20" s="115">
        <v>15.87</v>
      </c>
      <c r="G20" s="6" t="e">
        <f t="shared" si="1"/>
        <v>#N/A</v>
      </c>
    </row>
    <row r="21" spans="1:8" ht="15.75" hidden="1" customHeight="1">
      <c r="A21" s="9"/>
      <c r="B21" s="45">
        <v>109504</v>
      </c>
      <c r="C21" s="4" t="e">
        <f>VLOOKUP(B21,[1]Report!$1:$1048576,2,0)</f>
        <v>#N/A</v>
      </c>
      <c r="D21" s="4" t="s">
        <v>6</v>
      </c>
      <c r="E21" s="5" t="e">
        <f>VLOOKUP(B21,[1]Report!$1:$1048576,8,0)</f>
        <v>#N/A</v>
      </c>
      <c r="F21" s="115">
        <v>12.8</v>
      </c>
      <c r="G21" s="6" t="e">
        <f t="shared" si="1"/>
        <v>#N/A</v>
      </c>
    </row>
    <row r="22" spans="1:8" ht="15.75" hidden="1" customHeight="1">
      <c r="A22" s="9"/>
      <c r="B22" s="4">
        <v>112243</v>
      </c>
      <c r="C22" s="4" t="e">
        <f>VLOOKUP(B22,[1]Report!$1:$1048576,2,0)</f>
        <v>#N/A</v>
      </c>
      <c r="D22" s="4" t="s">
        <v>6</v>
      </c>
      <c r="E22" s="5" t="e">
        <f>VLOOKUP(B22,[1]Report!$1:$1048576,8,0)</f>
        <v>#N/A</v>
      </c>
      <c r="F22" s="115">
        <v>11.52</v>
      </c>
      <c r="G22" s="6" t="e">
        <f t="shared" si="1"/>
        <v>#N/A</v>
      </c>
    </row>
    <row r="23" spans="1:8" ht="15.75" hidden="1" customHeight="1">
      <c r="A23" s="9"/>
      <c r="B23" s="4">
        <v>112211</v>
      </c>
      <c r="C23" s="4" t="e">
        <f>VLOOKUP(B23,[1]Report!$1:$1048576,2,0)</f>
        <v>#N/A</v>
      </c>
      <c r="D23" s="4" t="s">
        <v>6</v>
      </c>
      <c r="E23" s="5" t="e">
        <f>VLOOKUP(B23,[1]Report!$1:$1048576,8,0)</f>
        <v>#N/A</v>
      </c>
      <c r="F23" s="115">
        <v>5.48</v>
      </c>
      <c r="G23" s="6" t="e">
        <f t="shared" si="1"/>
        <v>#N/A</v>
      </c>
    </row>
    <row r="24" spans="1:8" ht="15.75" hidden="1" customHeight="1">
      <c r="A24" s="9"/>
      <c r="B24" s="4">
        <v>112189</v>
      </c>
      <c r="C24" s="4" t="e">
        <f>VLOOKUP(B24,[1]Report!$1:$1048576,2,0)</f>
        <v>#N/A</v>
      </c>
      <c r="D24" s="4" t="s">
        <v>6</v>
      </c>
      <c r="E24" s="5" t="e">
        <f>VLOOKUP(B24,[1]Report!$1:$1048576,8,0)</f>
        <v>#N/A</v>
      </c>
      <c r="F24" s="115">
        <v>8.7799999999999994</v>
      </c>
      <c r="G24" s="6" t="e">
        <f t="shared" si="1"/>
        <v>#N/A</v>
      </c>
    </row>
    <row r="25" spans="1:8" ht="15.75" hidden="1" customHeight="1">
      <c r="A25" s="9"/>
      <c r="B25" s="4">
        <v>112200</v>
      </c>
      <c r="C25" s="4" t="e">
        <f>VLOOKUP(B25,[1]Report!$1:$1048576,2,0)</f>
        <v>#N/A</v>
      </c>
      <c r="D25" s="4" t="s">
        <v>6</v>
      </c>
      <c r="E25" s="5" t="e">
        <f>VLOOKUP(B25,[1]Report!$1:$1048576,8,0)</f>
        <v>#N/A</v>
      </c>
      <c r="F25" s="115">
        <v>12.99</v>
      </c>
      <c r="G25" s="6" t="e">
        <f t="shared" si="1"/>
        <v>#N/A</v>
      </c>
    </row>
    <row r="26" spans="1:8" ht="15.75" hidden="1" customHeight="1">
      <c r="A26" s="9"/>
      <c r="B26" s="45">
        <v>112206</v>
      </c>
      <c r="C26" s="4" t="e">
        <f>VLOOKUP(B26,[1]Report!$1:$1048576,2,0)</f>
        <v>#N/A</v>
      </c>
      <c r="D26" s="4" t="s">
        <v>6</v>
      </c>
      <c r="E26" s="5" t="e">
        <f>VLOOKUP(B26,[1]Report!$1:$1048576,8,0)</f>
        <v>#N/A</v>
      </c>
      <c r="F26" s="115">
        <v>12.99</v>
      </c>
      <c r="G26" s="6" t="e">
        <f t="shared" si="1"/>
        <v>#N/A</v>
      </c>
    </row>
    <row r="27" spans="1:8" ht="15.75" hidden="1" customHeight="1">
      <c r="A27" s="9"/>
      <c r="B27" s="45"/>
      <c r="C27" s="4"/>
      <c r="D27" s="4"/>
      <c r="E27" s="5"/>
      <c r="F27" s="115"/>
      <c r="G27" s="6"/>
    </row>
    <row r="28" spans="1:8" ht="15.75" hidden="1" customHeight="1">
      <c r="A28" s="9"/>
      <c r="B28" s="45"/>
      <c r="C28" s="4"/>
      <c r="D28" s="4"/>
      <c r="E28" s="5"/>
      <c r="F28" s="115"/>
      <c r="G28" s="6"/>
    </row>
    <row r="29" spans="1:8" ht="15.75" customHeight="1">
      <c r="A29" s="9"/>
      <c r="B29" s="548" t="s">
        <v>804</v>
      </c>
      <c r="C29" s="548"/>
      <c r="D29" s="548"/>
      <c r="E29" s="548"/>
      <c r="F29" s="548"/>
      <c r="G29" s="548"/>
    </row>
    <row r="30" spans="1:8" ht="15.75" customHeight="1">
      <c r="A30" s="9"/>
      <c r="B30" s="11" t="s">
        <v>2</v>
      </c>
      <c r="C30" s="11" t="s">
        <v>3</v>
      </c>
      <c r="D30" s="11" t="s">
        <v>5</v>
      </c>
      <c r="E30" s="11" t="s">
        <v>0</v>
      </c>
      <c r="F30" s="47" t="s">
        <v>1</v>
      </c>
      <c r="G30" s="47" t="s">
        <v>4</v>
      </c>
    </row>
    <row r="31" spans="1:8" ht="15.75" customHeight="1">
      <c r="A31" s="9"/>
      <c r="B31" s="129">
        <v>112099</v>
      </c>
      <c r="C31" s="4" t="s">
        <v>835</v>
      </c>
      <c r="D31" s="4" t="s">
        <v>384</v>
      </c>
      <c r="E31" s="5">
        <v>1.1000000000000001</v>
      </c>
      <c r="F31" s="115">
        <v>0.99</v>
      </c>
      <c r="G31" s="6">
        <v>0.10000000000000007</v>
      </c>
      <c r="H31" t="s">
        <v>645</v>
      </c>
    </row>
    <row r="32" spans="1:8" ht="15.75" customHeight="1">
      <c r="A32" s="9"/>
      <c r="B32" s="129">
        <v>112096</v>
      </c>
      <c r="C32" s="4" t="s">
        <v>836</v>
      </c>
      <c r="D32" s="4" t="s">
        <v>384</v>
      </c>
      <c r="E32" s="5">
        <v>1.05</v>
      </c>
      <c r="F32" s="115">
        <v>0.95</v>
      </c>
      <c r="G32" s="6">
        <v>9.5238095238095316E-2</v>
      </c>
      <c r="H32" t="s">
        <v>645</v>
      </c>
    </row>
    <row r="33" spans="1:8" ht="15.75" customHeight="1">
      <c r="A33" s="9"/>
      <c r="B33" s="129">
        <v>113527</v>
      </c>
      <c r="C33" s="4" t="s">
        <v>837</v>
      </c>
      <c r="D33" s="4" t="s">
        <v>6</v>
      </c>
      <c r="E33" s="5">
        <v>1.46</v>
      </c>
      <c r="F33" s="115">
        <v>1.4</v>
      </c>
      <c r="G33" s="6">
        <v>4.1095890410958943E-2</v>
      </c>
      <c r="H33" t="s">
        <v>645</v>
      </c>
    </row>
    <row r="34" spans="1:8" ht="15.75" customHeight="1">
      <c r="A34" s="9"/>
      <c r="B34" s="129">
        <v>112110</v>
      </c>
      <c r="C34" s="4" t="s">
        <v>838</v>
      </c>
      <c r="D34" s="4" t="s">
        <v>6</v>
      </c>
      <c r="E34" s="5">
        <v>1.37</v>
      </c>
      <c r="F34" s="115">
        <v>1.29</v>
      </c>
      <c r="G34" s="6">
        <v>5.8394160583941652E-2</v>
      </c>
      <c r="H34" t="s">
        <v>645</v>
      </c>
    </row>
    <row r="35" spans="1:8" ht="15.75" customHeight="1">
      <c r="A35" s="9"/>
      <c r="B35" s="4"/>
      <c r="C35" s="4"/>
      <c r="D35" s="4"/>
      <c r="E35" s="5"/>
      <c r="F35" s="115"/>
      <c r="G35" s="6"/>
    </row>
    <row r="36" spans="1:8" ht="15.75" customHeight="1">
      <c r="A36" s="9"/>
      <c r="B36" s="11" t="s">
        <v>2</v>
      </c>
      <c r="C36" s="11" t="s">
        <v>3</v>
      </c>
      <c r="D36" s="11" t="s">
        <v>5</v>
      </c>
      <c r="E36" s="11" t="s">
        <v>0</v>
      </c>
      <c r="F36" s="47" t="s">
        <v>1</v>
      </c>
      <c r="G36" s="47" t="s">
        <v>4</v>
      </c>
    </row>
    <row r="37" spans="1:8" ht="15.75" customHeight="1">
      <c r="A37" s="9"/>
      <c r="B37" s="129">
        <v>109760</v>
      </c>
      <c r="C37" s="4" t="s">
        <v>487</v>
      </c>
      <c r="D37" s="4" t="s">
        <v>6</v>
      </c>
      <c r="E37" s="5">
        <v>3.5</v>
      </c>
      <c r="F37" s="115">
        <v>2.4900000000000002</v>
      </c>
      <c r="G37" s="6">
        <v>0.28857142857142853</v>
      </c>
      <c r="H37" t="s">
        <v>12</v>
      </c>
    </row>
    <row r="38" spans="1:8" ht="15.75" customHeight="1">
      <c r="A38" s="9"/>
      <c r="B38" s="129">
        <v>109800</v>
      </c>
      <c r="C38" s="4" t="s">
        <v>839</v>
      </c>
      <c r="D38" s="4" t="s">
        <v>6</v>
      </c>
      <c r="E38" s="5">
        <v>7.05</v>
      </c>
      <c r="F38" s="115">
        <v>4.95</v>
      </c>
      <c r="G38" s="6">
        <v>0.29787234042553185</v>
      </c>
      <c r="H38" t="s">
        <v>12</v>
      </c>
    </row>
    <row r="39" spans="1:8" ht="15.75" customHeight="1">
      <c r="A39" s="9"/>
      <c r="B39" s="130">
        <v>109717</v>
      </c>
      <c r="C39" s="4" t="s">
        <v>95</v>
      </c>
      <c r="D39" s="4" t="s">
        <v>6</v>
      </c>
      <c r="E39" s="5">
        <v>15.99</v>
      </c>
      <c r="F39" s="115">
        <v>12.19</v>
      </c>
      <c r="G39" s="6">
        <v>0.23764853033145719</v>
      </c>
      <c r="H39" t="s">
        <v>12</v>
      </c>
    </row>
    <row r="40" spans="1:8" ht="15.75" customHeight="1">
      <c r="A40" s="9"/>
      <c r="B40" s="130">
        <v>109809</v>
      </c>
      <c r="C40" s="4" t="s">
        <v>840</v>
      </c>
      <c r="D40" s="4" t="s">
        <v>6</v>
      </c>
      <c r="E40" s="5">
        <v>10.8</v>
      </c>
      <c r="F40" s="115">
        <v>8.15</v>
      </c>
      <c r="G40" s="6">
        <v>0.24537037037037038</v>
      </c>
      <c r="H40" t="s">
        <v>12</v>
      </c>
    </row>
    <row r="41" spans="1:8" ht="15.75" customHeight="1">
      <c r="A41" s="9"/>
      <c r="B41" s="130">
        <v>109873</v>
      </c>
      <c r="C41" s="4" t="s">
        <v>100</v>
      </c>
      <c r="D41" s="4" t="s">
        <v>816</v>
      </c>
      <c r="E41" s="5">
        <v>79.22</v>
      </c>
      <c r="F41" s="115">
        <v>60.5</v>
      </c>
      <c r="G41" s="6">
        <v>0.23630396364554404</v>
      </c>
      <c r="H41" t="s">
        <v>12</v>
      </c>
    </row>
    <row r="42" spans="1:8" ht="15.75" customHeight="1">
      <c r="A42" s="9"/>
      <c r="B42" s="130">
        <v>109871</v>
      </c>
      <c r="C42" s="4" t="s">
        <v>99</v>
      </c>
      <c r="D42" s="4" t="s">
        <v>816</v>
      </c>
      <c r="E42" s="5">
        <v>79.22</v>
      </c>
      <c r="F42" s="115">
        <v>60.5</v>
      </c>
      <c r="G42" s="6">
        <v>0.23630396364554404</v>
      </c>
      <c r="H42" t="s">
        <v>12</v>
      </c>
    </row>
    <row r="43" spans="1:8" ht="15.75" customHeight="1">
      <c r="A43" s="9"/>
      <c r="B43" s="130">
        <v>109872</v>
      </c>
      <c r="C43" s="4" t="s">
        <v>98</v>
      </c>
      <c r="D43" s="4" t="s">
        <v>816</v>
      </c>
      <c r="E43" s="5">
        <v>79.22</v>
      </c>
      <c r="F43" s="115">
        <v>60.5</v>
      </c>
      <c r="G43" s="6">
        <v>0.23630396364554404</v>
      </c>
      <c r="H43" t="s">
        <v>12</v>
      </c>
    </row>
    <row r="44" spans="1:8" ht="15.75" customHeight="1">
      <c r="A44" s="9"/>
      <c r="B44" s="130">
        <v>109857</v>
      </c>
      <c r="C44" s="4" t="s">
        <v>97</v>
      </c>
      <c r="D44" s="4" t="s">
        <v>817</v>
      </c>
      <c r="E44" s="5">
        <v>26.41</v>
      </c>
      <c r="F44" s="115">
        <v>21.15</v>
      </c>
      <c r="G44" s="6">
        <v>0.19916698220371076</v>
      </c>
      <c r="H44" t="s">
        <v>12</v>
      </c>
    </row>
    <row r="45" spans="1:8" ht="15.75" customHeight="1">
      <c r="A45" s="9"/>
      <c r="B45" s="130">
        <v>109874</v>
      </c>
      <c r="C45" s="4" t="s">
        <v>97</v>
      </c>
      <c r="D45" s="4" t="s">
        <v>816</v>
      </c>
      <c r="E45" s="5">
        <v>76.94</v>
      </c>
      <c r="F45" s="115">
        <v>60.5</v>
      </c>
      <c r="G45" s="6">
        <v>0.21367299194177278</v>
      </c>
      <c r="H45" t="s">
        <v>12</v>
      </c>
    </row>
    <row r="46" spans="1:8" ht="15.75" customHeight="1">
      <c r="A46" s="9"/>
      <c r="B46" s="129">
        <v>109862</v>
      </c>
      <c r="C46" s="4" t="s">
        <v>841</v>
      </c>
      <c r="D46" s="4" t="s">
        <v>818</v>
      </c>
      <c r="E46" s="5">
        <v>47.97</v>
      </c>
      <c r="F46" s="115">
        <v>36.99</v>
      </c>
      <c r="G46" s="6">
        <v>0.22889305816135078</v>
      </c>
      <c r="H46" t="s">
        <v>12</v>
      </c>
    </row>
    <row r="47" spans="1:8" ht="15.75" customHeight="1">
      <c r="A47" s="9"/>
      <c r="B47" s="129">
        <v>109866</v>
      </c>
      <c r="C47" s="4" t="s">
        <v>94</v>
      </c>
      <c r="D47" s="4" t="s">
        <v>7</v>
      </c>
      <c r="E47" s="5">
        <v>45</v>
      </c>
      <c r="F47" s="115">
        <v>37.75</v>
      </c>
      <c r="G47" s="6">
        <v>0.16111111111111112</v>
      </c>
      <c r="H47" t="s">
        <v>12</v>
      </c>
    </row>
    <row r="48" spans="1:8" ht="15.75" customHeight="1">
      <c r="A48" s="9"/>
      <c r="B48" s="129">
        <v>109867</v>
      </c>
      <c r="C48" s="4" t="s">
        <v>96</v>
      </c>
      <c r="D48" s="4" t="s">
        <v>7</v>
      </c>
      <c r="E48" s="5">
        <v>47.97</v>
      </c>
      <c r="F48" s="115">
        <v>38.35</v>
      </c>
      <c r="G48" s="6">
        <v>0.20054200542005415</v>
      </c>
      <c r="H48" t="s">
        <v>12</v>
      </c>
    </row>
    <row r="49" spans="1:8" ht="15.75" customHeight="1">
      <c r="A49" s="9"/>
      <c r="B49" s="4"/>
      <c r="C49" s="4"/>
      <c r="D49" s="4"/>
      <c r="E49" s="5"/>
      <c r="F49" s="115"/>
      <c r="G49" s="6"/>
    </row>
    <row r="50" spans="1:8" ht="15.75" customHeight="1">
      <c r="A50" s="9"/>
      <c r="B50" s="11" t="s">
        <v>2</v>
      </c>
      <c r="C50" s="11" t="s">
        <v>3</v>
      </c>
      <c r="D50" s="11" t="s">
        <v>5</v>
      </c>
      <c r="E50" s="11" t="s">
        <v>0</v>
      </c>
      <c r="F50" s="47" t="s">
        <v>1</v>
      </c>
      <c r="G50" s="47" t="s">
        <v>4</v>
      </c>
    </row>
    <row r="51" spans="1:8" ht="15.75" customHeight="1">
      <c r="A51" s="9"/>
      <c r="B51" s="129">
        <v>112707</v>
      </c>
      <c r="C51" s="4" t="s">
        <v>842</v>
      </c>
      <c r="D51" s="4" t="s">
        <v>384</v>
      </c>
      <c r="E51" s="5">
        <v>8.6</v>
      </c>
      <c r="F51" s="115">
        <v>8.1</v>
      </c>
      <c r="G51" s="6">
        <v>5.8139534883720929E-2</v>
      </c>
      <c r="H51" t="s">
        <v>12</v>
      </c>
    </row>
    <row r="52" spans="1:8" ht="15.75" customHeight="1">
      <c r="A52" s="9"/>
      <c r="B52" s="129">
        <v>112705</v>
      </c>
      <c r="C52" s="4" t="s">
        <v>843</v>
      </c>
      <c r="D52" s="4" t="s">
        <v>6</v>
      </c>
      <c r="E52" s="5">
        <v>38.61</v>
      </c>
      <c r="F52" s="115">
        <v>36.25</v>
      </c>
      <c r="G52" s="6">
        <v>6.1124061124061109E-2</v>
      </c>
      <c r="H52" t="s">
        <v>12</v>
      </c>
    </row>
    <row r="53" spans="1:8" ht="15.75" customHeight="1">
      <c r="A53" s="9"/>
      <c r="B53" s="129">
        <v>112704</v>
      </c>
      <c r="C53" s="4" t="s">
        <v>844</v>
      </c>
      <c r="D53" s="4" t="s">
        <v>6</v>
      </c>
      <c r="E53" s="5">
        <v>23.28</v>
      </c>
      <c r="F53" s="115">
        <v>21.85</v>
      </c>
      <c r="G53" s="6">
        <v>6.1426116838487956E-2</v>
      </c>
      <c r="H53" t="s">
        <v>12</v>
      </c>
    </row>
    <row r="54" spans="1:8" ht="15.75" customHeight="1">
      <c r="A54" s="9"/>
      <c r="B54" s="7"/>
      <c r="C54" s="45"/>
      <c r="D54" s="45"/>
      <c r="E54" s="110"/>
      <c r="F54" s="131"/>
      <c r="G54" s="109"/>
    </row>
    <row r="55" spans="1:8" ht="15.75" customHeight="1">
      <c r="A55" s="9"/>
      <c r="B55" s="114" t="s">
        <v>2</v>
      </c>
      <c r="C55" s="11" t="s">
        <v>3</v>
      </c>
      <c r="D55" s="11" t="s">
        <v>5</v>
      </c>
      <c r="E55" s="11" t="s">
        <v>0</v>
      </c>
      <c r="F55" s="11" t="s">
        <v>1</v>
      </c>
      <c r="G55" s="11" t="s">
        <v>4</v>
      </c>
    </row>
    <row r="56" spans="1:8" ht="15.75" customHeight="1">
      <c r="A56" s="9"/>
      <c r="B56" s="129">
        <v>112300</v>
      </c>
      <c r="C56" s="4" t="s">
        <v>845</v>
      </c>
      <c r="D56" s="4" t="s">
        <v>6</v>
      </c>
      <c r="E56" s="5">
        <v>5.9</v>
      </c>
      <c r="F56" s="115">
        <v>4.9000000000000004</v>
      </c>
      <c r="G56" s="6">
        <v>0.16949152542372881</v>
      </c>
      <c r="H56" t="s">
        <v>645</v>
      </c>
    </row>
    <row r="57" spans="1:8" ht="15.75" customHeight="1">
      <c r="A57" s="9"/>
      <c r="B57" s="129">
        <v>112302</v>
      </c>
      <c r="C57" s="4" t="s">
        <v>846</v>
      </c>
      <c r="D57" s="4" t="s">
        <v>6</v>
      </c>
      <c r="E57" s="5">
        <v>4.45</v>
      </c>
      <c r="F57" s="115">
        <v>3.69</v>
      </c>
      <c r="G57" s="6">
        <v>0.17078651685393262</v>
      </c>
      <c r="H57" t="s">
        <v>645</v>
      </c>
    </row>
    <row r="58" spans="1:8" ht="15.75" customHeight="1">
      <c r="A58" s="9"/>
      <c r="B58" s="129">
        <v>112301</v>
      </c>
      <c r="C58" s="4" t="s">
        <v>847</v>
      </c>
      <c r="D58" s="4" t="s">
        <v>6</v>
      </c>
      <c r="E58" s="5">
        <v>4.25</v>
      </c>
      <c r="F58" s="115">
        <v>3.55</v>
      </c>
      <c r="G58" s="6">
        <v>0.16470588235294123</v>
      </c>
      <c r="H58" t="s">
        <v>645</v>
      </c>
    </row>
    <row r="59" spans="1:8" ht="15.75" customHeight="1">
      <c r="A59" s="9"/>
      <c r="B59" s="129">
        <v>112290</v>
      </c>
      <c r="C59" s="4" t="s">
        <v>848</v>
      </c>
      <c r="D59" s="4" t="s">
        <v>6</v>
      </c>
      <c r="E59" s="5">
        <v>5.3</v>
      </c>
      <c r="F59" s="115">
        <v>4.4000000000000004</v>
      </c>
      <c r="G59" s="6">
        <v>0.16981132075471689</v>
      </c>
      <c r="H59" t="s">
        <v>645</v>
      </c>
    </row>
    <row r="60" spans="1:8" ht="15.75" customHeight="1">
      <c r="A60" s="9"/>
      <c r="B60" s="129">
        <v>112291</v>
      </c>
      <c r="C60" s="4" t="s">
        <v>849</v>
      </c>
      <c r="D60" s="4" t="s">
        <v>6</v>
      </c>
      <c r="E60" s="5">
        <v>7.95</v>
      </c>
      <c r="F60" s="115">
        <v>6.6</v>
      </c>
      <c r="G60" s="6">
        <v>0.16981132075471705</v>
      </c>
      <c r="H60" t="s">
        <v>645</v>
      </c>
    </row>
    <row r="61" spans="1:8" ht="15.75" customHeight="1">
      <c r="A61" s="9"/>
      <c r="B61" s="129">
        <v>112292</v>
      </c>
      <c r="C61" s="4" t="s">
        <v>850</v>
      </c>
      <c r="D61" s="4" t="s">
        <v>6</v>
      </c>
      <c r="E61" s="5">
        <v>7.2</v>
      </c>
      <c r="F61" s="115">
        <v>5.99</v>
      </c>
      <c r="G61" s="6">
        <v>0.16805555555555554</v>
      </c>
      <c r="H61" t="s">
        <v>12</v>
      </c>
    </row>
    <row r="62" spans="1:8" ht="15.75" customHeight="1">
      <c r="A62" s="9"/>
      <c r="B62" s="7"/>
      <c r="C62" s="7"/>
      <c r="D62" s="7"/>
      <c r="E62" s="86"/>
      <c r="F62" s="131"/>
      <c r="G62" s="87"/>
    </row>
    <row r="63" spans="1:8" ht="15.75" customHeight="1">
      <c r="A63" s="9"/>
      <c r="B63" s="114" t="s">
        <v>2</v>
      </c>
      <c r="C63" s="11" t="s">
        <v>3</v>
      </c>
      <c r="D63" s="11" t="s">
        <v>5</v>
      </c>
      <c r="E63" s="11" t="s">
        <v>0</v>
      </c>
      <c r="F63" s="11" t="s">
        <v>1</v>
      </c>
      <c r="G63" s="11" t="s">
        <v>4</v>
      </c>
    </row>
    <row r="64" spans="1:8" ht="18" customHeight="1">
      <c r="A64" s="9"/>
      <c r="B64" s="129">
        <v>113210</v>
      </c>
      <c r="C64" s="4" t="s">
        <v>505</v>
      </c>
      <c r="D64" s="4" t="s">
        <v>6</v>
      </c>
      <c r="E64" s="5">
        <v>5.22</v>
      </c>
      <c r="F64" s="115">
        <v>4.55</v>
      </c>
      <c r="G64" s="6">
        <v>0.12835249042145594</v>
      </c>
      <c r="H64" t="s">
        <v>815</v>
      </c>
    </row>
    <row r="65" spans="1:8" ht="15.75" customHeight="1">
      <c r="A65" s="9"/>
      <c r="B65" s="129">
        <v>113218</v>
      </c>
      <c r="C65" s="4" t="s">
        <v>504</v>
      </c>
      <c r="D65" s="4" t="s">
        <v>6</v>
      </c>
      <c r="E65" s="5">
        <v>5.5</v>
      </c>
      <c r="F65" s="115">
        <v>4.55</v>
      </c>
      <c r="G65" s="6">
        <v>0.17272727272727276</v>
      </c>
      <c r="H65" t="s">
        <v>815</v>
      </c>
    </row>
    <row r="66" spans="1:8" ht="15.75" customHeight="1">
      <c r="A66" s="9"/>
      <c r="B66" s="129">
        <v>113217</v>
      </c>
      <c r="C66" s="4" t="s">
        <v>509</v>
      </c>
      <c r="D66" s="4" t="s">
        <v>6</v>
      </c>
      <c r="E66" s="5">
        <v>5.5</v>
      </c>
      <c r="F66" s="115">
        <v>4.55</v>
      </c>
      <c r="G66" s="6">
        <v>0.17272727272727276</v>
      </c>
      <c r="H66" t="s">
        <v>815</v>
      </c>
    </row>
    <row r="67" spans="1:8" ht="15.75" customHeight="1">
      <c r="A67" s="9"/>
      <c r="B67" s="129">
        <v>113212</v>
      </c>
      <c r="C67" s="4" t="s">
        <v>508</v>
      </c>
      <c r="D67" s="4" t="s">
        <v>6</v>
      </c>
      <c r="E67" s="5">
        <v>5.22</v>
      </c>
      <c r="F67" s="115">
        <v>4.55</v>
      </c>
      <c r="G67" s="6">
        <v>0.12835249042145594</v>
      </c>
      <c r="H67" t="s">
        <v>815</v>
      </c>
    </row>
    <row r="68" spans="1:8" ht="15.75" customHeight="1">
      <c r="A68" s="9"/>
      <c r="B68" s="129">
        <v>113213</v>
      </c>
      <c r="C68" s="4" t="s">
        <v>747</v>
      </c>
      <c r="D68" s="4" t="s">
        <v>6</v>
      </c>
      <c r="E68" s="5">
        <v>5.22</v>
      </c>
      <c r="F68" s="115">
        <v>4.55</v>
      </c>
      <c r="G68" s="6">
        <v>0.12835249042145594</v>
      </c>
      <c r="H68" t="s">
        <v>815</v>
      </c>
    </row>
    <row r="69" spans="1:8" ht="15.75" customHeight="1">
      <c r="A69" s="9"/>
      <c r="B69" s="129">
        <v>113214</v>
      </c>
      <c r="C69" s="4" t="s">
        <v>506</v>
      </c>
      <c r="D69" s="4" t="s">
        <v>6</v>
      </c>
      <c r="E69" s="5">
        <v>4.43</v>
      </c>
      <c r="F69" s="115">
        <v>4.55</v>
      </c>
      <c r="G69" s="6">
        <v>-2.7088036117381517E-2</v>
      </c>
      <c r="H69" t="s">
        <v>815</v>
      </c>
    </row>
    <row r="70" spans="1:8" ht="15.75" customHeight="1">
      <c r="A70" s="9"/>
      <c r="B70" s="129">
        <v>113237</v>
      </c>
      <c r="C70" s="4" t="s">
        <v>749</v>
      </c>
      <c r="D70" s="4" t="s">
        <v>6</v>
      </c>
      <c r="E70" s="5">
        <v>5.36</v>
      </c>
      <c r="F70" s="115">
        <v>4.75</v>
      </c>
      <c r="G70" s="6">
        <v>0.11380597014925378</v>
      </c>
      <c r="H70" t="s">
        <v>12</v>
      </c>
    </row>
    <row r="71" spans="1:8" ht="15.75" customHeight="1">
      <c r="A71" s="9"/>
      <c r="B71" s="129">
        <v>113238</v>
      </c>
      <c r="C71" s="4" t="s">
        <v>748</v>
      </c>
      <c r="D71" s="4" t="s">
        <v>6</v>
      </c>
      <c r="E71" s="5">
        <v>5.36</v>
      </c>
      <c r="F71" s="115">
        <v>4.75</v>
      </c>
      <c r="G71" s="6">
        <v>0.11380597014925378</v>
      </c>
      <c r="H71" t="s">
        <v>12</v>
      </c>
    </row>
    <row r="72" spans="1:8" ht="15.75" customHeight="1">
      <c r="A72" s="9"/>
      <c r="B72" s="129">
        <v>113240</v>
      </c>
      <c r="C72" s="4" t="s">
        <v>354</v>
      </c>
      <c r="D72" s="4" t="s">
        <v>6</v>
      </c>
      <c r="E72" s="5">
        <v>5.13</v>
      </c>
      <c r="F72" s="115">
        <v>4.59</v>
      </c>
      <c r="G72" s="6">
        <v>0.10526315789473685</v>
      </c>
      <c r="H72" t="s">
        <v>815</v>
      </c>
    </row>
    <row r="73" spans="1:8" ht="15.75" customHeight="1">
      <c r="A73" s="9"/>
      <c r="B73" s="129">
        <v>113223</v>
      </c>
      <c r="C73" s="4" t="s">
        <v>352</v>
      </c>
      <c r="D73" s="4" t="s">
        <v>6</v>
      </c>
      <c r="E73" s="5">
        <v>5.13</v>
      </c>
      <c r="F73" s="115">
        <v>4.59</v>
      </c>
      <c r="G73" s="6">
        <v>0.10526315789473685</v>
      </c>
      <c r="H73" t="s">
        <v>815</v>
      </c>
    </row>
    <row r="74" spans="1:8" ht="15.75" customHeight="1">
      <c r="A74" s="9"/>
      <c r="B74" s="129">
        <v>113236</v>
      </c>
      <c r="C74" s="4" t="s">
        <v>512</v>
      </c>
      <c r="D74" s="4" t="s">
        <v>6</v>
      </c>
      <c r="E74" s="5">
        <v>5.43</v>
      </c>
      <c r="F74" s="115">
        <v>4.55</v>
      </c>
      <c r="G74" s="6">
        <v>0.16206261510128914</v>
      </c>
      <c r="H74" t="s">
        <v>815</v>
      </c>
    </row>
    <row r="75" spans="1:8" ht="15.75" customHeight="1">
      <c r="A75" s="9"/>
      <c r="B75" s="129">
        <v>113241</v>
      </c>
      <c r="C75" s="4" t="s">
        <v>495</v>
      </c>
      <c r="D75" s="4" t="s">
        <v>6</v>
      </c>
      <c r="E75" s="5">
        <v>6.67</v>
      </c>
      <c r="F75" s="115">
        <v>5.69</v>
      </c>
      <c r="G75" s="6">
        <v>0.14692653673163411</v>
      </c>
      <c r="H75" t="s">
        <v>12</v>
      </c>
    </row>
    <row r="76" spans="1:8" ht="15.75" customHeight="1">
      <c r="A76" s="9"/>
      <c r="B76" s="129">
        <v>113233</v>
      </c>
      <c r="C76" s="4" t="s">
        <v>497</v>
      </c>
      <c r="D76" s="4" t="s">
        <v>6</v>
      </c>
      <c r="E76" s="5">
        <v>6.8</v>
      </c>
      <c r="F76" s="115">
        <v>5.69</v>
      </c>
      <c r="G76" s="6">
        <v>0.16323529411764698</v>
      </c>
      <c r="H76" t="s">
        <v>815</v>
      </c>
    </row>
    <row r="77" spans="1:8" ht="15.75" customHeight="1">
      <c r="A77" s="9"/>
      <c r="B77" s="129">
        <v>113232</v>
      </c>
      <c r="C77" s="4" t="s">
        <v>347</v>
      </c>
      <c r="D77" s="4" t="s">
        <v>6</v>
      </c>
      <c r="E77" s="5">
        <v>6.88</v>
      </c>
      <c r="F77" s="115">
        <v>5.69</v>
      </c>
      <c r="G77" s="6">
        <v>0.17296511627906969</v>
      </c>
      <c r="H77" t="s">
        <v>815</v>
      </c>
    </row>
    <row r="78" spans="1:8" ht="15.75" customHeight="1">
      <c r="A78" s="9"/>
      <c r="B78" s="129">
        <v>113234</v>
      </c>
      <c r="C78" s="4" t="s">
        <v>498</v>
      </c>
      <c r="D78" s="4" t="s">
        <v>6</v>
      </c>
      <c r="E78" s="5">
        <v>6.8</v>
      </c>
      <c r="F78" s="115">
        <v>5.69</v>
      </c>
      <c r="G78" s="6">
        <v>0.16323529411764698</v>
      </c>
      <c r="H78" t="s">
        <v>815</v>
      </c>
    </row>
    <row r="79" spans="1:8" ht="15.75" customHeight="1">
      <c r="A79" s="9"/>
      <c r="B79" s="129">
        <v>113235</v>
      </c>
      <c r="C79" s="4" t="s">
        <v>496</v>
      </c>
      <c r="D79" s="4" t="s">
        <v>6</v>
      </c>
      <c r="E79" s="5">
        <v>6.8</v>
      </c>
      <c r="F79" s="115">
        <v>5.69</v>
      </c>
      <c r="G79" s="6">
        <v>0.16323529411764698</v>
      </c>
      <c r="H79" t="s">
        <v>815</v>
      </c>
    </row>
    <row r="80" spans="1:8" ht="15.75" customHeight="1">
      <c r="A80" s="9"/>
      <c r="B80" s="129">
        <v>113248</v>
      </c>
      <c r="C80" s="4" t="s">
        <v>499</v>
      </c>
      <c r="D80" s="4" t="s">
        <v>6</v>
      </c>
      <c r="E80" s="5">
        <v>6.8</v>
      </c>
      <c r="F80" s="115">
        <v>5.69</v>
      </c>
      <c r="G80" s="6">
        <v>0.16323529411764698</v>
      </c>
      <c r="H80" t="s">
        <v>815</v>
      </c>
    </row>
    <row r="81" spans="1:8" ht="15.75" customHeight="1">
      <c r="A81" s="9"/>
      <c r="B81" s="129">
        <v>113249</v>
      </c>
      <c r="C81" s="4" t="s">
        <v>348</v>
      </c>
      <c r="D81" s="4" t="s">
        <v>6</v>
      </c>
      <c r="E81" s="5">
        <v>6.57</v>
      </c>
      <c r="F81" s="115">
        <v>5.5</v>
      </c>
      <c r="G81" s="6">
        <v>0.16286149162861496</v>
      </c>
      <c r="H81" t="s">
        <v>815</v>
      </c>
    </row>
    <row r="82" spans="1:8" ht="15.75" customHeight="1">
      <c r="A82" s="9"/>
      <c r="B82" s="129">
        <v>113250</v>
      </c>
      <c r="C82" s="4" t="s">
        <v>350</v>
      </c>
      <c r="D82" s="4" t="s">
        <v>6</v>
      </c>
      <c r="E82" s="5">
        <v>6.66</v>
      </c>
      <c r="F82" s="115">
        <v>5.5</v>
      </c>
      <c r="G82" s="6">
        <v>0.17417417417417419</v>
      </c>
      <c r="H82" t="s">
        <v>815</v>
      </c>
    </row>
    <row r="83" spans="1:8" ht="15.75" customHeight="1">
      <c r="A83" s="9"/>
      <c r="B83" s="129">
        <v>113252</v>
      </c>
      <c r="C83" s="4" t="s">
        <v>349</v>
      </c>
      <c r="D83" s="4" t="s">
        <v>6</v>
      </c>
      <c r="E83" s="5">
        <v>6.57</v>
      </c>
      <c r="F83" s="115">
        <v>5.5</v>
      </c>
      <c r="G83" s="6">
        <v>0.16286149162861496</v>
      </c>
      <c r="H83" t="s">
        <v>815</v>
      </c>
    </row>
    <row r="84" spans="1:8" ht="15.75" customHeight="1">
      <c r="A84" s="9"/>
      <c r="B84" s="129">
        <v>113251</v>
      </c>
      <c r="C84" s="4" t="s">
        <v>351</v>
      </c>
      <c r="D84" s="4" t="s">
        <v>6</v>
      </c>
      <c r="E84" s="5">
        <v>6.66</v>
      </c>
      <c r="F84" s="115">
        <v>5.5</v>
      </c>
      <c r="G84" s="6">
        <v>0.17417417417417419</v>
      </c>
      <c r="H84" t="s">
        <v>815</v>
      </c>
    </row>
    <row r="85" spans="1:8" ht="15.75" customHeight="1">
      <c r="A85" s="9"/>
      <c r="B85" s="129">
        <v>113253</v>
      </c>
      <c r="C85" s="4" t="s">
        <v>501</v>
      </c>
      <c r="D85" s="4" t="s">
        <v>6</v>
      </c>
      <c r="E85" s="5">
        <v>6.57</v>
      </c>
      <c r="F85" s="115">
        <v>5.5</v>
      </c>
      <c r="G85" s="6">
        <v>0.16286149162861496</v>
      </c>
      <c r="H85" t="s">
        <v>815</v>
      </c>
    </row>
    <row r="86" spans="1:8" ht="15.75" customHeight="1">
      <c r="A86" s="9"/>
      <c r="B86" s="7"/>
      <c r="C86" s="7"/>
      <c r="D86" s="7"/>
      <c r="E86" s="86"/>
      <c r="F86" s="131"/>
      <c r="G86" s="87"/>
    </row>
    <row r="87" spans="1:8" ht="15.75" customHeight="1">
      <c r="A87" s="9"/>
      <c r="B87" s="11" t="s">
        <v>2</v>
      </c>
      <c r="C87" s="11" t="s">
        <v>3</v>
      </c>
      <c r="D87" s="11" t="s">
        <v>5</v>
      </c>
      <c r="E87" s="11" t="s">
        <v>0</v>
      </c>
      <c r="F87" s="47" t="s">
        <v>1</v>
      </c>
      <c r="G87" s="47" t="s">
        <v>4</v>
      </c>
    </row>
    <row r="88" spans="1:8" ht="15.75" customHeight="1">
      <c r="A88" s="9"/>
      <c r="B88" s="132">
        <v>102327</v>
      </c>
      <c r="C88" s="4" t="s">
        <v>851</v>
      </c>
      <c r="D88" s="4" t="s">
        <v>6</v>
      </c>
      <c r="E88" s="5">
        <v>18.84</v>
      </c>
      <c r="F88" s="115">
        <v>16.899999999999999</v>
      </c>
      <c r="G88" s="6">
        <v>0.10297239915074317</v>
      </c>
      <c r="H88" t="s">
        <v>12</v>
      </c>
    </row>
    <row r="89" spans="1:8" ht="15.75" customHeight="1">
      <c r="A89" s="9"/>
      <c r="B89" s="132">
        <v>102326</v>
      </c>
      <c r="C89" s="4" t="s">
        <v>852</v>
      </c>
      <c r="D89" s="4" t="s">
        <v>6</v>
      </c>
      <c r="E89" s="5">
        <v>4.47</v>
      </c>
      <c r="F89" s="115">
        <v>4.0999999999999996</v>
      </c>
      <c r="G89" s="6">
        <v>8.2774049217002266E-2</v>
      </c>
      <c r="H89" t="s">
        <v>12</v>
      </c>
    </row>
    <row r="90" spans="1:8" ht="15.75" customHeight="1">
      <c r="A90" s="9"/>
      <c r="B90" s="132">
        <v>102294</v>
      </c>
      <c r="C90" s="4" t="s">
        <v>663</v>
      </c>
      <c r="D90" s="4" t="s">
        <v>7</v>
      </c>
      <c r="E90" s="5">
        <v>37.83</v>
      </c>
      <c r="F90" s="115">
        <v>31.9</v>
      </c>
      <c r="G90" s="6">
        <v>0.15675389902194026</v>
      </c>
      <c r="H90" t="s">
        <v>12</v>
      </c>
    </row>
    <row r="91" spans="1:8" ht="15.75" customHeight="1">
      <c r="A91" s="9"/>
      <c r="B91" s="132">
        <v>113651</v>
      </c>
      <c r="C91" s="4" t="s">
        <v>853</v>
      </c>
      <c r="D91" s="4" t="s">
        <v>7</v>
      </c>
      <c r="E91" s="5">
        <v>2.82</v>
      </c>
      <c r="F91" s="115">
        <v>2.5499999999999998</v>
      </c>
      <c r="G91" s="6">
        <v>9.5744680851063843E-2</v>
      </c>
      <c r="H91" t="s">
        <v>12</v>
      </c>
    </row>
    <row r="92" spans="1:8" ht="15.75" customHeight="1">
      <c r="A92" s="9"/>
      <c r="B92" s="132">
        <v>109613</v>
      </c>
      <c r="C92" s="4" t="s">
        <v>343</v>
      </c>
      <c r="D92" s="4" t="s">
        <v>6</v>
      </c>
      <c r="E92" s="5">
        <v>7.16</v>
      </c>
      <c r="F92" s="115">
        <v>2.89</v>
      </c>
      <c r="G92" s="6">
        <v>0.59636871508379885</v>
      </c>
      <c r="H92" t="s">
        <v>12</v>
      </c>
    </row>
    <row r="93" spans="1:8" ht="15.75" customHeight="1">
      <c r="A93" s="9"/>
      <c r="B93" s="132">
        <v>109612</v>
      </c>
      <c r="C93" s="4" t="s">
        <v>300</v>
      </c>
      <c r="D93" s="4" t="s">
        <v>6</v>
      </c>
      <c r="E93" s="5">
        <v>7.16</v>
      </c>
      <c r="F93" s="115">
        <v>2.89</v>
      </c>
      <c r="G93" s="6">
        <v>0.59636871508379885</v>
      </c>
      <c r="H93" t="s">
        <v>12</v>
      </c>
    </row>
    <row r="94" spans="1:8" ht="15.75" customHeight="1">
      <c r="A94" s="9"/>
      <c r="B94" s="132">
        <v>112631</v>
      </c>
      <c r="C94" s="4" t="s">
        <v>302</v>
      </c>
      <c r="D94" s="4" t="s">
        <v>6</v>
      </c>
      <c r="E94" s="5">
        <v>7.22</v>
      </c>
      <c r="F94" s="115">
        <v>2.89</v>
      </c>
      <c r="G94" s="6">
        <v>0.59972299168975074</v>
      </c>
      <c r="H94" t="s">
        <v>12</v>
      </c>
    </row>
    <row r="95" spans="1:8" ht="15.75" customHeight="1">
      <c r="A95" s="9"/>
      <c r="B95" s="7"/>
      <c r="C95" s="7"/>
      <c r="D95" s="7"/>
      <c r="E95" s="86"/>
      <c r="F95" s="131"/>
      <c r="G95" s="87"/>
    </row>
    <row r="96" spans="1:8" ht="15.75" customHeight="1">
      <c r="A96" s="9"/>
      <c r="B96" s="11" t="s">
        <v>2</v>
      </c>
      <c r="C96" s="11" t="s">
        <v>3</v>
      </c>
      <c r="D96" s="11" t="s">
        <v>5</v>
      </c>
      <c r="E96" s="11" t="s">
        <v>0</v>
      </c>
      <c r="F96" s="47" t="s">
        <v>1</v>
      </c>
      <c r="G96" s="47" t="s">
        <v>4</v>
      </c>
    </row>
    <row r="97" spans="1:8" ht="15.75" customHeight="1">
      <c r="A97" s="9"/>
      <c r="B97" s="129">
        <v>113442</v>
      </c>
      <c r="C97" s="4" t="s">
        <v>854</v>
      </c>
      <c r="D97" s="4" t="s">
        <v>6</v>
      </c>
      <c r="E97" s="5">
        <v>9.81</v>
      </c>
      <c r="F97" s="115">
        <v>9.4499999999999993</v>
      </c>
      <c r="G97" s="6">
        <v>3.6697247706422138E-2</v>
      </c>
      <c r="H97" t="s">
        <v>12</v>
      </c>
    </row>
    <row r="98" spans="1:8" ht="15.75" customHeight="1">
      <c r="A98" s="9"/>
      <c r="B98" s="130">
        <v>113440</v>
      </c>
      <c r="C98" s="4" t="s">
        <v>855</v>
      </c>
      <c r="D98" s="4" t="s">
        <v>6</v>
      </c>
      <c r="E98" s="5">
        <v>19.010000000000002</v>
      </c>
      <c r="F98" s="115">
        <v>17.95</v>
      </c>
      <c r="G98" s="6">
        <v>5.5760126249342568E-2</v>
      </c>
      <c r="H98" t="s">
        <v>12</v>
      </c>
    </row>
    <row r="99" spans="1:8" ht="15.75" customHeight="1">
      <c r="A99" s="9"/>
      <c r="B99" s="129">
        <v>113444</v>
      </c>
      <c r="C99" s="4" t="s">
        <v>856</v>
      </c>
      <c r="D99" s="4" t="s">
        <v>6</v>
      </c>
      <c r="E99" s="5">
        <v>22.3</v>
      </c>
      <c r="F99" s="115">
        <v>21.05</v>
      </c>
      <c r="G99" s="6">
        <v>5.605381165919282E-2</v>
      </c>
      <c r="H99" t="s">
        <v>12</v>
      </c>
    </row>
    <row r="100" spans="1:8" ht="15.75" customHeight="1">
      <c r="A100" s="9"/>
      <c r="B100" s="129">
        <v>113443</v>
      </c>
      <c r="C100" s="4" t="s">
        <v>857</v>
      </c>
      <c r="D100" s="4" t="s">
        <v>6</v>
      </c>
      <c r="E100" s="5">
        <v>9.66</v>
      </c>
      <c r="F100" s="115">
        <v>9.15</v>
      </c>
      <c r="G100" s="6">
        <v>5.2795031055900596E-2</v>
      </c>
      <c r="H100" t="s">
        <v>12</v>
      </c>
    </row>
    <row r="101" spans="1:8" ht="15.75" customHeight="1">
      <c r="A101" s="9"/>
      <c r="B101" s="129">
        <v>113445</v>
      </c>
      <c r="C101" s="4" t="s">
        <v>858</v>
      </c>
      <c r="D101" s="4" t="s">
        <v>6</v>
      </c>
      <c r="E101" s="5">
        <v>368</v>
      </c>
      <c r="F101" s="115">
        <v>324.99</v>
      </c>
      <c r="G101" s="6">
        <v>0.11687499999999998</v>
      </c>
      <c r="H101" t="s">
        <v>12</v>
      </c>
    </row>
    <row r="102" spans="1:8" ht="15.75" customHeight="1">
      <c r="A102" s="9"/>
      <c r="B102" s="129">
        <v>113439</v>
      </c>
      <c r="C102" s="4" t="s">
        <v>26</v>
      </c>
      <c r="D102" s="4" t="s">
        <v>6</v>
      </c>
      <c r="E102" s="5">
        <v>19.010000000000002</v>
      </c>
      <c r="F102" s="115">
        <v>17.95</v>
      </c>
      <c r="G102" s="6">
        <v>5.5760126249342568E-2</v>
      </c>
      <c r="H102" t="s">
        <v>12</v>
      </c>
    </row>
    <row r="103" spans="1:8" ht="15.75" customHeight="1">
      <c r="A103" s="9"/>
      <c r="B103" s="129">
        <v>113438</v>
      </c>
      <c r="C103" s="4" t="s">
        <v>25</v>
      </c>
      <c r="D103" s="4" t="s">
        <v>6</v>
      </c>
      <c r="E103" s="5">
        <v>7.85</v>
      </c>
      <c r="F103" s="115">
        <v>7.4</v>
      </c>
      <c r="G103" s="6">
        <v>5.7324840764331121E-2</v>
      </c>
      <c r="H103" t="s">
        <v>12</v>
      </c>
    </row>
    <row r="104" spans="1:8" ht="15.75" customHeight="1">
      <c r="A104" s="9"/>
      <c r="B104" s="129">
        <v>113441</v>
      </c>
      <c r="C104" s="4" t="s">
        <v>29</v>
      </c>
      <c r="D104" s="4" t="s">
        <v>6</v>
      </c>
      <c r="E104" s="5">
        <v>7.85</v>
      </c>
      <c r="F104" s="115">
        <v>7.4</v>
      </c>
      <c r="G104" s="6">
        <v>5.7324840764331121E-2</v>
      </c>
      <c r="H104" t="s">
        <v>645</v>
      </c>
    </row>
    <row r="105" spans="1:8" ht="15.75" customHeight="1">
      <c r="A105" s="9"/>
      <c r="B105" s="7"/>
      <c r="C105" s="7"/>
      <c r="D105" s="7"/>
      <c r="E105" s="86"/>
      <c r="F105" s="131"/>
      <c r="G105" s="87"/>
    </row>
    <row r="106" spans="1:8" ht="15.75" customHeight="1">
      <c r="A106" s="9"/>
      <c r="B106" s="11" t="s">
        <v>2</v>
      </c>
      <c r="C106" s="11" t="s">
        <v>3</v>
      </c>
      <c r="D106" s="11" t="s">
        <v>5</v>
      </c>
      <c r="E106" s="11" t="s">
        <v>0</v>
      </c>
      <c r="F106" s="47" t="s">
        <v>1</v>
      </c>
      <c r="G106" s="47" t="s">
        <v>4</v>
      </c>
    </row>
    <row r="107" spans="1:8" ht="15.75" customHeight="1">
      <c r="A107" s="9"/>
      <c r="B107" s="129">
        <v>113728</v>
      </c>
      <c r="C107" s="4" t="s">
        <v>859</v>
      </c>
      <c r="D107" s="4" t="s">
        <v>6</v>
      </c>
      <c r="E107" s="5">
        <v>3.42</v>
      </c>
      <c r="F107" s="115">
        <v>2.8</v>
      </c>
      <c r="G107" s="6">
        <v>0.18128654970760238</v>
      </c>
      <c r="H107" t="s">
        <v>12</v>
      </c>
    </row>
    <row r="108" spans="1:8" ht="15.75" customHeight="1">
      <c r="A108" s="9"/>
      <c r="B108" s="129">
        <v>113448</v>
      </c>
      <c r="C108" s="4" t="s">
        <v>755</v>
      </c>
      <c r="D108" s="4" t="s">
        <v>6</v>
      </c>
      <c r="E108" s="5">
        <v>3.2</v>
      </c>
      <c r="F108" s="115">
        <v>2.8</v>
      </c>
      <c r="G108" s="6">
        <v>0.12500000000000011</v>
      </c>
      <c r="H108" t="s">
        <v>12</v>
      </c>
    </row>
    <row r="109" spans="1:8" ht="15.75" customHeight="1">
      <c r="A109" s="9"/>
      <c r="B109" s="129">
        <v>109511</v>
      </c>
      <c r="C109" s="4" t="s">
        <v>860</v>
      </c>
      <c r="D109" s="4" t="s">
        <v>6</v>
      </c>
      <c r="E109" s="5">
        <v>3.23</v>
      </c>
      <c r="F109" s="115">
        <v>2.85</v>
      </c>
      <c r="G109" s="6">
        <v>0.11764705882352938</v>
      </c>
      <c r="H109" t="s">
        <v>12</v>
      </c>
    </row>
    <row r="110" spans="1:8" ht="15.75" customHeight="1">
      <c r="A110" s="9"/>
      <c r="B110" s="129">
        <v>101299</v>
      </c>
      <c r="C110" s="4" t="s">
        <v>861</v>
      </c>
      <c r="D110" s="4" t="s">
        <v>810</v>
      </c>
      <c r="E110" s="5">
        <v>10.25</v>
      </c>
      <c r="F110" s="115">
        <v>9.15</v>
      </c>
      <c r="G110" s="6">
        <v>0.10731707317073168</v>
      </c>
      <c r="H110" t="s">
        <v>12</v>
      </c>
    </row>
    <row r="111" spans="1:8" ht="15.75" customHeight="1">
      <c r="A111" s="9"/>
      <c r="B111" s="129">
        <v>106071</v>
      </c>
      <c r="C111" s="4" t="s">
        <v>862</v>
      </c>
      <c r="D111" s="4" t="s">
        <v>6</v>
      </c>
      <c r="E111" s="5">
        <v>3.92</v>
      </c>
      <c r="F111" s="115">
        <v>2.75</v>
      </c>
      <c r="G111" s="6">
        <v>0.29846938775510201</v>
      </c>
      <c r="H111" t="s">
        <v>812</v>
      </c>
    </row>
    <row r="112" spans="1:8" ht="15.75" customHeight="1">
      <c r="A112" s="9"/>
      <c r="B112" s="129">
        <v>109302</v>
      </c>
      <c r="C112" s="4" t="s">
        <v>863</v>
      </c>
      <c r="D112" s="4" t="s">
        <v>6</v>
      </c>
      <c r="E112" s="5">
        <v>2.5</v>
      </c>
      <c r="F112" s="115">
        <v>1.75</v>
      </c>
      <c r="G112" s="6">
        <v>0.3</v>
      </c>
      <c r="H112" t="s">
        <v>812</v>
      </c>
    </row>
    <row r="113" spans="1:8" ht="15.75" customHeight="1">
      <c r="A113" s="9"/>
      <c r="B113" s="7"/>
      <c r="C113" s="7"/>
      <c r="D113" s="7"/>
      <c r="E113" s="86"/>
      <c r="F113" s="131"/>
      <c r="G113" s="87"/>
    </row>
    <row r="114" spans="1:8" ht="15.75" customHeight="1">
      <c r="A114" s="9"/>
      <c r="B114" s="11" t="s">
        <v>2</v>
      </c>
      <c r="C114" s="11" t="s">
        <v>3</v>
      </c>
      <c r="D114" s="11" t="s">
        <v>5</v>
      </c>
      <c r="E114" s="11" t="s">
        <v>0</v>
      </c>
      <c r="F114" s="47" t="s">
        <v>1</v>
      </c>
      <c r="G114" s="47" t="s">
        <v>4</v>
      </c>
    </row>
    <row r="115" spans="1:8" ht="15.75" customHeight="1">
      <c r="A115" s="9"/>
      <c r="B115" s="129">
        <v>109362</v>
      </c>
      <c r="C115" s="4" t="s">
        <v>864</v>
      </c>
      <c r="D115" s="4" t="s">
        <v>6</v>
      </c>
      <c r="E115" s="5">
        <v>5.2</v>
      </c>
      <c r="F115" s="133">
        <v>5</v>
      </c>
      <c r="G115" s="6">
        <v>3.8461538461538491E-2</v>
      </c>
      <c r="H115" t="s">
        <v>12</v>
      </c>
    </row>
    <row r="116" spans="1:8" ht="15.75" customHeight="1">
      <c r="A116" s="9"/>
      <c r="B116" s="130">
        <v>109981</v>
      </c>
      <c r="C116" s="4" t="s">
        <v>195</v>
      </c>
      <c r="D116" s="4" t="s">
        <v>6</v>
      </c>
      <c r="E116" s="5">
        <v>5.17</v>
      </c>
      <c r="F116" s="133">
        <v>4.95</v>
      </c>
      <c r="G116" s="6">
        <v>4.2553191489361653E-2</v>
      </c>
      <c r="H116" t="s">
        <v>12</v>
      </c>
    </row>
    <row r="117" spans="1:8" ht="15.75" customHeight="1">
      <c r="A117" s="9"/>
      <c r="B117" s="130">
        <v>109938</v>
      </c>
      <c r="C117" s="4" t="s">
        <v>865</v>
      </c>
      <c r="D117" s="4" t="s">
        <v>6</v>
      </c>
      <c r="E117" s="5">
        <v>19.2</v>
      </c>
      <c r="F117" s="133">
        <v>17.850000000000001</v>
      </c>
      <c r="G117" s="6">
        <v>7.0312499999999889E-2</v>
      </c>
      <c r="H117" t="s">
        <v>12</v>
      </c>
    </row>
    <row r="118" spans="1:8" ht="15.75" customHeight="1">
      <c r="A118" s="9"/>
      <c r="B118" s="129">
        <v>109385</v>
      </c>
      <c r="C118" s="4" t="s">
        <v>866</v>
      </c>
      <c r="D118" s="4" t="s">
        <v>6</v>
      </c>
      <c r="E118" s="5">
        <v>5.0199999999999996</v>
      </c>
      <c r="F118" s="133">
        <v>2.79</v>
      </c>
      <c r="G118" s="6">
        <v>0.44422310756972105</v>
      </c>
      <c r="H118" t="s">
        <v>12</v>
      </c>
    </row>
    <row r="119" spans="1:8" ht="15.75" customHeight="1">
      <c r="A119" s="9"/>
      <c r="B119" s="129">
        <v>109387</v>
      </c>
      <c r="C119" s="4" t="s">
        <v>867</v>
      </c>
      <c r="D119" s="4" t="s">
        <v>6</v>
      </c>
      <c r="E119" s="5">
        <v>13.4</v>
      </c>
      <c r="F119" s="133">
        <v>13</v>
      </c>
      <c r="G119" s="6">
        <v>2.9850746268656744E-2</v>
      </c>
      <c r="H119" t="s">
        <v>12</v>
      </c>
    </row>
    <row r="120" spans="1:8" ht="15.75" customHeight="1">
      <c r="A120" s="9"/>
      <c r="B120" s="129">
        <v>109371</v>
      </c>
      <c r="C120" s="4" t="s">
        <v>868</v>
      </c>
      <c r="D120" s="4" t="s">
        <v>384</v>
      </c>
      <c r="E120" s="5">
        <v>25</v>
      </c>
      <c r="F120" s="133">
        <v>22.95</v>
      </c>
      <c r="G120" s="6">
        <v>8.2000000000000031E-2</v>
      </c>
      <c r="H120" t="s">
        <v>12</v>
      </c>
    </row>
    <row r="121" spans="1:8" ht="15.75" customHeight="1">
      <c r="A121" s="9"/>
      <c r="B121" s="7"/>
      <c r="C121" s="7"/>
      <c r="D121" s="7"/>
      <c r="E121" s="86"/>
      <c r="F121" s="131"/>
      <c r="G121" s="87"/>
    </row>
    <row r="122" spans="1:8" ht="15.75" customHeight="1">
      <c r="A122" s="9"/>
      <c r="B122" s="11" t="s">
        <v>2</v>
      </c>
      <c r="C122" s="11" t="s">
        <v>3</v>
      </c>
      <c r="D122" s="11" t="s">
        <v>5</v>
      </c>
      <c r="E122" s="11" t="s">
        <v>0</v>
      </c>
      <c r="F122" s="47" t="s">
        <v>1</v>
      </c>
      <c r="G122" s="47" t="s">
        <v>4</v>
      </c>
    </row>
    <row r="123" spans="1:8" ht="15.75" customHeight="1">
      <c r="A123" s="9"/>
      <c r="B123" s="129">
        <v>113171</v>
      </c>
      <c r="C123" s="4" t="s">
        <v>869</v>
      </c>
      <c r="D123" s="4" t="s">
        <v>6</v>
      </c>
      <c r="E123" s="5">
        <v>2.67</v>
      </c>
      <c r="F123" s="115">
        <v>2.5499999999999998</v>
      </c>
      <c r="G123" s="6">
        <v>4.4943820224719142E-2</v>
      </c>
      <c r="H123" t="s">
        <v>12</v>
      </c>
    </row>
    <row r="124" spans="1:8" ht="15.75" customHeight="1">
      <c r="A124" s="9"/>
      <c r="B124" s="129">
        <v>113172</v>
      </c>
      <c r="C124" s="4" t="s">
        <v>870</v>
      </c>
      <c r="D124" s="4" t="s">
        <v>6</v>
      </c>
      <c r="E124" s="5">
        <v>1.9</v>
      </c>
      <c r="F124" s="115">
        <v>1.79</v>
      </c>
      <c r="G124" s="6">
        <v>5.78947368421052E-2</v>
      </c>
      <c r="H124" t="s">
        <v>12</v>
      </c>
    </row>
    <row r="125" spans="1:8" ht="15.75" customHeight="1">
      <c r="A125" s="9"/>
      <c r="B125" s="129">
        <v>113057</v>
      </c>
      <c r="C125" s="4" t="s">
        <v>154</v>
      </c>
      <c r="D125" s="4" t="s">
        <v>11</v>
      </c>
      <c r="E125" s="5">
        <v>47.25</v>
      </c>
      <c r="F125" s="115">
        <v>43.8</v>
      </c>
      <c r="G125" s="6">
        <v>7.3015873015873076E-2</v>
      </c>
      <c r="H125" t="s">
        <v>12</v>
      </c>
    </row>
    <row r="126" spans="1:8" ht="15.75" customHeight="1">
      <c r="A126" s="9"/>
      <c r="B126" s="129">
        <v>109988</v>
      </c>
      <c r="C126" s="4" t="s">
        <v>359</v>
      </c>
      <c r="D126" s="4" t="s">
        <v>6</v>
      </c>
      <c r="E126" s="5">
        <v>9</v>
      </c>
      <c r="F126" s="115">
        <v>8.49</v>
      </c>
      <c r="G126" s="6">
        <v>5.6666666666666643E-2</v>
      </c>
      <c r="H126" t="s">
        <v>12</v>
      </c>
    </row>
    <row r="127" spans="1:8" ht="15.75" customHeight="1">
      <c r="A127" s="9"/>
      <c r="B127" s="129">
        <v>109989</v>
      </c>
      <c r="C127" s="4" t="s">
        <v>871</v>
      </c>
      <c r="D127" s="4" t="s">
        <v>6</v>
      </c>
      <c r="E127" s="5">
        <v>4.01</v>
      </c>
      <c r="F127" s="115">
        <v>3.79</v>
      </c>
      <c r="G127" s="6">
        <v>5.4862842892768021E-2</v>
      </c>
      <c r="H127" t="s">
        <v>12</v>
      </c>
    </row>
    <row r="128" spans="1:8" ht="15.75" customHeight="1">
      <c r="A128" s="9"/>
      <c r="B128" s="129">
        <v>109990</v>
      </c>
      <c r="C128" s="4" t="s">
        <v>762</v>
      </c>
      <c r="D128" s="4" t="s">
        <v>6</v>
      </c>
      <c r="E128" s="5">
        <v>5.91</v>
      </c>
      <c r="F128" s="115">
        <v>5.65</v>
      </c>
      <c r="G128" s="6">
        <v>4.3993231810490654E-2</v>
      </c>
      <c r="H128" t="s">
        <v>12</v>
      </c>
    </row>
    <row r="129" spans="1:8" ht="15.75" customHeight="1">
      <c r="A129" s="9"/>
      <c r="B129" s="132"/>
      <c r="C129" s="7"/>
      <c r="D129" s="7"/>
      <c r="E129" s="86"/>
      <c r="F129" s="131"/>
      <c r="G129" s="87"/>
    </row>
    <row r="130" spans="1:8" ht="15.75" customHeight="1">
      <c r="A130" s="9"/>
      <c r="B130" s="11" t="s">
        <v>2</v>
      </c>
      <c r="C130" s="11" t="s">
        <v>3</v>
      </c>
      <c r="D130" s="11" t="s">
        <v>5</v>
      </c>
      <c r="E130" s="11" t="s">
        <v>0</v>
      </c>
      <c r="F130" s="47" t="s">
        <v>1</v>
      </c>
      <c r="G130" s="47" t="s">
        <v>4</v>
      </c>
    </row>
    <row r="131" spans="1:8" ht="15.75" customHeight="1">
      <c r="A131" s="9"/>
      <c r="B131" s="129">
        <v>35</v>
      </c>
      <c r="C131" s="4" t="s">
        <v>872</v>
      </c>
      <c r="D131" s="4" t="s">
        <v>6</v>
      </c>
      <c r="E131" s="5">
        <v>5.0999999999999996</v>
      </c>
      <c r="F131" s="115">
        <v>4.79</v>
      </c>
      <c r="G131" s="6">
        <v>6.0784313725490126E-2</v>
      </c>
      <c r="H131" t="s">
        <v>12</v>
      </c>
    </row>
    <row r="132" spans="1:8" ht="15.75" customHeight="1">
      <c r="A132" s="9"/>
      <c r="B132" s="129">
        <v>103961</v>
      </c>
      <c r="C132" s="4" t="s">
        <v>873</v>
      </c>
      <c r="D132" s="4" t="s">
        <v>6</v>
      </c>
      <c r="E132" s="5">
        <v>5.0999999999999996</v>
      </c>
      <c r="F132" s="115">
        <v>4.79</v>
      </c>
      <c r="G132" s="6">
        <v>6.0784313725490126E-2</v>
      </c>
      <c r="H132" t="s">
        <v>12</v>
      </c>
    </row>
    <row r="133" spans="1:8" ht="15.75" customHeight="1">
      <c r="A133" s="9"/>
      <c r="B133" s="129">
        <v>46</v>
      </c>
      <c r="C133" s="4" t="s">
        <v>874</v>
      </c>
      <c r="D133" s="4" t="s">
        <v>6</v>
      </c>
      <c r="E133" s="5">
        <v>5.0999999999999996</v>
      </c>
      <c r="F133" s="115">
        <v>4.79</v>
      </c>
      <c r="G133" s="6">
        <v>6.0784313725490126E-2</v>
      </c>
      <c r="H133" t="s">
        <v>12</v>
      </c>
    </row>
    <row r="134" spans="1:8" ht="15.75" customHeight="1">
      <c r="A134" s="9"/>
      <c r="B134" s="129">
        <v>36</v>
      </c>
      <c r="C134" s="4" t="s">
        <v>875</v>
      </c>
      <c r="D134" s="4" t="s">
        <v>6</v>
      </c>
      <c r="E134" s="5">
        <v>5.0999999999999996</v>
      </c>
      <c r="F134" s="115">
        <v>4.79</v>
      </c>
      <c r="G134" s="6">
        <v>6.0784313725490126E-2</v>
      </c>
      <c r="H134" t="s">
        <v>12</v>
      </c>
    </row>
    <row r="135" spans="1:8" ht="15.75" customHeight="1">
      <c r="A135" s="9"/>
      <c r="B135" s="129">
        <v>32</v>
      </c>
      <c r="C135" s="4" t="s">
        <v>876</v>
      </c>
      <c r="D135" s="4" t="s">
        <v>6</v>
      </c>
      <c r="E135" s="5">
        <v>5.0999999999999996</v>
      </c>
      <c r="F135" s="115">
        <v>4.79</v>
      </c>
      <c r="G135" s="6">
        <v>6.0784313725490126E-2</v>
      </c>
      <c r="H135" t="s">
        <v>12</v>
      </c>
    </row>
    <row r="136" spans="1:8" ht="15.75" customHeight="1">
      <c r="A136" s="9"/>
      <c r="B136" s="129">
        <v>109527</v>
      </c>
      <c r="C136" s="4" t="s">
        <v>877</v>
      </c>
      <c r="D136" s="4" t="s">
        <v>6</v>
      </c>
      <c r="E136" s="5">
        <v>23.59</v>
      </c>
      <c r="F136" s="115">
        <v>22.39</v>
      </c>
      <c r="G136" s="6">
        <v>5.0869012293344611E-2</v>
      </c>
      <c r="H136" t="s">
        <v>12</v>
      </c>
    </row>
    <row r="137" spans="1:8" ht="15.75" customHeight="1">
      <c r="A137" s="9"/>
      <c r="B137" s="129">
        <v>102413</v>
      </c>
      <c r="C137" s="4" t="s">
        <v>330</v>
      </c>
      <c r="D137" s="4" t="s">
        <v>6</v>
      </c>
      <c r="E137" s="5">
        <v>6.91</v>
      </c>
      <c r="F137" s="115">
        <v>6.5</v>
      </c>
      <c r="G137" s="6">
        <v>5.9334298118668617E-2</v>
      </c>
      <c r="H137" t="s">
        <v>12</v>
      </c>
    </row>
    <row r="138" spans="1:8" ht="15.75" customHeight="1">
      <c r="A138" s="9"/>
      <c r="B138" s="129">
        <v>102168</v>
      </c>
      <c r="C138" s="4" t="s">
        <v>329</v>
      </c>
      <c r="D138" s="4" t="s">
        <v>6</v>
      </c>
      <c r="E138" s="5">
        <v>6.91</v>
      </c>
      <c r="F138" s="115">
        <v>6.5</v>
      </c>
      <c r="G138" s="6">
        <v>5.9334298118668617E-2</v>
      </c>
      <c r="H138" t="s">
        <v>12</v>
      </c>
    </row>
    <row r="139" spans="1:8" ht="15.75" customHeight="1">
      <c r="A139" s="9"/>
      <c r="B139" s="129">
        <v>45</v>
      </c>
      <c r="C139" s="4" t="s">
        <v>331</v>
      </c>
      <c r="D139" s="4" t="s">
        <v>6</v>
      </c>
      <c r="E139" s="5">
        <v>6.91</v>
      </c>
      <c r="F139" s="115">
        <v>6.5</v>
      </c>
      <c r="G139" s="6">
        <v>5.9334298118668617E-2</v>
      </c>
      <c r="H139" t="s">
        <v>12</v>
      </c>
    </row>
    <row r="140" spans="1:8" ht="15.75" customHeight="1">
      <c r="A140" s="9"/>
      <c r="B140" s="129">
        <v>842</v>
      </c>
      <c r="C140" s="4" t="s">
        <v>878</v>
      </c>
      <c r="D140" s="4" t="s">
        <v>6</v>
      </c>
      <c r="E140" s="5">
        <v>6.91</v>
      </c>
      <c r="F140" s="115">
        <v>6.5</v>
      </c>
      <c r="G140" s="6">
        <v>5.9334298118668617E-2</v>
      </c>
      <c r="H140" t="s">
        <v>12</v>
      </c>
    </row>
    <row r="141" spans="1:8" ht="15.75" customHeight="1">
      <c r="A141" s="9"/>
      <c r="B141" s="129">
        <v>102418</v>
      </c>
      <c r="C141" s="4" t="s">
        <v>332</v>
      </c>
      <c r="D141" s="4" t="s">
        <v>6</v>
      </c>
      <c r="E141" s="5">
        <v>6.91</v>
      </c>
      <c r="F141" s="115">
        <v>6.5</v>
      </c>
      <c r="G141" s="6">
        <v>5.9334298118668617E-2</v>
      </c>
      <c r="H141" t="s">
        <v>12</v>
      </c>
    </row>
    <row r="142" spans="1:8" ht="15.75" customHeight="1">
      <c r="A142" s="9"/>
      <c r="B142" s="129">
        <v>30</v>
      </c>
      <c r="C142" s="4" t="s">
        <v>879</v>
      </c>
      <c r="D142" s="4" t="s">
        <v>6</v>
      </c>
      <c r="E142" s="5">
        <v>8.48</v>
      </c>
      <c r="F142" s="115">
        <v>7.6</v>
      </c>
      <c r="G142" s="6">
        <v>0.10377358490566047</v>
      </c>
      <c r="H142" t="s">
        <v>12</v>
      </c>
    </row>
    <row r="143" spans="1:8" ht="15.75" customHeight="1">
      <c r="A143" s="9"/>
      <c r="B143" s="129">
        <v>837</v>
      </c>
      <c r="C143" s="4" t="s">
        <v>880</v>
      </c>
      <c r="D143" s="4" t="s">
        <v>6</v>
      </c>
      <c r="E143" s="5">
        <v>8.48</v>
      </c>
      <c r="F143" s="115">
        <v>7.6</v>
      </c>
      <c r="G143" s="6">
        <v>0.10377358490566047</v>
      </c>
      <c r="H143" t="s">
        <v>12</v>
      </c>
    </row>
    <row r="144" spans="1:8" ht="15.75" customHeight="1">
      <c r="A144" s="9"/>
      <c r="B144" s="129">
        <v>137</v>
      </c>
      <c r="C144" s="4" t="s">
        <v>881</v>
      </c>
      <c r="D144" s="4" t="s">
        <v>6</v>
      </c>
      <c r="E144" s="5">
        <v>8.48</v>
      </c>
      <c r="F144" s="115">
        <v>7.6</v>
      </c>
      <c r="G144" s="6">
        <v>0.10377358490566047</v>
      </c>
      <c r="H144" t="s">
        <v>12</v>
      </c>
    </row>
    <row r="145" spans="1:9" ht="15.75" customHeight="1">
      <c r="A145" s="9"/>
      <c r="B145" s="129">
        <v>39</v>
      </c>
      <c r="C145" s="4" t="s">
        <v>882</v>
      </c>
      <c r="D145" s="4" t="s">
        <v>6</v>
      </c>
      <c r="E145" s="5">
        <v>8.48</v>
      </c>
      <c r="F145" s="115">
        <v>7.6</v>
      </c>
      <c r="G145" s="6">
        <v>0.10377358490566047</v>
      </c>
      <c r="H145" t="s">
        <v>12</v>
      </c>
    </row>
    <row r="146" spans="1:9" ht="15.75" customHeight="1">
      <c r="A146" s="9"/>
      <c r="B146" s="129">
        <v>352</v>
      </c>
      <c r="C146" s="4" t="s">
        <v>883</v>
      </c>
      <c r="D146" s="4" t="s">
        <v>6</v>
      </c>
      <c r="E146" s="5">
        <v>3.77</v>
      </c>
      <c r="F146" s="115">
        <v>3.6</v>
      </c>
      <c r="G146" s="6">
        <v>4.5092838196286456E-2</v>
      </c>
      <c r="H146" t="s">
        <v>12</v>
      </c>
    </row>
    <row r="147" spans="1:9" ht="15.75" customHeight="1">
      <c r="A147" s="9"/>
      <c r="B147" s="129">
        <v>103101</v>
      </c>
      <c r="C147" s="4" t="s">
        <v>884</v>
      </c>
      <c r="D147" s="4" t="s">
        <v>6</v>
      </c>
      <c r="E147" s="5">
        <v>4.12</v>
      </c>
      <c r="F147" s="115">
        <v>3.95</v>
      </c>
      <c r="G147" s="6">
        <v>4.1262135922330079E-2</v>
      </c>
      <c r="H147" t="s">
        <v>12</v>
      </c>
    </row>
    <row r="148" spans="1:9" ht="15.75" customHeight="1">
      <c r="A148" s="9"/>
      <c r="B148" s="129">
        <v>25</v>
      </c>
      <c r="C148" s="4" t="s">
        <v>885</v>
      </c>
      <c r="D148" s="4" t="s">
        <v>6</v>
      </c>
      <c r="E148" s="5">
        <v>4.33</v>
      </c>
      <c r="F148" s="115">
        <v>4.09</v>
      </c>
      <c r="G148" s="6">
        <v>5.5427251732101668E-2</v>
      </c>
      <c r="H148" t="s">
        <v>12</v>
      </c>
    </row>
    <row r="149" spans="1:9" ht="15.75" customHeight="1">
      <c r="A149" s="9"/>
      <c r="B149" s="129">
        <v>28</v>
      </c>
      <c r="C149" s="4" t="s">
        <v>886</v>
      </c>
      <c r="D149" s="4" t="s">
        <v>6</v>
      </c>
      <c r="E149" s="5">
        <v>7.82</v>
      </c>
      <c r="F149" s="115">
        <v>7.45</v>
      </c>
      <c r="G149" s="6">
        <v>4.7314578005115099E-2</v>
      </c>
      <c r="H149" t="s">
        <v>12</v>
      </c>
    </row>
    <row r="150" spans="1:9" ht="15.75" customHeight="1">
      <c r="A150" s="9"/>
      <c r="B150" s="129">
        <v>29</v>
      </c>
      <c r="C150" s="4" t="s">
        <v>887</v>
      </c>
      <c r="D150" s="4" t="s">
        <v>6</v>
      </c>
      <c r="E150" s="5">
        <v>7.82</v>
      </c>
      <c r="F150" s="115">
        <v>7.45</v>
      </c>
      <c r="G150" s="6">
        <v>4.7314578005115099E-2</v>
      </c>
      <c r="H150" t="s">
        <v>12</v>
      </c>
    </row>
    <row r="151" spans="1:9" ht="15.75" customHeight="1">
      <c r="A151" s="9"/>
      <c r="B151" s="132"/>
      <c r="C151" s="7"/>
      <c r="D151" s="7"/>
      <c r="E151" s="86"/>
      <c r="F151" s="131"/>
      <c r="G151" s="87"/>
    </row>
    <row r="152" spans="1:9" ht="15.75" customHeight="1">
      <c r="A152" s="9"/>
      <c r="B152" s="11" t="s">
        <v>2</v>
      </c>
      <c r="C152" s="11" t="s">
        <v>3</v>
      </c>
      <c r="D152" s="11" t="s">
        <v>5</v>
      </c>
      <c r="E152" s="11" t="s">
        <v>0</v>
      </c>
      <c r="F152" s="47" t="s">
        <v>1</v>
      </c>
      <c r="G152" s="47" t="s">
        <v>4</v>
      </c>
    </row>
    <row r="153" spans="1:9" ht="15.75" customHeight="1">
      <c r="A153" s="9"/>
      <c r="B153" s="129">
        <v>109156</v>
      </c>
      <c r="C153" s="4" t="s">
        <v>888</v>
      </c>
      <c r="D153" s="4" t="s">
        <v>6</v>
      </c>
      <c r="E153" s="5">
        <v>14.77</v>
      </c>
      <c r="F153" s="115">
        <v>11.98</v>
      </c>
      <c r="G153" s="6">
        <v>0.18889641164522675</v>
      </c>
      <c r="H153" t="s">
        <v>12</v>
      </c>
    </row>
    <row r="154" spans="1:9" ht="15.75" customHeight="1">
      <c r="A154" s="9"/>
      <c r="B154" s="129">
        <v>109660</v>
      </c>
      <c r="C154" s="4" t="s">
        <v>889</v>
      </c>
      <c r="D154" s="4" t="s">
        <v>6</v>
      </c>
      <c r="E154" s="5">
        <v>17.920000000000002</v>
      </c>
      <c r="F154" s="115">
        <v>15.59</v>
      </c>
      <c r="G154" s="6">
        <v>0.13002232142857151</v>
      </c>
      <c r="H154" t="s">
        <v>12</v>
      </c>
    </row>
    <row r="155" spans="1:9" ht="15.75" customHeight="1">
      <c r="A155" s="9"/>
      <c r="B155" s="129">
        <v>113756</v>
      </c>
      <c r="C155" s="4" t="s">
        <v>811</v>
      </c>
      <c r="D155" s="4" t="s">
        <v>6</v>
      </c>
      <c r="E155" s="5">
        <v>15.99</v>
      </c>
      <c r="F155" s="115">
        <v>14.75</v>
      </c>
      <c r="G155" s="6">
        <v>7.7548467792370249E-2</v>
      </c>
      <c r="H155" t="s">
        <v>12</v>
      </c>
    </row>
    <row r="156" spans="1:9" ht="15.75" customHeight="1">
      <c r="A156" s="9"/>
      <c r="B156" s="129">
        <v>738</v>
      </c>
      <c r="C156" s="4" t="s">
        <v>890</v>
      </c>
      <c r="D156" s="4" t="s">
        <v>6</v>
      </c>
      <c r="E156" s="5">
        <v>12.88</v>
      </c>
      <c r="F156" s="115">
        <v>11.89</v>
      </c>
      <c r="G156" s="6">
        <v>7.6863354037267087E-2</v>
      </c>
      <c r="H156" t="s">
        <v>12</v>
      </c>
    </row>
    <row r="157" spans="1:9" ht="15.75" customHeight="1">
      <c r="A157" s="9"/>
      <c r="B157" s="129">
        <v>113791</v>
      </c>
      <c r="C157" s="4" t="s">
        <v>813</v>
      </c>
      <c r="D157" s="4" t="s">
        <v>6</v>
      </c>
      <c r="E157" s="5">
        <v>13.57</v>
      </c>
      <c r="F157" s="115">
        <v>11.39</v>
      </c>
      <c r="G157" s="6">
        <v>0.16064848931466469</v>
      </c>
      <c r="I157" t="s">
        <v>12</v>
      </c>
    </row>
    <row r="158" spans="1:9" ht="15.75" customHeight="1">
      <c r="A158" s="9"/>
      <c r="B158" s="129">
        <v>105510</v>
      </c>
      <c r="C158" s="4" t="s">
        <v>515</v>
      </c>
      <c r="D158" s="4" t="s">
        <v>6</v>
      </c>
      <c r="E158" s="5">
        <v>11.92</v>
      </c>
      <c r="F158" s="115">
        <v>9.9</v>
      </c>
      <c r="G158" s="6">
        <v>0.16946308724832213</v>
      </c>
      <c r="H158" t="s">
        <v>12</v>
      </c>
    </row>
    <row r="159" spans="1:9" ht="15.75" customHeight="1">
      <c r="A159" s="9"/>
      <c r="B159" s="129">
        <v>758</v>
      </c>
      <c r="C159" s="4" t="s">
        <v>891</v>
      </c>
      <c r="D159" s="4" t="s">
        <v>6</v>
      </c>
      <c r="E159" s="5">
        <v>13.53</v>
      </c>
      <c r="F159" s="115">
        <v>12.29</v>
      </c>
      <c r="G159" s="6">
        <v>9.1648189209164843E-2</v>
      </c>
      <c r="H159" t="s">
        <v>12</v>
      </c>
    </row>
    <row r="160" spans="1:9" ht="15.75" customHeight="1">
      <c r="A160" s="9"/>
      <c r="B160" s="129">
        <v>109477</v>
      </c>
      <c r="C160" s="4" t="s">
        <v>516</v>
      </c>
      <c r="D160" s="4" t="s">
        <v>6</v>
      </c>
      <c r="E160" s="5">
        <v>12.9</v>
      </c>
      <c r="F160" s="115">
        <v>9.99</v>
      </c>
      <c r="G160" s="6">
        <v>0.22558139534883723</v>
      </c>
      <c r="H160" t="s">
        <v>12</v>
      </c>
    </row>
    <row r="161" spans="1:8" ht="15.75" customHeight="1">
      <c r="A161" s="9"/>
      <c r="B161" s="129">
        <v>1011</v>
      </c>
      <c r="C161" s="4" t="s">
        <v>892</v>
      </c>
      <c r="D161" s="4" t="s">
        <v>6</v>
      </c>
      <c r="E161" s="5">
        <v>9.99</v>
      </c>
      <c r="F161" s="115">
        <v>8.98</v>
      </c>
      <c r="G161" s="6">
        <v>0.10110110110110107</v>
      </c>
      <c r="H161" t="s">
        <v>12</v>
      </c>
    </row>
    <row r="162" spans="1:8" ht="15.75" customHeight="1">
      <c r="A162" s="9"/>
      <c r="B162" s="129">
        <v>113580</v>
      </c>
      <c r="C162" s="4" t="s">
        <v>893</v>
      </c>
      <c r="D162" s="4" t="s">
        <v>6</v>
      </c>
      <c r="E162" s="5">
        <v>8.27</v>
      </c>
      <c r="F162" s="115">
        <v>7.75</v>
      </c>
      <c r="G162" s="6">
        <v>6.2877871825876619E-2</v>
      </c>
      <c r="H162" t="s">
        <v>12</v>
      </c>
    </row>
    <row r="163" spans="1:8" ht="15.75" customHeight="1">
      <c r="A163" s="9"/>
      <c r="B163" s="129">
        <v>113042</v>
      </c>
      <c r="C163" s="4" t="s">
        <v>894</v>
      </c>
      <c r="D163" s="4" t="s">
        <v>6</v>
      </c>
      <c r="E163" s="5">
        <v>6.72</v>
      </c>
      <c r="F163" s="115">
        <v>5.99</v>
      </c>
      <c r="G163" s="6">
        <v>0.10863095238095231</v>
      </c>
      <c r="H163" t="s">
        <v>12</v>
      </c>
    </row>
    <row r="164" spans="1:8" ht="15.75" customHeight="1">
      <c r="A164" s="9"/>
      <c r="B164" s="129">
        <v>102178</v>
      </c>
      <c r="C164" s="4" t="s">
        <v>895</v>
      </c>
      <c r="D164" s="4" t="s">
        <v>6</v>
      </c>
      <c r="E164" s="5">
        <v>6.75</v>
      </c>
      <c r="F164" s="115">
        <v>6.69</v>
      </c>
      <c r="G164" s="6">
        <v>8.8888888888888316E-3</v>
      </c>
      <c r="H164" t="s">
        <v>12</v>
      </c>
    </row>
    <row r="165" spans="1:8" ht="15.75" customHeight="1">
      <c r="A165" s="9"/>
      <c r="B165" s="129">
        <v>100985</v>
      </c>
      <c r="C165" s="4" t="s">
        <v>896</v>
      </c>
      <c r="D165" s="4" t="s">
        <v>6</v>
      </c>
      <c r="E165" s="5">
        <v>6.8</v>
      </c>
      <c r="F165" s="115">
        <v>5.89</v>
      </c>
      <c r="G165" s="6">
        <v>0.13382352941176473</v>
      </c>
      <c r="H165" t="s">
        <v>12</v>
      </c>
    </row>
    <row r="166" spans="1:8" ht="15.75" customHeight="1">
      <c r="A166" s="9"/>
      <c r="B166" s="129">
        <v>107033</v>
      </c>
      <c r="C166" s="4" t="s">
        <v>814</v>
      </c>
      <c r="D166" s="4" t="s">
        <v>6</v>
      </c>
      <c r="E166" s="5">
        <v>4.7</v>
      </c>
      <c r="F166" s="115">
        <v>4.49</v>
      </c>
      <c r="G166" s="6">
        <v>4.4680851063829775E-2</v>
      </c>
      <c r="H166" t="s">
        <v>12</v>
      </c>
    </row>
    <row r="167" spans="1:8" ht="15.75" customHeight="1">
      <c r="A167" s="9"/>
      <c r="B167" s="129">
        <v>112568</v>
      </c>
      <c r="C167" s="4" t="s">
        <v>897</v>
      </c>
      <c r="D167" s="4" t="s">
        <v>6</v>
      </c>
      <c r="E167" s="5">
        <v>13.75</v>
      </c>
      <c r="F167" s="115">
        <v>12.49</v>
      </c>
      <c r="G167" s="6">
        <v>9.1636363636363627E-2</v>
      </c>
      <c r="H167" t="s">
        <v>12</v>
      </c>
    </row>
    <row r="168" spans="1:8" ht="15.75" customHeight="1">
      <c r="A168" s="9"/>
      <c r="B168" s="129">
        <v>109615</v>
      </c>
      <c r="C168" s="4" t="s">
        <v>898</v>
      </c>
      <c r="D168" s="4" t="s">
        <v>6</v>
      </c>
      <c r="E168" s="5">
        <v>12.35</v>
      </c>
      <c r="F168" s="115">
        <v>9.89</v>
      </c>
      <c r="G168" s="6">
        <v>0.19919028340080966</v>
      </c>
      <c r="H168" t="s">
        <v>12</v>
      </c>
    </row>
    <row r="169" spans="1:8" ht="15.75" customHeight="1">
      <c r="A169" s="9"/>
      <c r="B169" s="129"/>
      <c r="C169" s="4"/>
      <c r="D169" s="4"/>
      <c r="E169" s="5"/>
      <c r="F169" s="115"/>
      <c r="G169" s="6"/>
    </row>
    <row r="170" spans="1:8" ht="15.75" customHeight="1">
      <c r="A170" s="9"/>
      <c r="B170" s="11" t="s">
        <v>2</v>
      </c>
      <c r="C170" s="11" t="s">
        <v>3</v>
      </c>
      <c r="D170" s="11" t="s">
        <v>5</v>
      </c>
      <c r="E170" s="11" t="s">
        <v>0</v>
      </c>
      <c r="F170" s="47" t="s">
        <v>1</v>
      </c>
      <c r="G170" s="47" t="s">
        <v>4</v>
      </c>
    </row>
    <row r="171" spans="1:8" ht="15.75" customHeight="1">
      <c r="A171" s="9"/>
      <c r="B171" s="129">
        <v>105243</v>
      </c>
      <c r="C171" s="4" t="s">
        <v>899</v>
      </c>
      <c r="D171" s="4" t="s">
        <v>6</v>
      </c>
      <c r="E171" s="5">
        <v>19.62</v>
      </c>
      <c r="F171" s="115">
        <v>16.989999999999998</v>
      </c>
      <c r="G171" s="6">
        <v>0.13404689092762501</v>
      </c>
    </row>
    <row r="172" spans="1:8" ht="15.75" customHeight="1">
      <c r="A172" s="9"/>
      <c r="B172" s="129"/>
      <c r="C172" s="4"/>
      <c r="D172" s="4"/>
      <c r="E172" s="5"/>
      <c r="F172" s="115"/>
      <c r="G172" s="6"/>
    </row>
    <row r="173" spans="1:8" ht="15.75" customHeight="1">
      <c r="A173" s="9"/>
      <c r="B173" s="11" t="s">
        <v>2</v>
      </c>
      <c r="C173" s="11" t="s">
        <v>3</v>
      </c>
      <c r="D173" s="11" t="s">
        <v>5</v>
      </c>
      <c r="E173" s="11" t="s">
        <v>0</v>
      </c>
      <c r="F173" s="47" t="s">
        <v>1</v>
      </c>
      <c r="G173" s="47" t="s">
        <v>4</v>
      </c>
    </row>
    <row r="174" spans="1:8" ht="15.75" customHeight="1">
      <c r="A174" s="9"/>
      <c r="B174" s="129">
        <v>102513</v>
      </c>
      <c r="C174" s="4" t="s">
        <v>707</v>
      </c>
      <c r="D174" s="4" t="s">
        <v>6</v>
      </c>
      <c r="E174" s="5">
        <v>74.349999999999994</v>
      </c>
      <c r="F174" s="115">
        <v>47.99</v>
      </c>
      <c r="G174" s="6">
        <v>0.35453934095494277</v>
      </c>
    </row>
    <row r="175" spans="1:8" ht="15.75" customHeight="1">
      <c r="A175" s="9"/>
      <c r="B175" s="129"/>
      <c r="C175" s="4"/>
      <c r="D175" s="4"/>
      <c r="E175" s="5"/>
      <c r="F175" s="115"/>
      <c r="G175" s="6"/>
    </row>
    <row r="176" spans="1:8" ht="15.75" customHeight="1">
      <c r="A176" s="9"/>
      <c r="B176" s="129"/>
      <c r="C176" s="4"/>
      <c r="D176" s="4"/>
      <c r="E176" s="5"/>
      <c r="F176" s="115"/>
      <c r="G176" s="6"/>
    </row>
    <row r="177" spans="1:7" ht="15.75" customHeight="1">
      <c r="A177" s="9"/>
      <c r="B177" s="132"/>
      <c r="C177" s="7"/>
      <c r="D177" s="7"/>
      <c r="E177" s="86"/>
      <c r="F177" s="131"/>
      <c r="G177" s="87"/>
    </row>
    <row r="178" spans="1:7" ht="15.75" customHeight="1">
      <c r="A178" s="9"/>
      <c r="C178" s="7"/>
      <c r="D178" s="7"/>
      <c r="E178" s="86"/>
      <c r="F178" s="94"/>
      <c r="G178" s="87"/>
    </row>
    <row r="179" spans="1:7" ht="15.75" customHeight="1">
      <c r="A179" s="9"/>
      <c r="B179" s="33" t="s">
        <v>805</v>
      </c>
      <c r="C179" s="33"/>
      <c r="D179" s="33"/>
      <c r="E179" s="33"/>
      <c r="F179" s="33"/>
      <c r="G179" s="33"/>
    </row>
    <row r="180" spans="1:7" ht="15.75" customHeight="1">
      <c r="A180" s="9"/>
      <c r="B180" s="135" t="s">
        <v>2</v>
      </c>
      <c r="C180" s="135" t="s">
        <v>3</v>
      </c>
      <c r="D180" s="135" t="s">
        <v>5</v>
      </c>
      <c r="E180" s="135" t="s">
        <v>0</v>
      </c>
      <c r="F180" s="135" t="s">
        <v>807</v>
      </c>
      <c r="G180" s="135" t="s">
        <v>4</v>
      </c>
    </row>
    <row r="181" spans="1:7" ht="15.75" customHeight="1">
      <c r="A181" s="9"/>
      <c r="B181" s="136">
        <v>113299</v>
      </c>
      <c r="C181" s="4" t="s">
        <v>733</v>
      </c>
      <c r="D181" s="4" t="s">
        <v>6</v>
      </c>
      <c r="E181" s="5">
        <v>2.71</v>
      </c>
      <c r="F181" s="137">
        <v>2.29</v>
      </c>
      <c r="G181" s="6">
        <v>0.15498154981549814</v>
      </c>
    </row>
    <row r="182" spans="1:7" ht="15.75" customHeight="1">
      <c r="A182" s="9"/>
      <c r="B182" s="136">
        <v>113298</v>
      </c>
      <c r="C182" s="4" t="s">
        <v>734</v>
      </c>
      <c r="D182" s="4" t="s">
        <v>6</v>
      </c>
      <c r="E182" s="5">
        <v>2.71</v>
      </c>
      <c r="F182" s="137">
        <v>2.29</v>
      </c>
      <c r="G182" s="6">
        <v>0.15498154981549814</v>
      </c>
    </row>
    <row r="183" spans="1:7" ht="15.75" customHeight="1">
      <c r="A183" s="9"/>
      <c r="B183" s="136">
        <v>113300</v>
      </c>
      <c r="C183" s="4" t="s">
        <v>735</v>
      </c>
      <c r="D183" s="4" t="s">
        <v>6</v>
      </c>
      <c r="E183" s="5">
        <v>2.71</v>
      </c>
      <c r="F183" s="137">
        <v>2.29</v>
      </c>
      <c r="G183" s="6">
        <v>0.15498154981549814</v>
      </c>
    </row>
    <row r="184" spans="1:7" ht="15.75" customHeight="1">
      <c r="A184" s="9"/>
      <c r="B184" s="136">
        <v>113329</v>
      </c>
      <c r="C184" s="4" t="s">
        <v>739</v>
      </c>
      <c r="D184" s="4" t="s">
        <v>6</v>
      </c>
      <c r="E184" s="5">
        <v>1.95</v>
      </c>
      <c r="F184" s="137">
        <v>1.69</v>
      </c>
      <c r="G184" s="6">
        <v>0.13333333333333333</v>
      </c>
    </row>
    <row r="185" spans="1:7" ht="15.75" customHeight="1">
      <c r="A185" s="9"/>
      <c r="B185" s="136">
        <v>113316</v>
      </c>
      <c r="C185" s="4" t="s">
        <v>740</v>
      </c>
      <c r="D185" s="4" t="s">
        <v>6</v>
      </c>
      <c r="E185" s="5">
        <v>1.95</v>
      </c>
      <c r="F185" s="137">
        <v>1.69</v>
      </c>
      <c r="G185" s="6">
        <v>0.13333333333333333</v>
      </c>
    </row>
    <row r="186" spans="1:7" ht="15.75" customHeight="1">
      <c r="A186" s="9"/>
      <c r="B186" s="136">
        <v>113318</v>
      </c>
      <c r="C186" s="4" t="s">
        <v>741</v>
      </c>
      <c r="D186" s="4" t="s">
        <v>6</v>
      </c>
      <c r="E186" s="5">
        <v>1.95</v>
      </c>
      <c r="F186" s="137">
        <v>1.69</v>
      </c>
      <c r="G186" s="6">
        <v>0.13333333333333333</v>
      </c>
    </row>
    <row r="187" spans="1:7" ht="15.75" customHeight="1">
      <c r="A187" s="9"/>
      <c r="B187" s="136">
        <v>113315</v>
      </c>
      <c r="C187" s="4" t="s">
        <v>736</v>
      </c>
      <c r="D187" s="4" t="s">
        <v>6</v>
      </c>
      <c r="E187" s="5">
        <v>1.95</v>
      </c>
      <c r="F187" s="137">
        <v>1.69</v>
      </c>
      <c r="G187" s="6">
        <v>0.13333333333333333</v>
      </c>
    </row>
    <row r="188" spans="1:7" ht="15.75" customHeight="1">
      <c r="A188" s="9"/>
      <c r="B188" s="136">
        <v>113317</v>
      </c>
      <c r="C188" s="4" t="s">
        <v>738</v>
      </c>
      <c r="D188" s="4" t="s">
        <v>6</v>
      </c>
      <c r="E188" s="5">
        <v>1.95</v>
      </c>
      <c r="F188" s="137">
        <v>1.69</v>
      </c>
      <c r="G188" s="6">
        <v>0.13333333333333333</v>
      </c>
    </row>
    <row r="189" spans="1:7" ht="15.75" customHeight="1">
      <c r="A189" s="9"/>
      <c r="B189" s="136">
        <v>113320</v>
      </c>
      <c r="C189" s="4" t="s">
        <v>737</v>
      </c>
      <c r="D189" s="4" t="s">
        <v>6</v>
      </c>
      <c r="E189" s="5">
        <v>1.95</v>
      </c>
      <c r="F189" s="137">
        <v>1.69</v>
      </c>
      <c r="G189" s="6">
        <v>0.13333333333333333</v>
      </c>
    </row>
    <row r="190" spans="1:7" ht="15.75" customHeight="1">
      <c r="A190" s="9"/>
      <c r="B190" s="136">
        <v>113319</v>
      </c>
      <c r="C190" s="4" t="s">
        <v>900</v>
      </c>
      <c r="D190" s="4" t="s">
        <v>6</v>
      </c>
      <c r="E190" s="5">
        <v>1.95</v>
      </c>
      <c r="F190" s="137">
        <v>1.69</v>
      </c>
      <c r="G190" s="6">
        <v>0.13333333333333333</v>
      </c>
    </row>
    <row r="191" spans="1:7" ht="15.75" customHeight="1">
      <c r="A191" s="9"/>
      <c r="B191" s="136">
        <v>113304</v>
      </c>
      <c r="C191" s="4" t="s">
        <v>901</v>
      </c>
      <c r="D191" s="4" t="s">
        <v>6</v>
      </c>
      <c r="E191" s="5">
        <v>7.29</v>
      </c>
      <c r="F191" s="137">
        <v>6.29</v>
      </c>
      <c r="G191" s="6">
        <v>0.13717421124828533</v>
      </c>
    </row>
    <row r="192" spans="1:7" ht="15.75" customHeight="1">
      <c r="A192" s="9"/>
      <c r="B192" s="136">
        <v>113303</v>
      </c>
      <c r="C192" s="4" t="s">
        <v>902</v>
      </c>
      <c r="D192" s="4" t="s">
        <v>6</v>
      </c>
      <c r="E192" s="5">
        <v>7.29</v>
      </c>
      <c r="F192" s="137">
        <v>6.29</v>
      </c>
      <c r="G192" s="6">
        <v>0.13717421124828533</v>
      </c>
    </row>
    <row r="193" spans="1:7" ht="15.75" customHeight="1">
      <c r="A193" s="9"/>
      <c r="B193" s="136">
        <v>113305</v>
      </c>
      <c r="C193" s="4" t="s">
        <v>903</v>
      </c>
      <c r="D193" s="4" t="s">
        <v>6</v>
      </c>
      <c r="E193" s="5">
        <v>7.29</v>
      </c>
      <c r="F193" s="137">
        <v>6.29</v>
      </c>
      <c r="G193" s="6">
        <v>0.13717421124828533</v>
      </c>
    </row>
    <row r="194" spans="1:7" ht="15.75" customHeight="1">
      <c r="A194" s="9"/>
      <c r="B194" s="136">
        <v>113306</v>
      </c>
      <c r="C194" s="4" t="s">
        <v>904</v>
      </c>
      <c r="D194" s="4" t="s">
        <v>6</v>
      </c>
      <c r="E194" s="5">
        <v>7.29</v>
      </c>
      <c r="F194" s="137">
        <v>6.29</v>
      </c>
      <c r="G194" s="6">
        <v>0.13717421124828533</v>
      </c>
    </row>
    <row r="195" spans="1:7" ht="15.75" customHeight="1">
      <c r="A195" s="9"/>
      <c r="B195" s="136">
        <v>113302</v>
      </c>
      <c r="C195" s="4" t="s">
        <v>905</v>
      </c>
      <c r="D195" s="4" t="s">
        <v>6</v>
      </c>
      <c r="E195" s="5">
        <v>7.29</v>
      </c>
      <c r="F195" s="137">
        <v>6.29</v>
      </c>
      <c r="G195" s="6">
        <v>0.13717421124828533</v>
      </c>
    </row>
    <row r="196" spans="1:7" ht="15.75" customHeight="1">
      <c r="A196" s="9"/>
      <c r="B196" s="136">
        <v>112718</v>
      </c>
      <c r="C196" s="4" t="s">
        <v>60</v>
      </c>
      <c r="D196" s="4" t="s">
        <v>6</v>
      </c>
      <c r="E196" s="5">
        <v>1.94</v>
      </c>
      <c r="F196" s="137">
        <v>0.99</v>
      </c>
      <c r="G196" s="6">
        <v>0.48969072164948452</v>
      </c>
    </row>
    <row r="197" spans="1:7" ht="15.75" customHeight="1">
      <c r="A197" s="9"/>
      <c r="B197" s="136">
        <v>551</v>
      </c>
      <c r="C197" s="4" t="s">
        <v>170</v>
      </c>
      <c r="D197" s="4" t="s">
        <v>6</v>
      </c>
      <c r="E197" s="5">
        <v>2.2000000000000002</v>
      </c>
      <c r="F197" s="137">
        <v>1.79</v>
      </c>
      <c r="G197" s="6">
        <v>0.18636363636363643</v>
      </c>
    </row>
    <row r="198" spans="1:7" ht="15.75" customHeight="1">
      <c r="A198" s="9"/>
      <c r="B198" s="136">
        <v>1146</v>
      </c>
      <c r="C198" s="4" t="s">
        <v>169</v>
      </c>
      <c r="D198" s="4" t="s">
        <v>6</v>
      </c>
      <c r="E198" s="5">
        <v>2.2000000000000002</v>
      </c>
      <c r="F198" s="137">
        <v>1.79</v>
      </c>
      <c r="G198" s="6">
        <v>0.18636363636363643</v>
      </c>
    </row>
    <row r="199" spans="1:7" ht="15.75" customHeight="1">
      <c r="A199" s="9"/>
      <c r="B199" s="136">
        <v>103220</v>
      </c>
      <c r="C199" s="4" t="s">
        <v>174</v>
      </c>
      <c r="D199" s="4" t="s">
        <v>6</v>
      </c>
      <c r="E199" s="5">
        <v>2.2000000000000002</v>
      </c>
      <c r="F199" s="137">
        <v>1.79</v>
      </c>
      <c r="G199" s="6">
        <v>0.18636363636363643</v>
      </c>
    </row>
    <row r="200" spans="1:7" ht="15.75" customHeight="1">
      <c r="A200" s="9"/>
      <c r="B200" s="136">
        <v>1196</v>
      </c>
      <c r="C200" s="4" t="s">
        <v>172</v>
      </c>
      <c r="D200" s="4" t="s">
        <v>6</v>
      </c>
      <c r="E200" s="5">
        <v>2.2000000000000002</v>
      </c>
      <c r="F200" s="137">
        <v>1.79</v>
      </c>
      <c r="G200" s="6">
        <v>0.18636363636363643</v>
      </c>
    </row>
    <row r="201" spans="1:7" ht="15.75" customHeight="1">
      <c r="A201" s="9"/>
      <c r="B201" s="136">
        <v>109018</v>
      </c>
      <c r="C201" s="4" t="s">
        <v>180</v>
      </c>
      <c r="D201" s="4" t="s">
        <v>6</v>
      </c>
      <c r="E201" s="5">
        <v>2.2000000000000002</v>
      </c>
      <c r="F201" s="137">
        <v>1.79</v>
      </c>
      <c r="G201" s="6">
        <v>0.18636363636363643</v>
      </c>
    </row>
    <row r="202" spans="1:7" ht="15.75" customHeight="1">
      <c r="A202" s="9"/>
      <c r="B202" s="136">
        <v>109015</v>
      </c>
      <c r="C202" s="4" t="s">
        <v>178</v>
      </c>
      <c r="D202" s="4" t="s">
        <v>6</v>
      </c>
      <c r="E202" s="5">
        <v>2.2000000000000002</v>
      </c>
      <c r="F202" s="137">
        <v>1.79</v>
      </c>
      <c r="G202" s="6">
        <v>0.18636363636363643</v>
      </c>
    </row>
    <row r="203" spans="1:7" ht="15.75" customHeight="1">
      <c r="A203" s="9"/>
      <c r="B203" s="136">
        <v>109017</v>
      </c>
      <c r="C203" s="4" t="s">
        <v>177</v>
      </c>
      <c r="D203" s="4" t="s">
        <v>6</v>
      </c>
      <c r="E203" s="5">
        <v>2.2000000000000002</v>
      </c>
      <c r="F203" s="137">
        <v>1.79</v>
      </c>
      <c r="G203" s="6">
        <v>0.18636363636363643</v>
      </c>
    </row>
    <row r="204" spans="1:7" ht="15.75" customHeight="1">
      <c r="A204" s="9"/>
      <c r="B204" s="136">
        <v>109026</v>
      </c>
      <c r="C204" s="4" t="s">
        <v>179</v>
      </c>
      <c r="D204" s="4" t="s">
        <v>6</v>
      </c>
      <c r="E204" s="5">
        <v>2.2000000000000002</v>
      </c>
      <c r="F204" s="137">
        <v>1.79</v>
      </c>
      <c r="G204" s="6">
        <v>0.18636363636363643</v>
      </c>
    </row>
    <row r="205" spans="1:7" ht="15.75" customHeight="1">
      <c r="A205" s="9"/>
      <c r="B205" s="136">
        <v>108090</v>
      </c>
      <c r="C205" s="4" t="s">
        <v>176</v>
      </c>
      <c r="D205" s="4" t="s">
        <v>6</v>
      </c>
      <c r="E205" s="5">
        <v>2.2000000000000002</v>
      </c>
      <c r="F205" s="137">
        <v>1.79</v>
      </c>
      <c r="G205" s="6">
        <v>0.18636363636363643</v>
      </c>
    </row>
    <row r="206" spans="1:7" ht="15.75" customHeight="1">
      <c r="A206" s="9"/>
      <c r="B206" s="136">
        <v>109019</v>
      </c>
      <c r="C206" s="4" t="s">
        <v>175</v>
      </c>
      <c r="D206" s="4" t="s">
        <v>6</v>
      </c>
      <c r="E206" s="5">
        <v>2.2000000000000002</v>
      </c>
      <c r="F206" s="137">
        <v>1.79</v>
      </c>
      <c r="G206" s="6">
        <v>0.18636363636363643</v>
      </c>
    </row>
    <row r="207" spans="1:7" ht="15.75" customHeight="1">
      <c r="A207" s="9"/>
      <c r="B207" s="136">
        <v>113011</v>
      </c>
      <c r="C207" s="4" t="s">
        <v>137</v>
      </c>
      <c r="D207" s="4" t="s">
        <v>6</v>
      </c>
      <c r="E207" s="5">
        <v>10.32</v>
      </c>
      <c r="F207" s="137">
        <v>9.49</v>
      </c>
      <c r="G207" s="6">
        <v>8.0426356589147291E-2</v>
      </c>
    </row>
    <row r="208" spans="1:7" ht="15.75" customHeight="1">
      <c r="A208" s="9"/>
      <c r="B208" s="136">
        <v>112751</v>
      </c>
      <c r="C208" s="4" t="s">
        <v>228</v>
      </c>
      <c r="D208" s="4" t="s">
        <v>6</v>
      </c>
      <c r="E208" s="5">
        <v>2.85</v>
      </c>
      <c r="F208" s="137">
        <v>2.4900000000000002</v>
      </c>
      <c r="G208" s="6">
        <v>0.12631578947368416</v>
      </c>
    </row>
    <row r="209" spans="1:11" ht="15.75" customHeight="1">
      <c r="A209" s="9"/>
      <c r="B209" s="136">
        <v>112634</v>
      </c>
      <c r="C209" s="4" t="s">
        <v>227</v>
      </c>
      <c r="D209" s="4" t="s">
        <v>6</v>
      </c>
      <c r="E209" s="5">
        <v>1.62</v>
      </c>
      <c r="F209" s="137">
        <v>1.39</v>
      </c>
      <c r="G209" s="6">
        <v>0.14197530864197541</v>
      </c>
    </row>
    <row r="210" spans="1:11" ht="15.75" customHeight="1">
      <c r="A210" s="9"/>
      <c r="B210" s="136">
        <v>112632</v>
      </c>
      <c r="C210" s="4" t="s">
        <v>225</v>
      </c>
      <c r="D210" s="4" t="s">
        <v>6</v>
      </c>
      <c r="E210" s="5">
        <v>1.62</v>
      </c>
      <c r="F210" s="137">
        <v>1.39</v>
      </c>
      <c r="G210" s="6">
        <v>0.14197530864197541</v>
      </c>
    </row>
    <row r="211" spans="1:11" ht="15.75" customHeight="1">
      <c r="A211" s="9"/>
      <c r="B211" s="136">
        <v>112687</v>
      </c>
      <c r="C211" s="4" t="s">
        <v>226</v>
      </c>
      <c r="D211" s="4" t="s">
        <v>6</v>
      </c>
      <c r="E211" s="5">
        <v>1.62</v>
      </c>
      <c r="F211" s="137">
        <v>1.39</v>
      </c>
      <c r="G211" s="6">
        <v>0.14197530864197541</v>
      </c>
    </row>
    <row r="212" spans="1:11" ht="15.75" customHeight="1">
      <c r="A212" s="9"/>
      <c r="B212" s="136">
        <v>102980</v>
      </c>
      <c r="C212" s="4" t="s">
        <v>742</v>
      </c>
      <c r="D212" s="4" t="s">
        <v>6</v>
      </c>
      <c r="E212" s="5">
        <v>32.369999999999997</v>
      </c>
      <c r="F212" s="137">
        <v>28.69</v>
      </c>
      <c r="G212" s="6">
        <v>0.11368551127587261</v>
      </c>
    </row>
    <row r="213" spans="1:11" ht="15.75" customHeight="1">
      <c r="A213" s="9"/>
      <c r="B213" s="136">
        <v>109108</v>
      </c>
      <c r="C213" s="4" t="s">
        <v>743</v>
      </c>
      <c r="D213" s="4" t="s">
        <v>6</v>
      </c>
      <c r="E213" s="5">
        <v>33.590000000000003</v>
      </c>
      <c r="F213" s="137">
        <v>27.25</v>
      </c>
      <c r="G213" s="6">
        <v>0.18874665078892536</v>
      </c>
    </row>
    <row r="214" spans="1:11" ht="15.75" customHeight="1">
      <c r="A214" s="9"/>
      <c r="B214" s="136">
        <v>109980</v>
      </c>
      <c r="C214" s="4" t="s">
        <v>194</v>
      </c>
      <c r="D214" s="4" t="s">
        <v>6</v>
      </c>
      <c r="E214" s="5">
        <v>4.3899999999999997</v>
      </c>
      <c r="F214" s="137">
        <v>3.99</v>
      </c>
      <c r="G214" s="6">
        <v>9.1116173120728811E-2</v>
      </c>
    </row>
    <row r="215" spans="1:11" ht="15.75" customHeight="1">
      <c r="A215" s="9"/>
      <c r="B215" s="136">
        <v>109981</v>
      </c>
      <c r="C215" s="4" t="s">
        <v>195</v>
      </c>
      <c r="D215" s="4" t="s">
        <v>6</v>
      </c>
      <c r="E215" s="5">
        <v>5.17</v>
      </c>
      <c r="F215" s="137">
        <v>4.6900000000000004</v>
      </c>
      <c r="G215" s="6">
        <v>9.2843326885879984E-2</v>
      </c>
    </row>
    <row r="216" spans="1:11" ht="15.75" customHeight="1">
      <c r="A216" s="9"/>
      <c r="B216" s="136">
        <v>109069</v>
      </c>
      <c r="C216" s="4" t="s">
        <v>203</v>
      </c>
      <c r="D216" s="4" t="s">
        <v>6</v>
      </c>
      <c r="E216" s="5">
        <v>2.1</v>
      </c>
      <c r="F216" s="137">
        <v>1.69</v>
      </c>
      <c r="G216" s="6">
        <v>0.19523809523809529</v>
      </c>
    </row>
    <row r="217" spans="1:11" ht="15.75" customHeight="1">
      <c r="A217" s="9"/>
      <c r="B217" s="136">
        <v>109070</v>
      </c>
      <c r="C217" s="4" t="s">
        <v>204</v>
      </c>
      <c r="D217" s="4" t="s">
        <v>6</v>
      </c>
      <c r="E217" s="5">
        <v>3.1</v>
      </c>
      <c r="F217" s="137">
        <v>2.85</v>
      </c>
      <c r="G217" s="6">
        <v>8.0645161290322578E-2</v>
      </c>
    </row>
    <row r="218" spans="1:11" ht="15.75" customHeight="1">
      <c r="A218" s="9"/>
      <c r="B218" s="136">
        <v>113718</v>
      </c>
      <c r="C218" s="4" t="s">
        <v>750</v>
      </c>
      <c r="D218" s="4" t="s">
        <v>6</v>
      </c>
      <c r="E218" s="5">
        <v>8.99</v>
      </c>
      <c r="F218" s="137">
        <v>8.59</v>
      </c>
      <c r="G218" s="6">
        <v>4.4493882091212494E-2</v>
      </c>
    </row>
    <row r="219" spans="1:11" ht="15.75" customHeight="1">
      <c r="A219" s="9"/>
      <c r="B219" s="136">
        <v>113720</v>
      </c>
      <c r="C219" s="4" t="s">
        <v>751</v>
      </c>
      <c r="D219" s="4" t="s">
        <v>6</v>
      </c>
      <c r="E219" s="5">
        <v>8.99</v>
      </c>
      <c r="F219" s="137">
        <v>8.59</v>
      </c>
      <c r="G219" s="6">
        <v>4.4493882091212494E-2</v>
      </c>
      <c r="J219">
        <v>2791142</v>
      </c>
      <c r="K219" t="s">
        <v>825</v>
      </c>
    </row>
    <row r="220" spans="1:11" ht="15.75" customHeight="1">
      <c r="A220" s="9"/>
      <c r="B220" s="136">
        <v>113724</v>
      </c>
      <c r="C220" s="4" t="s">
        <v>752</v>
      </c>
      <c r="D220" s="4" t="s">
        <v>6</v>
      </c>
      <c r="E220" s="5">
        <v>8.99</v>
      </c>
      <c r="F220" s="137">
        <v>8.59</v>
      </c>
      <c r="G220" s="6">
        <v>4.4493882091212494E-2</v>
      </c>
      <c r="J220">
        <v>2791143</v>
      </c>
      <c r="K220" t="s">
        <v>826</v>
      </c>
    </row>
    <row r="221" spans="1:11" ht="15.75" customHeight="1">
      <c r="A221" s="9"/>
      <c r="B221" s="136">
        <v>113723</v>
      </c>
      <c r="C221" s="4" t="s">
        <v>753</v>
      </c>
      <c r="D221" s="4" t="s">
        <v>6</v>
      </c>
      <c r="E221" s="5">
        <v>8.99</v>
      </c>
      <c r="F221" s="137">
        <v>8.59</v>
      </c>
      <c r="G221" s="6">
        <v>4.4493882091212494E-2</v>
      </c>
      <c r="J221" t="s">
        <v>833</v>
      </c>
      <c r="K221" t="s">
        <v>834</v>
      </c>
    </row>
    <row r="222" spans="1:11" ht="15.75" customHeight="1">
      <c r="A222" s="9"/>
      <c r="B222" s="136">
        <v>113719</v>
      </c>
      <c r="C222" s="4" t="s">
        <v>754</v>
      </c>
      <c r="D222" s="4" t="s">
        <v>6</v>
      </c>
      <c r="E222" s="5">
        <v>9.5500000000000007</v>
      </c>
      <c r="F222" s="137">
        <v>8.59</v>
      </c>
      <c r="G222" s="6">
        <v>0.10052356020942417</v>
      </c>
      <c r="J222">
        <v>2791137</v>
      </c>
      <c r="K222" t="s">
        <v>820</v>
      </c>
    </row>
    <row r="223" spans="1:11" ht="15.75" customHeight="1">
      <c r="A223" s="9"/>
      <c r="B223" s="136">
        <v>102294</v>
      </c>
      <c r="C223" s="4" t="s">
        <v>663</v>
      </c>
      <c r="D223" s="4" t="s">
        <v>6</v>
      </c>
      <c r="E223" s="5">
        <v>37.83</v>
      </c>
      <c r="F223" s="137">
        <v>31.99</v>
      </c>
      <c r="G223" s="6">
        <v>0.15437483478720593</v>
      </c>
      <c r="J223">
        <v>2791138</v>
      </c>
      <c r="K223" t="s">
        <v>821</v>
      </c>
    </row>
    <row r="224" spans="1:11" ht="15.75" customHeight="1">
      <c r="A224" s="9"/>
      <c r="B224" s="136">
        <v>109565</v>
      </c>
      <c r="C224" s="4" t="s">
        <v>906</v>
      </c>
      <c r="D224" s="4" t="s">
        <v>6</v>
      </c>
      <c r="E224" s="5">
        <v>3.58</v>
      </c>
      <c r="F224" s="137">
        <v>2.89</v>
      </c>
      <c r="G224" s="6">
        <v>0.19273743016759776</v>
      </c>
      <c r="J224">
        <v>2791139</v>
      </c>
      <c r="K224" t="s">
        <v>822</v>
      </c>
    </row>
    <row r="225" spans="1:12" ht="15.75" customHeight="1">
      <c r="A225" s="9"/>
      <c r="B225" s="136">
        <v>109563</v>
      </c>
      <c r="C225" s="4" t="s">
        <v>907</v>
      </c>
      <c r="D225" s="4" t="s">
        <v>6</v>
      </c>
      <c r="E225" s="5">
        <v>3.53</v>
      </c>
      <c r="F225" s="137">
        <v>2.89</v>
      </c>
      <c r="G225" s="6">
        <v>0.18130311614730871</v>
      </c>
      <c r="J225">
        <v>2791140</v>
      </c>
      <c r="K225" t="s">
        <v>823</v>
      </c>
    </row>
    <row r="226" spans="1:12" ht="15.75" customHeight="1">
      <c r="A226" s="9"/>
      <c r="B226" s="136">
        <v>109566</v>
      </c>
      <c r="C226" s="4" t="s">
        <v>908</v>
      </c>
      <c r="D226" s="4" t="s">
        <v>6</v>
      </c>
      <c r="E226" s="5">
        <v>3.58</v>
      </c>
      <c r="F226" s="137">
        <v>2.89</v>
      </c>
      <c r="G226" s="6">
        <v>0.19273743016759776</v>
      </c>
      <c r="J226">
        <v>2791141</v>
      </c>
      <c r="K226" t="s">
        <v>824</v>
      </c>
    </row>
    <row r="227" spans="1:12" ht="15.75" customHeight="1">
      <c r="A227" s="9"/>
      <c r="B227" s="136">
        <v>109564</v>
      </c>
      <c r="C227" s="4" t="s">
        <v>909</v>
      </c>
      <c r="D227" s="4" t="s">
        <v>6</v>
      </c>
      <c r="E227" s="5">
        <v>5.18</v>
      </c>
      <c r="F227" s="137">
        <v>2.89</v>
      </c>
      <c r="G227" s="6">
        <v>0.44208494208494203</v>
      </c>
      <c r="J227">
        <v>2791144</v>
      </c>
      <c r="K227" t="s">
        <v>827</v>
      </c>
      <c r="L227" t="s">
        <v>819</v>
      </c>
    </row>
    <row r="228" spans="1:12" ht="15.75" customHeight="1">
      <c r="A228" s="9"/>
      <c r="B228" s="136"/>
      <c r="C228" s="7"/>
      <c r="D228" s="7"/>
      <c r="E228" s="86"/>
      <c r="F228" s="140"/>
      <c r="G228" s="87"/>
      <c r="J228">
        <v>2791145</v>
      </c>
      <c r="K228" t="s">
        <v>828</v>
      </c>
    </row>
    <row r="229" spans="1:12" ht="15.75" customHeight="1">
      <c r="A229" s="9"/>
      <c r="B229" s="102" t="s">
        <v>2</v>
      </c>
      <c r="C229" s="102" t="s">
        <v>3</v>
      </c>
      <c r="D229" s="102" t="s">
        <v>5</v>
      </c>
      <c r="E229" s="102" t="s">
        <v>0</v>
      </c>
      <c r="F229" s="102" t="s">
        <v>807</v>
      </c>
      <c r="G229" s="102" t="s">
        <v>4</v>
      </c>
      <c r="J229">
        <v>2791146</v>
      </c>
      <c r="K229" t="s">
        <v>829</v>
      </c>
    </row>
    <row r="230" spans="1:12" ht="15.75" customHeight="1">
      <c r="A230" s="9"/>
      <c r="B230" s="136">
        <v>109902</v>
      </c>
      <c r="C230" s="4" t="s">
        <v>713</v>
      </c>
      <c r="D230" s="4" t="s">
        <v>6</v>
      </c>
      <c r="E230" s="5">
        <v>103.37</v>
      </c>
      <c r="F230" s="137">
        <v>79.989999999999995</v>
      </c>
      <c r="G230" s="6">
        <v>0.22617780787462521</v>
      </c>
      <c r="H230" s="136" t="s">
        <v>808</v>
      </c>
      <c r="J230">
        <v>2791147</v>
      </c>
      <c r="K230" t="s">
        <v>830</v>
      </c>
    </row>
    <row r="231" spans="1:12" ht="15.75" customHeight="1">
      <c r="A231" s="9"/>
      <c r="B231" s="136">
        <v>496</v>
      </c>
      <c r="C231" s="4" t="s">
        <v>910</v>
      </c>
      <c r="D231" s="4" t="s">
        <v>6</v>
      </c>
      <c r="E231" s="5">
        <v>125.87</v>
      </c>
      <c r="F231" s="137">
        <v>79.989999999999995</v>
      </c>
      <c r="G231" s="6">
        <v>0.36450305871136895</v>
      </c>
      <c r="J231">
        <v>2791148</v>
      </c>
      <c r="K231" t="s">
        <v>831</v>
      </c>
    </row>
    <row r="232" spans="1:12" ht="15.75" customHeight="1">
      <c r="A232" s="9"/>
      <c r="B232" s="88">
        <v>109289</v>
      </c>
      <c r="C232" s="4" t="s">
        <v>911</v>
      </c>
      <c r="D232" s="4" t="s">
        <v>6</v>
      </c>
      <c r="E232" s="5">
        <v>1.0900000000000001</v>
      </c>
      <c r="F232" s="137">
        <v>0.8</v>
      </c>
      <c r="G232" s="6">
        <v>0.26605504587155965</v>
      </c>
      <c r="J232">
        <v>2791149</v>
      </c>
      <c r="K232" t="s">
        <v>832</v>
      </c>
    </row>
    <row r="233" spans="1:12" ht="15.75" customHeight="1">
      <c r="A233" s="9"/>
      <c r="B233" s="88">
        <v>109290</v>
      </c>
      <c r="C233" s="4" t="s">
        <v>912</v>
      </c>
      <c r="D233" s="4" t="s">
        <v>6</v>
      </c>
      <c r="E233" s="5">
        <v>1.0900000000000001</v>
      </c>
      <c r="F233" s="137">
        <v>0.8</v>
      </c>
      <c r="G233" s="6">
        <v>0.26605504587155965</v>
      </c>
    </row>
    <row r="234" spans="1:12" ht="15.75" customHeight="1">
      <c r="A234" s="9"/>
      <c r="B234" s="88">
        <v>2039</v>
      </c>
      <c r="C234" s="4" t="s">
        <v>913</v>
      </c>
      <c r="D234" s="4" t="s">
        <v>6</v>
      </c>
      <c r="E234" s="5">
        <v>1.0900000000000001</v>
      </c>
      <c r="F234" s="137">
        <v>0.8</v>
      </c>
      <c r="G234" s="6">
        <v>0.26605504587155965</v>
      </c>
    </row>
    <row r="235" spans="1:12" ht="15.75" customHeight="1">
      <c r="A235" s="9"/>
      <c r="B235" s="136">
        <v>2030</v>
      </c>
      <c r="C235" s="4" t="s">
        <v>914</v>
      </c>
      <c r="D235" s="4" t="s">
        <v>6</v>
      </c>
      <c r="E235" s="5">
        <v>1.48</v>
      </c>
      <c r="F235" s="137" t="s">
        <v>809</v>
      </c>
      <c r="G235" s="6"/>
    </row>
    <row r="236" spans="1:12" ht="15.75" customHeight="1">
      <c r="A236" s="9"/>
      <c r="B236" s="136">
        <v>2028</v>
      </c>
      <c r="C236" s="4" t="s">
        <v>915</v>
      </c>
      <c r="D236" s="4" t="s">
        <v>6</v>
      </c>
      <c r="E236" s="5">
        <v>1.48</v>
      </c>
      <c r="F236" s="137" t="s">
        <v>809</v>
      </c>
      <c r="G236" s="6"/>
    </row>
    <row r="237" spans="1:12" ht="15.75" customHeight="1">
      <c r="A237" s="9"/>
      <c r="B237" s="136">
        <v>103991</v>
      </c>
      <c r="C237" s="4" t="s">
        <v>916</v>
      </c>
      <c r="D237" s="4" t="s">
        <v>6</v>
      </c>
      <c r="E237" s="5">
        <v>1.48</v>
      </c>
      <c r="F237" s="137" t="s">
        <v>809</v>
      </c>
      <c r="G237" s="6"/>
    </row>
    <row r="238" spans="1:12" ht="15.75" customHeight="1">
      <c r="A238" s="9"/>
      <c r="B238" s="136">
        <v>2029</v>
      </c>
      <c r="C238" s="4" t="s">
        <v>917</v>
      </c>
      <c r="D238" s="4" t="s">
        <v>6</v>
      </c>
      <c r="E238" s="5">
        <v>1.48</v>
      </c>
      <c r="F238" s="137" t="s">
        <v>809</v>
      </c>
      <c r="G238" s="6"/>
    </row>
    <row r="239" spans="1:12" ht="15.75" customHeight="1">
      <c r="A239" s="9"/>
      <c r="B239" s="136">
        <v>2032</v>
      </c>
      <c r="C239" s="4" t="s">
        <v>918</v>
      </c>
      <c r="D239" s="4" t="s">
        <v>6</v>
      </c>
      <c r="E239" s="5">
        <v>1.48</v>
      </c>
      <c r="F239" s="137" t="s">
        <v>809</v>
      </c>
      <c r="G239" s="6"/>
    </row>
    <row r="240" spans="1:12" ht="15.75" customHeight="1">
      <c r="A240" s="9"/>
      <c r="B240" s="136"/>
      <c r="C240" s="4"/>
      <c r="D240" s="4"/>
      <c r="E240" s="5"/>
      <c r="F240" s="137"/>
      <c r="G240" s="6"/>
    </row>
    <row r="241" spans="1:7" ht="15.75" customHeight="1">
      <c r="A241" s="9"/>
      <c r="B241" s="136"/>
      <c r="C241" s="136"/>
      <c r="D241" s="4"/>
      <c r="E241" s="5"/>
      <c r="F241" s="137"/>
      <c r="G241" s="6"/>
    </row>
    <row r="242" spans="1:7" ht="15.75" customHeight="1">
      <c r="A242" s="9"/>
      <c r="B242" s="136"/>
      <c r="C242" s="7"/>
      <c r="D242" s="7"/>
      <c r="E242" s="86"/>
      <c r="F242" s="140"/>
      <c r="G242" s="87"/>
    </row>
    <row r="243" spans="1:7" ht="15.75" customHeight="1">
      <c r="A243" s="9"/>
      <c r="B243" s="136"/>
      <c r="C243" s="7"/>
      <c r="D243" s="7"/>
      <c r="E243" s="86"/>
      <c r="F243" s="138"/>
      <c r="G243" s="87"/>
    </row>
    <row r="244" spans="1:7" ht="15.75" customHeight="1">
      <c r="A244" s="9"/>
      <c r="B244" s="102" t="s">
        <v>2</v>
      </c>
      <c r="C244" s="102" t="s">
        <v>3</v>
      </c>
      <c r="D244" s="102" t="s">
        <v>5</v>
      </c>
      <c r="E244" s="102" t="s">
        <v>0</v>
      </c>
      <c r="F244" s="102" t="s">
        <v>807</v>
      </c>
      <c r="G244" s="102" t="s">
        <v>4</v>
      </c>
    </row>
    <row r="245" spans="1:7" ht="15.75" customHeight="1">
      <c r="A245" s="9"/>
      <c r="B245" s="136">
        <v>113439</v>
      </c>
      <c r="C245" s="4" t="s">
        <v>26</v>
      </c>
      <c r="D245" s="4" t="s">
        <v>6</v>
      </c>
      <c r="E245" s="5">
        <v>19.010000000000002</v>
      </c>
      <c r="F245" s="139">
        <v>16.79</v>
      </c>
      <c r="G245" s="6">
        <v>0.11678064176749091</v>
      </c>
    </row>
    <row r="246" spans="1:7" ht="15.75" customHeight="1">
      <c r="A246" s="9"/>
      <c r="B246" s="136">
        <v>113432</v>
      </c>
      <c r="C246" s="4" t="s">
        <v>27</v>
      </c>
      <c r="D246" s="4" t="s">
        <v>6</v>
      </c>
      <c r="E246" s="5">
        <v>10.55</v>
      </c>
      <c r="F246" s="139">
        <v>8.99</v>
      </c>
      <c r="G246" s="6">
        <v>0.14786729857819908</v>
      </c>
    </row>
    <row r="247" spans="1:7" ht="15.75" customHeight="1">
      <c r="A247" s="9"/>
      <c r="B247" s="136">
        <v>102149</v>
      </c>
      <c r="C247" s="4" t="s">
        <v>919</v>
      </c>
      <c r="D247" s="4" t="s">
        <v>464</v>
      </c>
      <c r="E247" s="5">
        <v>15.99</v>
      </c>
      <c r="F247" s="139">
        <v>13.29</v>
      </c>
      <c r="G247" s="6">
        <v>0.16885553470919332</v>
      </c>
    </row>
    <row r="248" spans="1:7" ht="15.75" customHeight="1">
      <c r="A248" s="9"/>
      <c r="B248" s="136">
        <v>113615</v>
      </c>
      <c r="C248" s="4" t="s">
        <v>920</v>
      </c>
      <c r="D248" s="4" t="s">
        <v>464</v>
      </c>
      <c r="E248" s="5">
        <v>21.7</v>
      </c>
      <c r="F248" s="139">
        <v>17.989999999999998</v>
      </c>
      <c r="G248" s="6">
        <v>0.17096774193548392</v>
      </c>
    </row>
    <row r="249" spans="1:7" ht="15.75" customHeight="1">
      <c r="A249" s="9"/>
      <c r="B249" s="136">
        <v>102513</v>
      </c>
      <c r="C249" s="4" t="s">
        <v>707</v>
      </c>
      <c r="D249" s="4" t="s">
        <v>806</v>
      </c>
      <c r="E249" s="5">
        <v>74.349999999999994</v>
      </c>
      <c r="F249" s="139">
        <v>47.76</v>
      </c>
      <c r="G249" s="6">
        <v>0.35763281775386685</v>
      </c>
    </row>
    <row r="250" spans="1:7" ht="15.75" customHeight="1">
      <c r="A250" s="9"/>
      <c r="B250" s="136">
        <v>102514</v>
      </c>
      <c r="C250" s="4" t="s">
        <v>921</v>
      </c>
      <c r="D250" s="4" t="s">
        <v>806</v>
      </c>
      <c r="E250" s="5">
        <v>79.48</v>
      </c>
      <c r="F250" s="139">
        <v>47.88</v>
      </c>
      <c r="G250" s="6">
        <v>0.39758429793658784</v>
      </c>
    </row>
    <row r="251" spans="1:7" ht="15.75" customHeight="1">
      <c r="A251" s="9"/>
      <c r="B251" s="136">
        <v>105243</v>
      </c>
      <c r="C251" s="4" t="s">
        <v>899</v>
      </c>
      <c r="D251" s="4" t="s">
        <v>464</v>
      </c>
      <c r="E251" s="5">
        <v>19.62</v>
      </c>
      <c r="F251" s="139">
        <v>14.99</v>
      </c>
      <c r="G251" s="6">
        <v>0.2359836901121305</v>
      </c>
    </row>
    <row r="252" spans="1:7" ht="15.75" customHeight="1">
      <c r="A252" s="9"/>
      <c r="B252" s="136">
        <v>104306</v>
      </c>
      <c r="C252" s="4" t="s">
        <v>922</v>
      </c>
      <c r="D252" s="4" t="s">
        <v>806</v>
      </c>
      <c r="E252" s="5">
        <v>39.53</v>
      </c>
      <c r="F252" s="139">
        <v>35.950000000000003</v>
      </c>
      <c r="G252" s="6">
        <v>9.0564128509992362E-2</v>
      </c>
    </row>
    <row r="253" spans="1:7" ht="15.75" customHeight="1">
      <c r="A253" s="9"/>
      <c r="B253" s="136">
        <v>113755</v>
      </c>
      <c r="C253" s="4" t="s">
        <v>923</v>
      </c>
      <c r="D253" s="4" t="s">
        <v>464</v>
      </c>
      <c r="E253" s="5">
        <v>21.69</v>
      </c>
      <c r="F253" s="139">
        <v>19.95</v>
      </c>
      <c r="G253" s="6">
        <v>8.0221300138312676E-2</v>
      </c>
    </row>
    <row r="254" spans="1:7" ht="15.75" customHeight="1">
      <c r="A254" s="9"/>
      <c r="B254" s="136">
        <v>113649</v>
      </c>
      <c r="C254" s="4" t="s">
        <v>706</v>
      </c>
      <c r="D254" s="4" t="s">
        <v>464</v>
      </c>
      <c r="E254" s="5">
        <v>9.44</v>
      </c>
      <c r="F254" s="139">
        <v>6.89</v>
      </c>
      <c r="G254" s="6">
        <v>0.2701271186440678</v>
      </c>
    </row>
    <row r="255" spans="1:7" ht="15.75" customHeight="1">
      <c r="A255" s="9"/>
      <c r="B255" s="136">
        <v>113606</v>
      </c>
      <c r="C255" s="4" t="s">
        <v>924</v>
      </c>
      <c r="D255" s="4" t="s">
        <v>464</v>
      </c>
      <c r="E255" s="5">
        <v>15.1</v>
      </c>
      <c r="F255" s="139">
        <v>12.99</v>
      </c>
      <c r="G255" s="6">
        <v>0.1397350993377483</v>
      </c>
    </row>
    <row r="256" spans="1:7" ht="15.75" customHeight="1">
      <c r="A256" s="9"/>
      <c r="B256" s="136">
        <v>812</v>
      </c>
      <c r="C256" s="4" t="s">
        <v>925</v>
      </c>
      <c r="D256" s="4" t="s">
        <v>464</v>
      </c>
      <c r="E256" s="5">
        <v>11.4</v>
      </c>
      <c r="F256" s="139">
        <v>9.85</v>
      </c>
      <c r="G256" s="6">
        <v>0.13596491228070182</v>
      </c>
    </row>
    <row r="257" spans="1:7" ht="15.75" customHeight="1">
      <c r="A257" s="9"/>
      <c r="B257" s="136">
        <v>113656</v>
      </c>
      <c r="C257" s="4" t="s">
        <v>926</v>
      </c>
      <c r="D257" s="4" t="s">
        <v>464</v>
      </c>
      <c r="E257" s="5">
        <v>15.84</v>
      </c>
      <c r="F257" s="139">
        <v>12.95</v>
      </c>
      <c r="G257" s="6">
        <v>0.182449494949495</v>
      </c>
    </row>
    <row r="258" spans="1:7" ht="15.75" customHeight="1">
      <c r="A258" s="9"/>
      <c r="B258" s="136">
        <v>803</v>
      </c>
      <c r="C258" s="4" t="s">
        <v>927</v>
      </c>
      <c r="D258" s="4" t="s">
        <v>464</v>
      </c>
      <c r="E258" s="5">
        <v>8.43</v>
      </c>
      <c r="F258" s="139">
        <v>7.79</v>
      </c>
      <c r="G258" s="6">
        <v>7.5919335705812538E-2</v>
      </c>
    </row>
    <row r="259" spans="1:7" ht="15.75" customHeight="1">
      <c r="A259" s="9"/>
      <c r="B259" s="136">
        <v>758</v>
      </c>
      <c r="C259" s="4" t="s">
        <v>891</v>
      </c>
      <c r="D259" s="4" t="s">
        <v>464</v>
      </c>
      <c r="E259" s="5">
        <v>13.53</v>
      </c>
      <c r="F259" s="139">
        <v>12.54</v>
      </c>
      <c r="G259" s="6">
        <v>7.3170731707317097E-2</v>
      </c>
    </row>
    <row r="260" spans="1:7" ht="15.75" customHeight="1">
      <c r="A260" s="9"/>
      <c r="B260" s="136">
        <v>102272</v>
      </c>
      <c r="C260" s="4" t="s">
        <v>928</v>
      </c>
      <c r="D260" s="4" t="s">
        <v>464</v>
      </c>
      <c r="E260" s="5">
        <v>7.98</v>
      </c>
      <c r="F260" s="139">
        <v>6.69</v>
      </c>
      <c r="G260" s="6">
        <v>0.16165413533834586</v>
      </c>
    </row>
    <row r="261" spans="1:7" ht="15.75" customHeight="1">
      <c r="A261" s="9"/>
      <c r="B261" s="136">
        <v>1249</v>
      </c>
      <c r="C261" s="4" t="s">
        <v>191</v>
      </c>
      <c r="D261" s="4" t="s">
        <v>464</v>
      </c>
      <c r="E261" s="5">
        <v>13.6</v>
      </c>
      <c r="F261" s="139">
        <v>11.95</v>
      </c>
      <c r="G261" s="6">
        <v>0.12132352941176473</v>
      </c>
    </row>
    <row r="262" spans="1:7" ht="15.75" customHeight="1">
      <c r="A262" s="9"/>
      <c r="B262" s="136">
        <v>105674</v>
      </c>
      <c r="C262" s="4" t="s">
        <v>929</v>
      </c>
      <c r="D262" s="4" t="s">
        <v>464</v>
      </c>
      <c r="E262" s="5">
        <v>15.91</v>
      </c>
      <c r="F262" s="139">
        <v>14.85</v>
      </c>
      <c r="G262" s="6">
        <v>6.6624764299182931E-2</v>
      </c>
    </row>
    <row r="263" spans="1:7" ht="15.75" customHeight="1">
      <c r="A263" s="9"/>
      <c r="B263" s="136">
        <v>109311</v>
      </c>
      <c r="C263" s="4" t="s">
        <v>930</v>
      </c>
      <c r="D263" s="4" t="s">
        <v>464</v>
      </c>
      <c r="E263" s="5">
        <v>15.92</v>
      </c>
      <c r="F263" s="139">
        <v>14.79</v>
      </c>
      <c r="G263" s="6">
        <v>7.0979899497487481E-2</v>
      </c>
    </row>
    <row r="264" spans="1:7" ht="15.75" customHeight="1">
      <c r="A264" s="9"/>
      <c r="B264" s="134"/>
      <c r="C264" s="4"/>
      <c r="D264" s="4"/>
      <c r="E264" s="5"/>
      <c r="F264" s="124"/>
      <c r="G264" s="6"/>
    </row>
    <row r="265" spans="1:7" ht="15.75" customHeight="1">
      <c r="A265" s="9"/>
      <c r="B265" s="88"/>
      <c r="C265" s="4"/>
      <c r="D265" s="4"/>
      <c r="E265" s="5"/>
      <c r="F265" s="124"/>
      <c r="G265" s="6"/>
    </row>
    <row r="266" spans="1:7" ht="15.75" customHeight="1">
      <c r="A266" s="9"/>
      <c r="B266" s="88"/>
      <c r="C266" s="2"/>
    </row>
    <row r="267" spans="1:7" ht="110.25" customHeight="1">
      <c r="B267" s="88"/>
      <c r="C267" s="1" t="s">
        <v>8</v>
      </c>
      <c r="D267" s="3"/>
      <c r="E267" s="3"/>
      <c r="F267" s="3"/>
    </row>
    <row r="268" spans="1:7">
      <c r="B268" s="88"/>
    </row>
    <row r="269" spans="1:7">
      <c r="B269" s="88"/>
    </row>
    <row r="270" spans="1:7">
      <c r="B270" s="88"/>
    </row>
    <row r="271" spans="1:7">
      <c r="B271" s="88"/>
    </row>
    <row r="272" spans="1:7">
      <c r="B272" s="88"/>
    </row>
    <row r="273" spans="2:2">
      <c r="B273" s="88"/>
    </row>
  </sheetData>
  <mergeCells count="2">
    <mergeCell ref="B1:G1"/>
    <mergeCell ref="B29:G29"/>
  </mergeCells>
  <phoneticPr fontId="21" type="noConversion"/>
  <pageMargins left="0" right="0" top="0.74803149606299213" bottom="0" header="0" footer="0.31496062992125984"/>
  <pageSetup paperSize="9" scale="77" fitToHeight="0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F2668-BCD4-4F43-BA08-5F4B94AD1A27}">
  <sheetPr>
    <pageSetUpPr fitToPage="1"/>
  </sheetPr>
  <dimension ref="A1:J253"/>
  <sheetViews>
    <sheetView topLeftCell="B1" zoomScale="80" zoomScaleNormal="80" workbookViewId="0">
      <pane ySplit="2" topLeftCell="A225" activePane="bottomLeft" state="frozen"/>
      <selection pane="bottomLeft" activeCell="C232" sqref="C232"/>
    </sheetView>
  </sheetViews>
  <sheetFormatPr defaultRowHeight="15"/>
  <cols>
    <col min="1" max="1" width="2.28515625" customWidth="1"/>
    <col min="2" max="2" width="9" bestFit="1" customWidth="1"/>
    <col min="3" max="3" width="47.85546875" customWidth="1"/>
    <col min="4" max="4" width="14.28515625" customWidth="1"/>
    <col min="5" max="5" width="12" customWidth="1"/>
    <col min="6" max="6" width="12.42578125" bestFit="1" customWidth="1"/>
    <col min="7" max="7" width="11.140625" customWidth="1"/>
    <col min="8" max="8" width="13.85546875" bestFit="1" customWidth="1"/>
    <col min="9" max="9" width="10" bestFit="1" customWidth="1"/>
    <col min="10" max="10" width="11.140625" bestFit="1" customWidth="1"/>
    <col min="11" max="11" width="19.5703125" bestFit="1" customWidth="1"/>
    <col min="12" max="12" width="8.140625" bestFit="1" customWidth="1"/>
    <col min="13" max="13" width="7.7109375" bestFit="1" customWidth="1"/>
    <col min="14" max="14" width="52.7109375" bestFit="1" customWidth="1"/>
    <col min="15" max="15" width="13" bestFit="1" customWidth="1"/>
    <col min="16" max="16" width="8.140625" bestFit="1" customWidth="1"/>
  </cols>
  <sheetData>
    <row r="1" spans="1:7" ht="15.75" hidden="1">
      <c r="A1" s="7"/>
      <c r="B1" s="548" t="s">
        <v>732</v>
      </c>
      <c r="C1" s="548"/>
      <c r="D1" s="548"/>
      <c r="E1" s="548"/>
      <c r="F1" s="548"/>
      <c r="G1" s="548"/>
    </row>
    <row r="2" spans="1:7" ht="15.75" hidden="1" customHeight="1">
      <c r="A2" s="9"/>
      <c r="B2" s="11" t="s">
        <v>2</v>
      </c>
      <c r="C2" s="11" t="s">
        <v>3</v>
      </c>
      <c r="D2" s="11" t="s">
        <v>5</v>
      </c>
      <c r="E2" s="11" t="s">
        <v>0</v>
      </c>
      <c r="F2" s="47" t="s">
        <v>1</v>
      </c>
      <c r="G2" s="47" t="s">
        <v>4</v>
      </c>
    </row>
    <row r="3" spans="1:7" ht="15.75" hidden="1" customHeight="1">
      <c r="A3" s="9"/>
      <c r="B3" s="4">
        <v>112257</v>
      </c>
      <c r="C3" s="4" t="e">
        <f>VLOOKUP(B3,[1]Report!$1:$1048576,2,0)</f>
        <v>#N/A</v>
      </c>
      <c r="D3" s="4" t="s">
        <v>6</v>
      </c>
      <c r="E3" s="5" t="e">
        <f>VLOOKUP(B3,[1]Report!$1:$1048576,8,0)</f>
        <v>#N/A</v>
      </c>
      <c r="F3" s="115">
        <v>10.88</v>
      </c>
      <c r="G3" s="6" t="e">
        <f t="shared" ref="G3:G26" si="0">(E3-F3)/E3</f>
        <v>#N/A</v>
      </c>
    </row>
    <row r="4" spans="1:7" ht="15.75" hidden="1" customHeight="1">
      <c r="A4" s="9"/>
      <c r="B4" s="4">
        <v>112259</v>
      </c>
      <c r="C4" s="4" t="e">
        <f>VLOOKUP(B4,[1]Report!$1:$1048576,2,0)</f>
        <v>#N/A</v>
      </c>
      <c r="D4" s="4" t="s">
        <v>6</v>
      </c>
      <c r="E4" s="5" t="e">
        <f>VLOOKUP(B4,[1]Report!$1:$1048576,8,0)</f>
        <v>#N/A</v>
      </c>
      <c r="F4" s="115">
        <v>10.88</v>
      </c>
      <c r="G4" s="6" t="e">
        <f t="shared" si="0"/>
        <v>#N/A</v>
      </c>
    </row>
    <row r="5" spans="1:7" ht="15.75" hidden="1" customHeight="1">
      <c r="A5" s="9"/>
      <c r="B5" s="4">
        <v>112258</v>
      </c>
      <c r="C5" s="4" t="e">
        <f>VLOOKUP(B5,[1]Report!$1:$1048576,2,0)</f>
        <v>#N/A</v>
      </c>
      <c r="D5" s="4" t="s">
        <v>6</v>
      </c>
      <c r="E5" s="5" t="e">
        <f>VLOOKUP(B5,[1]Report!$1:$1048576,8,0)</f>
        <v>#N/A</v>
      </c>
      <c r="F5" s="115">
        <v>10.88</v>
      </c>
      <c r="G5" s="6" t="e">
        <f t="shared" si="0"/>
        <v>#N/A</v>
      </c>
    </row>
    <row r="6" spans="1:7" ht="15.75" hidden="1" customHeight="1">
      <c r="A6" s="9"/>
      <c r="B6" s="4">
        <v>112250</v>
      </c>
      <c r="C6" s="4" t="e">
        <f>VLOOKUP(B6,[1]Report!$1:$1048576,2,0)</f>
        <v>#N/A</v>
      </c>
      <c r="D6" s="4" t="s">
        <v>6</v>
      </c>
      <c r="E6" s="5" t="e">
        <f>VLOOKUP(B6,[1]Report!$1:$1048576,8,0)</f>
        <v>#N/A</v>
      </c>
      <c r="F6" s="115">
        <v>10.73</v>
      </c>
      <c r="G6" s="6" t="e">
        <f t="shared" si="0"/>
        <v>#N/A</v>
      </c>
    </row>
    <row r="7" spans="1:7" ht="15.75" hidden="1" customHeight="1">
      <c r="A7" s="9"/>
      <c r="B7" s="45">
        <v>112249</v>
      </c>
      <c r="C7" s="4" t="e">
        <f>VLOOKUP(B7,[1]Report!$1:$1048576,2,0)</f>
        <v>#N/A</v>
      </c>
      <c r="D7" s="4" t="s">
        <v>6</v>
      </c>
      <c r="E7" s="5" t="e">
        <f>VLOOKUP(B7,[1]Report!$1:$1048576,8,0)</f>
        <v>#N/A</v>
      </c>
      <c r="F7" s="115">
        <v>2.66</v>
      </c>
      <c r="G7" s="6" t="e">
        <f t="shared" si="0"/>
        <v>#N/A</v>
      </c>
    </row>
    <row r="8" spans="1:7" ht="15.75" hidden="1" customHeight="1">
      <c r="A8" s="9"/>
      <c r="B8" s="4">
        <v>112199</v>
      </c>
      <c r="C8" s="4" t="e">
        <f>VLOOKUP(B8,[1]Report!$1:$1048576,2,0)</f>
        <v>#N/A</v>
      </c>
      <c r="D8" s="4" t="s">
        <v>6</v>
      </c>
      <c r="E8" s="5" t="e">
        <f>VLOOKUP(B8,[1]Report!$1:$1048576,8,0)</f>
        <v>#N/A</v>
      </c>
      <c r="F8" s="115">
        <v>5.84</v>
      </c>
      <c r="G8" s="6" t="e">
        <f t="shared" si="0"/>
        <v>#N/A</v>
      </c>
    </row>
    <row r="9" spans="1:7" ht="15.75" hidden="1" customHeight="1">
      <c r="A9" s="9"/>
      <c r="B9" s="4">
        <v>112196</v>
      </c>
      <c r="C9" s="4" t="e">
        <f>VLOOKUP(B9,[1]Report!$1:$1048576,2,0)</f>
        <v>#N/A</v>
      </c>
      <c r="D9" s="4" t="s">
        <v>6</v>
      </c>
      <c r="E9" s="5" t="e">
        <f>VLOOKUP(B9,[1]Report!$1:$1048576,8,0)</f>
        <v>#N/A</v>
      </c>
      <c r="F9" s="115">
        <v>3.97</v>
      </c>
      <c r="G9" s="6" t="e">
        <f t="shared" si="0"/>
        <v>#N/A</v>
      </c>
    </row>
    <row r="10" spans="1:7" ht="15.75" hidden="1" customHeight="1">
      <c r="A10" s="9"/>
      <c r="B10" s="4">
        <v>112240</v>
      </c>
      <c r="C10" s="4" t="e">
        <f>VLOOKUP(B10,[1]Report!$1:$1048576,2,0)</f>
        <v>#N/A</v>
      </c>
      <c r="D10" s="4" t="s">
        <v>6</v>
      </c>
      <c r="E10" s="5" t="e">
        <f>VLOOKUP(B10,[1]Report!$1:$1048576,8,0)</f>
        <v>#N/A</v>
      </c>
      <c r="F10" s="115">
        <v>6.34</v>
      </c>
      <c r="G10" s="6" t="e">
        <f t="shared" si="0"/>
        <v>#N/A</v>
      </c>
    </row>
    <row r="11" spans="1:7" ht="15.75" hidden="1" customHeight="1">
      <c r="A11" s="9"/>
      <c r="B11" s="4">
        <v>112239</v>
      </c>
      <c r="C11" s="4" t="e">
        <f>VLOOKUP(B11,[1]Report!$1:$1048576,2,0)</f>
        <v>#N/A</v>
      </c>
      <c r="D11" s="4" t="s">
        <v>6</v>
      </c>
      <c r="E11" s="5" t="e">
        <f>VLOOKUP(B11,[1]Report!$1:$1048576,8,0)</f>
        <v>#N/A</v>
      </c>
      <c r="F11" s="115">
        <v>3.46</v>
      </c>
      <c r="G11" s="6" t="e">
        <f t="shared" si="0"/>
        <v>#N/A</v>
      </c>
    </row>
    <row r="12" spans="1:7" ht="15.75" hidden="1" customHeight="1">
      <c r="A12" s="9"/>
      <c r="B12" s="4">
        <v>112232</v>
      </c>
      <c r="C12" s="4" t="e">
        <f>VLOOKUP(B12,[1]Report!$1:$1048576,2,0)</f>
        <v>#N/A</v>
      </c>
      <c r="D12" s="4" t="s">
        <v>6</v>
      </c>
      <c r="E12" s="5" t="e">
        <f>VLOOKUP(B12,[1]Report!$1:$1048576,8,0)</f>
        <v>#N/A</v>
      </c>
      <c r="F12" s="115">
        <v>3.82</v>
      </c>
      <c r="G12" s="6" t="e">
        <f t="shared" si="0"/>
        <v>#N/A</v>
      </c>
    </row>
    <row r="13" spans="1:7" ht="15.75" hidden="1" customHeight="1">
      <c r="A13" s="9"/>
      <c r="B13" s="4">
        <v>109496</v>
      </c>
      <c r="C13" s="4" t="e">
        <f>VLOOKUP(B13,[1]Report!$1:$1048576,2,0)</f>
        <v>#N/A</v>
      </c>
      <c r="D13" s="4" t="s">
        <v>6</v>
      </c>
      <c r="E13" s="5" t="e">
        <f>VLOOKUP(B13,[1]Report!$1:$1048576,8,0)</f>
        <v>#N/A</v>
      </c>
      <c r="F13" s="115">
        <v>2.92</v>
      </c>
      <c r="G13" s="6" t="e">
        <f t="shared" si="0"/>
        <v>#N/A</v>
      </c>
    </row>
    <row r="14" spans="1:7" ht="15.75" hidden="1" customHeight="1">
      <c r="A14" s="9"/>
      <c r="B14" s="4">
        <v>109494</v>
      </c>
      <c r="C14" s="4" t="e">
        <f>VLOOKUP(B14,[1]Report!$1:$1048576,2,0)</f>
        <v>#N/A</v>
      </c>
      <c r="D14" s="4" t="s">
        <v>6</v>
      </c>
      <c r="E14" s="5" t="e">
        <f>VLOOKUP(B14,[1]Report!$1:$1048576,8,0)</f>
        <v>#N/A</v>
      </c>
      <c r="F14" s="115">
        <v>4.3</v>
      </c>
      <c r="G14" s="6" t="e">
        <f t="shared" si="0"/>
        <v>#N/A</v>
      </c>
    </row>
    <row r="15" spans="1:7" ht="15.75" hidden="1" customHeight="1">
      <c r="A15" s="9"/>
      <c r="B15" s="4">
        <v>112217</v>
      </c>
      <c r="C15" s="4" t="e">
        <f>VLOOKUP(B15,[1]Report!$1:$1048576,2,0)</f>
        <v>#N/A</v>
      </c>
      <c r="D15" s="4" t="s">
        <v>6</v>
      </c>
      <c r="E15" s="5" t="e">
        <f>VLOOKUP(B15,[1]Report!$1:$1048576,8,0)</f>
        <v>#N/A</v>
      </c>
      <c r="F15" s="115">
        <v>11.25</v>
      </c>
      <c r="G15" s="6" t="e">
        <f t="shared" si="0"/>
        <v>#N/A</v>
      </c>
    </row>
    <row r="16" spans="1:7" ht="15.75" hidden="1" customHeight="1">
      <c r="A16" s="9"/>
      <c r="B16" s="4">
        <v>112204</v>
      </c>
      <c r="C16" s="4" t="e">
        <f>VLOOKUP(B16,[1]Report!$1:$1048576,2,0)</f>
        <v>#N/A</v>
      </c>
      <c r="D16" s="4" t="s">
        <v>6</v>
      </c>
      <c r="E16" s="5" t="e">
        <f>VLOOKUP(B16,[1]Report!$1:$1048576,8,0)</f>
        <v>#N/A</v>
      </c>
      <c r="F16" s="115">
        <v>5.39</v>
      </c>
      <c r="G16" s="6" t="e">
        <f t="shared" si="0"/>
        <v>#N/A</v>
      </c>
    </row>
    <row r="17" spans="1:8" ht="15.75" hidden="1" customHeight="1">
      <c r="A17" s="9"/>
      <c r="B17" s="101">
        <v>112235</v>
      </c>
      <c r="C17" s="4" t="e">
        <f>VLOOKUP(B17,[1]Report!$1:$1048576,2,0)</f>
        <v>#N/A</v>
      </c>
      <c r="D17" s="4" t="s">
        <v>6</v>
      </c>
      <c r="E17" s="5" t="e">
        <f>VLOOKUP(B17,[1]Report!$1:$1048576,8,0)</f>
        <v>#N/A</v>
      </c>
      <c r="F17" s="115">
        <v>5.61</v>
      </c>
      <c r="G17" s="6" t="e">
        <f t="shared" si="0"/>
        <v>#N/A</v>
      </c>
    </row>
    <row r="18" spans="1:8" ht="15.75" hidden="1" customHeight="1">
      <c r="A18" s="9"/>
      <c r="B18" s="45">
        <v>109500</v>
      </c>
      <c r="C18" s="4" t="e">
        <f>VLOOKUP(B18,[1]Report!$1:$1048576,2,0)</f>
        <v>#N/A</v>
      </c>
      <c r="D18" s="4" t="s">
        <v>6</v>
      </c>
      <c r="E18" s="5" t="e">
        <f>VLOOKUP(B18,[1]Report!$1:$1048576,8,0)</f>
        <v>#N/A</v>
      </c>
      <c r="F18" s="115">
        <v>12.25</v>
      </c>
      <c r="G18" s="6" t="e">
        <f t="shared" si="0"/>
        <v>#N/A</v>
      </c>
    </row>
    <row r="19" spans="1:8" ht="15.75" hidden="1" customHeight="1">
      <c r="A19" s="9"/>
      <c r="B19" s="4">
        <v>112245</v>
      </c>
      <c r="C19" s="4" t="e">
        <f>VLOOKUP(B19,[1]Report!$1:$1048576,2,0)</f>
        <v>#N/A</v>
      </c>
      <c r="D19" s="4" t="s">
        <v>6</v>
      </c>
      <c r="E19" s="5" t="e">
        <f>VLOOKUP(B19,[1]Report!$1:$1048576,8,0)</f>
        <v>#N/A</v>
      </c>
      <c r="F19" s="115">
        <v>14.46</v>
      </c>
      <c r="G19" s="6" t="e">
        <f t="shared" si="0"/>
        <v>#N/A</v>
      </c>
    </row>
    <row r="20" spans="1:8" ht="15.75" hidden="1" customHeight="1">
      <c r="A20" s="9"/>
      <c r="B20" s="4">
        <v>112209</v>
      </c>
      <c r="C20" s="4" t="e">
        <f>VLOOKUP(B20,[1]Report!$1:$1048576,2,0)</f>
        <v>#N/A</v>
      </c>
      <c r="D20" s="4" t="s">
        <v>6</v>
      </c>
      <c r="E20" s="5" t="e">
        <f>VLOOKUP(B20,[1]Report!$1:$1048576,8,0)</f>
        <v>#N/A</v>
      </c>
      <c r="F20" s="115">
        <v>15.87</v>
      </c>
      <c r="G20" s="6" t="e">
        <f t="shared" si="0"/>
        <v>#N/A</v>
      </c>
    </row>
    <row r="21" spans="1:8" ht="15.75" hidden="1" customHeight="1">
      <c r="A21" s="9"/>
      <c r="B21" s="45">
        <v>109504</v>
      </c>
      <c r="C21" s="4" t="e">
        <f>VLOOKUP(B21,[1]Report!$1:$1048576,2,0)</f>
        <v>#N/A</v>
      </c>
      <c r="D21" s="4" t="s">
        <v>6</v>
      </c>
      <c r="E21" s="5" t="e">
        <f>VLOOKUP(B21,[1]Report!$1:$1048576,8,0)</f>
        <v>#N/A</v>
      </c>
      <c r="F21" s="115">
        <v>12.8</v>
      </c>
      <c r="G21" s="6" t="e">
        <f t="shared" si="0"/>
        <v>#N/A</v>
      </c>
    </row>
    <row r="22" spans="1:8" ht="15.75" hidden="1" customHeight="1">
      <c r="A22" s="9"/>
      <c r="B22" s="4">
        <v>112243</v>
      </c>
      <c r="C22" s="4" t="e">
        <f>VLOOKUP(B22,[1]Report!$1:$1048576,2,0)</f>
        <v>#N/A</v>
      </c>
      <c r="D22" s="4" t="s">
        <v>6</v>
      </c>
      <c r="E22" s="5" t="e">
        <f>VLOOKUP(B22,[1]Report!$1:$1048576,8,0)</f>
        <v>#N/A</v>
      </c>
      <c r="F22" s="115">
        <v>11.52</v>
      </c>
      <c r="G22" s="6" t="e">
        <f t="shared" si="0"/>
        <v>#N/A</v>
      </c>
    </row>
    <row r="23" spans="1:8" ht="15.75" hidden="1" customHeight="1">
      <c r="A23" s="9"/>
      <c r="B23" s="4">
        <v>112211</v>
      </c>
      <c r="C23" s="4" t="e">
        <f>VLOOKUP(B23,[1]Report!$1:$1048576,2,0)</f>
        <v>#N/A</v>
      </c>
      <c r="D23" s="4" t="s">
        <v>6</v>
      </c>
      <c r="E23" s="5" t="e">
        <f>VLOOKUP(B23,[1]Report!$1:$1048576,8,0)</f>
        <v>#N/A</v>
      </c>
      <c r="F23" s="115">
        <v>5.48</v>
      </c>
      <c r="G23" s="6" t="e">
        <f t="shared" si="0"/>
        <v>#N/A</v>
      </c>
    </row>
    <row r="24" spans="1:8" ht="15.75" hidden="1" customHeight="1">
      <c r="A24" s="9"/>
      <c r="B24" s="4">
        <v>112189</v>
      </c>
      <c r="C24" s="4" t="e">
        <f>VLOOKUP(B24,[1]Report!$1:$1048576,2,0)</f>
        <v>#N/A</v>
      </c>
      <c r="D24" s="4" t="s">
        <v>6</v>
      </c>
      <c r="E24" s="5" t="e">
        <f>VLOOKUP(B24,[1]Report!$1:$1048576,8,0)</f>
        <v>#N/A</v>
      </c>
      <c r="F24" s="115">
        <v>8.7799999999999994</v>
      </c>
      <c r="G24" s="6" t="e">
        <f t="shared" si="0"/>
        <v>#N/A</v>
      </c>
    </row>
    <row r="25" spans="1:8" ht="15.75" hidden="1" customHeight="1">
      <c r="A25" s="9"/>
      <c r="B25" s="4">
        <v>112200</v>
      </c>
      <c r="C25" s="4" t="e">
        <f>VLOOKUP(B25,[1]Report!$1:$1048576,2,0)</f>
        <v>#N/A</v>
      </c>
      <c r="D25" s="4" t="s">
        <v>6</v>
      </c>
      <c r="E25" s="5" t="e">
        <f>VLOOKUP(B25,[1]Report!$1:$1048576,8,0)</f>
        <v>#N/A</v>
      </c>
      <c r="F25" s="115">
        <v>12.99</v>
      </c>
      <c r="G25" s="6" t="e">
        <f t="shared" si="0"/>
        <v>#N/A</v>
      </c>
    </row>
    <row r="26" spans="1:8" ht="15.75" hidden="1" customHeight="1">
      <c r="A26" s="9"/>
      <c r="B26" s="45">
        <v>112206</v>
      </c>
      <c r="C26" s="4" t="e">
        <f>VLOOKUP(B26,[1]Report!$1:$1048576,2,0)</f>
        <v>#N/A</v>
      </c>
      <c r="D26" s="4" t="s">
        <v>6</v>
      </c>
      <c r="E26" s="5" t="e">
        <f>VLOOKUP(B26,[1]Report!$1:$1048576,8,0)</f>
        <v>#N/A</v>
      </c>
      <c r="F26" s="115">
        <v>12.99</v>
      </c>
      <c r="G26" s="6" t="e">
        <f t="shared" si="0"/>
        <v>#N/A</v>
      </c>
    </row>
    <row r="27" spans="1:8" ht="15.75" hidden="1" customHeight="1">
      <c r="A27" s="9"/>
      <c r="B27" s="45"/>
      <c r="C27" s="4"/>
      <c r="D27" s="4"/>
      <c r="E27" s="5"/>
      <c r="F27" s="115"/>
      <c r="G27" s="6"/>
    </row>
    <row r="28" spans="1:8" ht="15.75" hidden="1" customHeight="1">
      <c r="A28" s="9"/>
      <c r="B28" s="45"/>
      <c r="C28" s="4"/>
      <c r="D28" s="4"/>
      <c r="E28" s="5"/>
      <c r="F28" s="115"/>
      <c r="G28" s="6"/>
    </row>
    <row r="29" spans="1:8" ht="15.75" customHeight="1">
      <c r="A29" s="9"/>
      <c r="B29" s="548" t="s">
        <v>931</v>
      </c>
      <c r="C29" s="548"/>
      <c r="D29" s="548"/>
      <c r="E29" s="548"/>
      <c r="F29" s="548"/>
      <c r="G29" s="548"/>
    </row>
    <row r="30" spans="1:8" ht="15.75" customHeight="1">
      <c r="A30" s="9"/>
      <c r="B30" s="11" t="s">
        <v>2</v>
      </c>
      <c r="C30" s="11" t="s">
        <v>3</v>
      </c>
      <c r="D30" s="11" t="s">
        <v>5</v>
      </c>
      <c r="E30" s="11" t="s">
        <v>0</v>
      </c>
      <c r="F30" s="47" t="s">
        <v>1</v>
      </c>
      <c r="G30" s="47" t="s">
        <v>4</v>
      </c>
    </row>
    <row r="31" spans="1:8" ht="15.75" customHeight="1">
      <c r="A31" s="9"/>
      <c r="B31" s="129">
        <v>105672</v>
      </c>
      <c r="C31" s="4" t="s">
        <v>711</v>
      </c>
      <c r="D31" s="4" t="s">
        <v>384</v>
      </c>
      <c r="E31" s="5">
        <v>12.6</v>
      </c>
      <c r="F31" s="115">
        <v>10.49</v>
      </c>
      <c r="G31" s="6">
        <v>0.16746031746031742</v>
      </c>
      <c r="H31" t="s">
        <v>12</v>
      </c>
    </row>
    <row r="32" spans="1:8" ht="15.75" customHeight="1">
      <c r="A32" s="9"/>
      <c r="B32" s="129">
        <v>105673</v>
      </c>
      <c r="C32" s="4" t="s">
        <v>712</v>
      </c>
      <c r="D32" s="4" t="s">
        <v>384</v>
      </c>
      <c r="E32" s="5">
        <v>12.6</v>
      </c>
      <c r="F32" s="115">
        <v>10.49</v>
      </c>
      <c r="G32" s="6">
        <v>0.16746031746031742</v>
      </c>
      <c r="H32" t="s">
        <v>12</v>
      </c>
    </row>
    <row r="33" spans="1:8" ht="15.75" customHeight="1">
      <c r="A33" s="9"/>
      <c r="B33" s="4"/>
      <c r="C33" s="4"/>
      <c r="D33" s="4"/>
      <c r="E33" s="5"/>
      <c r="F33" s="115"/>
      <c r="G33" s="6"/>
    </row>
    <row r="34" spans="1:8" ht="15.75" customHeight="1">
      <c r="A34" s="9"/>
      <c r="B34" s="11" t="s">
        <v>2</v>
      </c>
      <c r="C34" s="11" t="s">
        <v>3</v>
      </c>
      <c r="D34" s="11" t="s">
        <v>5</v>
      </c>
      <c r="E34" s="11" t="s">
        <v>0</v>
      </c>
      <c r="F34" s="47" t="s">
        <v>1</v>
      </c>
      <c r="G34" s="47" t="s">
        <v>4</v>
      </c>
    </row>
    <row r="35" spans="1:8" ht="15.75" customHeight="1">
      <c r="A35" s="9"/>
      <c r="B35">
        <v>112807</v>
      </c>
      <c r="C35" s="4" t="s">
        <v>957</v>
      </c>
      <c r="D35" s="4" t="s">
        <v>6</v>
      </c>
      <c r="E35" s="5">
        <v>11.25</v>
      </c>
      <c r="F35" s="115">
        <v>10.29</v>
      </c>
      <c r="G35" s="6">
        <v>8.5333333333333414E-2</v>
      </c>
      <c r="H35" t="s">
        <v>12</v>
      </c>
    </row>
    <row r="36" spans="1:8" ht="15.75" customHeight="1">
      <c r="A36" s="9"/>
      <c r="B36">
        <v>112804</v>
      </c>
      <c r="C36" s="4" t="s">
        <v>958</v>
      </c>
      <c r="D36" s="4" t="s">
        <v>6</v>
      </c>
      <c r="E36" s="5">
        <v>7.25</v>
      </c>
      <c r="F36" s="115">
        <v>6.6</v>
      </c>
      <c r="G36" s="6">
        <v>8.9655172413793158E-2</v>
      </c>
      <c r="H36" t="s">
        <v>12</v>
      </c>
    </row>
    <row r="37" spans="1:8" ht="15.75" customHeight="1">
      <c r="A37" s="9"/>
      <c r="B37">
        <v>112806</v>
      </c>
      <c r="C37" s="4" t="s">
        <v>959</v>
      </c>
      <c r="D37" s="4" t="s">
        <v>6</v>
      </c>
      <c r="E37" s="5">
        <v>7.25</v>
      </c>
      <c r="F37" s="115">
        <v>6.6</v>
      </c>
      <c r="G37" s="6">
        <v>8.9655172413793158E-2</v>
      </c>
      <c r="H37" t="s">
        <v>12</v>
      </c>
    </row>
    <row r="38" spans="1:8" ht="15.75" customHeight="1">
      <c r="A38" s="9"/>
      <c r="B38">
        <v>112354</v>
      </c>
      <c r="C38" s="4" t="s">
        <v>686</v>
      </c>
      <c r="D38" s="4" t="s">
        <v>6</v>
      </c>
      <c r="E38" s="5">
        <v>19.600000000000001</v>
      </c>
      <c r="F38" s="115">
        <v>17.8</v>
      </c>
      <c r="G38" s="6">
        <v>9.1836734693877584E-2</v>
      </c>
      <c r="H38" t="s">
        <v>12</v>
      </c>
    </row>
    <row r="39" spans="1:8" ht="15.75" customHeight="1">
      <c r="A39" s="9"/>
      <c r="B39">
        <v>112802</v>
      </c>
      <c r="C39" s="4" t="s">
        <v>687</v>
      </c>
      <c r="D39" s="4" t="s">
        <v>816</v>
      </c>
      <c r="E39" s="5">
        <v>19.75</v>
      </c>
      <c r="F39" s="115">
        <v>17.8</v>
      </c>
      <c r="G39" s="6">
        <v>9.8734177215189831E-2</v>
      </c>
    </row>
    <row r="40" spans="1:8" ht="15.75" customHeight="1">
      <c r="A40" s="9"/>
      <c r="B40">
        <v>112795</v>
      </c>
      <c r="C40" s="4" t="s">
        <v>960</v>
      </c>
      <c r="D40" s="4" t="s">
        <v>816</v>
      </c>
      <c r="E40" s="5">
        <v>8.75</v>
      </c>
      <c r="F40" s="115">
        <v>8</v>
      </c>
      <c r="G40" s="6">
        <v>8.5714285714285715E-2</v>
      </c>
      <c r="H40" t="s">
        <v>12</v>
      </c>
    </row>
    <row r="41" spans="1:8" ht="15.75" customHeight="1">
      <c r="A41" s="9"/>
      <c r="B41">
        <v>112796</v>
      </c>
      <c r="C41" s="4" t="s">
        <v>961</v>
      </c>
      <c r="D41" s="4" t="s">
        <v>816</v>
      </c>
      <c r="E41" s="5">
        <v>8.75</v>
      </c>
      <c r="F41" s="115">
        <v>8</v>
      </c>
      <c r="G41" s="6">
        <v>8.5714285714285715E-2</v>
      </c>
      <c r="H41" t="s">
        <v>12</v>
      </c>
    </row>
    <row r="42" spans="1:8" ht="15.75" customHeight="1">
      <c r="A42" s="9"/>
      <c r="B42">
        <v>112794</v>
      </c>
      <c r="C42" s="4" t="s">
        <v>962</v>
      </c>
      <c r="D42" s="4" t="s">
        <v>817</v>
      </c>
      <c r="E42" s="5">
        <v>8.3000000000000007</v>
      </c>
      <c r="F42" s="115">
        <v>8</v>
      </c>
      <c r="G42" s="6">
        <v>3.6144578313253094E-2</v>
      </c>
      <c r="H42" t="s">
        <v>12</v>
      </c>
    </row>
    <row r="43" spans="1:8" ht="15.75" customHeight="1">
      <c r="A43" s="9"/>
      <c r="B43">
        <v>112784</v>
      </c>
      <c r="C43" s="4" t="s">
        <v>690</v>
      </c>
      <c r="D43" s="4" t="s">
        <v>816</v>
      </c>
      <c r="E43" s="5">
        <v>9.85</v>
      </c>
      <c r="F43" s="115">
        <v>9.09</v>
      </c>
      <c r="G43" s="6">
        <v>7.7157360406091349E-2</v>
      </c>
      <c r="H43" t="s">
        <v>12</v>
      </c>
    </row>
    <row r="44" spans="1:8" ht="15.75" customHeight="1">
      <c r="A44" s="9"/>
      <c r="B44">
        <v>112785</v>
      </c>
      <c r="C44" s="4" t="s">
        <v>691</v>
      </c>
      <c r="D44" s="4" t="s">
        <v>818</v>
      </c>
      <c r="E44" s="5">
        <v>9.9499999999999993</v>
      </c>
      <c r="F44" s="115">
        <v>9.09</v>
      </c>
      <c r="G44" s="6">
        <v>8.6432160804020053E-2</v>
      </c>
      <c r="H44" t="s">
        <v>12</v>
      </c>
    </row>
    <row r="45" spans="1:8" ht="15.75" customHeight="1">
      <c r="A45" s="9"/>
      <c r="B45">
        <v>112788</v>
      </c>
      <c r="C45" s="4" t="s">
        <v>692</v>
      </c>
      <c r="D45" s="4" t="s">
        <v>7</v>
      </c>
      <c r="E45" s="5">
        <v>9.9499999999999993</v>
      </c>
      <c r="F45" s="115">
        <v>9.09</v>
      </c>
      <c r="G45" s="6">
        <v>8.6432160804020053E-2</v>
      </c>
      <c r="H45" t="s">
        <v>12</v>
      </c>
    </row>
    <row r="46" spans="1:8" ht="15.75" customHeight="1">
      <c r="A46" s="9"/>
      <c r="B46">
        <v>112786</v>
      </c>
      <c r="C46" s="4" t="s">
        <v>693</v>
      </c>
      <c r="D46" s="4" t="s">
        <v>7</v>
      </c>
      <c r="E46" s="5">
        <v>9.9499999999999993</v>
      </c>
      <c r="F46" s="115">
        <v>9.09</v>
      </c>
      <c r="G46" s="6">
        <v>8.6432160804020053E-2</v>
      </c>
      <c r="H46" t="s">
        <v>12</v>
      </c>
    </row>
    <row r="47" spans="1:8" ht="15.75" customHeight="1">
      <c r="A47" s="9"/>
      <c r="B47">
        <v>112787</v>
      </c>
      <c r="C47" s="4" t="s">
        <v>694</v>
      </c>
      <c r="D47" s="4"/>
      <c r="E47" s="5">
        <v>9.9499999999999993</v>
      </c>
      <c r="F47" s="115">
        <v>9.09</v>
      </c>
      <c r="G47" s="6">
        <v>8.6432160804020053E-2</v>
      </c>
      <c r="H47" t="s">
        <v>12</v>
      </c>
    </row>
    <row r="48" spans="1:8" ht="15.75" customHeight="1">
      <c r="A48" s="9"/>
      <c r="B48">
        <v>112801</v>
      </c>
      <c r="C48" s="4" t="s">
        <v>963</v>
      </c>
      <c r="D48" s="4"/>
      <c r="E48" s="5">
        <v>10.15</v>
      </c>
      <c r="F48" s="115">
        <v>9.2899999999999991</v>
      </c>
      <c r="G48" s="6">
        <v>8.4729064039408983E-2</v>
      </c>
      <c r="H48" t="s">
        <v>12</v>
      </c>
    </row>
    <row r="49" spans="1:8" ht="15.75" customHeight="1">
      <c r="A49" s="9"/>
      <c r="B49">
        <v>112799</v>
      </c>
      <c r="C49" s="4" t="s">
        <v>964</v>
      </c>
      <c r="D49" s="4"/>
      <c r="E49" s="5">
        <v>10.15</v>
      </c>
      <c r="F49" s="115">
        <v>9.2899999999999991</v>
      </c>
      <c r="G49" s="6">
        <v>8.4729064039408983E-2</v>
      </c>
      <c r="H49" t="s">
        <v>12</v>
      </c>
    </row>
    <row r="50" spans="1:8" ht="15.75" customHeight="1">
      <c r="A50" s="9"/>
      <c r="B50">
        <v>112798</v>
      </c>
      <c r="C50" s="4" t="s">
        <v>965</v>
      </c>
      <c r="D50" s="4"/>
      <c r="E50" s="5">
        <v>15.3</v>
      </c>
      <c r="F50" s="115">
        <v>14</v>
      </c>
      <c r="G50" s="6">
        <v>8.4967320261437954E-2</v>
      </c>
      <c r="H50" t="s">
        <v>12</v>
      </c>
    </row>
    <row r="51" spans="1:8" ht="15.75" customHeight="1">
      <c r="A51" s="9"/>
      <c r="B51">
        <v>112797</v>
      </c>
      <c r="C51" s="4" t="s">
        <v>966</v>
      </c>
      <c r="D51" s="4"/>
      <c r="E51" s="5">
        <v>15.3</v>
      </c>
      <c r="F51" s="115">
        <v>14</v>
      </c>
      <c r="G51" s="6">
        <v>8.4967320261437954E-2</v>
      </c>
      <c r="H51" t="s">
        <v>12</v>
      </c>
    </row>
    <row r="52" spans="1:8" ht="15.75" customHeight="1">
      <c r="A52" s="9"/>
      <c r="B52" s="129"/>
      <c r="C52" s="4" t="e">
        <v>#N/A</v>
      </c>
      <c r="D52" s="4"/>
      <c r="E52" s="5" t="e">
        <v>#N/A</v>
      </c>
      <c r="F52" s="115"/>
      <c r="G52" s="6" t="e">
        <v>#N/A</v>
      </c>
    </row>
    <row r="53" spans="1:8" ht="15.75" customHeight="1">
      <c r="A53" s="9"/>
      <c r="B53" s="11" t="s">
        <v>2</v>
      </c>
      <c r="C53" s="11" t="s">
        <v>3</v>
      </c>
      <c r="D53" s="11" t="s">
        <v>5</v>
      </c>
      <c r="E53" s="11" t="s">
        <v>0</v>
      </c>
      <c r="F53" s="47" t="s">
        <v>1</v>
      </c>
      <c r="G53" s="47" t="s">
        <v>4</v>
      </c>
    </row>
    <row r="54" spans="1:8" ht="15.75" customHeight="1">
      <c r="A54" s="9"/>
      <c r="B54">
        <v>112748</v>
      </c>
      <c r="C54" s="4" t="s">
        <v>229</v>
      </c>
      <c r="D54" s="4"/>
      <c r="E54" s="5">
        <v>3.15</v>
      </c>
      <c r="F54" s="115">
        <v>2.95</v>
      </c>
      <c r="G54" s="6">
        <v>6.3492063492063405E-2</v>
      </c>
      <c r="H54" t="s">
        <v>645</v>
      </c>
    </row>
    <row r="55" spans="1:8" ht="15.75" customHeight="1">
      <c r="A55" s="9"/>
      <c r="B55">
        <v>112750</v>
      </c>
      <c r="C55" s="4" t="s">
        <v>230</v>
      </c>
      <c r="D55" s="4"/>
      <c r="E55" s="5">
        <v>3.15</v>
      </c>
      <c r="F55" s="115">
        <v>2.95</v>
      </c>
      <c r="G55" s="6">
        <v>6.3492063492063405E-2</v>
      </c>
      <c r="H55" t="s">
        <v>645</v>
      </c>
    </row>
    <row r="56" spans="1:8" ht="15.75" customHeight="1">
      <c r="A56" s="9"/>
      <c r="B56">
        <v>112751</v>
      </c>
      <c r="C56" s="4" t="s">
        <v>228</v>
      </c>
      <c r="D56" s="4"/>
      <c r="E56" s="5">
        <v>2.85</v>
      </c>
      <c r="F56" s="115">
        <v>2.8</v>
      </c>
      <c r="G56" s="6">
        <v>1.75438596491229E-2</v>
      </c>
      <c r="H56" t="s">
        <v>12</v>
      </c>
    </row>
    <row r="57" spans="1:8" ht="15.75" customHeight="1">
      <c r="A57" s="9"/>
      <c r="B57">
        <v>112693</v>
      </c>
      <c r="C57" s="4" t="s">
        <v>50</v>
      </c>
      <c r="D57" s="4"/>
      <c r="E57" s="5">
        <v>5.54</v>
      </c>
      <c r="F57" s="115">
        <v>5.19</v>
      </c>
      <c r="G57" s="6">
        <v>6.3176895306859146E-2</v>
      </c>
      <c r="H57" t="s">
        <v>12</v>
      </c>
    </row>
    <row r="58" spans="1:8" ht="15.75" customHeight="1">
      <c r="A58" s="9"/>
      <c r="B58">
        <v>112694</v>
      </c>
      <c r="C58" s="4" t="s">
        <v>51</v>
      </c>
      <c r="D58" s="4" t="s">
        <v>384</v>
      </c>
      <c r="E58" s="5">
        <v>5.54</v>
      </c>
      <c r="F58" s="115">
        <v>5.19</v>
      </c>
      <c r="G58" s="6">
        <v>6.3176895306859146E-2</v>
      </c>
      <c r="H58" t="s">
        <v>12</v>
      </c>
    </row>
    <row r="59" spans="1:8" ht="15.75" customHeight="1">
      <c r="A59" s="9"/>
      <c r="B59">
        <v>112635</v>
      </c>
      <c r="C59" s="4" t="s">
        <v>223</v>
      </c>
      <c r="D59" s="4" t="s">
        <v>6</v>
      </c>
      <c r="E59" s="5">
        <v>3.66</v>
      </c>
      <c r="F59" s="115">
        <v>3.55</v>
      </c>
      <c r="G59" s="6">
        <v>3.0054644808743255E-2</v>
      </c>
      <c r="H59" t="s">
        <v>12</v>
      </c>
    </row>
    <row r="60" spans="1:8" ht="15.75" customHeight="1">
      <c r="A60" s="9"/>
      <c r="B60">
        <v>112688</v>
      </c>
      <c r="C60" s="4" t="s">
        <v>660</v>
      </c>
      <c r="D60" s="4" t="s">
        <v>6</v>
      </c>
      <c r="E60" s="5">
        <v>3.68</v>
      </c>
      <c r="F60" s="115">
        <v>3.55</v>
      </c>
      <c r="G60" s="6">
        <v>3.5326086956521827E-2</v>
      </c>
      <c r="H60" t="s">
        <v>12</v>
      </c>
    </row>
    <row r="61" spans="1:8" ht="15.75" customHeight="1">
      <c r="A61" s="9"/>
      <c r="B61">
        <v>112689</v>
      </c>
      <c r="C61" s="4" t="s">
        <v>45</v>
      </c>
      <c r="D61" s="45"/>
      <c r="E61" s="5">
        <v>3.65</v>
      </c>
      <c r="F61" s="115">
        <v>3.55</v>
      </c>
      <c r="G61" s="6">
        <v>2.7397260273972629E-2</v>
      </c>
      <c r="H61" t="s">
        <v>12</v>
      </c>
    </row>
    <row r="62" spans="1:8" ht="15.75" customHeight="1">
      <c r="A62" s="9"/>
      <c r="B62" s="132"/>
      <c r="C62" s="45"/>
      <c r="D62" s="45"/>
      <c r="E62" s="110"/>
      <c r="F62" s="131"/>
      <c r="G62" s="109"/>
    </row>
    <row r="63" spans="1:8" ht="15.75" customHeight="1">
      <c r="A63" s="9"/>
      <c r="B63" s="114" t="s">
        <v>2</v>
      </c>
      <c r="C63" s="11" t="s">
        <v>3</v>
      </c>
      <c r="D63" s="11" t="s">
        <v>5</v>
      </c>
      <c r="E63" s="11" t="s">
        <v>0</v>
      </c>
      <c r="F63" s="11" t="s">
        <v>1</v>
      </c>
      <c r="G63" s="11" t="s">
        <v>4</v>
      </c>
    </row>
    <row r="64" spans="1:8" ht="15.75" customHeight="1">
      <c r="A64" s="9"/>
      <c r="B64">
        <v>113433</v>
      </c>
      <c r="C64" s="4" t="s">
        <v>967</v>
      </c>
      <c r="D64" s="4" t="s">
        <v>6</v>
      </c>
      <c r="E64" s="5">
        <v>24.87</v>
      </c>
      <c r="F64" s="115">
        <v>22.6</v>
      </c>
      <c r="G64" s="6">
        <v>9.1274628065942887E-2</v>
      </c>
      <c r="H64" t="s">
        <v>12</v>
      </c>
    </row>
    <row r="65" spans="1:10" ht="15.75" customHeight="1">
      <c r="A65" s="9"/>
      <c r="B65">
        <v>113432</v>
      </c>
      <c r="C65" s="4" t="s">
        <v>27</v>
      </c>
      <c r="D65" s="4" t="s">
        <v>6</v>
      </c>
      <c r="E65" s="5">
        <v>10.55</v>
      </c>
      <c r="F65" s="115">
        <v>9.59</v>
      </c>
      <c r="G65" s="6">
        <v>9.0995260663507188E-2</v>
      </c>
      <c r="H65" t="s">
        <v>12</v>
      </c>
    </row>
    <row r="66" spans="1:10" ht="15.75" customHeight="1">
      <c r="A66" s="9"/>
      <c r="B66">
        <v>113435</v>
      </c>
      <c r="C66" s="4" t="s">
        <v>968</v>
      </c>
      <c r="D66" s="4" t="s">
        <v>6</v>
      </c>
      <c r="E66" s="5">
        <v>21.36</v>
      </c>
      <c r="F66" s="115">
        <v>19.39</v>
      </c>
      <c r="G66" s="6">
        <v>9.2228464419475603E-2</v>
      </c>
      <c r="H66" t="s">
        <v>12</v>
      </c>
    </row>
    <row r="67" spans="1:10" ht="15.75" customHeight="1">
      <c r="A67" s="9"/>
      <c r="B67">
        <v>113434</v>
      </c>
      <c r="C67" s="4" t="s">
        <v>28</v>
      </c>
      <c r="D67" s="4" t="s">
        <v>6</v>
      </c>
      <c r="E67" s="5">
        <v>8.9</v>
      </c>
      <c r="F67" s="115">
        <v>8.09</v>
      </c>
      <c r="G67" s="6">
        <v>9.1011235955056238E-2</v>
      </c>
      <c r="H67" t="s">
        <v>12</v>
      </c>
    </row>
    <row r="68" spans="1:10" ht="15.75" customHeight="1">
      <c r="A68" s="9"/>
      <c r="B68" s="129"/>
      <c r="C68" s="4" t="e">
        <v>#N/A</v>
      </c>
      <c r="D68" s="4" t="s">
        <v>6</v>
      </c>
      <c r="E68" s="5" t="e">
        <v>#N/A</v>
      </c>
      <c r="F68" s="115"/>
      <c r="G68" s="6" t="e">
        <v>#N/A</v>
      </c>
    </row>
    <row r="69" spans="1:10" ht="15.75" customHeight="1">
      <c r="A69" s="9"/>
      <c r="B69" s="129"/>
      <c r="C69" s="4" t="e">
        <v>#N/A</v>
      </c>
      <c r="D69" s="4" t="s">
        <v>6</v>
      </c>
      <c r="E69" s="5" t="e">
        <v>#N/A</v>
      </c>
      <c r="F69" s="115"/>
      <c r="G69" s="6" t="e">
        <v>#N/A</v>
      </c>
    </row>
    <row r="70" spans="1:10" ht="15.75" customHeight="1">
      <c r="A70" s="9"/>
      <c r="B70" s="7"/>
      <c r="C70" s="7"/>
      <c r="D70" s="7"/>
      <c r="E70" s="86"/>
      <c r="F70" s="131"/>
      <c r="G70" s="87"/>
    </row>
    <row r="71" spans="1:10" ht="15.75" customHeight="1">
      <c r="A71" s="9"/>
      <c r="B71" s="114" t="s">
        <v>2</v>
      </c>
      <c r="C71" s="11" t="s">
        <v>3</v>
      </c>
      <c r="D71" s="11" t="s">
        <v>5</v>
      </c>
      <c r="E71" s="11" t="s">
        <v>0</v>
      </c>
      <c r="F71" s="11" t="s">
        <v>1</v>
      </c>
      <c r="G71" s="11" t="s">
        <v>4</v>
      </c>
    </row>
    <row r="72" spans="1:10" ht="18" customHeight="1">
      <c r="A72" s="9"/>
      <c r="B72">
        <v>113599</v>
      </c>
      <c r="C72" s="4" t="s">
        <v>969</v>
      </c>
      <c r="D72" s="4" t="s">
        <v>6</v>
      </c>
      <c r="E72" s="5">
        <v>3.5</v>
      </c>
      <c r="F72" s="115">
        <v>3.35</v>
      </c>
      <c r="G72" s="6">
        <v>4.285714285714283E-2</v>
      </c>
      <c r="H72" t="s">
        <v>12</v>
      </c>
      <c r="I72" s="145"/>
    </row>
    <row r="73" spans="1:10" ht="15.75" customHeight="1">
      <c r="A73" s="9"/>
      <c r="B73">
        <v>113600</v>
      </c>
      <c r="C73" s="4" t="s">
        <v>970</v>
      </c>
      <c r="D73" s="4" t="s">
        <v>6</v>
      </c>
      <c r="E73" s="5">
        <v>9.3699999999999992</v>
      </c>
      <c r="F73" s="115">
        <v>8.9499999999999993</v>
      </c>
      <c r="G73" s="6">
        <v>4.4823906083244394E-2</v>
      </c>
      <c r="H73" t="s">
        <v>12</v>
      </c>
      <c r="I73" s="145"/>
    </row>
    <row r="74" spans="1:10" ht="15.75" customHeight="1">
      <c r="A74" s="9"/>
      <c r="B74">
        <v>113596</v>
      </c>
      <c r="C74" s="4" t="s">
        <v>971</v>
      </c>
      <c r="D74" s="4" t="s">
        <v>6</v>
      </c>
      <c r="E74" s="5">
        <v>3.67</v>
      </c>
      <c r="F74" s="115">
        <v>3.5</v>
      </c>
      <c r="G74" s="6">
        <v>4.6321525885558566E-2</v>
      </c>
      <c r="I74" s="145">
        <v>14</v>
      </c>
      <c r="J74" t="s">
        <v>12</v>
      </c>
    </row>
    <row r="75" spans="1:10" ht="15.75" customHeight="1">
      <c r="A75" s="9"/>
      <c r="B75">
        <v>113595</v>
      </c>
      <c r="C75" s="4" t="s">
        <v>972</v>
      </c>
      <c r="D75" s="4" t="s">
        <v>6</v>
      </c>
      <c r="E75" s="5">
        <v>3.49</v>
      </c>
      <c r="F75" s="115">
        <v>3.24</v>
      </c>
      <c r="G75" s="6">
        <v>7.1633237822349566E-2</v>
      </c>
      <c r="I75" s="145">
        <v>12.99</v>
      </c>
      <c r="J75" t="s">
        <v>12</v>
      </c>
    </row>
    <row r="76" spans="1:10" ht="15.75" customHeight="1">
      <c r="A76" s="9"/>
      <c r="B76" s="129"/>
      <c r="C76" s="4" t="e">
        <v>#N/A</v>
      </c>
      <c r="D76" s="4" t="s">
        <v>6</v>
      </c>
      <c r="E76" s="5" t="e">
        <v>#N/A</v>
      </c>
      <c r="F76" s="115"/>
      <c r="G76" s="6" t="e">
        <v>#N/A</v>
      </c>
    </row>
    <row r="77" spans="1:10" ht="15.75" customHeight="1">
      <c r="A77" s="9"/>
      <c r="B77" s="114" t="s">
        <v>2</v>
      </c>
      <c r="C77" s="11" t="s">
        <v>3</v>
      </c>
      <c r="D77" s="11" t="s">
        <v>5</v>
      </c>
      <c r="E77" s="11" t="s">
        <v>0</v>
      </c>
      <c r="F77" s="11" t="s">
        <v>1</v>
      </c>
      <c r="G77" s="11" t="s">
        <v>4</v>
      </c>
    </row>
    <row r="78" spans="1:10" ht="15.75" customHeight="1">
      <c r="A78" s="9"/>
      <c r="B78">
        <v>103066</v>
      </c>
      <c r="C78" s="4" t="s">
        <v>973</v>
      </c>
      <c r="D78" s="4" t="s">
        <v>6</v>
      </c>
      <c r="E78" s="5">
        <v>12.77</v>
      </c>
      <c r="F78" s="142">
        <v>11.55</v>
      </c>
      <c r="G78" s="6">
        <v>9.5536413469068049E-2</v>
      </c>
      <c r="H78" t="s">
        <v>12</v>
      </c>
    </row>
    <row r="79" spans="1:10" ht="15.75" customHeight="1">
      <c r="A79" s="9"/>
      <c r="B79">
        <v>102993</v>
      </c>
      <c r="C79" s="4" t="s">
        <v>974</v>
      </c>
      <c r="D79" s="4" t="s">
        <v>6</v>
      </c>
      <c r="E79" s="5">
        <v>4.83</v>
      </c>
      <c r="F79" s="143">
        <v>4.03</v>
      </c>
      <c r="G79" s="6">
        <v>0.16563146997929604</v>
      </c>
      <c r="H79" t="s">
        <v>12</v>
      </c>
    </row>
    <row r="80" spans="1:10" ht="15.75" customHeight="1">
      <c r="A80" s="9"/>
      <c r="B80">
        <v>102996</v>
      </c>
      <c r="C80" s="4" t="s">
        <v>975</v>
      </c>
      <c r="D80" s="4" t="s">
        <v>6</v>
      </c>
      <c r="E80" s="5">
        <v>4.4000000000000004</v>
      </c>
      <c r="F80" s="142">
        <v>3.99</v>
      </c>
      <c r="G80" s="6">
        <v>9.3181818181818213E-2</v>
      </c>
      <c r="H80" t="s">
        <v>12</v>
      </c>
    </row>
    <row r="81" spans="1:8" ht="15.75" customHeight="1">
      <c r="A81" s="9"/>
      <c r="B81">
        <v>103071</v>
      </c>
      <c r="C81" s="4" t="s">
        <v>976</v>
      </c>
      <c r="D81" s="4" t="s">
        <v>6</v>
      </c>
      <c r="E81" s="5">
        <v>19.86</v>
      </c>
      <c r="F81" s="142">
        <v>17.89</v>
      </c>
      <c r="G81" s="6">
        <v>9.9194360523665606E-2</v>
      </c>
      <c r="H81" t="s">
        <v>12</v>
      </c>
    </row>
    <row r="82" spans="1:8" ht="15.75" customHeight="1">
      <c r="A82" s="9"/>
      <c r="B82">
        <v>109107</v>
      </c>
      <c r="C82" s="4" t="s">
        <v>977</v>
      </c>
      <c r="D82" s="4" t="s">
        <v>6</v>
      </c>
      <c r="E82" s="5">
        <v>39.479999999999997</v>
      </c>
      <c r="F82" s="142">
        <v>36.049999999999997</v>
      </c>
      <c r="G82" s="6">
        <v>8.6879432624113476E-2</v>
      </c>
      <c r="H82" t="s">
        <v>12</v>
      </c>
    </row>
    <row r="83" spans="1:8" ht="15.75" customHeight="1">
      <c r="A83" s="9"/>
      <c r="B83">
        <v>109108</v>
      </c>
      <c r="C83" s="4" t="s">
        <v>743</v>
      </c>
      <c r="D83" s="4" t="s">
        <v>6</v>
      </c>
      <c r="E83" s="5">
        <v>33.590000000000003</v>
      </c>
      <c r="F83" s="142">
        <v>31.99</v>
      </c>
      <c r="G83" s="6">
        <v>4.7633224173861413E-2</v>
      </c>
      <c r="H83" t="s">
        <v>12</v>
      </c>
    </row>
    <row r="84" spans="1:8" ht="15.75" customHeight="1">
      <c r="A84" s="9"/>
      <c r="B84">
        <v>102980</v>
      </c>
      <c r="C84" s="4" t="s">
        <v>742</v>
      </c>
      <c r="D84" s="4" t="s">
        <v>6</v>
      </c>
      <c r="E84" s="5">
        <v>32.369999999999997</v>
      </c>
      <c r="F84" s="142">
        <v>30.39</v>
      </c>
      <c r="G84" s="6">
        <v>6.1167747914735775E-2</v>
      </c>
      <c r="H84" t="s">
        <v>12</v>
      </c>
    </row>
    <row r="85" spans="1:8" ht="15.75" customHeight="1">
      <c r="A85" s="9"/>
      <c r="C85" s="4" t="e">
        <v>#N/A</v>
      </c>
      <c r="D85" s="4" t="s">
        <v>6</v>
      </c>
      <c r="E85" s="5" t="e">
        <v>#N/A</v>
      </c>
      <c r="F85" s="115"/>
      <c r="G85" s="6" t="e">
        <v>#N/A</v>
      </c>
    </row>
    <row r="86" spans="1:8" ht="15.75" customHeight="1">
      <c r="A86" s="9"/>
      <c r="B86" s="11" t="s">
        <v>2</v>
      </c>
      <c r="C86" s="11" t="s">
        <v>3</v>
      </c>
      <c r="D86" s="11" t="s">
        <v>5</v>
      </c>
      <c r="E86" s="11" t="s">
        <v>0</v>
      </c>
      <c r="F86" s="47" t="s">
        <v>1</v>
      </c>
      <c r="G86" s="47" t="s">
        <v>4</v>
      </c>
    </row>
    <row r="87" spans="1:8" ht="15.75" customHeight="1">
      <c r="A87" s="9"/>
      <c r="B87">
        <v>109439</v>
      </c>
      <c r="C87" s="4" t="s">
        <v>52</v>
      </c>
      <c r="D87" s="4" t="s">
        <v>6</v>
      </c>
      <c r="E87" s="5">
        <v>46.95</v>
      </c>
      <c r="F87" s="142">
        <v>38.29</v>
      </c>
      <c r="G87" s="6">
        <v>0.18445154419595322</v>
      </c>
      <c r="H87" t="s">
        <v>12</v>
      </c>
    </row>
    <row r="88" spans="1:8" ht="15.75" customHeight="1">
      <c r="A88" s="9"/>
      <c r="B88">
        <v>109650</v>
      </c>
      <c r="C88" s="4" t="s">
        <v>53</v>
      </c>
      <c r="D88" s="4" t="s">
        <v>6</v>
      </c>
      <c r="E88" s="5">
        <v>24.15</v>
      </c>
      <c r="F88" s="142">
        <v>19.149999999999999</v>
      </c>
      <c r="G88" s="6">
        <v>0.20703933747412009</v>
      </c>
      <c r="H88" t="s">
        <v>12</v>
      </c>
    </row>
    <row r="89" spans="1:8" ht="15.75" customHeight="1">
      <c r="A89" s="9"/>
      <c r="B89">
        <v>109440</v>
      </c>
      <c r="C89" s="4" t="s">
        <v>54</v>
      </c>
      <c r="D89" s="4" t="s">
        <v>6</v>
      </c>
      <c r="E89" s="5">
        <v>39.880000000000003</v>
      </c>
      <c r="F89" s="142">
        <v>34.49</v>
      </c>
      <c r="G89" s="6">
        <v>0.13515546639919759</v>
      </c>
      <c r="H89" t="s">
        <v>12</v>
      </c>
    </row>
    <row r="90" spans="1:8" ht="15.75" customHeight="1">
      <c r="A90" s="9"/>
      <c r="B90">
        <v>109437</v>
      </c>
      <c r="C90" s="4" t="s">
        <v>55</v>
      </c>
      <c r="D90" s="4" t="s">
        <v>6</v>
      </c>
      <c r="E90" s="5">
        <v>23.09</v>
      </c>
      <c r="F90" s="142">
        <v>19.14</v>
      </c>
      <c r="G90" s="6">
        <v>0.17106972715461236</v>
      </c>
      <c r="H90" t="s">
        <v>12</v>
      </c>
    </row>
    <row r="91" spans="1:8" ht="15.75" customHeight="1">
      <c r="A91" s="9"/>
      <c r="B91">
        <v>109438</v>
      </c>
      <c r="C91" s="4" t="s">
        <v>56</v>
      </c>
      <c r="D91" s="4" t="s">
        <v>6</v>
      </c>
      <c r="E91" s="5">
        <v>8.6</v>
      </c>
      <c r="F91" s="142">
        <v>6.65</v>
      </c>
      <c r="G91" s="6">
        <v>0.22674418604651156</v>
      </c>
      <c r="H91" t="s">
        <v>12</v>
      </c>
    </row>
    <row r="92" spans="1:8" ht="15.75" customHeight="1">
      <c r="A92" s="9"/>
      <c r="B92">
        <v>109648</v>
      </c>
      <c r="C92" s="4" t="s">
        <v>57</v>
      </c>
      <c r="D92" s="4" t="s">
        <v>6</v>
      </c>
      <c r="E92" s="5">
        <v>26</v>
      </c>
      <c r="F92" s="142">
        <v>23.19</v>
      </c>
      <c r="G92" s="6">
        <v>0.10807692307692303</v>
      </c>
      <c r="H92" t="s">
        <v>12</v>
      </c>
    </row>
    <row r="93" spans="1:8" ht="15.75" customHeight="1">
      <c r="A93" s="9"/>
      <c r="B93">
        <v>109647</v>
      </c>
      <c r="C93" s="4" t="s">
        <v>58</v>
      </c>
      <c r="D93" s="4" t="s">
        <v>6</v>
      </c>
      <c r="E93" s="5">
        <v>26</v>
      </c>
      <c r="F93" s="142">
        <v>23.19</v>
      </c>
      <c r="G93" s="6">
        <v>0.10807692307692303</v>
      </c>
      <c r="H93" t="s">
        <v>12</v>
      </c>
    </row>
    <row r="94" spans="1:8" ht="15.75" customHeight="1">
      <c r="A94" s="9"/>
      <c r="B94">
        <v>109649</v>
      </c>
      <c r="C94" s="4" t="s">
        <v>59</v>
      </c>
      <c r="D94" s="7"/>
      <c r="E94" s="5">
        <v>8.8000000000000007</v>
      </c>
      <c r="F94" s="142">
        <v>7.95</v>
      </c>
      <c r="G94" s="6">
        <v>9.6590909090909144E-2</v>
      </c>
      <c r="H94" t="s">
        <v>12</v>
      </c>
    </row>
    <row r="95" spans="1:8" ht="15.75" customHeight="1">
      <c r="A95" s="9"/>
      <c r="B95" s="132"/>
      <c r="C95" s="7"/>
      <c r="D95" s="7"/>
      <c r="E95" s="86"/>
      <c r="F95" s="131"/>
      <c r="G95" s="87"/>
    </row>
    <row r="96" spans="1:8" ht="15.75" customHeight="1">
      <c r="A96" s="9"/>
      <c r="B96" s="11" t="s">
        <v>2</v>
      </c>
      <c r="C96" s="11" t="s">
        <v>3</v>
      </c>
      <c r="D96" s="11" t="s">
        <v>5</v>
      </c>
      <c r="E96" s="11" t="s">
        <v>0</v>
      </c>
      <c r="F96" s="47" t="s">
        <v>1</v>
      </c>
      <c r="G96" s="47" t="s">
        <v>4</v>
      </c>
    </row>
    <row r="97" spans="1:8" ht="15.75" customHeight="1">
      <c r="A97" s="9"/>
      <c r="B97">
        <v>109069</v>
      </c>
      <c r="C97" s="4" t="s">
        <v>203</v>
      </c>
      <c r="D97" s="4" t="s">
        <v>6</v>
      </c>
      <c r="E97" s="5">
        <v>2.1</v>
      </c>
      <c r="F97" s="142">
        <v>1.95</v>
      </c>
      <c r="G97" s="6">
        <v>7.1428571428571494E-2</v>
      </c>
      <c r="H97" t="s">
        <v>12</v>
      </c>
    </row>
    <row r="98" spans="1:8" ht="15.75" customHeight="1">
      <c r="A98" s="9"/>
      <c r="B98">
        <v>109070</v>
      </c>
      <c r="C98" s="4" t="s">
        <v>204</v>
      </c>
      <c r="D98" s="4" t="s">
        <v>6</v>
      </c>
      <c r="E98" s="5">
        <v>3.1</v>
      </c>
      <c r="F98" s="142">
        <v>2.99</v>
      </c>
      <c r="G98" s="6">
        <v>3.5483870967741894E-2</v>
      </c>
      <c r="H98" t="s">
        <v>12</v>
      </c>
    </row>
    <row r="99" spans="1:8" ht="15.75" customHeight="1">
      <c r="A99" s="9"/>
      <c r="B99">
        <v>109071</v>
      </c>
      <c r="C99" s="4" t="s">
        <v>205</v>
      </c>
      <c r="D99" s="4" t="s">
        <v>6</v>
      </c>
      <c r="E99" s="5">
        <v>3.24</v>
      </c>
      <c r="F99" s="142">
        <v>3.1</v>
      </c>
      <c r="G99" s="6">
        <v>4.3209876543209909E-2</v>
      </c>
      <c r="H99" t="s">
        <v>12</v>
      </c>
    </row>
    <row r="100" spans="1:8" ht="15.75" customHeight="1">
      <c r="A100" s="9"/>
      <c r="B100">
        <v>109057</v>
      </c>
      <c r="C100" s="4" t="s">
        <v>291</v>
      </c>
      <c r="D100" s="4" t="s">
        <v>6</v>
      </c>
      <c r="E100" s="5">
        <v>4.2699999999999996</v>
      </c>
      <c r="F100" s="142">
        <v>3.99</v>
      </c>
      <c r="G100" s="6">
        <v>6.5573770491803129E-2</v>
      </c>
      <c r="H100" t="s">
        <v>12</v>
      </c>
    </row>
    <row r="101" spans="1:8" ht="15.75" customHeight="1">
      <c r="A101" s="9"/>
      <c r="B101">
        <v>109061</v>
      </c>
      <c r="C101" s="4" t="s">
        <v>206</v>
      </c>
      <c r="D101" s="4" t="s">
        <v>6</v>
      </c>
      <c r="E101" s="5">
        <v>22.94</v>
      </c>
      <c r="F101" s="142">
        <v>21.95</v>
      </c>
      <c r="G101" s="6">
        <v>4.3156059285091627E-2</v>
      </c>
      <c r="H101" t="s">
        <v>12</v>
      </c>
    </row>
    <row r="102" spans="1:8" ht="15.75" customHeight="1">
      <c r="A102" s="9"/>
      <c r="B102">
        <v>109062</v>
      </c>
      <c r="C102" s="4" t="s">
        <v>209</v>
      </c>
      <c r="D102" s="4" t="s">
        <v>6</v>
      </c>
      <c r="E102" s="5">
        <v>22.94</v>
      </c>
      <c r="F102" s="142">
        <v>21.95</v>
      </c>
      <c r="G102" s="6">
        <v>4.3156059285091627E-2</v>
      </c>
      <c r="H102" t="s">
        <v>12</v>
      </c>
    </row>
    <row r="103" spans="1:8" ht="15.75" customHeight="1">
      <c r="A103" s="9"/>
      <c r="B103">
        <v>109101</v>
      </c>
      <c r="C103" s="4" t="s">
        <v>208</v>
      </c>
      <c r="D103" s="4" t="s">
        <v>6</v>
      </c>
      <c r="E103" s="5">
        <v>22.94</v>
      </c>
      <c r="F103" s="142">
        <v>21.95</v>
      </c>
      <c r="G103" s="6">
        <v>4.3156059285091627E-2</v>
      </c>
      <c r="H103" t="s">
        <v>12</v>
      </c>
    </row>
    <row r="104" spans="1:8" ht="15.75" customHeight="1">
      <c r="A104" s="9"/>
      <c r="B104">
        <v>109065</v>
      </c>
      <c r="C104" s="4" t="s">
        <v>207</v>
      </c>
      <c r="D104" s="4" t="s">
        <v>7</v>
      </c>
      <c r="E104" s="5">
        <v>22.94</v>
      </c>
      <c r="F104" s="142">
        <v>21.95</v>
      </c>
      <c r="G104" s="6">
        <v>4.3156059285091627E-2</v>
      </c>
      <c r="H104" t="s">
        <v>12</v>
      </c>
    </row>
    <row r="105" spans="1:8" ht="15.75" customHeight="1">
      <c r="A105" s="9"/>
      <c r="B105">
        <v>109102</v>
      </c>
      <c r="C105" s="4" t="s">
        <v>210</v>
      </c>
      <c r="D105" s="4" t="s">
        <v>7</v>
      </c>
      <c r="E105" s="5">
        <v>22.94</v>
      </c>
      <c r="F105" s="142">
        <v>21.95</v>
      </c>
      <c r="G105" s="6">
        <v>4.3156059285091627E-2</v>
      </c>
      <c r="H105" t="s">
        <v>12</v>
      </c>
    </row>
    <row r="106" spans="1:8" ht="15.75" customHeight="1">
      <c r="A106" s="9"/>
      <c r="B106">
        <v>109063</v>
      </c>
      <c r="C106" s="4" t="s">
        <v>978</v>
      </c>
      <c r="D106" s="4" t="s">
        <v>6</v>
      </c>
      <c r="E106" s="5">
        <v>22.94</v>
      </c>
      <c r="F106" s="142">
        <v>21.95</v>
      </c>
      <c r="G106" s="6">
        <v>4.3156059285091627E-2</v>
      </c>
      <c r="H106" t="s">
        <v>12</v>
      </c>
    </row>
    <row r="107" spans="1:8" ht="15.75" customHeight="1">
      <c r="A107" s="9"/>
      <c r="B107">
        <v>112111</v>
      </c>
      <c r="C107" s="4" t="s">
        <v>483</v>
      </c>
      <c r="D107" s="4" t="s">
        <v>6</v>
      </c>
      <c r="E107" s="5">
        <v>11.14</v>
      </c>
      <c r="F107" s="142">
        <v>10.69</v>
      </c>
      <c r="G107" s="6">
        <v>4.0394973070018048E-2</v>
      </c>
      <c r="H107" t="s">
        <v>12</v>
      </c>
    </row>
    <row r="108" spans="1:8" ht="15.75" customHeight="1">
      <c r="A108" s="9"/>
      <c r="B108">
        <v>112428</v>
      </c>
      <c r="C108" s="4" t="s">
        <v>268</v>
      </c>
      <c r="D108" s="4" t="s">
        <v>6</v>
      </c>
      <c r="E108" s="5">
        <v>9.0500000000000007</v>
      </c>
      <c r="F108" s="142">
        <v>8.65</v>
      </c>
      <c r="G108" s="6">
        <v>4.4198895027624342E-2</v>
      </c>
      <c r="H108" t="s">
        <v>12</v>
      </c>
    </row>
    <row r="109" spans="1:8" ht="15.75" customHeight="1">
      <c r="A109" s="9"/>
      <c r="B109" s="7"/>
      <c r="C109" s="7"/>
      <c r="D109" s="7"/>
      <c r="E109" s="86"/>
      <c r="F109" s="131"/>
      <c r="G109" s="87"/>
    </row>
    <row r="110" spans="1:8" ht="15.75" customHeight="1">
      <c r="A110" s="9"/>
      <c r="B110" s="11" t="s">
        <v>2</v>
      </c>
      <c r="C110" s="11" t="s">
        <v>3</v>
      </c>
      <c r="D110" s="11" t="s">
        <v>5</v>
      </c>
      <c r="E110" s="11" t="s">
        <v>0</v>
      </c>
      <c r="F110" s="47" t="s">
        <v>1</v>
      </c>
      <c r="G110" s="47" t="s">
        <v>4</v>
      </c>
    </row>
    <row r="111" spans="1:8" ht="15.75" customHeight="1">
      <c r="A111" s="9"/>
      <c r="B111">
        <v>113012</v>
      </c>
      <c r="C111" s="4" t="s">
        <v>979</v>
      </c>
      <c r="D111" s="4" t="s">
        <v>6</v>
      </c>
      <c r="E111" s="5">
        <v>12.36</v>
      </c>
      <c r="F111" s="142">
        <v>11.6</v>
      </c>
      <c r="G111" s="6">
        <v>6.148867313915856E-2</v>
      </c>
      <c r="H111" t="s">
        <v>12</v>
      </c>
    </row>
    <row r="112" spans="1:8" ht="15.75" customHeight="1">
      <c r="A112" s="9"/>
      <c r="B112">
        <v>113011</v>
      </c>
      <c r="C112" s="4" t="s">
        <v>137</v>
      </c>
      <c r="D112" s="4" t="s">
        <v>6</v>
      </c>
      <c r="E112" s="5">
        <v>10.32</v>
      </c>
      <c r="F112" s="142">
        <v>9.99</v>
      </c>
      <c r="G112" s="6">
        <v>3.197674418604652E-2</v>
      </c>
      <c r="H112" t="s">
        <v>12</v>
      </c>
    </row>
    <row r="113" spans="1:8" ht="15.75" customHeight="1">
      <c r="A113" s="9"/>
      <c r="B113">
        <v>113014</v>
      </c>
      <c r="C113" s="4" t="s">
        <v>980</v>
      </c>
      <c r="D113" s="4" t="s">
        <v>6</v>
      </c>
      <c r="E113" s="5">
        <v>9.34</v>
      </c>
      <c r="F113" s="142">
        <v>8.7899999999999991</v>
      </c>
      <c r="G113" s="6">
        <v>5.8886509635974381E-2</v>
      </c>
      <c r="H113" t="s">
        <v>12</v>
      </c>
    </row>
    <row r="114" spans="1:8" ht="15.75" customHeight="1">
      <c r="A114" s="9"/>
      <c r="B114">
        <v>113015</v>
      </c>
      <c r="C114" s="4" t="s">
        <v>139</v>
      </c>
      <c r="D114" s="4" t="s">
        <v>6</v>
      </c>
      <c r="E114" s="5">
        <v>10.61</v>
      </c>
      <c r="F114" s="142">
        <v>9.99</v>
      </c>
      <c r="G114" s="6">
        <v>5.843543826578692E-2</v>
      </c>
      <c r="H114" t="s">
        <v>12</v>
      </c>
    </row>
    <row r="115" spans="1:8" ht="15.75" customHeight="1">
      <c r="A115" s="9"/>
      <c r="B115">
        <v>113018</v>
      </c>
      <c r="C115" s="4" t="s">
        <v>981</v>
      </c>
      <c r="D115" s="4" t="s">
        <v>6</v>
      </c>
      <c r="E115" s="5">
        <v>11.68</v>
      </c>
      <c r="F115" s="142">
        <v>10.43</v>
      </c>
      <c r="G115" s="6">
        <v>0.10702054794520548</v>
      </c>
      <c r="H115" t="s">
        <v>12</v>
      </c>
    </row>
    <row r="116" spans="1:8" ht="15.75" customHeight="1">
      <c r="A116" s="9"/>
      <c r="B116" s="7"/>
      <c r="C116" s="7"/>
      <c r="D116" s="7"/>
      <c r="E116" s="86"/>
      <c r="F116" s="131"/>
      <c r="G116" s="87"/>
    </row>
    <row r="117" spans="1:8" ht="15.75" customHeight="1">
      <c r="A117" s="9"/>
      <c r="B117" s="11" t="s">
        <v>2</v>
      </c>
      <c r="C117" s="11" t="s">
        <v>3</v>
      </c>
      <c r="D117" s="11" t="s">
        <v>5</v>
      </c>
      <c r="E117" s="11" t="s">
        <v>0</v>
      </c>
      <c r="F117" s="47" t="s">
        <v>1</v>
      </c>
      <c r="G117" s="47" t="s">
        <v>4</v>
      </c>
    </row>
    <row r="118" spans="1:8" ht="15.75" customHeight="1">
      <c r="A118" s="9"/>
      <c r="B118">
        <v>112624</v>
      </c>
      <c r="C118" s="4" t="s">
        <v>335</v>
      </c>
      <c r="D118" s="4" t="s">
        <v>6</v>
      </c>
      <c r="E118" s="5">
        <v>0.95</v>
      </c>
      <c r="F118" s="115">
        <v>0.9</v>
      </c>
      <c r="G118" s="6">
        <v>5.2631578947368356E-2</v>
      </c>
      <c r="H118" t="s">
        <v>12</v>
      </c>
    </row>
    <row r="119" spans="1:8" ht="15.75" customHeight="1">
      <c r="A119" s="9"/>
      <c r="B119">
        <v>112626</v>
      </c>
      <c r="C119" s="4" t="s">
        <v>298</v>
      </c>
      <c r="D119" s="4" t="s">
        <v>6</v>
      </c>
      <c r="E119" s="5">
        <v>2.35</v>
      </c>
      <c r="F119" s="115">
        <v>2.15</v>
      </c>
      <c r="G119" s="6">
        <v>8.5106382978723472E-2</v>
      </c>
      <c r="H119" t="s">
        <v>12</v>
      </c>
    </row>
    <row r="120" spans="1:8" ht="15.75" customHeight="1">
      <c r="A120" s="9"/>
      <c r="B120">
        <v>112625</v>
      </c>
      <c r="C120" s="4" t="s">
        <v>982</v>
      </c>
      <c r="D120" s="4" t="s">
        <v>6</v>
      </c>
      <c r="E120" s="5">
        <v>3.64</v>
      </c>
      <c r="F120" s="115">
        <v>3.45</v>
      </c>
      <c r="G120" s="6">
        <v>5.2197802197802179E-2</v>
      </c>
      <c r="H120" t="s">
        <v>12</v>
      </c>
    </row>
    <row r="121" spans="1:8" ht="15.75" customHeight="1">
      <c r="A121" s="9"/>
      <c r="B121" s="129"/>
      <c r="C121" s="4" t="e">
        <v>#N/A</v>
      </c>
      <c r="D121" s="4" t="s">
        <v>810</v>
      </c>
      <c r="E121" s="5" t="e">
        <v>#N/A</v>
      </c>
      <c r="F121" s="115"/>
      <c r="G121" s="6" t="e">
        <v>#N/A</v>
      </c>
    </row>
    <row r="122" spans="1:8" ht="15.75" customHeight="1">
      <c r="A122" s="9"/>
      <c r="B122" s="11" t="s">
        <v>2</v>
      </c>
      <c r="C122" s="11" t="s">
        <v>3</v>
      </c>
      <c r="D122" s="11" t="s">
        <v>5</v>
      </c>
      <c r="E122" s="11" t="s">
        <v>0</v>
      </c>
      <c r="F122" s="47" t="s">
        <v>1</v>
      </c>
      <c r="G122" s="47" t="s">
        <v>4</v>
      </c>
    </row>
    <row r="123" spans="1:8" ht="15.75" customHeight="1">
      <c r="A123" s="9"/>
      <c r="B123">
        <v>109673</v>
      </c>
      <c r="C123" s="4" t="s">
        <v>680</v>
      </c>
      <c r="D123" s="4" t="s">
        <v>6</v>
      </c>
      <c r="E123" s="5">
        <v>6.36</v>
      </c>
      <c r="F123" s="142">
        <v>6.1</v>
      </c>
      <c r="G123" s="6">
        <v>4.088050314465419E-2</v>
      </c>
      <c r="H123" t="s">
        <v>12</v>
      </c>
    </row>
    <row r="124" spans="1:8" ht="15.75" customHeight="1">
      <c r="A124" s="9"/>
      <c r="B124" s="144">
        <v>109773</v>
      </c>
      <c r="C124" s="4" t="s">
        <v>675</v>
      </c>
      <c r="D124" s="4" t="s">
        <v>6</v>
      </c>
      <c r="E124" s="5">
        <v>7.12</v>
      </c>
      <c r="F124" s="142">
        <v>6.8</v>
      </c>
      <c r="G124" s="6">
        <v>4.4943820224719142E-2</v>
      </c>
      <c r="H124" t="s">
        <v>12</v>
      </c>
    </row>
    <row r="125" spans="1:8" ht="15.75" customHeight="1">
      <c r="A125" s="9"/>
      <c r="B125" s="144">
        <v>109677</v>
      </c>
      <c r="C125" s="4" t="s">
        <v>983</v>
      </c>
      <c r="D125" s="4" t="s">
        <v>6</v>
      </c>
      <c r="E125" s="5">
        <v>2.2999999999999998</v>
      </c>
      <c r="F125" s="142">
        <v>2.2000000000000002</v>
      </c>
      <c r="G125" s="6">
        <v>4.3478260869565064E-2</v>
      </c>
      <c r="H125" t="s">
        <v>12</v>
      </c>
    </row>
    <row r="126" spans="1:8" ht="15.75" customHeight="1">
      <c r="A126" s="9"/>
      <c r="B126" s="144">
        <v>109679</v>
      </c>
      <c r="C126" s="4" t="s">
        <v>984</v>
      </c>
      <c r="D126" s="4" t="s">
        <v>6</v>
      </c>
      <c r="E126" s="5">
        <v>2.2999999999999998</v>
      </c>
      <c r="F126" s="142">
        <v>2.2000000000000002</v>
      </c>
      <c r="G126" s="6">
        <v>4.3478260869565064E-2</v>
      </c>
      <c r="H126" t="s">
        <v>12</v>
      </c>
    </row>
    <row r="127" spans="1:8" ht="15.75" customHeight="1">
      <c r="A127" s="9"/>
      <c r="B127" s="144">
        <v>109681</v>
      </c>
      <c r="C127" s="4" t="s">
        <v>679</v>
      </c>
      <c r="D127" s="4" t="s">
        <v>6</v>
      </c>
      <c r="E127" s="5">
        <v>9.4700000000000006</v>
      </c>
      <c r="F127" s="142">
        <v>9.1</v>
      </c>
      <c r="G127" s="6">
        <v>3.9070749736008548E-2</v>
      </c>
      <c r="H127" t="s">
        <v>12</v>
      </c>
    </row>
    <row r="128" spans="1:8" ht="15.75" customHeight="1">
      <c r="A128" s="9"/>
      <c r="B128" s="144">
        <v>109680</v>
      </c>
      <c r="C128" s="4" t="s">
        <v>985</v>
      </c>
      <c r="D128" s="4" t="s">
        <v>6</v>
      </c>
      <c r="E128" s="5">
        <v>6.11</v>
      </c>
      <c r="F128" s="142">
        <v>5.89</v>
      </c>
      <c r="G128" s="6">
        <v>3.6006546644844623E-2</v>
      </c>
      <c r="H128" t="s">
        <v>12</v>
      </c>
    </row>
    <row r="129" spans="1:8" ht="15.75" customHeight="1">
      <c r="A129" s="9"/>
      <c r="B129" s="144">
        <v>109678</v>
      </c>
      <c r="C129" s="4" t="s">
        <v>986</v>
      </c>
      <c r="D129" s="4" t="s">
        <v>6</v>
      </c>
      <c r="E129" s="5">
        <v>2.2999999999999998</v>
      </c>
      <c r="F129" s="142">
        <v>2.21</v>
      </c>
      <c r="G129" s="6">
        <v>3.9130434782608636E-2</v>
      </c>
      <c r="H129" t="s">
        <v>12</v>
      </c>
    </row>
    <row r="130" spans="1:8" ht="15.75" customHeight="1">
      <c r="A130" s="9"/>
      <c r="B130" s="144">
        <v>109682</v>
      </c>
      <c r="C130" s="4" t="s">
        <v>677</v>
      </c>
      <c r="D130" s="4" t="s">
        <v>384</v>
      </c>
      <c r="E130" s="5">
        <v>4.95</v>
      </c>
      <c r="F130" s="142">
        <v>4.75</v>
      </c>
      <c r="G130" s="6">
        <v>4.0404040404040435E-2</v>
      </c>
      <c r="H130" t="s">
        <v>12</v>
      </c>
    </row>
    <row r="131" spans="1:8" ht="15.75" customHeight="1">
      <c r="A131" s="9"/>
      <c r="B131" s="144">
        <v>109674</v>
      </c>
      <c r="C131" s="4" t="s">
        <v>678</v>
      </c>
      <c r="D131" s="4" t="s">
        <v>384</v>
      </c>
      <c r="E131" s="5">
        <v>7.88</v>
      </c>
      <c r="F131" s="142">
        <v>7.55</v>
      </c>
      <c r="G131" s="6">
        <v>4.1878172588832495E-2</v>
      </c>
      <c r="H131" t="s">
        <v>12</v>
      </c>
    </row>
    <row r="132" spans="1:8" ht="15.75" customHeight="1">
      <c r="A132" s="9"/>
      <c r="B132">
        <v>109974</v>
      </c>
      <c r="C132" s="4" t="s">
        <v>674</v>
      </c>
      <c r="D132" s="4" t="s">
        <v>384</v>
      </c>
      <c r="E132" s="5">
        <v>11.75</v>
      </c>
      <c r="F132" s="142">
        <v>11.25</v>
      </c>
      <c r="G132" s="6">
        <v>4.2553191489361701E-2</v>
      </c>
      <c r="H132" t="s">
        <v>12</v>
      </c>
    </row>
    <row r="133" spans="1:8" ht="15.75" customHeight="1">
      <c r="A133" s="9"/>
      <c r="B133">
        <v>109996</v>
      </c>
      <c r="C133" s="4" t="s">
        <v>83</v>
      </c>
      <c r="D133" s="4" t="s">
        <v>384</v>
      </c>
      <c r="E133" s="5">
        <v>4.7699999999999996</v>
      </c>
      <c r="F133" s="142">
        <v>4.3499999999999996</v>
      </c>
      <c r="G133" s="6">
        <v>8.8050314465408799E-2</v>
      </c>
      <c r="H133" t="s">
        <v>12</v>
      </c>
    </row>
    <row r="134" spans="1:8" ht="15.75" customHeight="1">
      <c r="A134" s="9"/>
      <c r="B134">
        <v>113925</v>
      </c>
      <c r="C134" s="4" t="s">
        <v>780</v>
      </c>
      <c r="D134" s="4" t="s">
        <v>384</v>
      </c>
      <c r="E134" s="5">
        <v>1.99</v>
      </c>
      <c r="F134" s="142">
        <v>1.39</v>
      </c>
      <c r="G134" s="6">
        <v>0.30150753768844224</v>
      </c>
      <c r="H134" t="s">
        <v>12</v>
      </c>
    </row>
    <row r="135" spans="1:8" ht="15.75" customHeight="1">
      <c r="A135" s="9"/>
      <c r="B135" s="132"/>
      <c r="C135" s="7"/>
      <c r="D135" s="7"/>
      <c r="E135" s="86"/>
      <c r="F135" s="141"/>
      <c r="G135" s="87"/>
    </row>
    <row r="136" spans="1:8" ht="15.75" customHeight="1">
      <c r="A136" s="9"/>
      <c r="B136" s="11" t="s">
        <v>2</v>
      </c>
      <c r="C136" s="11" t="s">
        <v>3</v>
      </c>
      <c r="D136" s="11" t="s">
        <v>5</v>
      </c>
      <c r="E136" s="11" t="s">
        <v>0</v>
      </c>
      <c r="F136" s="47" t="s">
        <v>1</v>
      </c>
      <c r="G136" s="47" t="s">
        <v>4</v>
      </c>
    </row>
    <row r="137" spans="1:8" ht="15.75" customHeight="1">
      <c r="A137" s="9"/>
      <c r="B137">
        <v>113157</v>
      </c>
      <c r="C137" s="4" t="s">
        <v>297</v>
      </c>
      <c r="D137" s="4" t="s">
        <v>6</v>
      </c>
      <c r="E137" s="5">
        <v>7.1</v>
      </c>
      <c r="F137" s="142">
        <v>6.79</v>
      </c>
      <c r="G137" s="6">
        <v>4.3661971830985864E-2</v>
      </c>
      <c r="H137" t="s">
        <v>12</v>
      </c>
    </row>
    <row r="138" spans="1:8" ht="15.75" customHeight="1">
      <c r="A138" s="9"/>
      <c r="B138">
        <v>113158</v>
      </c>
      <c r="C138" s="4" t="s">
        <v>294</v>
      </c>
      <c r="D138" s="4" t="s">
        <v>6</v>
      </c>
      <c r="E138" s="5">
        <v>7.1</v>
      </c>
      <c r="F138" s="142">
        <v>6.79</v>
      </c>
      <c r="G138" s="6">
        <v>4.3661971830985864E-2</v>
      </c>
    </row>
    <row r="139" spans="1:8" ht="15.75" customHeight="1">
      <c r="A139" s="9"/>
      <c r="B139">
        <v>113154</v>
      </c>
      <c r="C139" s="4" t="s">
        <v>987</v>
      </c>
      <c r="D139" s="4" t="s">
        <v>6</v>
      </c>
      <c r="E139" s="5">
        <v>3.69</v>
      </c>
      <c r="F139" s="142">
        <v>3.55</v>
      </c>
      <c r="G139" s="6">
        <v>3.7940379403794071E-2</v>
      </c>
      <c r="H139" t="s">
        <v>12</v>
      </c>
    </row>
    <row r="140" spans="1:8" ht="15.75" customHeight="1">
      <c r="A140" s="9"/>
      <c r="B140">
        <v>113155</v>
      </c>
      <c r="C140" s="4" t="s">
        <v>988</v>
      </c>
      <c r="D140" s="4" t="s">
        <v>6</v>
      </c>
      <c r="E140" s="5">
        <v>5.51</v>
      </c>
      <c r="F140" s="142">
        <v>5.29</v>
      </c>
      <c r="G140" s="6">
        <v>3.9927404718693243E-2</v>
      </c>
      <c r="H140" t="s">
        <v>12</v>
      </c>
    </row>
    <row r="141" spans="1:8" ht="15.75" customHeight="1">
      <c r="A141" s="9"/>
      <c r="B141">
        <v>113161</v>
      </c>
      <c r="C141" s="4" t="s">
        <v>296</v>
      </c>
      <c r="D141" s="4" t="s">
        <v>6</v>
      </c>
      <c r="E141" s="5">
        <v>6.91</v>
      </c>
      <c r="F141" s="142">
        <v>6.6</v>
      </c>
      <c r="G141" s="6">
        <v>4.4862518089725106E-2</v>
      </c>
      <c r="H141" t="s">
        <v>12</v>
      </c>
    </row>
    <row r="142" spans="1:8" ht="15.75" customHeight="1">
      <c r="A142" s="9"/>
      <c r="B142">
        <v>113162</v>
      </c>
      <c r="C142" s="4" t="s">
        <v>292</v>
      </c>
      <c r="D142" s="4" t="s">
        <v>6</v>
      </c>
      <c r="E142" s="5">
        <v>6.91</v>
      </c>
      <c r="F142" s="142">
        <v>6.6</v>
      </c>
      <c r="G142" s="6">
        <v>4.4862518089725106E-2</v>
      </c>
      <c r="H142" t="s">
        <v>12</v>
      </c>
    </row>
    <row r="143" spans="1:8" ht="15.75" customHeight="1">
      <c r="A143" s="9"/>
      <c r="B143">
        <v>113159</v>
      </c>
      <c r="C143" s="4" t="s">
        <v>989</v>
      </c>
      <c r="D143" s="4" t="s">
        <v>6</v>
      </c>
      <c r="E143" s="5">
        <v>1.95</v>
      </c>
      <c r="F143" s="142">
        <v>1.89</v>
      </c>
      <c r="G143" s="6">
        <v>3.0769230769230799E-2</v>
      </c>
      <c r="H143" t="s">
        <v>12</v>
      </c>
    </row>
    <row r="144" spans="1:8" ht="15.75" customHeight="1">
      <c r="A144" s="9"/>
      <c r="B144">
        <v>113160</v>
      </c>
      <c r="C144" s="4" t="s">
        <v>293</v>
      </c>
      <c r="D144" s="4" t="s">
        <v>6</v>
      </c>
      <c r="E144" s="5">
        <v>6.91</v>
      </c>
      <c r="F144" s="142">
        <v>6.6</v>
      </c>
      <c r="G144" s="6">
        <v>4.4862518089725106E-2</v>
      </c>
      <c r="H144" t="s">
        <v>12</v>
      </c>
    </row>
    <row r="145" spans="1:10" ht="15.75" customHeight="1">
      <c r="A145" s="9"/>
      <c r="B145">
        <v>113163</v>
      </c>
      <c r="C145" s="4" t="s">
        <v>295</v>
      </c>
      <c r="D145" s="4" t="s">
        <v>6</v>
      </c>
      <c r="E145" s="5">
        <v>6.91</v>
      </c>
      <c r="F145" s="142">
        <v>6.6</v>
      </c>
      <c r="G145" s="6">
        <v>4.4862518089725106E-2</v>
      </c>
      <c r="H145" t="s">
        <v>12</v>
      </c>
    </row>
    <row r="146" spans="1:10" ht="15.75" customHeight="1">
      <c r="A146" s="9"/>
      <c r="B146">
        <v>113181</v>
      </c>
      <c r="C146" s="4" t="s">
        <v>990</v>
      </c>
      <c r="D146" s="4" t="s">
        <v>6</v>
      </c>
      <c r="E146" s="5">
        <v>6.64</v>
      </c>
      <c r="F146" s="142">
        <v>6.35</v>
      </c>
      <c r="G146" s="6">
        <v>4.3674698795180732E-2</v>
      </c>
      <c r="H146" t="s">
        <v>12</v>
      </c>
    </row>
    <row r="147" spans="1:10" ht="15.75" customHeight="1">
      <c r="A147" s="9"/>
      <c r="B147">
        <v>113165</v>
      </c>
      <c r="C147" s="4" t="s">
        <v>991</v>
      </c>
      <c r="D147" s="4" t="s">
        <v>6</v>
      </c>
      <c r="E147" s="5">
        <v>11.5</v>
      </c>
      <c r="F147" s="142">
        <v>10.99</v>
      </c>
      <c r="G147" s="6">
        <v>4.4347826086956504E-2</v>
      </c>
      <c r="H147" t="s">
        <v>12</v>
      </c>
    </row>
    <row r="148" spans="1:10" ht="15.75" customHeight="1">
      <c r="A148" s="9"/>
      <c r="B148" s="129"/>
      <c r="C148" s="4" t="e">
        <v>#N/A</v>
      </c>
      <c r="D148" s="4" t="s">
        <v>6</v>
      </c>
      <c r="E148" s="5" t="e">
        <v>#N/A</v>
      </c>
      <c r="F148" s="115"/>
      <c r="G148" s="6" t="e">
        <v>#N/A</v>
      </c>
    </row>
    <row r="149" spans="1:10" ht="15.75" customHeight="1">
      <c r="A149" s="9"/>
      <c r="B149" s="11" t="s">
        <v>2</v>
      </c>
      <c r="C149" s="11" t="s">
        <v>3</v>
      </c>
      <c r="D149" s="11" t="s">
        <v>5</v>
      </c>
      <c r="E149" s="11" t="s">
        <v>0</v>
      </c>
      <c r="F149" s="47" t="s">
        <v>1</v>
      </c>
      <c r="G149" s="47" t="s">
        <v>4</v>
      </c>
    </row>
    <row r="150" spans="1:10" ht="15.75" customHeight="1">
      <c r="A150" s="9"/>
      <c r="B150">
        <v>112716</v>
      </c>
      <c r="C150" s="4" t="s">
        <v>64</v>
      </c>
      <c r="D150" s="4" t="s">
        <v>6</v>
      </c>
      <c r="E150" s="5">
        <v>10.5</v>
      </c>
      <c r="F150" s="142">
        <v>9.39</v>
      </c>
      <c r="G150" s="6">
        <v>0.10571428571428566</v>
      </c>
      <c r="H150" t="s">
        <v>12</v>
      </c>
    </row>
    <row r="151" spans="1:10" ht="15.75" customHeight="1">
      <c r="A151" s="9"/>
      <c r="B151">
        <v>112714</v>
      </c>
      <c r="C151" s="4" t="s">
        <v>65</v>
      </c>
      <c r="D151" s="4" t="s">
        <v>6</v>
      </c>
      <c r="E151" s="5">
        <v>10.5</v>
      </c>
      <c r="F151" s="142">
        <v>9.39</v>
      </c>
      <c r="G151" s="6">
        <v>0.10571428571428566</v>
      </c>
      <c r="H151" t="s">
        <v>12</v>
      </c>
    </row>
    <row r="152" spans="1:10" ht="15.75" customHeight="1">
      <c r="A152" s="9"/>
      <c r="B152" s="132"/>
      <c r="C152" s="7"/>
      <c r="D152" s="7"/>
      <c r="E152" s="86"/>
      <c r="F152" s="131"/>
      <c r="G152" s="87"/>
    </row>
    <row r="153" spans="1:10" ht="15.75" customHeight="1">
      <c r="A153" s="9"/>
      <c r="B153" s="11" t="s">
        <v>2</v>
      </c>
      <c r="C153" s="11" t="s">
        <v>3</v>
      </c>
      <c r="D153" s="11" t="s">
        <v>5</v>
      </c>
      <c r="E153" s="11" t="s">
        <v>0</v>
      </c>
      <c r="F153" s="47" t="s">
        <v>1</v>
      </c>
      <c r="G153" s="47" t="s">
        <v>4</v>
      </c>
      <c r="J153">
        <v>360</v>
      </c>
    </row>
    <row r="154" spans="1:10" ht="15.75" customHeight="1">
      <c r="A154" s="9"/>
      <c r="B154" s="129">
        <v>113394</v>
      </c>
      <c r="C154" s="4" t="s">
        <v>719</v>
      </c>
      <c r="D154" s="4" t="s">
        <v>6</v>
      </c>
      <c r="E154" s="5">
        <v>0.98</v>
      </c>
      <c r="F154" s="115">
        <v>0.78400000000000003</v>
      </c>
      <c r="G154" s="6">
        <v>0.19999999999999996</v>
      </c>
      <c r="H154">
        <v>72</v>
      </c>
      <c r="I154">
        <v>70.56</v>
      </c>
      <c r="J154">
        <v>352.8</v>
      </c>
    </row>
    <row r="155" spans="1:10" ht="15.75" customHeight="1">
      <c r="A155" s="9"/>
      <c r="B155" s="129">
        <v>113393</v>
      </c>
      <c r="C155" s="4" t="s">
        <v>718</v>
      </c>
      <c r="D155" s="4" t="s">
        <v>6</v>
      </c>
      <c r="E155" s="5">
        <v>0.98</v>
      </c>
      <c r="F155" s="115">
        <v>0.78400000000000003</v>
      </c>
      <c r="G155" s="6">
        <v>0.19999999999999996</v>
      </c>
      <c r="H155" t="s">
        <v>933</v>
      </c>
      <c r="I155">
        <v>288</v>
      </c>
      <c r="J155">
        <v>282.24</v>
      </c>
    </row>
    <row r="156" spans="1:10" ht="15.75" customHeight="1">
      <c r="A156" s="9"/>
      <c r="B156" s="129"/>
      <c r="C156" s="4" t="s">
        <v>932</v>
      </c>
      <c r="D156" s="4" t="s">
        <v>6</v>
      </c>
      <c r="E156" s="5">
        <v>15.99</v>
      </c>
      <c r="F156" s="115"/>
      <c r="G156" s="6">
        <v>1</v>
      </c>
    </row>
    <row r="157" spans="1:10" ht="15.75" customHeight="1">
      <c r="A157" s="9"/>
      <c r="B157" s="129"/>
      <c r="C157" s="4"/>
      <c r="D157" s="4" t="s">
        <v>6</v>
      </c>
      <c r="E157" s="5" t="e">
        <v>#N/A</v>
      </c>
      <c r="F157" s="115"/>
      <c r="G157" s="6" t="e">
        <v>#N/A</v>
      </c>
    </row>
    <row r="158" spans="1:10" ht="15.75" customHeight="1">
      <c r="A158" s="9"/>
      <c r="B158" s="11" t="s">
        <v>2</v>
      </c>
      <c r="C158" s="11" t="s">
        <v>3</v>
      </c>
      <c r="D158" s="11" t="s">
        <v>5</v>
      </c>
      <c r="E158" s="11" t="s">
        <v>0</v>
      </c>
      <c r="F158" s="47" t="s">
        <v>1</v>
      </c>
      <c r="G158" s="47" t="s">
        <v>4</v>
      </c>
    </row>
    <row r="159" spans="1:10" ht="15.75" customHeight="1">
      <c r="A159" s="9"/>
      <c r="B159" s="146">
        <v>113882</v>
      </c>
      <c r="C159" s="147" t="s">
        <v>934</v>
      </c>
      <c r="D159" s="148" t="s">
        <v>6</v>
      </c>
      <c r="E159" s="148">
        <v>1.46</v>
      </c>
      <c r="F159" s="148">
        <v>1.35</v>
      </c>
      <c r="G159" s="6">
        <v>7.534246575342457E-2</v>
      </c>
    </row>
    <row r="160" spans="1:10" ht="15.75" customHeight="1">
      <c r="A160" s="9"/>
      <c r="B160" s="146">
        <v>113881</v>
      </c>
      <c r="C160" s="147" t="s">
        <v>935</v>
      </c>
      <c r="D160" s="148" t="s">
        <v>6</v>
      </c>
      <c r="E160" s="148">
        <v>1.46</v>
      </c>
      <c r="F160" s="148">
        <v>1.35</v>
      </c>
      <c r="G160" s="6">
        <v>7.534246575342457E-2</v>
      </c>
    </row>
    <row r="161" spans="1:7" ht="15.75" customHeight="1">
      <c r="A161" s="9"/>
      <c r="B161" s="146">
        <v>113879</v>
      </c>
      <c r="C161" s="147" t="s">
        <v>936</v>
      </c>
      <c r="D161" s="148" t="s">
        <v>6</v>
      </c>
      <c r="E161" s="148">
        <v>1.46</v>
      </c>
      <c r="F161" s="148">
        <v>1.35</v>
      </c>
      <c r="G161" s="6">
        <v>7.534246575342457E-2</v>
      </c>
    </row>
    <row r="162" spans="1:7" ht="15.75" customHeight="1">
      <c r="A162" s="9"/>
      <c r="B162" s="146">
        <v>113865</v>
      </c>
      <c r="C162" s="147" t="s">
        <v>937</v>
      </c>
      <c r="D162" s="148" t="s">
        <v>6</v>
      </c>
      <c r="E162" s="148">
        <v>2.4</v>
      </c>
      <c r="F162" s="148">
        <v>2.08</v>
      </c>
      <c r="G162" s="6">
        <v>0.13333333333333328</v>
      </c>
    </row>
    <row r="163" spans="1:7" ht="15.75" customHeight="1">
      <c r="A163" s="9"/>
      <c r="B163" s="146">
        <v>113862</v>
      </c>
      <c r="C163" s="147" t="s">
        <v>938</v>
      </c>
      <c r="D163" s="148" t="s">
        <v>6</v>
      </c>
      <c r="E163" s="148">
        <v>2.4</v>
      </c>
      <c r="F163" s="148">
        <v>2.08</v>
      </c>
      <c r="G163" s="6">
        <v>0.13333333333333328</v>
      </c>
    </row>
    <row r="164" spans="1:7" ht="15.75" customHeight="1">
      <c r="A164" s="9"/>
      <c r="B164" s="146">
        <v>113861</v>
      </c>
      <c r="C164" s="147" t="s">
        <v>939</v>
      </c>
      <c r="D164" s="148" t="s">
        <v>6</v>
      </c>
      <c r="E164" s="148">
        <v>2.4</v>
      </c>
      <c r="F164" s="148">
        <v>2.08</v>
      </c>
      <c r="G164" s="6">
        <v>0.13333333333333328</v>
      </c>
    </row>
    <row r="165" spans="1:7" ht="15.75" customHeight="1">
      <c r="A165" s="9"/>
      <c r="B165" s="146">
        <v>113868</v>
      </c>
      <c r="C165" s="147" t="s">
        <v>940</v>
      </c>
      <c r="D165" s="148" t="s">
        <v>6</v>
      </c>
      <c r="E165" s="148">
        <v>2.4</v>
      </c>
      <c r="F165" s="148">
        <v>2.08</v>
      </c>
      <c r="G165" s="6">
        <v>0.13333333333333328</v>
      </c>
    </row>
    <row r="166" spans="1:7" ht="15.75" customHeight="1">
      <c r="A166" s="9"/>
      <c r="B166" s="146">
        <v>113866</v>
      </c>
      <c r="C166" s="147" t="s">
        <v>941</v>
      </c>
      <c r="D166" s="148" t="s">
        <v>6</v>
      </c>
      <c r="E166" s="148">
        <v>2.4</v>
      </c>
      <c r="F166" s="148">
        <v>2.08</v>
      </c>
      <c r="G166" s="6">
        <v>0.13333333333333328</v>
      </c>
    </row>
    <row r="167" spans="1:7" ht="15.75" customHeight="1">
      <c r="A167" s="9"/>
      <c r="B167" s="146">
        <v>113870</v>
      </c>
      <c r="C167" s="147" t="s">
        <v>942</v>
      </c>
      <c r="D167" s="148" t="s">
        <v>6</v>
      </c>
      <c r="E167" s="148">
        <v>2.4</v>
      </c>
      <c r="F167" s="148">
        <v>2.08</v>
      </c>
      <c r="G167" s="6">
        <v>0.13333333333333328</v>
      </c>
    </row>
    <row r="168" spans="1:7" ht="15.75" customHeight="1">
      <c r="A168" s="9"/>
      <c r="B168" s="146">
        <v>113869</v>
      </c>
      <c r="C168" s="147" t="s">
        <v>943</v>
      </c>
      <c r="D168" s="148" t="s">
        <v>6</v>
      </c>
      <c r="E168" s="148">
        <v>2.4</v>
      </c>
      <c r="F168" s="148">
        <v>2.08</v>
      </c>
      <c r="G168" s="6">
        <v>0.13333333333333328</v>
      </c>
    </row>
    <row r="169" spans="1:7" ht="15.75" customHeight="1">
      <c r="A169" s="9"/>
      <c r="B169" s="146">
        <v>113871</v>
      </c>
      <c r="C169" s="147" t="s">
        <v>944</v>
      </c>
      <c r="D169" s="148" t="s">
        <v>6</v>
      </c>
      <c r="E169" s="148">
        <v>1.81</v>
      </c>
      <c r="F169" s="149">
        <v>1.474</v>
      </c>
      <c r="G169" s="6">
        <v>0.18563535911602214</v>
      </c>
    </row>
    <row r="170" spans="1:7" ht="15.75" customHeight="1">
      <c r="A170" s="9"/>
      <c r="B170" s="146">
        <v>113878</v>
      </c>
      <c r="C170" s="147" t="s">
        <v>945</v>
      </c>
      <c r="D170" s="148" t="s">
        <v>6</v>
      </c>
      <c r="E170" s="148">
        <v>1.81</v>
      </c>
      <c r="F170" s="149">
        <v>1.474</v>
      </c>
      <c r="G170" s="6">
        <v>0.18563535911602214</v>
      </c>
    </row>
    <row r="171" spans="1:7" ht="15.75" customHeight="1">
      <c r="A171" s="9"/>
      <c r="B171" s="146">
        <v>113877</v>
      </c>
      <c r="C171" s="147" t="s">
        <v>946</v>
      </c>
      <c r="D171" s="148" t="s">
        <v>6</v>
      </c>
      <c r="E171" s="148">
        <v>1.81</v>
      </c>
      <c r="F171" s="149">
        <v>1.474</v>
      </c>
      <c r="G171" s="6">
        <v>0.18563535911602214</v>
      </c>
    </row>
    <row r="172" spans="1:7" ht="15.75" customHeight="1">
      <c r="A172" s="9"/>
      <c r="B172" s="146">
        <v>113876</v>
      </c>
      <c r="C172" s="147" t="s">
        <v>947</v>
      </c>
      <c r="D172" s="148" t="s">
        <v>6</v>
      </c>
      <c r="E172" s="148">
        <v>1.81</v>
      </c>
      <c r="F172" s="149">
        <v>1.474</v>
      </c>
      <c r="G172" s="6">
        <v>0.18563535911602214</v>
      </c>
    </row>
    <row r="173" spans="1:7" ht="15.75" customHeight="1">
      <c r="A173" s="9"/>
      <c r="B173" s="146">
        <v>113875</v>
      </c>
      <c r="C173" s="147" t="s">
        <v>948</v>
      </c>
      <c r="D173" s="148" t="s">
        <v>6</v>
      </c>
      <c r="E173" s="148">
        <v>1.81</v>
      </c>
      <c r="F173" s="149">
        <v>1.474</v>
      </c>
      <c r="G173" s="6">
        <v>0.18563535911602214</v>
      </c>
    </row>
    <row r="174" spans="1:7" ht="15.75" customHeight="1">
      <c r="A174" s="9"/>
      <c r="B174" s="146">
        <v>113874</v>
      </c>
      <c r="C174" s="147" t="s">
        <v>949</v>
      </c>
      <c r="D174" s="148" t="s">
        <v>6</v>
      </c>
      <c r="E174" s="148">
        <v>1.81</v>
      </c>
      <c r="F174" s="149">
        <v>1.474</v>
      </c>
      <c r="G174" s="6">
        <v>0.18563535911602214</v>
      </c>
    </row>
    <row r="175" spans="1:7" ht="15.75" customHeight="1">
      <c r="A175" s="9"/>
      <c r="B175" s="146">
        <v>113873</v>
      </c>
      <c r="C175" s="147" t="s">
        <v>950</v>
      </c>
      <c r="D175" s="148" t="s">
        <v>6</v>
      </c>
      <c r="E175" s="148">
        <v>1.81</v>
      </c>
      <c r="F175" s="149">
        <v>1.474</v>
      </c>
      <c r="G175" s="6">
        <v>0.18563535911602214</v>
      </c>
    </row>
    <row r="176" spans="1:7" ht="15.75" customHeight="1">
      <c r="A176" s="9"/>
      <c r="B176" s="146">
        <v>113872</v>
      </c>
      <c r="C176" s="147" t="s">
        <v>951</v>
      </c>
      <c r="D176" s="148" t="s">
        <v>6</v>
      </c>
      <c r="E176" s="148">
        <v>1.81</v>
      </c>
      <c r="F176" s="149">
        <v>1.474</v>
      </c>
      <c r="G176" s="6">
        <v>0.18563535911602214</v>
      </c>
    </row>
    <row r="177" spans="1:7" ht="15.75" customHeight="1">
      <c r="A177" s="9"/>
      <c r="B177" s="146">
        <v>113880</v>
      </c>
      <c r="C177" s="147" t="s">
        <v>952</v>
      </c>
      <c r="D177" s="148" t="s">
        <v>6</v>
      </c>
      <c r="E177" s="148">
        <v>1.46</v>
      </c>
      <c r="F177" s="148">
        <v>1.35</v>
      </c>
      <c r="G177" s="6">
        <v>7.534246575342457E-2</v>
      </c>
    </row>
    <row r="178" spans="1:7" ht="15.75" customHeight="1">
      <c r="A178" s="9"/>
      <c r="B178" s="146">
        <v>113860</v>
      </c>
      <c r="C178" s="147" t="s">
        <v>953</v>
      </c>
      <c r="D178" s="148" t="s">
        <v>6</v>
      </c>
      <c r="E178" s="148">
        <v>2.4</v>
      </c>
      <c r="F178" s="148">
        <v>2.08</v>
      </c>
      <c r="G178" s="6">
        <v>0.13333333333333328</v>
      </c>
    </row>
    <row r="179" spans="1:7" ht="15.75" customHeight="1">
      <c r="A179" s="9"/>
      <c r="B179" s="146">
        <v>113863</v>
      </c>
      <c r="C179" s="147" t="s">
        <v>954</v>
      </c>
      <c r="D179" s="148" t="s">
        <v>6</v>
      </c>
      <c r="E179" s="148">
        <v>2.4</v>
      </c>
      <c r="F179" s="148">
        <v>2.08</v>
      </c>
      <c r="G179" s="6">
        <v>0.13333333333333328</v>
      </c>
    </row>
    <row r="180" spans="1:7" ht="15.75" customHeight="1">
      <c r="A180" s="9"/>
      <c r="B180" s="146">
        <v>113864</v>
      </c>
      <c r="C180" s="147" t="s">
        <v>955</v>
      </c>
      <c r="D180" s="148" t="s">
        <v>6</v>
      </c>
      <c r="E180" s="148">
        <v>2.4</v>
      </c>
      <c r="F180" s="148">
        <v>2.08</v>
      </c>
      <c r="G180" s="6">
        <v>0.13333333333333328</v>
      </c>
    </row>
    <row r="181" spans="1:7" ht="15.75" customHeight="1">
      <c r="A181" s="9"/>
      <c r="B181" s="129"/>
      <c r="C181" s="4"/>
      <c r="D181" s="4"/>
      <c r="E181" s="5"/>
      <c r="F181" s="115"/>
      <c r="G181" s="6"/>
    </row>
    <row r="182" spans="1:7" ht="15.75" customHeight="1">
      <c r="A182" s="9"/>
      <c r="B182" s="129"/>
      <c r="C182" s="4"/>
      <c r="D182" s="4"/>
      <c r="E182" s="5"/>
      <c r="F182" s="115"/>
      <c r="G182" s="6"/>
    </row>
    <row r="183" spans="1:7" ht="15.75" customHeight="1">
      <c r="A183" s="9"/>
      <c r="B183" s="11" t="s">
        <v>2</v>
      </c>
      <c r="C183" s="11" t="s">
        <v>3</v>
      </c>
      <c r="D183" s="11" t="s">
        <v>5</v>
      </c>
      <c r="E183" s="11" t="s">
        <v>0</v>
      </c>
      <c r="F183" s="47" t="s">
        <v>1</v>
      </c>
      <c r="G183" s="47" t="s">
        <v>4</v>
      </c>
    </row>
    <row r="184" spans="1:7" ht="15.75" customHeight="1">
      <c r="A184" s="9"/>
      <c r="B184" s="129">
        <v>105243</v>
      </c>
      <c r="C184" s="4" t="e">
        <v>#N/A</v>
      </c>
      <c r="D184" s="4" t="s">
        <v>6</v>
      </c>
      <c r="E184" s="5" t="e">
        <v>#N/A</v>
      </c>
      <c r="F184" s="115">
        <v>16.989999999999998</v>
      </c>
      <c r="G184" s="6" t="e">
        <v>#N/A</v>
      </c>
    </row>
    <row r="185" spans="1:7" ht="15.75" customHeight="1">
      <c r="A185" s="9"/>
      <c r="B185" s="129"/>
      <c r="C185" s="4"/>
      <c r="D185" s="4"/>
      <c r="E185" s="5"/>
      <c r="F185" s="115"/>
      <c r="G185" s="6"/>
    </row>
    <row r="186" spans="1:7" ht="15.75" customHeight="1">
      <c r="A186" s="9"/>
      <c r="B186" s="11" t="s">
        <v>2</v>
      </c>
      <c r="C186" s="11" t="s">
        <v>3</v>
      </c>
      <c r="D186" s="11" t="s">
        <v>5</v>
      </c>
      <c r="E186" s="11" t="s">
        <v>0</v>
      </c>
      <c r="F186" s="47" t="s">
        <v>1</v>
      </c>
      <c r="G186" s="47" t="s">
        <v>4</v>
      </c>
    </row>
    <row r="187" spans="1:7" ht="15.75" customHeight="1">
      <c r="A187" s="9"/>
      <c r="B187" s="129">
        <v>113663</v>
      </c>
      <c r="C187" s="4" t="s">
        <v>992</v>
      </c>
      <c r="D187" s="4" t="s">
        <v>6</v>
      </c>
      <c r="E187" s="5">
        <v>7.43</v>
      </c>
      <c r="F187" s="115">
        <v>7.03</v>
      </c>
      <c r="G187" s="6">
        <v>5.3835800807536943E-2</v>
      </c>
    </row>
    <row r="188" spans="1:7" ht="15.75" customHeight="1">
      <c r="A188" s="9"/>
      <c r="B188" s="129">
        <v>113664</v>
      </c>
      <c r="C188" s="4" t="s">
        <v>993</v>
      </c>
      <c r="D188" s="4" t="s">
        <v>6</v>
      </c>
      <c r="E188" s="5">
        <v>6.68</v>
      </c>
      <c r="F188" s="115">
        <v>6.53</v>
      </c>
      <c r="G188" s="6">
        <v>2.2455089820359202E-2</v>
      </c>
    </row>
    <row r="189" spans="1:7" ht="15.75" customHeight="1">
      <c r="A189" s="9"/>
      <c r="B189" s="129">
        <v>113668</v>
      </c>
      <c r="C189" s="4" t="s">
        <v>994</v>
      </c>
      <c r="D189" s="4" t="s">
        <v>6</v>
      </c>
      <c r="E189" s="5">
        <v>4.46</v>
      </c>
      <c r="F189" s="115">
        <v>4.16</v>
      </c>
      <c r="G189" s="6">
        <v>6.7264573991031348E-2</v>
      </c>
    </row>
    <row r="190" spans="1:7" ht="15.75" customHeight="1">
      <c r="A190" s="9"/>
      <c r="B190" s="129">
        <v>113670</v>
      </c>
      <c r="C190" s="4" t="s">
        <v>995</v>
      </c>
      <c r="D190" s="4" t="s">
        <v>6</v>
      </c>
      <c r="E190" s="5">
        <v>4.1500000000000004</v>
      </c>
      <c r="F190" s="115">
        <v>3.85</v>
      </c>
      <c r="G190" s="6">
        <v>7.2289156626506076E-2</v>
      </c>
    </row>
    <row r="191" spans="1:7" ht="15.75" customHeight="1">
      <c r="A191" s="9"/>
      <c r="B191" s="129">
        <v>113673</v>
      </c>
      <c r="C191" s="4" t="s">
        <v>996</v>
      </c>
      <c r="D191" s="4" t="s">
        <v>6</v>
      </c>
      <c r="E191" s="5">
        <v>12.3</v>
      </c>
      <c r="F191" s="115">
        <v>12</v>
      </c>
      <c r="G191" s="6">
        <v>2.4390243902439081E-2</v>
      </c>
    </row>
    <row r="192" spans="1:7" ht="15.75" customHeight="1">
      <c r="A192" s="9"/>
      <c r="B192" s="132"/>
      <c r="C192" s="7"/>
      <c r="D192" s="7"/>
      <c r="E192" s="86"/>
      <c r="F192" s="131"/>
      <c r="G192" s="87"/>
    </row>
    <row r="193" spans="1:7" ht="15.75" customHeight="1">
      <c r="A193" s="9"/>
      <c r="C193" s="7"/>
      <c r="D193" s="7"/>
      <c r="E193" s="86"/>
      <c r="F193" s="94"/>
      <c r="G193" s="87"/>
    </row>
    <row r="194" spans="1:7" ht="15.75" customHeight="1">
      <c r="A194" s="9"/>
      <c r="B194" s="548" t="s">
        <v>956</v>
      </c>
      <c r="C194" s="548"/>
      <c r="D194" s="548"/>
      <c r="E194" s="548"/>
      <c r="F194" s="548"/>
      <c r="G194" s="548"/>
    </row>
    <row r="195" spans="1:7" ht="15.75" customHeight="1">
      <c r="A195" s="9"/>
      <c r="B195" s="135" t="s">
        <v>2</v>
      </c>
      <c r="C195" s="135" t="s">
        <v>3</v>
      </c>
      <c r="D195" s="135" t="s">
        <v>5</v>
      </c>
      <c r="E195" s="135" t="s">
        <v>0</v>
      </c>
      <c r="F195" s="135" t="s">
        <v>807</v>
      </c>
      <c r="G195" s="135" t="s">
        <v>4</v>
      </c>
    </row>
    <row r="196" spans="1:7" ht="15.75" customHeight="1">
      <c r="A196" s="9"/>
      <c r="B196" s="146">
        <v>113822</v>
      </c>
      <c r="C196" s="150" t="s">
        <v>998</v>
      </c>
      <c r="D196" s="150" t="s">
        <v>6</v>
      </c>
      <c r="E196" s="151">
        <v>5.13</v>
      </c>
      <c r="F196" s="153">
        <v>5</v>
      </c>
      <c r="G196" s="152">
        <v>2.534113060428848E-2</v>
      </c>
    </row>
    <row r="197" spans="1:7" ht="15.75" customHeight="1">
      <c r="A197" s="9"/>
      <c r="B197" s="146">
        <v>113821</v>
      </c>
      <c r="C197" s="150" t="s">
        <v>999</v>
      </c>
      <c r="D197" s="150" t="s">
        <v>6</v>
      </c>
      <c r="E197" s="151">
        <v>5.13</v>
      </c>
      <c r="F197" s="153">
        <v>5</v>
      </c>
      <c r="G197" s="152">
        <v>2.534113060428848E-2</v>
      </c>
    </row>
    <row r="198" spans="1:7" ht="15.75" customHeight="1">
      <c r="A198" s="9"/>
      <c r="B198" s="146">
        <v>113820</v>
      </c>
      <c r="C198" s="150" t="s">
        <v>1000</v>
      </c>
      <c r="D198" s="150" t="s">
        <v>6</v>
      </c>
      <c r="E198" s="151">
        <v>2.78</v>
      </c>
      <c r="F198" s="153">
        <v>2.5</v>
      </c>
      <c r="G198" s="152">
        <v>0.1007194244604316</v>
      </c>
    </row>
    <row r="199" spans="1:7" ht="15.75" customHeight="1">
      <c r="A199" s="9"/>
      <c r="B199" s="146">
        <v>113832</v>
      </c>
      <c r="C199" s="150" t="s">
        <v>1001</v>
      </c>
      <c r="D199" s="150" t="s">
        <v>6</v>
      </c>
      <c r="E199" s="151">
        <v>7.14</v>
      </c>
      <c r="F199" s="153">
        <v>6.35</v>
      </c>
      <c r="G199" s="152">
        <v>0.11064425770308124</v>
      </c>
    </row>
    <row r="200" spans="1:7" ht="15.75" customHeight="1">
      <c r="A200" s="9"/>
      <c r="B200" s="146">
        <v>113837</v>
      </c>
      <c r="C200" s="150" t="s">
        <v>1002</v>
      </c>
      <c r="D200" s="150" t="s">
        <v>6</v>
      </c>
      <c r="E200" s="151">
        <v>7.14</v>
      </c>
      <c r="F200" s="153">
        <v>6.35</v>
      </c>
      <c r="G200" s="152">
        <v>0.11064425770308124</v>
      </c>
    </row>
    <row r="201" spans="1:7" ht="15.75" customHeight="1">
      <c r="A201" s="9"/>
      <c r="B201" s="146">
        <v>113834</v>
      </c>
      <c r="C201" s="150" t="s">
        <v>1003</v>
      </c>
      <c r="D201" s="150" t="s">
        <v>6</v>
      </c>
      <c r="E201" s="151">
        <v>7.14</v>
      </c>
      <c r="F201" s="153">
        <v>6.35</v>
      </c>
      <c r="G201" s="152">
        <v>0.11064425770308124</v>
      </c>
    </row>
    <row r="202" spans="1:7" ht="15.75" customHeight="1">
      <c r="A202" s="9"/>
      <c r="B202" s="146">
        <v>113835</v>
      </c>
      <c r="C202" s="150" t="s">
        <v>1004</v>
      </c>
      <c r="D202" s="150" t="s">
        <v>6</v>
      </c>
      <c r="E202" s="151">
        <v>7.14</v>
      </c>
      <c r="F202" s="153">
        <v>6.35</v>
      </c>
      <c r="G202" s="152">
        <v>0.11064425770308124</v>
      </c>
    </row>
    <row r="203" spans="1:7" ht="15.75" customHeight="1">
      <c r="A203" s="9"/>
      <c r="B203" s="146">
        <v>113830</v>
      </c>
      <c r="C203" s="150" t="s">
        <v>1005</v>
      </c>
      <c r="D203" s="150" t="s">
        <v>6</v>
      </c>
      <c r="E203" s="151">
        <v>3.13</v>
      </c>
      <c r="F203" s="153">
        <v>2.88</v>
      </c>
      <c r="G203" s="152">
        <v>7.9872204472843447E-2</v>
      </c>
    </row>
    <row r="204" spans="1:7" ht="15.75" customHeight="1">
      <c r="A204" s="9"/>
      <c r="B204" s="146">
        <v>113833</v>
      </c>
      <c r="C204" s="150" t="s">
        <v>1006</v>
      </c>
      <c r="D204" s="150" t="s">
        <v>6</v>
      </c>
      <c r="E204" s="151">
        <v>7.14</v>
      </c>
      <c r="F204" s="153">
        <v>5.97</v>
      </c>
      <c r="G204" s="152">
        <v>0.1638655462184874</v>
      </c>
    </row>
    <row r="205" spans="1:7" ht="15.75" customHeight="1">
      <c r="A205" s="9"/>
      <c r="B205" s="146">
        <v>113819</v>
      </c>
      <c r="C205" s="150" t="s">
        <v>1007</v>
      </c>
      <c r="D205" s="150" t="s">
        <v>6</v>
      </c>
      <c r="E205" s="151">
        <v>5.13</v>
      </c>
      <c r="F205" s="153">
        <v>4.25</v>
      </c>
      <c r="G205" s="152">
        <v>0.17153996101364521</v>
      </c>
    </row>
    <row r="206" spans="1:7" ht="15.75" customHeight="1">
      <c r="A206" s="9"/>
      <c r="B206" s="146">
        <v>113818</v>
      </c>
      <c r="C206" s="150" t="s">
        <v>1008</v>
      </c>
      <c r="D206" s="150" t="s">
        <v>6</v>
      </c>
      <c r="E206" s="151">
        <v>7.69</v>
      </c>
      <c r="F206" s="153">
        <v>6.2</v>
      </c>
      <c r="G206" s="152">
        <v>0.19375812743823148</v>
      </c>
    </row>
    <row r="207" spans="1:7" ht="15.75" customHeight="1">
      <c r="A207" s="9"/>
      <c r="B207" s="146">
        <v>113838</v>
      </c>
      <c r="C207" s="150" t="s">
        <v>1009</v>
      </c>
      <c r="D207" s="150" t="s">
        <v>6</v>
      </c>
      <c r="E207" s="151">
        <v>6.36</v>
      </c>
      <c r="F207" s="153">
        <v>5.0999999999999996</v>
      </c>
      <c r="G207" s="152">
        <v>0.19811320754716991</v>
      </c>
    </row>
    <row r="208" spans="1:7" ht="15.75" customHeight="1">
      <c r="A208" s="9"/>
      <c r="B208" s="146">
        <v>113829</v>
      </c>
      <c r="C208" s="150" t="s">
        <v>1010</v>
      </c>
      <c r="D208" s="150" t="s">
        <v>6</v>
      </c>
      <c r="E208" s="151">
        <v>10.119999999999999</v>
      </c>
      <c r="F208" s="153">
        <v>8.36</v>
      </c>
      <c r="G208" s="152">
        <v>0.17391304347826086</v>
      </c>
    </row>
    <row r="209" spans="1:7" ht="15.75" customHeight="1">
      <c r="A209" s="9"/>
      <c r="B209" s="146">
        <v>113810</v>
      </c>
      <c r="C209" s="150" t="s">
        <v>1011</v>
      </c>
      <c r="D209" s="150" t="s">
        <v>6</v>
      </c>
      <c r="E209" s="151">
        <v>7.03</v>
      </c>
      <c r="F209" s="153">
        <v>5.82</v>
      </c>
      <c r="G209" s="152">
        <v>0.17211948790896159</v>
      </c>
    </row>
    <row r="210" spans="1:7" ht="15.75" customHeight="1">
      <c r="A210" s="9"/>
      <c r="B210" s="146">
        <v>113811</v>
      </c>
      <c r="C210" s="150" t="s">
        <v>1012</v>
      </c>
      <c r="D210" s="150" t="s">
        <v>6</v>
      </c>
      <c r="E210" s="151">
        <v>7.03</v>
      </c>
      <c r="F210" s="153">
        <v>5.82</v>
      </c>
      <c r="G210" s="152">
        <v>0.17211948790896159</v>
      </c>
    </row>
    <row r="211" spans="1:7" ht="15.75" customHeight="1">
      <c r="A211" s="9"/>
      <c r="B211" s="146">
        <v>113809</v>
      </c>
      <c r="C211" s="150" t="s">
        <v>1013</v>
      </c>
      <c r="D211" s="150" t="s">
        <v>6</v>
      </c>
      <c r="E211" s="151">
        <v>7.03</v>
      </c>
      <c r="F211" s="153">
        <v>5.82</v>
      </c>
      <c r="G211" s="152">
        <v>0.17211948790896159</v>
      </c>
    </row>
    <row r="212" spans="1:7" ht="15.75" customHeight="1">
      <c r="A212" s="9"/>
      <c r="B212" s="146">
        <v>113816</v>
      </c>
      <c r="C212" s="150" t="s">
        <v>1014</v>
      </c>
      <c r="D212" s="150" t="s">
        <v>6</v>
      </c>
      <c r="E212" s="151">
        <v>11.95</v>
      </c>
      <c r="F212" s="153">
        <v>9.8800000000000008</v>
      </c>
      <c r="G212" s="152">
        <v>0.17322175732217562</v>
      </c>
    </row>
    <row r="213" spans="1:7" ht="15.75" customHeight="1">
      <c r="A213" s="9"/>
      <c r="B213" s="146">
        <v>113817</v>
      </c>
      <c r="C213" s="150" t="s">
        <v>1015</v>
      </c>
      <c r="D213" s="150" t="s">
        <v>6</v>
      </c>
      <c r="E213" s="151">
        <v>11.95</v>
      </c>
      <c r="F213" s="153">
        <v>9.8800000000000008</v>
      </c>
      <c r="G213" s="152">
        <v>0.17322175732217562</v>
      </c>
    </row>
    <row r="214" spans="1:7" ht="15.75" customHeight="1">
      <c r="A214" s="9"/>
      <c r="B214" s="146">
        <v>113815</v>
      </c>
      <c r="C214" s="150" t="s">
        <v>1016</v>
      </c>
      <c r="D214" s="150" t="s">
        <v>6</v>
      </c>
      <c r="E214" s="151">
        <v>11.95</v>
      </c>
      <c r="F214" s="153">
        <v>9.8800000000000008</v>
      </c>
      <c r="G214" s="152">
        <v>0.17322175732217562</v>
      </c>
    </row>
    <row r="215" spans="1:7" ht="15.75" customHeight="1">
      <c r="A215" s="9"/>
      <c r="B215" s="146">
        <v>113851</v>
      </c>
      <c r="C215" s="150" t="s">
        <v>1017</v>
      </c>
      <c r="D215" s="150" t="s">
        <v>6</v>
      </c>
      <c r="E215" s="151">
        <v>12.53</v>
      </c>
      <c r="F215" s="153">
        <v>10.36</v>
      </c>
      <c r="G215" s="152">
        <v>0.17318435754189945</v>
      </c>
    </row>
    <row r="216" spans="1:7" ht="15.75" customHeight="1">
      <c r="A216" s="9"/>
      <c r="B216" s="146">
        <v>113824</v>
      </c>
      <c r="C216" s="150" t="s">
        <v>1018</v>
      </c>
      <c r="D216" s="150" t="s">
        <v>6</v>
      </c>
      <c r="E216" s="151">
        <v>13.07</v>
      </c>
      <c r="F216" s="153">
        <v>10.8</v>
      </c>
      <c r="G216" s="152">
        <v>0.17368018362662582</v>
      </c>
    </row>
    <row r="217" spans="1:7" ht="15.75" customHeight="1">
      <c r="A217" s="9"/>
      <c r="B217" s="146">
        <v>113823</v>
      </c>
      <c r="C217" s="150" t="s">
        <v>1019</v>
      </c>
      <c r="D217" s="150" t="s">
        <v>6</v>
      </c>
      <c r="E217" s="151">
        <v>13.07</v>
      </c>
      <c r="F217" s="153">
        <v>10.8</v>
      </c>
      <c r="G217" s="152">
        <v>0.17368018362662582</v>
      </c>
    </row>
    <row r="218" spans="1:7" ht="15.75" customHeight="1">
      <c r="A218" s="9"/>
      <c r="B218" s="146">
        <v>113826</v>
      </c>
      <c r="C218" s="150" t="s">
        <v>1020</v>
      </c>
      <c r="D218" s="150" t="s">
        <v>6</v>
      </c>
      <c r="E218" s="151">
        <v>13.72</v>
      </c>
      <c r="F218" s="153">
        <v>11.34</v>
      </c>
      <c r="G218" s="152">
        <v>0.17346938775510209</v>
      </c>
    </row>
    <row r="219" spans="1:7" ht="15.75" customHeight="1">
      <c r="A219" s="9"/>
      <c r="B219" s="146">
        <v>113827</v>
      </c>
      <c r="C219" s="150" t="s">
        <v>1021</v>
      </c>
      <c r="D219" s="150" t="s">
        <v>6</v>
      </c>
      <c r="E219" s="151">
        <v>13.72</v>
      </c>
      <c r="F219" s="153">
        <v>11.34</v>
      </c>
      <c r="G219" s="152">
        <v>0.17346938775510209</v>
      </c>
    </row>
    <row r="220" spans="1:7" ht="15.75" customHeight="1">
      <c r="A220" s="9"/>
      <c r="B220" s="146">
        <v>113828</v>
      </c>
      <c r="C220" s="150" t="s">
        <v>1022</v>
      </c>
      <c r="D220" s="150" t="s">
        <v>6</v>
      </c>
      <c r="E220" s="151">
        <v>13.72</v>
      </c>
      <c r="F220" s="153">
        <v>11.34</v>
      </c>
      <c r="G220" s="152">
        <v>0.17346938775510209</v>
      </c>
    </row>
    <row r="221" spans="1:7" ht="15.75" customHeight="1">
      <c r="A221" s="9"/>
      <c r="B221" s="146">
        <v>113844</v>
      </c>
      <c r="C221" s="150" t="s">
        <v>1023</v>
      </c>
      <c r="D221" s="150" t="s">
        <v>6</v>
      </c>
      <c r="E221" s="151">
        <v>18.149999999999999</v>
      </c>
      <c r="F221" s="153">
        <v>15</v>
      </c>
      <c r="G221" s="152">
        <v>0.17355371900826438</v>
      </c>
    </row>
    <row r="222" spans="1:7" ht="15.75" customHeight="1">
      <c r="A222" s="9"/>
      <c r="B222" s="146">
        <v>113842</v>
      </c>
      <c r="C222" s="150" t="s">
        <v>1024</v>
      </c>
      <c r="D222" s="150" t="s">
        <v>6</v>
      </c>
      <c r="E222" s="151">
        <v>18.149999999999999</v>
      </c>
      <c r="F222" s="153">
        <v>15</v>
      </c>
      <c r="G222" s="152">
        <v>0.17355371900826438</v>
      </c>
    </row>
    <row r="223" spans="1:7" ht="15.75" customHeight="1">
      <c r="A223" s="9"/>
      <c r="B223" s="146">
        <v>113853</v>
      </c>
      <c r="C223" s="150" t="s">
        <v>1025</v>
      </c>
      <c r="D223" s="150" t="s">
        <v>6</v>
      </c>
      <c r="E223" s="151">
        <v>12.53</v>
      </c>
      <c r="F223" s="153">
        <v>10.36</v>
      </c>
      <c r="G223" s="152">
        <v>0.17318435754189945</v>
      </c>
    </row>
    <row r="224" spans="1:7" ht="15.75" customHeight="1">
      <c r="A224" s="9"/>
      <c r="B224" s="146">
        <v>113849</v>
      </c>
      <c r="C224" s="150" t="s">
        <v>1026</v>
      </c>
      <c r="D224" s="150" t="s">
        <v>6</v>
      </c>
      <c r="E224" s="151">
        <v>12.53</v>
      </c>
      <c r="F224" s="153">
        <v>10.36</v>
      </c>
      <c r="G224" s="152">
        <v>0.17318435754189945</v>
      </c>
    </row>
    <row r="225" spans="1:8" ht="15.75" customHeight="1">
      <c r="A225" s="9"/>
      <c r="B225" s="146">
        <v>113852</v>
      </c>
      <c r="C225" s="150" t="s">
        <v>1027</v>
      </c>
      <c r="D225" s="150" t="s">
        <v>6</v>
      </c>
      <c r="E225" s="151">
        <v>12.53</v>
      </c>
      <c r="F225" s="153">
        <v>10.36</v>
      </c>
      <c r="G225" s="152">
        <v>0.17318435754189945</v>
      </c>
    </row>
    <row r="226" spans="1:8" ht="15.75" customHeight="1">
      <c r="A226" s="9"/>
      <c r="B226" s="146">
        <v>113855</v>
      </c>
      <c r="C226" s="150" t="s">
        <v>1028</v>
      </c>
      <c r="D226" s="150" t="s">
        <v>6</v>
      </c>
      <c r="E226" s="151">
        <v>6.78</v>
      </c>
      <c r="F226" s="153">
        <v>5.61</v>
      </c>
      <c r="G226" s="152">
        <v>0.17256637168141592</v>
      </c>
    </row>
    <row r="227" spans="1:8" ht="15.75" customHeight="1">
      <c r="A227" s="9"/>
      <c r="B227" s="146">
        <v>113854</v>
      </c>
      <c r="C227" s="150" t="s">
        <v>1029</v>
      </c>
      <c r="D227" s="150" t="s">
        <v>6</v>
      </c>
      <c r="E227" s="151">
        <v>6.78</v>
      </c>
      <c r="F227" s="153">
        <v>5.61</v>
      </c>
      <c r="G227" s="152">
        <v>0.17256637168141592</v>
      </c>
    </row>
    <row r="228" spans="1:8" ht="15.75" customHeight="1">
      <c r="A228" s="9"/>
      <c r="B228" s="146">
        <v>113858</v>
      </c>
      <c r="C228" s="150" t="s">
        <v>1030</v>
      </c>
      <c r="D228" s="150" t="s">
        <v>6</v>
      </c>
      <c r="E228" s="151">
        <v>6.78</v>
      </c>
      <c r="F228" s="153">
        <v>5.61</v>
      </c>
      <c r="G228" s="152">
        <v>0.17256637168141592</v>
      </c>
    </row>
    <row r="229" spans="1:8" ht="15.75" customHeight="1">
      <c r="A229" s="9"/>
      <c r="B229" s="146">
        <v>113856</v>
      </c>
      <c r="C229" s="150" t="s">
        <v>1031</v>
      </c>
      <c r="D229" s="150" t="s">
        <v>6</v>
      </c>
      <c r="E229" s="151">
        <v>6.78</v>
      </c>
      <c r="F229" s="153">
        <v>5.61</v>
      </c>
      <c r="G229" s="152">
        <v>0.17256637168141592</v>
      </c>
    </row>
    <row r="230" spans="1:8" ht="15.75" customHeight="1">
      <c r="A230" s="9"/>
      <c r="B230" s="146">
        <v>113859</v>
      </c>
      <c r="C230" s="150" t="s">
        <v>1032</v>
      </c>
      <c r="D230" s="150" t="s">
        <v>6</v>
      </c>
      <c r="E230" s="151">
        <v>6.78</v>
      </c>
      <c r="F230" s="153">
        <v>5.61</v>
      </c>
      <c r="G230" s="152">
        <v>0.17256637168141592</v>
      </c>
    </row>
    <row r="231" spans="1:8" ht="15.75" customHeight="1">
      <c r="A231" s="9"/>
      <c r="B231" s="146">
        <v>113813</v>
      </c>
      <c r="C231" s="150" t="s">
        <v>1033</v>
      </c>
      <c r="D231" s="150" t="s">
        <v>6</v>
      </c>
      <c r="E231" s="151">
        <v>6.39</v>
      </c>
      <c r="F231" s="153">
        <v>6.37</v>
      </c>
      <c r="G231" s="152">
        <v>3.1298904538340491E-3</v>
      </c>
    </row>
    <row r="232" spans="1:8" ht="15.75" customHeight="1">
      <c r="A232" s="9"/>
      <c r="B232" s="146">
        <v>113814</v>
      </c>
      <c r="C232" s="150" t="s">
        <v>1034</v>
      </c>
      <c r="D232" s="150" t="s">
        <v>6</v>
      </c>
      <c r="E232" s="151">
        <v>6.39</v>
      </c>
      <c r="F232" s="153">
        <v>6.37</v>
      </c>
      <c r="G232" s="152">
        <v>3.1298904538340491E-3</v>
      </c>
    </row>
    <row r="233" spans="1:8" ht="15.75" customHeight="1">
      <c r="A233" s="9"/>
      <c r="B233" s="146">
        <v>113812</v>
      </c>
      <c r="C233" s="150" t="s">
        <v>1035</v>
      </c>
      <c r="D233" s="150" t="s">
        <v>6</v>
      </c>
      <c r="E233" s="151">
        <v>6.39</v>
      </c>
      <c r="F233" s="153">
        <v>6.37</v>
      </c>
      <c r="G233" s="152">
        <v>3.1298904538340491E-3</v>
      </c>
    </row>
    <row r="234" spans="1:8" ht="15.75" customHeight="1">
      <c r="A234" s="9"/>
      <c r="B234" s="136"/>
      <c r="C234" s="4" t="e">
        <v>#N/A</v>
      </c>
      <c r="D234" s="4" t="s">
        <v>6</v>
      </c>
      <c r="E234" s="5" t="e">
        <v>#N/A</v>
      </c>
      <c r="F234" s="137"/>
      <c r="G234" s="6" t="e">
        <v>#N/A</v>
      </c>
    </row>
    <row r="235" spans="1:8" ht="15.75" customHeight="1">
      <c r="A235" s="9"/>
      <c r="B235" s="135" t="s">
        <v>2</v>
      </c>
      <c r="C235" s="135" t="s">
        <v>3</v>
      </c>
      <c r="D235" s="135" t="s">
        <v>5</v>
      </c>
      <c r="E235" s="135" t="s">
        <v>0</v>
      </c>
      <c r="F235" s="135" t="s">
        <v>807</v>
      </c>
      <c r="G235" s="135" t="s">
        <v>4</v>
      </c>
      <c r="H235" s="154" t="s">
        <v>997</v>
      </c>
    </row>
    <row r="236" spans="1:8" ht="15.75" customHeight="1">
      <c r="A236" s="9"/>
      <c r="B236" s="88">
        <v>105521</v>
      </c>
      <c r="C236" s="4" t="s">
        <v>1036</v>
      </c>
      <c r="D236" s="4" t="s">
        <v>6</v>
      </c>
      <c r="E236" s="5">
        <v>6.46</v>
      </c>
      <c r="F236" s="137">
        <v>4.45</v>
      </c>
      <c r="G236" s="6">
        <v>0.3111455108359133</v>
      </c>
      <c r="H236">
        <v>2.23</v>
      </c>
    </row>
    <row r="237" spans="1:8" ht="15.75" customHeight="1">
      <c r="A237" s="9"/>
      <c r="B237" s="88">
        <v>105528</v>
      </c>
      <c r="C237" s="4" t="s">
        <v>1037</v>
      </c>
      <c r="D237" s="4" t="s">
        <v>6</v>
      </c>
      <c r="E237" s="5">
        <v>6.18</v>
      </c>
      <c r="F237" s="137">
        <v>4.45</v>
      </c>
      <c r="G237" s="6">
        <v>0.2799352750809061</v>
      </c>
      <c r="H237">
        <v>2.23</v>
      </c>
    </row>
    <row r="238" spans="1:8" ht="15.75" customHeight="1">
      <c r="A238" s="9"/>
      <c r="B238" s="88">
        <v>28</v>
      </c>
      <c r="C238" s="4" t="s">
        <v>886</v>
      </c>
      <c r="D238" s="4" t="s">
        <v>6</v>
      </c>
      <c r="E238" s="5">
        <v>7.82</v>
      </c>
      <c r="F238" s="137">
        <v>5.99</v>
      </c>
      <c r="G238" s="6">
        <v>0.2340153452685422</v>
      </c>
      <c r="H238">
        <v>2.99</v>
      </c>
    </row>
    <row r="239" spans="1:8" ht="15.75" customHeight="1">
      <c r="A239" s="9"/>
      <c r="B239" s="88">
        <v>29</v>
      </c>
      <c r="C239" s="19" t="s">
        <v>887</v>
      </c>
      <c r="D239" s="4" t="s">
        <v>6</v>
      </c>
      <c r="E239" s="5">
        <v>7.82</v>
      </c>
      <c r="F239" s="137">
        <v>5.99</v>
      </c>
      <c r="G239" s="6">
        <v>0.2340153452685422</v>
      </c>
      <c r="H239">
        <v>2.99</v>
      </c>
    </row>
    <row r="240" spans="1:8" ht="15.75" customHeight="1">
      <c r="A240" s="9"/>
      <c r="B240" s="136"/>
      <c r="C240" s="4" t="e">
        <f>VLOOKUP(B240,[1]Report!$1:$1048576,2,0)</f>
        <v>#N/A</v>
      </c>
      <c r="D240" s="4" t="s">
        <v>6</v>
      </c>
      <c r="E240" s="5" t="e">
        <f>VLOOKUP(B240,[1]Report!$1:$1048576,8,0)</f>
        <v>#N/A</v>
      </c>
      <c r="F240" s="137"/>
      <c r="G240" s="6" t="e">
        <f t="shared" ref="G240:G242" si="1">(E240-F240)/E240</f>
        <v>#N/A</v>
      </c>
    </row>
    <row r="241" spans="1:7" ht="15.75" customHeight="1">
      <c r="A241" s="9"/>
      <c r="B241" s="136"/>
      <c r="C241" s="4" t="e">
        <f>VLOOKUP(B241,[1]Report!$1:$1048576,2,0)</f>
        <v>#N/A</v>
      </c>
      <c r="D241" s="4" t="s">
        <v>6</v>
      </c>
      <c r="E241" s="5" t="e">
        <f>VLOOKUP(B241,[1]Report!$1:$1048576,8,0)</f>
        <v>#N/A</v>
      </c>
      <c r="F241" s="137"/>
      <c r="G241" s="6" t="e">
        <f t="shared" si="1"/>
        <v>#N/A</v>
      </c>
    </row>
    <row r="242" spans="1:7" ht="15.75" customHeight="1">
      <c r="A242" s="9"/>
      <c r="B242" s="136"/>
      <c r="C242" s="4" t="e">
        <f>VLOOKUP(B242,[1]Report!$1:$1048576,2,0)</f>
        <v>#N/A</v>
      </c>
      <c r="D242" s="4" t="s">
        <v>6</v>
      </c>
      <c r="E242" s="5" t="e">
        <f>VLOOKUP(B242,[1]Report!$1:$1048576,8,0)</f>
        <v>#N/A</v>
      </c>
      <c r="F242" s="137"/>
      <c r="G242" s="6" t="e">
        <f t="shared" si="1"/>
        <v>#N/A</v>
      </c>
    </row>
    <row r="243" spans="1:7" ht="15.75" customHeight="1">
      <c r="A243" s="9"/>
      <c r="B243" s="136"/>
      <c r="C243" s="7"/>
      <c r="D243" s="7"/>
      <c r="E243" s="86"/>
      <c r="F243" s="140"/>
      <c r="G243" s="87"/>
    </row>
    <row r="244" spans="1:7" ht="15.75" customHeight="1">
      <c r="A244" s="9"/>
      <c r="B244" s="134"/>
      <c r="C244" s="4"/>
      <c r="D244" s="4"/>
      <c r="E244" s="5"/>
      <c r="F244" s="124"/>
      <c r="G244" s="6"/>
    </row>
    <row r="245" spans="1:7" ht="15.75" customHeight="1">
      <c r="A245" s="9"/>
      <c r="B245" s="88"/>
      <c r="C245" s="4"/>
      <c r="D245" s="4"/>
      <c r="E245" s="5"/>
      <c r="F245" s="124"/>
      <c r="G245" s="6"/>
    </row>
    <row r="246" spans="1:7" ht="15.75" customHeight="1">
      <c r="A246" s="9"/>
      <c r="B246" s="88"/>
      <c r="C246" s="2"/>
    </row>
    <row r="247" spans="1:7" ht="110.25" customHeight="1">
      <c r="B247" s="88"/>
      <c r="C247" s="1" t="s">
        <v>8</v>
      </c>
      <c r="D247" s="3"/>
      <c r="E247" s="3"/>
      <c r="F247" s="3"/>
    </row>
    <row r="248" spans="1:7">
      <c r="B248" s="88"/>
    </row>
    <row r="249" spans="1:7">
      <c r="B249" s="88"/>
    </row>
    <row r="250" spans="1:7">
      <c r="B250" s="88"/>
    </row>
    <row r="251" spans="1:7">
      <c r="B251" s="88"/>
    </row>
    <row r="252" spans="1:7">
      <c r="B252" s="88"/>
    </row>
    <row r="253" spans="1:7">
      <c r="B253" s="88"/>
    </row>
  </sheetData>
  <mergeCells count="3">
    <mergeCell ref="B1:G1"/>
    <mergeCell ref="B29:G29"/>
    <mergeCell ref="B194:G194"/>
  </mergeCells>
  <pageMargins left="0" right="0" top="0.74803149606299213" bottom="0" header="0" footer="0.31496062992125984"/>
  <pageSetup paperSize="9" scale="77" fitToHeight="0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CDCB2-EE13-440C-AB3B-DEF1C132D6BC}">
  <sheetPr>
    <pageSetUpPr fitToPage="1"/>
  </sheetPr>
  <dimension ref="A1:L327"/>
  <sheetViews>
    <sheetView topLeftCell="A29" zoomScale="70" zoomScaleNormal="70" workbookViewId="0">
      <pane ySplit="2" topLeftCell="A211" activePane="bottomLeft" state="frozen"/>
      <selection activeCell="A29" sqref="A29"/>
      <selection pane="bottomLeft" activeCell="C213" sqref="C213"/>
    </sheetView>
  </sheetViews>
  <sheetFormatPr defaultRowHeight="15"/>
  <cols>
    <col min="1" max="1" width="2.28515625" customWidth="1"/>
    <col min="2" max="2" width="8.7109375" bestFit="1" customWidth="1"/>
    <col min="3" max="3" width="63.5703125" bestFit="1" customWidth="1"/>
    <col min="4" max="4" width="14.42578125" bestFit="1" customWidth="1"/>
    <col min="5" max="5" width="11.7109375" bestFit="1" customWidth="1"/>
    <col min="6" max="6" width="11.5703125" bestFit="1" customWidth="1"/>
    <col min="7" max="7" width="10" customWidth="1"/>
    <col min="8" max="8" width="13.85546875" customWidth="1"/>
    <col min="9" max="9" width="8.42578125" hidden="1" customWidth="1"/>
    <col min="10" max="10" width="9" bestFit="1" customWidth="1"/>
    <col min="11" max="11" width="8.42578125" hidden="1" customWidth="1"/>
    <col min="12" max="12" width="8.140625" bestFit="1" customWidth="1"/>
    <col min="13" max="13" width="7.7109375" bestFit="1" customWidth="1"/>
    <col min="14" max="14" width="52.7109375" bestFit="1" customWidth="1"/>
    <col min="15" max="15" width="13" bestFit="1" customWidth="1"/>
    <col min="16" max="16" width="8.140625" bestFit="1" customWidth="1"/>
  </cols>
  <sheetData>
    <row r="1" spans="1:7" ht="15.75" hidden="1">
      <c r="A1" s="7"/>
      <c r="B1" s="548" t="s">
        <v>732</v>
      </c>
      <c r="C1" s="548"/>
      <c r="D1" s="548"/>
      <c r="E1" s="548"/>
      <c r="F1" s="548"/>
      <c r="G1" s="548"/>
    </row>
    <row r="2" spans="1:7" ht="15.75" hidden="1" customHeight="1">
      <c r="A2" s="9"/>
      <c r="B2" s="11" t="s">
        <v>2</v>
      </c>
      <c r="C2" s="11" t="s">
        <v>3</v>
      </c>
      <c r="D2" s="11" t="s">
        <v>5</v>
      </c>
      <c r="E2" s="11" t="s">
        <v>0</v>
      </c>
      <c r="F2" s="47" t="s">
        <v>1</v>
      </c>
      <c r="G2" s="47" t="s">
        <v>4</v>
      </c>
    </row>
    <row r="3" spans="1:7" ht="15.75" hidden="1" customHeight="1">
      <c r="A3" s="9"/>
      <c r="B3" s="4">
        <v>112257</v>
      </c>
      <c r="C3" s="4" t="e">
        <f>VLOOKUP(B3,[1]Report!$1:$1048576,2,0)</f>
        <v>#N/A</v>
      </c>
      <c r="D3" s="4" t="s">
        <v>6</v>
      </c>
      <c r="E3" s="5" t="e">
        <f>VLOOKUP(B3,[1]Report!$1:$1048576,8,0)</f>
        <v>#N/A</v>
      </c>
      <c r="F3" s="115">
        <v>10.88</v>
      </c>
      <c r="G3" s="6" t="e">
        <f t="shared" ref="G3:G26" si="0">(E3-F3)/E3</f>
        <v>#N/A</v>
      </c>
    </row>
    <row r="4" spans="1:7" ht="15.75" hidden="1" customHeight="1">
      <c r="A4" s="9"/>
      <c r="B4" s="4">
        <v>112259</v>
      </c>
      <c r="C4" s="4" t="e">
        <f>VLOOKUP(B4,[1]Report!$1:$1048576,2,0)</f>
        <v>#N/A</v>
      </c>
      <c r="D4" s="4" t="s">
        <v>6</v>
      </c>
      <c r="E4" s="5" t="e">
        <f>VLOOKUP(B4,[1]Report!$1:$1048576,8,0)</f>
        <v>#N/A</v>
      </c>
      <c r="F4" s="115">
        <v>10.88</v>
      </c>
      <c r="G4" s="6" t="e">
        <f t="shared" si="0"/>
        <v>#N/A</v>
      </c>
    </row>
    <row r="5" spans="1:7" ht="15.75" hidden="1" customHeight="1">
      <c r="A5" s="9"/>
      <c r="B5" s="4">
        <v>112258</v>
      </c>
      <c r="C5" s="4" t="e">
        <f>VLOOKUP(B5,[1]Report!$1:$1048576,2,0)</f>
        <v>#N/A</v>
      </c>
      <c r="D5" s="4" t="s">
        <v>6</v>
      </c>
      <c r="E5" s="5" t="e">
        <f>VLOOKUP(B5,[1]Report!$1:$1048576,8,0)</f>
        <v>#N/A</v>
      </c>
      <c r="F5" s="115">
        <v>10.88</v>
      </c>
      <c r="G5" s="6" t="e">
        <f t="shared" si="0"/>
        <v>#N/A</v>
      </c>
    </row>
    <row r="6" spans="1:7" ht="15.75" hidden="1" customHeight="1">
      <c r="A6" s="9"/>
      <c r="B6" s="4">
        <v>112250</v>
      </c>
      <c r="C6" s="4" t="e">
        <f>VLOOKUP(B6,[1]Report!$1:$1048576,2,0)</f>
        <v>#N/A</v>
      </c>
      <c r="D6" s="4" t="s">
        <v>6</v>
      </c>
      <c r="E6" s="5" t="e">
        <f>VLOOKUP(B6,[1]Report!$1:$1048576,8,0)</f>
        <v>#N/A</v>
      </c>
      <c r="F6" s="115">
        <v>10.73</v>
      </c>
      <c r="G6" s="6" t="e">
        <f t="shared" si="0"/>
        <v>#N/A</v>
      </c>
    </row>
    <row r="7" spans="1:7" ht="15.75" hidden="1" customHeight="1">
      <c r="A7" s="9"/>
      <c r="B7" s="45">
        <v>112249</v>
      </c>
      <c r="C7" s="4" t="e">
        <f>VLOOKUP(B7,[1]Report!$1:$1048576,2,0)</f>
        <v>#N/A</v>
      </c>
      <c r="D7" s="4" t="s">
        <v>6</v>
      </c>
      <c r="E7" s="5" t="e">
        <f>VLOOKUP(B7,[1]Report!$1:$1048576,8,0)</f>
        <v>#N/A</v>
      </c>
      <c r="F7" s="115">
        <v>2.66</v>
      </c>
      <c r="G7" s="6" t="e">
        <f t="shared" si="0"/>
        <v>#N/A</v>
      </c>
    </row>
    <row r="8" spans="1:7" ht="15.75" hidden="1" customHeight="1">
      <c r="A8" s="9"/>
      <c r="B8" s="4">
        <v>112199</v>
      </c>
      <c r="C8" s="4" t="e">
        <f>VLOOKUP(B8,[1]Report!$1:$1048576,2,0)</f>
        <v>#N/A</v>
      </c>
      <c r="D8" s="4" t="s">
        <v>6</v>
      </c>
      <c r="E8" s="5" t="e">
        <f>VLOOKUP(B8,[1]Report!$1:$1048576,8,0)</f>
        <v>#N/A</v>
      </c>
      <c r="F8" s="115">
        <v>5.84</v>
      </c>
      <c r="G8" s="6" t="e">
        <f t="shared" si="0"/>
        <v>#N/A</v>
      </c>
    </row>
    <row r="9" spans="1:7" ht="15.75" hidden="1" customHeight="1">
      <c r="A9" s="9"/>
      <c r="B9" s="4">
        <v>112196</v>
      </c>
      <c r="C9" s="4" t="e">
        <f>VLOOKUP(B9,[1]Report!$1:$1048576,2,0)</f>
        <v>#N/A</v>
      </c>
      <c r="D9" s="4" t="s">
        <v>6</v>
      </c>
      <c r="E9" s="5" t="e">
        <f>VLOOKUP(B9,[1]Report!$1:$1048576,8,0)</f>
        <v>#N/A</v>
      </c>
      <c r="F9" s="115">
        <v>3.97</v>
      </c>
      <c r="G9" s="6" t="e">
        <f t="shared" si="0"/>
        <v>#N/A</v>
      </c>
    </row>
    <row r="10" spans="1:7" ht="15.75" hidden="1" customHeight="1">
      <c r="A10" s="9"/>
      <c r="B10" s="4">
        <v>112240</v>
      </c>
      <c r="C10" s="4" t="e">
        <f>VLOOKUP(B10,[1]Report!$1:$1048576,2,0)</f>
        <v>#N/A</v>
      </c>
      <c r="D10" s="4" t="s">
        <v>6</v>
      </c>
      <c r="E10" s="5" t="e">
        <f>VLOOKUP(B10,[1]Report!$1:$1048576,8,0)</f>
        <v>#N/A</v>
      </c>
      <c r="F10" s="115">
        <v>6.34</v>
      </c>
      <c r="G10" s="6" t="e">
        <f t="shared" si="0"/>
        <v>#N/A</v>
      </c>
    </row>
    <row r="11" spans="1:7" ht="15.75" hidden="1" customHeight="1">
      <c r="A11" s="9"/>
      <c r="B11" s="4">
        <v>112239</v>
      </c>
      <c r="C11" s="4" t="e">
        <f>VLOOKUP(B11,[1]Report!$1:$1048576,2,0)</f>
        <v>#N/A</v>
      </c>
      <c r="D11" s="4" t="s">
        <v>6</v>
      </c>
      <c r="E11" s="5" t="e">
        <f>VLOOKUP(B11,[1]Report!$1:$1048576,8,0)</f>
        <v>#N/A</v>
      </c>
      <c r="F11" s="115">
        <v>3.46</v>
      </c>
      <c r="G11" s="6" t="e">
        <f t="shared" si="0"/>
        <v>#N/A</v>
      </c>
    </row>
    <row r="12" spans="1:7" ht="15.75" hidden="1" customHeight="1">
      <c r="A12" s="9"/>
      <c r="B12" s="4">
        <v>112232</v>
      </c>
      <c r="C12" s="4" t="e">
        <f>VLOOKUP(B12,[1]Report!$1:$1048576,2,0)</f>
        <v>#N/A</v>
      </c>
      <c r="D12" s="4" t="s">
        <v>6</v>
      </c>
      <c r="E12" s="5" t="e">
        <f>VLOOKUP(B12,[1]Report!$1:$1048576,8,0)</f>
        <v>#N/A</v>
      </c>
      <c r="F12" s="115">
        <v>3.82</v>
      </c>
      <c r="G12" s="6" t="e">
        <f t="shared" si="0"/>
        <v>#N/A</v>
      </c>
    </row>
    <row r="13" spans="1:7" ht="15.75" hidden="1" customHeight="1">
      <c r="A13" s="9"/>
      <c r="B13" s="4">
        <v>109496</v>
      </c>
      <c r="C13" s="4" t="e">
        <f>VLOOKUP(B13,[1]Report!$1:$1048576,2,0)</f>
        <v>#N/A</v>
      </c>
      <c r="D13" s="4" t="s">
        <v>6</v>
      </c>
      <c r="E13" s="5" t="e">
        <f>VLOOKUP(B13,[1]Report!$1:$1048576,8,0)</f>
        <v>#N/A</v>
      </c>
      <c r="F13" s="115">
        <v>2.92</v>
      </c>
      <c r="G13" s="6" t="e">
        <f t="shared" si="0"/>
        <v>#N/A</v>
      </c>
    </row>
    <row r="14" spans="1:7" ht="15.75" hidden="1" customHeight="1">
      <c r="A14" s="9"/>
      <c r="B14" s="4">
        <v>109494</v>
      </c>
      <c r="C14" s="4" t="e">
        <f>VLOOKUP(B14,[1]Report!$1:$1048576,2,0)</f>
        <v>#N/A</v>
      </c>
      <c r="D14" s="4" t="s">
        <v>6</v>
      </c>
      <c r="E14" s="5" t="e">
        <f>VLOOKUP(B14,[1]Report!$1:$1048576,8,0)</f>
        <v>#N/A</v>
      </c>
      <c r="F14" s="115">
        <v>4.3</v>
      </c>
      <c r="G14" s="6" t="e">
        <f t="shared" si="0"/>
        <v>#N/A</v>
      </c>
    </row>
    <row r="15" spans="1:7" ht="15.75" hidden="1" customHeight="1">
      <c r="A15" s="9"/>
      <c r="B15" s="4">
        <v>112217</v>
      </c>
      <c r="C15" s="4" t="e">
        <f>VLOOKUP(B15,[1]Report!$1:$1048576,2,0)</f>
        <v>#N/A</v>
      </c>
      <c r="D15" s="4" t="s">
        <v>6</v>
      </c>
      <c r="E15" s="5" t="e">
        <f>VLOOKUP(B15,[1]Report!$1:$1048576,8,0)</f>
        <v>#N/A</v>
      </c>
      <c r="F15" s="115">
        <v>11.25</v>
      </c>
      <c r="G15" s="6" t="e">
        <f t="shared" si="0"/>
        <v>#N/A</v>
      </c>
    </row>
    <row r="16" spans="1:7" ht="15.75" hidden="1" customHeight="1">
      <c r="A16" s="9"/>
      <c r="B16" s="4">
        <v>112204</v>
      </c>
      <c r="C16" s="4" t="e">
        <f>VLOOKUP(B16,[1]Report!$1:$1048576,2,0)</f>
        <v>#N/A</v>
      </c>
      <c r="D16" s="4" t="s">
        <v>6</v>
      </c>
      <c r="E16" s="5" t="e">
        <f>VLOOKUP(B16,[1]Report!$1:$1048576,8,0)</f>
        <v>#N/A</v>
      </c>
      <c r="F16" s="115">
        <v>5.39</v>
      </c>
      <c r="G16" s="6" t="e">
        <f t="shared" si="0"/>
        <v>#N/A</v>
      </c>
    </row>
    <row r="17" spans="1:11" ht="15.75" hidden="1" customHeight="1">
      <c r="A17" s="9"/>
      <c r="B17" s="101">
        <v>112235</v>
      </c>
      <c r="C17" s="4" t="e">
        <f>VLOOKUP(B17,[1]Report!$1:$1048576,2,0)</f>
        <v>#N/A</v>
      </c>
      <c r="D17" s="4" t="s">
        <v>6</v>
      </c>
      <c r="E17" s="5" t="e">
        <f>VLOOKUP(B17,[1]Report!$1:$1048576,8,0)</f>
        <v>#N/A</v>
      </c>
      <c r="F17" s="115">
        <v>5.61</v>
      </c>
      <c r="G17" s="6" t="e">
        <f t="shared" si="0"/>
        <v>#N/A</v>
      </c>
    </row>
    <row r="18" spans="1:11" ht="15.75" hidden="1" customHeight="1">
      <c r="A18" s="9"/>
      <c r="B18" s="45">
        <v>109500</v>
      </c>
      <c r="C18" s="4" t="e">
        <f>VLOOKUP(B18,[1]Report!$1:$1048576,2,0)</f>
        <v>#N/A</v>
      </c>
      <c r="D18" s="4" t="s">
        <v>6</v>
      </c>
      <c r="E18" s="5" t="e">
        <f>VLOOKUP(B18,[1]Report!$1:$1048576,8,0)</f>
        <v>#N/A</v>
      </c>
      <c r="F18" s="115">
        <v>12.25</v>
      </c>
      <c r="G18" s="6" t="e">
        <f t="shared" si="0"/>
        <v>#N/A</v>
      </c>
    </row>
    <row r="19" spans="1:11" ht="15.75" hidden="1" customHeight="1">
      <c r="A19" s="9"/>
      <c r="B19" s="4">
        <v>112245</v>
      </c>
      <c r="C19" s="4" t="e">
        <f>VLOOKUP(B19,[1]Report!$1:$1048576,2,0)</f>
        <v>#N/A</v>
      </c>
      <c r="D19" s="4" t="s">
        <v>6</v>
      </c>
      <c r="E19" s="5" t="e">
        <f>VLOOKUP(B19,[1]Report!$1:$1048576,8,0)</f>
        <v>#N/A</v>
      </c>
      <c r="F19" s="115">
        <v>14.46</v>
      </c>
      <c r="G19" s="6" t="e">
        <f t="shared" si="0"/>
        <v>#N/A</v>
      </c>
    </row>
    <row r="20" spans="1:11" ht="15.75" hidden="1" customHeight="1">
      <c r="A20" s="9"/>
      <c r="B20" s="4">
        <v>112209</v>
      </c>
      <c r="C20" s="4" t="e">
        <f>VLOOKUP(B20,[1]Report!$1:$1048576,2,0)</f>
        <v>#N/A</v>
      </c>
      <c r="D20" s="4" t="s">
        <v>6</v>
      </c>
      <c r="E20" s="5" t="e">
        <f>VLOOKUP(B20,[1]Report!$1:$1048576,8,0)</f>
        <v>#N/A</v>
      </c>
      <c r="F20" s="115">
        <v>15.87</v>
      </c>
      <c r="G20" s="6" t="e">
        <f t="shared" si="0"/>
        <v>#N/A</v>
      </c>
    </row>
    <row r="21" spans="1:11" ht="15.75" hidden="1" customHeight="1">
      <c r="A21" s="9"/>
      <c r="B21" s="45">
        <v>109504</v>
      </c>
      <c r="C21" s="4" t="e">
        <f>VLOOKUP(B21,[1]Report!$1:$1048576,2,0)</f>
        <v>#N/A</v>
      </c>
      <c r="D21" s="4" t="s">
        <v>6</v>
      </c>
      <c r="E21" s="5" t="e">
        <f>VLOOKUP(B21,[1]Report!$1:$1048576,8,0)</f>
        <v>#N/A</v>
      </c>
      <c r="F21" s="115">
        <v>12.8</v>
      </c>
      <c r="G21" s="6" t="e">
        <f t="shared" si="0"/>
        <v>#N/A</v>
      </c>
    </row>
    <row r="22" spans="1:11" ht="15.75" hidden="1" customHeight="1">
      <c r="A22" s="9"/>
      <c r="B22" s="4">
        <v>112243</v>
      </c>
      <c r="C22" s="4" t="e">
        <f>VLOOKUP(B22,[1]Report!$1:$1048576,2,0)</f>
        <v>#N/A</v>
      </c>
      <c r="D22" s="4" t="s">
        <v>6</v>
      </c>
      <c r="E22" s="5" t="e">
        <f>VLOOKUP(B22,[1]Report!$1:$1048576,8,0)</f>
        <v>#N/A</v>
      </c>
      <c r="F22" s="115">
        <v>11.52</v>
      </c>
      <c r="G22" s="6" t="e">
        <f t="shared" si="0"/>
        <v>#N/A</v>
      </c>
    </row>
    <row r="23" spans="1:11" ht="15.75" hidden="1" customHeight="1">
      <c r="A23" s="9"/>
      <c r="B23" s="4">
        <v>112211</v>
      </c>
      <c r="C23" s="4" t="e">
        <f>VLOOKUP(B23,[1]Report!$1:$1048576,2,0)</f>
        <v>#N/A</v>
      </c>
      <c r="D23" s="4" t="s">
        <v>6</v>
      </c>
      <c r="E23" s="5" t="e">
        <f>VLOOKUP(B23,[1]Report!$1:$1048576,8,0)</f>
        <v>#N/A</v>
      </c>
      <c r="F23" s="115">
        <v>5.48</v>
      </c>
      <c r="G23" s="6" t="e">
        <f t="shared" si="0"/>
        <v>#N/A</v>
      </c>
    </row>
    <row r="24" spans="1:11" ht="15.75" hidden="1" customHeight="1">
      <c r="A24" s="9"/>
      <c r="B24" s="4">
        <v>112189</v>
      </c>
      <c r="C24" s="4" t="e">
        <f>VLOOKUP(B24,[1]Report!$1:$1048576,2,0)</f>
        <v>#N/A</v>
      </c>
      <c r="D24" s="4" t="s">
        <v>6</v>
      </c>
      <c r="E24" s="5" t="e">
        <f>VLOOKUP(B24,[1]Report!$1:$1048576,8,0)</f>
        <v>#N/A</v>
      </c>
      <c r="F24" s="115">
        <v>8.7799999999999994</v>
      </c>
      <c r="G24" s="6" t="e">
        <f t="shared" si="0"/>
        <v>#N/A</v>
      </c>
    </row>
    <row r="25" spans="1:11" ht="15.75" hidden="1" customHeight="1">
      <c r="A25" s="9"/>
      <c r="B25" s="4">
        <v>112200</v>
      </c>
      <c r="C25" s="4" t="e">
        <f>VLOOKUP(B25,[1]Report!$1:$1048576,2,0)</f>
        <v>#N/A</v>
      </c>
      <c r="D25" s="4" t="s">
        <v>6</v>
      </c>
      <c r="E25" s="5" t="e">
        <f>VLOOKUP(B25,[1]Report!$1:$1048576,8,0)</f>
        <v>#N/A</v>
      </c>
      <c r="F25" s="115">
        <v>12.99</v>
      </c>
      <c r="G25" s="6" t="e">
        <f t="shared" si="0"/>
        <v>#N/A</v>
      </c>
    </row>
    <row r="26" spans="1:11" ht="15.75" hidden="1" customHeight="1">
      <c r="A26" s="9"/>
      <c r="B26" s="45">
        <v>112206</v>
      </c>
      <c r="C26" s="4" t="e">
        <f>VLOOKUP(B26,[1]Report!$1:$1048576,2,0)</f>
        <v>#N/A</v>
      </c>
      <c r="D26" s="4" t="s">
        <v>6</v>
      </c>
      <c r="E26" s="5" t="e">
        <f>VLOOKUP(B26,[1]Report!$1:$1048576,8,0)</f>
        <v>#N/A</v>
      </c>
      <c r="F26" s="115">
        <v>12.99</v>
      </c>
      <c r="G26" s="6" t="e">
        <f t="shared" si="0"/>
        <v>#N/A</v>
      </c>
    </row>
    <row r="27" spans="1:11" ht="15.75" hidden="1" customHeight="1">
      <c r="A27" s="9"/>
      <c r="B27" s="45"/>
      <c r="C27" s="4"/>
      <c r="D27" s="4"/>
      <c r="E27" s="5"/>
      <c r="F27" s="115"/>
      <c r="G27" s="6"/>
    </row>
    <row r="28" spans="1:11" ht="15.75" hidden="1" customHeight="1">
      <c r="A28" s="9"/>
      <c r="B28" s="45"/>
      <c r="C28" s="4"/>
      <c r="D28" s="4"/>
      <c r="E28" s="5"/>
      <c r="F28" s="115"/>
      <c r="G28" s="6"/>
    </row>
    <row r="29" spans="1:11" ht="15.75" customHeight="1">
      <c r="A29" s="9"/>
      <c r="B29" s="548" t="s">
        <v>1042</v>
      </c>
      <c r="C29" s="548"/>
      <c r="D29" s="548"/>
      <c r="E29" s="548"/>
      <c r="F29" s="548"/>
      <c r="G29" s="548"/>
      <c r="H29" s="7"/>
      <c r="I29" s="7"/>
      <c r="J29" s="7"/>
      <c r="K29" s="7"/>
    </row>
    <row r="30" spans="1:11" ht="15.75" customHeight="1">
      <c r="A30" s="9"/>
      <c r="B30" s="11" t="s">
        <v>2</v>
      </c>
      <c r="C30" s="11" t="s">
        <v>3</v>
      </c>
      <c r="D30" s="11" t="s">
        <v>5</v>
      </c>
      <c r="E30" s="11" t="s">
        <v>0</v>
      </c>
      <c r="F30" s="47" t="s">
        <v>1</v>
      </c>
      <c r="G30" s="47" t="s">
        <v>4</v>
      </c>
      <c r="H30" s="7"/>
      <c r="I30" s="7"/>
      <c r="J30" s="7"/>
      <c r="K30" s="7"/>
    </row>
    <row r="31" spans="1:11" ht="15.75" customHeight="1">
      <c r="A31" s="9"/>
      <c r="B31" s="582" t="s">
        <v>1038</v>
      </c>
      <c r="C31" s="583"/>
      <c r="D31" s="583"/>
      <c r="E31" s="583"/>
      <c r="F31" s="583"/>
      <c r="G31" s="584"/>
      <c r="H31" s="7"/>
      <c r="I31" s="7"/>
      <c r="J31" s="7"/>
      <c r="K31" s="7"/>
    </row>
    <row r="32" spans="1:11" ht="15.75" customHeight="1">
      <c r="A32" s="9"/>
      <c r="B32" s="11" t="s">
        <v>2</v>
      </c>
      <c r="C32" s="11" t="s">
        <v>3</v>
      </c>
      <c r="D32" s="11" t="s">
        <v>5</v>
      </c>
      <c r="E32" s="11" t="s">
        <v>0</v>
      </c>
      <c r="F32" s="47" t="s">
        <v>1</v>
      </c>
      <c r="G32" s="47" t="s">
        <v>4</v>
      </c>
      <c r="H32" s="7"/>
      <c r="I32" s="7"/>
      <c r="J32" s="7"/>
      <c r="K32" s="7"/>
    </row>
    <row r="33" spans="1:11" ht="15.75" customHeight="1">
      <c r="A33" s="9"/>
      <c r="B33" s="4">
        <v>41</v>
      </c>
      <c r="C33" s="4" t="s">
        <v>1061</v>
      </c>
      <c r="D33" s="168" t="s">
        <v>6</v>
      </c>
      <c r="E33" s="5">
        <v>6.94</v>
      </c>
      <c r="F33" s="115">
        <v>5.99</v>
      </c>
      <c r="G33" s="6">
        <v>0.13688760806916428</v>
      </c>
      <c r="H33" s="7" t="s">
        <v>12</v>
      </c>
      <c r="I33" s="7"/>
      <c r="J33" s="7"/>
      <c r="K33" s="7"/>
    </row>
    <row r="34" spans="1:11" ht="15.75" customHeight="1">
      <c r="A34" s="9"/>
      <c r="B34" s="4">
        <v>40</v>
      </c>
      <c r="C34" s="4" t="s">
        <v>1062</v>
      </c>
      <c r="D34" s="168" t="s">
        <v>6</v>
      </c>
      <c r="E34" s="5">
        <v>6.83</v>
      </c>
      <c r="F34" s="115">
        <v>5.99</v>
      </c>
      <c r="G34" s="6">
        <v>0.12298682284040993</v>
      </c>
      <c r="H34" s="7" t="s">
        <v>12</v>
      </c>
      <c r="I34" s="7"/>
      <c r="J34" s="7"/>
      <c r="K34" s="7"/>
    </row>
    <row r="35" spans="1:11" ht="15.75" customHeight="1">
      <c r="A35" s="9"/>
      <c r="B35" s="4">
        <v>35</v>
      </c>
      <c r="C35" s="4" t="s">
        <v>872</v>
      </c>
      <c r="D35" s="168" t="s">
        <v>6</v>
      </c>
      <c r="E35" s="5">
        <v>5.0999999999999996</v>
      </c>
      <c r="F35" s="115">
        <v>4.59</v>
      </c>
      <c r="G35" s="6">
        <v>9.9999999999999964E-2</v>
      </c>
      <c r="H35" s="7" t="s">
        <v>12</v>
      </c>
      <c r="I35" s="7"/>
      <c r="J35" s="7"/>
      <c r="K35" s="7"/>
    </row>
    <row r="36" spans="1:11" ht="15.75" customHeight="1">
      <c r="A36" s="9"/>
      <c r="B36" s="4">
        <v>103961</v>
      </c>
      <c r="C36" s="4" t="s">
        <v>873</v>
      </c>
      <c r="D36" s="168" t="s">
        <v>6</v>
      </c>
      <c r="E36" s="5">
        <v>5.0999999999999996</v>
      </c>
      <c r="F36" s="115">
        <v>4.59</v>
      </c>
      <c r="G36" s="6">
        <v>9.9999999999999964E-2</v>
      </c>
      <c r="H36" s="7" t="s">
        <v>12</v>
      </c>
      <c r="I36" s="7"/>
      <c r="J36" s="7"/>
      <c r="K36" s="7"/>
    </row>
    <row r="37" spans="1:11" ht="15.75" customHeight="1">
      <c r="A37" s="9"/>
      <c r="B37" s="4">
        <v>46</v>
      </c>
      <c r="C37" s="4" t="s">
        <v>874</v>
      </c>
      <c r="D37" s="168" t="s">
        <v>6</v>
      </c>
      <c r="E37" s="5">
        <v>5.0999999999999996</v>
      </c>
      <c r="F37" s="115">
        <v>4.59</v>
      </c>
      <c r="G37" s="6">
        <v>9.9999999999999964E-2</v>
      </c>
      <c r="H37" s="7" t="s">
        <v>12</v>
      </c>
      <c r="I37" s="7"/>
      <c r="J37" s="7"/>
      <c r="K37" s="7"/>
    </row>
    <row r="38" spans="1:11" ht="15.75" customHeight="1">
      <c r="A38" s="9"/>
      <c r="B38" s="4">
        <v>36</v>
      </c>
      <c r="C38" s="4" t="s">
        <v>875</v>
      </c>
      <c r="D38" s="168" t="s">
        <v>6</v>
      </c>
      <c r="E38" s="5">
        <v>5.0999999999999996</v>
      </c>
      <c r="F38" s="115">
        <v>4.59</v>
      </c>
      <c r="G38" s="6">
        <v>9.9999999999999964E-2</v>
      </c>
      <c r="H38" s="7" t="s">
        <v>12</v>
      </c>
      <c r="I38" s="7"/>
      <c r="J38" s="7"/>
      <c r="K38" s="7"/>
    </row>
    <row r="39" spans="1:11" ht="15.75" customHeight="1">
      <c r="A39" s="9"/>
      <c r="B39" s="4">
        <v>32</v>
      </c>
      <c r="C39" s="4" t="s">
        <v>876</v>
      </c>
      <c r="D39" s="168" t="s">
        <v>6</v>
      </c>
      <c r="E39" s="5">
        <v>5.0999999999999996</v>
      </c>
      <c r="F39" s="115">
        <v>4.59</v>
      </c>
      <c r="G39" s="6">
        <v>9.9999999999999964E-2</v>
      </c>
      <c r="H39" s="7" t="s">
        <v>12</v>
      </c>
      <c r="I39" s="7"/>
      <c r="J39" s="7"/>
      <c r="K39" s="7"/>
    </row>
    <row r="40" spans="1:11" ht="15.75" customHeight="1">
      <c r="A40" s="9"/>
      <c r="B40" s="4">
        <v>1311</v>
      </c>
      <c r="C40" s="4" t="s">
        <v>1063</v>
      </c>
      <c r="D40" s="168" t="s">
        <v>6</v>
      </c>
      <c r="E40" s="5">
        <v>8.06</v>
      </c>
      <c r="F40" s="115">
        <v>6.85</v>
      </c>
      <c r="G40" s="6">
        <v>0.15012406947890827</v>
      </c>
      <c r="H40" s="7" t="s">
        <v>12</v>
      </c>
      <c r="I40" s="7"/>
      <c r="J40" s="7"/>
      <c r="K40" s="7"/>
    </row>
    <row r="41" spans="1:11" ht="15.75" customHeight="1">
      <c r="A41" s="9"/>
      <c r="B41" s="4">
        <v>37</v>
      </c>
      <c r="C41" s="4" t="s">
        <v>1064</v>
      </c>
      <c r="D41" s="168" t="s">
        <v>6</v>
      </c>
      <c r="E41" s="5">
        <v>7.75</v>
      </c>
      <c r="F41" s="115">
        <v>6.59</v>
      </c>
      <c r="G41" s="6">
        <v>0.14967741935483872</v>
      </c>
      <c r="H41" s="7" t="s">
        <v>12</v>
      </c>
      <c r="I41" s="7"/>
      <c r="J41" s="7"/>
      <c r="K41" s="7"/>
    </row>
    <row r="42" spans="1:11" ht="15.75" customHeight="1">
      <c r="A42" s="9"/>
      <c r="B42" s="4">
        <v>34</v>
      </c>
      <c r="C42" s="4" t="s">
        <v>1065</v>
      </c>
      <c r="D42" s="168" t="s">
        <v>6</v>
      </c>
      <c r="E42" s="5">
        <v>7.75</v>
      </c>
      <c r="F42" s="115">
        <v>6.59</v>
      </c>
      <c r="G42" s="6">
        <v>0.14967741935483872</v>
      </c>
      <c r="H42" s="7" t="s">
        <v>12</v>
      </c>
      <c r="I42" s="7"/>
      <c r="J42" s="7"/>
      <c r="K42" s="7"/>
    </row>
    <row r="43" spans="1:11" ht="15.75" customHeight="1">
      <c r="A43" s="9"/>
      <c r="B43" s="4">
        <v>31</v>
      </c>
      <c r="C43" s="4" t="s">
        <v>1066</v>
      </c>
      <c r="D43" s="168" t="s">
        <v>6</v>
      </c>
      <c r="E43" s="5">
        <v>7.35</v>
      </c>
      <c r="F43" s="115">
        <v>6.59</v>
      </c>
      <c r="G43" s="6">
        <v>0.10340136054421767</v>
      </c>
      <c r="H43" s="7" t="s">
        <v>12</v>
      </c>
      <c r="I43" s="7"/>
      <c r="J43" s="7"/>
      <c r="K43" s="7"/>
    </row>
    <row r="44" spans="1:11" ht="15.75" customHeight="1">
      <c r="A44" s="9"/>
      <c r="B44" s="4">
        <v>109527</v>
      </c>
      <c r="C44" s="4" t="s">
        <v>877</v>
      </c>
      <c r="D44" s="168" t="s">
        <v>6</v>
      </c>
      <c r="E44" s="5">
        <v>23.59</v>
      </c>
      <c r="F44" s="115">
        <v>19.89</v>
      </c>
      <c r="G44" s="6">
        <v>0.15684612123781261</v>
      </c>
      <c r="H44" s="7" t="s">
        <v>12</v>
      </c>
      <c r="I44" s="7"/>
      <c r="J44" s="7"/>
      <c r="K44" s="7"/>
    </row>
    <row r="45" spans="1:11" ht="15.75" customHeight="1">
      <c r="A45" s="9"/>
      <c r="B45" s="4">
        <v>389</v>
      </c>
      <c r="C45" s="4" t="s">
        <v>1067</v>
      </c>
      <c r="D45" s="168" t="s">
        <v>6</v>
      </c>
      <c r="E45" s="5">
        <v>9.65</v>
      </c>
      <c r="F45" s="115">
        <v>8.39</v>
      </c>
      <c r="G45" s="6">
        <v>0.13056994818652848</v>
      </c>
      <c r="H45" s="7" t="s">
        <v>12</v>
      </c>
      <c r="I45" s="7"/>
      <c r="J45" s="7"/>
      <c r="K45" s="7"/>
    </row>
    <row r="46" spans="1:11" ht="15.75" customHeight="1">
      <c r="A46" s="9"/>
      <c r="B46" s="4">
        <v>388</v>
      </c>
      <c r="C46" s="4" t="s">
        <v>1068</v>
      </c>
      <c r="D46" s="168" t="s">
        <v>6</v>
      </c>
      <c r="E46" s="5">
        <v>9.65</v>
      </c>
      <c r="F46" s="115">
        <v>8.39</v>
      </c>
      <c r="G46" s="6">
        <v>0.13056994818652848</v>
      </c>
      <c r="H46" s="7" t="s">
        <v>12</v>
      </c>
      <c r="I46" s="7"/>
      <c r="J46" s="7"/>
      <c r="K46" s="7"/>
    </row>
    <row r="47" spans="1:11" ht="15.75" customHeight="1">
      <c r="A47" s="9"/>
      <c r="B47" s="4">
        <v>30</v>
      </c>
      <c r="C47" s="4" t="s">
        <v>879</v>
      </c>
      <c r="D47" s="168" t="s">
        <v>6</v>
      </c>
      <c r="E47" s="5">
        <v>8.48</v>
      </c>
      <c r="F47" s="115">
        <v>5.69</v>
      </c>
      <c r="G47" s="6">
        <v>0.32900943396226412</v>
      </c>
      <c r="H47" s="7" t="s">
        <v>12</v>
      </c>
      <c r="I47" s="7"/>
      <c r="J47" s="7"/>
      <c r="K47" s="7"/>
    </row>
    <row r="48" spans="1:11" ht="15.75" customHeight="1">
      <c r="A48" s="9"/>
      <c r="B48" s="4">
        <v>837</v>
      </c>
      <c r="C48" s="4" t="s">
        <v>880</v>
      </c>
      <c r="D48" s="168" t="s">
        <v>6</v>
      </c>
      <c r="E48" s="5">
        <v>8.48</v>
      </c>
      <c r="F48" s="115">
        <v>5.69</v>
      </c>
      <c r="G48" s="6">
        <v>0.32900943396226412</v>
      </c>
      <c r="H48" s="7" t="s">
        <v>12</v>
      </c>
      <c r="I48" s="7"/>
      <c r="J48" s="7"/>
      <c r="K48" s="7"/>
    </row>
    <row r="49" spans="1:11" ht="15.75" customHeight="1">
      <c r="A49" s="9"/>
      <c r="B49" s="4">
        <v>137</v>
      </c>
      <c r="C49" s="4" t="s">
        <v>881</v>
      </c>
      <c r="D49" s="168" t="s">
        <v>6</v>
      </c>
      <c r="E49" s="5">
        <v>8.48</v>
      </c>
      <c r="F49" s="115">
        <v>5.69</v>
      </c>
      <c r="G49" s="6">
        <v>0.32900943396226412</v>
      </c>
      <c r="H49" s="7" t="s">
        <v>12</v>
      </c>
      <c r="I49" s="7"/>
      <c r="J49" s="7"/>
      <c r="K49" s="7"/>
    </row>
    <row r="50" spans="1:11" ht="15.75" customHeight="1">
      <c r="A50" s="9"/>
      <c r="B50" s="4">
        <v>39</v>
      </c>
      <c r="C50" s="4" t="s">
        <v>882</v>
      </c>
      <c r="D50" s="168" t="s">
        <v>6</v>
      </c>
      <c r="E50" s="5">
        <v>8.48</v>
      </c>
      <c r="F50" s="115">
        <v>5.69</v>
      </c>
      <c r="G50" s="6">
        <v>0.32900943396226412</v>
      </c>
      <c r="H50" s="7" t="s">
        <v>12</v>
      </c>
      <c r="I50" s="7"/>
      <c r="J50" s="7"/>
      <c r="K50" s="7"/>
    </row>
    <row r="51" spans="1:11" ht="15.75" customHeight="1">
      <c r="A51" s="9"/>
      <c r="B51" s="4">
        <v>102413</v>
      </c>
      <c r="C51" s="4" t="s">
        <v>330</v>
      </c>
      <c r="D51" s="168" t="s">
        <v>6</v>
      </c>
      <c r="E51" s="5">
        <v>6.91</v>
      </c>
      <c r="F51" s="115">
        <v>5.89</v>
      </c>
      <c r="G51" s="6">
        <v>0.14761215629522437</v>
      </c>
      <c r="H51" s="7" t="s">
        <v>12</v>
      </c>
      <c r="I51" s="7"/>
      <c r="J51" s="7"/>
      <c r="K51" s="7"/>
    </row>
    <row r="52" spans="1:11" ht="15.75" customHeight="1">
      <c r="A52" s="9"/>
      <c r="B52" s="4">
        <v>102168</v>
      </c>
      <c r="C52" s="4" t="s">
        <v>329</v>
      </c>
      <c r="D52" s="168" t="s">
        <v>6</v>
      </c>
      <c r="E52" s="5">
        <v>6.91</v>
      </c>
      <c r="F52" s="115">
        <v>5.89</v>
      </c>
      <c r="G52" s="6">
        <v>0.14761215629522437</v>
      </c>
      <c r="H52" s="7" t="s">
        <v>12</v>
      </c>
      <c r="I52" s="7"/>
      <c r="J52" s="7"/>
      <c r="K52" s="7"/>
    </row>
    <row r="53" spans="1:11" ht="15.75" customHeight="1">
      <c r="A53" s="9"/>
      <c r="B53" s="4">
        <v>45</v>
      </c>
      <c r="C53" s="4" t="s">
        <v>331</v>
      </c>
      <c r="D53" s="168" t="s">
        <v>6</v>
      </c>
      <c r="E53" s="5">
        <v>6.91</v>
      </c>
      <c r="F53" s="115">
        <v>5.89</v>
      </c>
      <c r="G53" s="6">
        <v>0.14761215629522437</v>
      </c>
      <c r="H53" s="7" t="s">
        <v>12</v>
      </c>
      <c r="I53" s="7"/>
      <c r="J53" s="7"/>
      <c r="K53" s="7"/>
    </row>
    <row r="54" spans="1:11" ht="15.75" customHeight="1">
      <c r="A54" s="9"/>
      <c r="B54" s="4">
        <v>842</v>
      </c>
      <c r="C54" s="4" t="s">
        <v>878</v>
      </c>
      <c r="D54" s="168" t="s">
        <v>6</v>
      </c>
      <c r="E54" s="5">
        <v>6.91</v>
      </c>
      <c r="F54" s="115">
        <v>5.89</v>
      </c>
      <c r="G54" s="6">
        <v>0.14761215629522437</v>
      </c>
      <c r="H54" s="7" t="s">
        <v>12</v>
      </c>
      <c r="I54" s="7"/>
      <c r="J54" s="7"/>
      <c r="K54" s="7"/>
    </row>
    <row r="55" spans="1:11" ht="15.75" customHeight="1">
      <c r="A55" s="9"/>
      <c r="B55" s="4">
        <v>104258</v>
      </c>
      <c r="C55" s="4" t="s">
        <v>1069</v>
      </c>
      <c r="D55" s="168" t="s">
        <v>6</v>
      </c>
      <c r="E55" s="5">
        <v>6.74</v>
      </c>
      <c r="F55" s="115">
        <v>5.69</v>
      </c>
      <c r="G55" s="6">
        <v>0.15578635014836792</v>
      </c>
      <c r="H55" s="7" t="s">
        <v>12</v>
      </c>
      <c r="I55" s="7"/>
      <c r="J55" s="7"/>
      <c r="K55" s="7"/>
    </row>
    <row r="56" spans="1:11" ht="15.75" customHeight="1">
      <c r="A56" s="9"/>
      <c r="B56" s="4">
        <v>390</v>
      </c>
      <c r="C56" s="4" t="s">
        <v>1070</v>
      </c>
      <c r="D56" s="168" t="s">
        <v>6</v>
      </c>
      <c r="E56" s="5">
        <v>6.74</v>
      </c>
      <c r="F56" s="115">
        <v>5.69</v>
      </c>
      <c r="G56" s="6">
        <v>0.15578635014836792</v>
      </c>
      <c r="H56" s="7" t="s">
        <v>12</v>
      </c>
      <c r="I56" s="7"/>
      <c r="J56" s="7"/>
      <c r="K56" s="7"/>
    </row>
    <row r="57" spans="1:11" ht="15.75" customHeight="1">
      <c r="A57" s="9"/>
      <c r="B57" s="4">
        <v>391</v>
      </c>
      <c r="C57" s="4" t="s">
        <v>1071</v>
      </c>
      <c r="D57" s="168" t="s">
        <v>6</v>
      </c>
      <c r="E57" s="5">
        <v>6.74</v>
      </c>
      <c r="F57" s="115">
        <v>5.69</v>
      </c>
      <c r="G57" s="6">
        <v>0.15578635014836792</v>
      </c>
      <c r="H57" s="7" t="s">
        <v>12</v>
      </c>
      <c r="I57" s="7"/>
      <c r="J57" s="7"/>
      <c r="K57" s="7"/>
    </row>
    <row r="58" spans="1:11" ht="15.75" customHeight="1">
      <c r="A58" s="9"/>
      <c r="B58" s="4">
        <v>392</v>
      </c>
      <c r="C58" s="4" t="s">
        <v>1072</v>
      </c>
      <c r="D58" s="168" t="s">
        <v>6</v>
      </c>
      <c r="E58" s="5">
        <v>6.74</v>
      </c>
      <c r="F58" s="115">
        <v>5.69</v>
      </c>
      <c r="G58" s="6">
        <v>0.15578635014836792</v>
      </c>
      <c r="H58" s="7" t="s">
        <v>12</v>
      </c>
      <c r="I58" s="7"/>
      <c r="J58" s="7"/>
      <c r="K58" s="7"/>
    </row>
    <row r="59" spans="1:11" ht="15.75" customHeight="1">
      <c r="A59" s="9"/>
      <c r="B59" s="157"/>
      <c r="C59" s="4"/>
      <c r="D59" s="155"/>
      <c r="E59" s="5"/>
      <c r="F59" s="158"/>
      <c r="G59" s="156"/>
      <c r="H59" s="7"/>
      <c r="I59" s="7"/>
      <c r="J59" s="7"/>
      <c r="K59" s="7"/>
    </row>
    <row r="60" spans="1:11" ht="15.75" customHeight="1">
      <c r="A60" s="9"/>
      <c r="B60" s="582" t="s">
        <v>1038</v>
      </c>
      <c r="C60" s="583"/>
      <c r="D60" s="583"/>
      <c r="E60" s="583"/>
      <c r="F60" s="583"/>
      <c r="G60" s="584"/>
      <c r="H60" s="7"/>
      <c r="I60" s="7"/>
      <c r="J60" s="7"/>
      <c r="K60" s="7"/>
    </row>
    <row r="61" spans="1:11" ht="15.75" customHeight="1">
      <c r="A61" s="9"/>
      <c r="B61" s="11" t="s">
        <v>2</v>
      </c>
      <c r="C61" s="11" t="s">
        <v>3</v>
      </c>
      <c r="D61" s="11" t="s">
        <v>5</v>
      </c>
      <c r="E61" s="11" t="s">
        <v>0</v>
      </c>
      <c r="F61" s="47" t="s">
        <v>1</v>
      </c>
      <c r="G61" s="47" t="s">
        <v>4</v>
      </c>
      <c r="H61" s="7"/>
      <c r="I61" s="7"/>
      <c r="J61" s="7"/>
      <c r="K61" s="7"/>
    </row>
    <row r="62" spans="1:11" ht="15.75" customHeight="1">
      <c r="A62" s="9"/>
      <c r="B62" s="4">
        <v>1355</v>
      </c>
      <c r="C62" s="4" t="s">
        <v>1073</v>
      </c>
      <c r="D62" s="136" t="s">
        <v>6</v>
      </c>
      <c r="E62" s="5">
        <v>7.23</v>
      </c>
      <c r="F62" s="115">
        <v>6.6</v>
      </c>
      <c r="G62" s="6">
        <v>8.713692946058102E-2</v>
      </c>
      <c r="H62" s="7" t="s">
        <v>12</v>
      </c>
      <c r="I62" s="7"/>
      <c r="J62" s="7"/>
      <c r="K62" s="7"/>
    </row>
    <row r="63" spans="1:11" ht="15.75" customHeight="1">
      <c r="A63" s="9"/>
      <c r="B63" s="4">
        <v>109165</v>
      </c>
      <c r="C63" s="4" t="s">
        <v>1074</v>
      </c>
      <c r="D63" s="136" t="s">
        <v>6</v>
      </c>
      <c r="E63" s="5">
        <v>6.18</v>
      </c>
      <c r="F63" s="115">
        <v>5.59</v>
      </c>
      <c r="G63" s="6">
        <v>9.5469255663430397E-2</v>
      </c>
      <c r="H63" s="7" t="s">
        <v>12</v>
      </c>
      <c r="I63" s="7"/>
      <c r="J63" s="7"/>
      <c r="K63" s="7"/>
    </row>
    <row r="64" spans="1:11" ht="15.75" customHeight="1">
      <c r="A64" s="9"/>
      <c r="B64" s="4">
        <v>109166</v>
      </c>
      <c r="C64" s="4" t="s">
        <v>1075</v>
      </c>
      <c r="D64" s="136" t="s">
        <v>6</v>
      </c>
      <c r="E64" s="5">
        <v>6.18</v>
      </c>
      <c r="F64" s="115">
        <v>5.59</v>
      </c>
      <c r="G64" s="6">
        <v>9.5469255663430397E-2</v>
      </c>
      <c r="H64" s="7" t="s">
        <v>12</v>
      </c>
      <c r="I64" s="7"/>
      <c r="J64" s="7"/>
      <c r="K64" s="7"/>
    </row>
    <row r="65" spans="1:12" ht="15.75" customHeight="1">
      <c r="A65" s="9"/>
      <c r="B65" s="159">
        <v>112590</v>
      </c>
      <c r="C65" s="4" t="s">
        <v>1076</v>
      </c>
      <c r="D65" s="136" t="s">
        <v>6</v>
      </c>
      <c r="E65" s="5">
        <v>1.46</v>
      </c>
      <c r="F65" s="115">
        <v>1.19</v>
      </c>
      <c r="G65" s="6">
        <v>0.18493150684931509</v>
      </c>
      <c r="H65" s="7"/>
      <c r="I65" s="7"/>
      <c r="J65" s="7"/>
      <c r="K65" s="7"/>
    </row>
    <row r="66" spans="1:12" ht="15.75" customHeight="1">
      <c r="A66" s="9"/>
      <c r="B66" s="159">
        <v>112591</v>
      </c>
      <c r="C66" s="4" t="s">
        <v>1077</v>
      </c>
      <c r="D66" s="136" t="s">
        <v>6</v>
      </c>
      <c r="E66" s="5">
        <v>1.46</v>
      </c>
      <c r="F66" s="115">
        <v>1.19</v>
      </c>
      <c r="G66" s="6">
        <v>0.18493150684931509</v>
      </c>
      <c r="H66" s="7"/>
      <c r="I66" s="7"/>
      <c r="J66" s="7"/>
      <c r="K66" s="7"/>
    </row>
    <row r="67" spans="1:12" ht="15.75" customHeight="1">
      <c r="A67" s="9"/>
      <c r="B67" s="4">
        <v>112592</v>
      </c>
      <c r="C67" s="4" t="s">
        <v>1078</v>
      </c>
      <c r="D67" s="136" t="s">
        <v>6</v>
      </c>
      <c r="E67" s="5">
        <v>2.93</v>
      </c>
      <c r="F67" s="115">
        <v>2.35</v>
      </c>
      <c r="G67" s="6">
        <v>0.19795221843003413</v>
      </c>
      <c r="H67" s="7" t="s">
        <v>12</v>
      </c>
      <c r="I67" s="7"/>
      <c r="J67" s="7"/>
      <c r="K67" s="7"/>
    </row>
    <row r="68" spans="1:12" ht="15.75" customHeight="1">
      <c r="A68" s="9"/>
      <c r="B68" s="4">
        <v>112593</v>
      </c>
      <c r="C68" s="4" t="s">
        <v>1079</v>
      </c>
      <c r="D68" s="136" t="s">
        <v>6</v>
      </c>
      <c r="E68" s="5">
        <v>2.93</v>
      </c>
      <c r="F68" s="115">
        <v>2.35</v>
      </c>
      <c r="G68" s="6">
        <v>0.19795221843003413</v>
      </c>
      <c r="H68" s="7" t="s">
        <v>12</v>
      </c>
      <c r="I68" s="7"/>
      <c r="J68" s="7"/>
      <c r="K68" s="7"/>
    </row>
    <row r="69" spans="1:12" ht="15.75" customHeight="1">
      <c r="A69" s="9"/>
      <c r="B69" s="4">
        <v>112632</v>
      </c>
      <c r="C69" s="4" t="s">
        <v>225</v>
      </c>
      <c r="D69" s="136" t="s">
        <v>6</v>
      </c>
      <c r="E69" s="5">
        <v>1.75</v>
      </c>
      <c r="F69" s="115">
        <v>1.62</v>
      </c>
      <c r="G69" s="6">
        <v>7.4285714285714219E-2</v>
      </c>
      <c r="H69" s="7" t="s">
        <v>12</v>
      </c>
      <c r="I69" s="7"/>
      <c r="J69" s="7"/>
      <c r="K69" s="7"/>
    </row>
    <row r="70" spans="1:12" ht="15.75" customHeight="1">
      <c r="A70" s="9"/>
      <c r="B70" s="4">
        <v>112634</v>
      </c>
      <c r="C70" s="4" t="s">
        <v>227</v>
      </c>
      <c r="D70" s="136" t="s">
        <v>6</v>
      </c>
      <c r="E70" s="5">
        <v>1.75</v>
      </c>
      <c r="F70" s="115">
        <v>1.62</v>
      </c>
      <c r="G70" s="6">
        <v>7.4285714285714219E-2</v>
      </c>
      <c r="H70" s="7" t="s">
        <v>12</v>
      </c>
      <c r="I70" s="7"/>
      <c r="J70" s="7"/>
      <c r="K70" s="7"/>
    </row>
    <row r="71" spans="1:12" ht="15.75" customHeight="1">
      <c r="A71" s="9"/>
      <c r="B71" s="4">
        <v>112687</v>
      </c>
      <c r="C71" s="4" t="s">
        <v>226</v>
      </c>
      <c r="D71" s="136" t="s">
        <v>6</v>
      </c>
      <c r="E71" s="5">
        <v>1.75</v>
      </c>
      <c r="F71" s="115">
        <v>1.62</v>
      </c>
      <c r="G71" s="6">
        <v>7.4285714285714219E-2</v>
      </c>
      <c r="H71" s="7" t="s">
        <v>12</v>
      </c>
      <c r="I71" s="7"/>
      <c r="J71" s="7"/>
      <c r="K71" s="7"/>
    </row>
    <row r="72" spans="1:12" ht="15.75" customHeight="1">
      <c r="A72" s="9"/>
      <c r="B72" s="4">
        <v>113208</v>
      </c>
      <c r="C72" s="4" t="s">
        <v>46</v>
      </c>
      <c r="D72" s="136" t="s">
        <v>6</v>
      </c>
      <c r="E72" s="5">
        <v>2.2599999999999998</v>
      </c>
      <c r="F72" s="115">
        <v>2.1</v>
      </c>
      <c r="G72" s="6">
        <v>7.0796460176991025E-2</v>
      </c>
      <c r="H72" s="7" t="s">
        <v>12</v>
      </c>
      <c r="I72" s="7"/>
      <c r="J72" s="7"/>
      <c r="K72" s="7"/>
    </row>
    <row r="73" spans="1:12" ht="15.75" customHeight="1">
      <c r="A73" s="9"/>
      <c r="B73" s="4">
        <v>113205</v>
      </c>
      <c r="C73" s="4" t="s">
        <v>47</v>
      </c>
      <c r="D73" s="136" t="s">
        <v>6</v>
      </c>
      <c r="E73" s="5">
        <v>2.2599999999999998</v>
      </c>
      <c r="F73" s="115">
        <v>2.1</v>
      </c>
      <c r="G73" s="6">
        <v>7.0796460176991025E-2</v>
      </c>
      <c r="H73" s="7" t="s">
        <v>12</v>
      </c>
      <c r="I73" s="7"/>
      <c r="J73" s="7"/>
      <c r="K73" s="7"/>
    </row>
    <row r="74" spans="1:12" ht="15.75" customHeight="1">
      <c r="A74" s="9"/>
      <c r="B74" s="4">
        <v>113207</v>
      </c>
      <c r="C74" s="4" t="s">
        <v>48</v>
      </c>
      <c r="D74" s="136" t="s">
        <v>6</v>
      </c>
      <c r="E74" s="5">
        <v>2.2599999999999998</v>
      </c>
      <c r="F74" s="115">
        <v>2.1</v>
      </c>
      <c r="G74" s="6">
        <v>7.0796460176991025E-2</v>
      </c>
      <c r="H74" s="7" t="s">
        <v>12</v>
      </c>
      <c r="I74" s="7"/>
      <c r="J74" s="7"/>
      <c r="K74" s="7"/>
    </row>
    <row r="75" spans="1:12" ht="15.75" customHeight="1">
      <c r="A75" s="9"/>
      <c r="B75" s="4">
        <v>113206</v>
      </c>
      <c r="C75" s="4" t="s">
        <v>49</v>
      </c>
      <c r="D75" s="136" t="s">
        <v>6</v>
      </c>
      <c r="E75" s="5">
        <v>2.2599999999999998</v>
      </c>
      <c r="F75" s="115">
        <v>2.1</v>
      </c>
      <c r="G75" s="6">
        <v>7.0796460176991025E-2</v>
      </c>
      <c r="H75" s="7" t="s">
        <v>12</v>
      </c>
      <c r="I75" s="7"/>
      <c r="J75" s="7"/>
      <c r="K75" s="7"/>
    </row>
    <row r="76" spans="1:12" ht="15.75" customHeight="1">
      <c r="A76" s="9"/>
      <c r="B76" s="4"/>
      <c r="C76" s="4"/>
      <c r="D76" s="4"/>
      <c r="E76" s="5"/>
      <c r="F76" s="587" t="s">
        <v>722</v>
      </c>
      <c r="G76" s="588"/>
      <c r="H76" s="580" t="s">
        <v>723</v>
      </c>
      <c r="I76" s="581"/>
      <c r="J76" s="580" t="s">
        <v>724</v>
      </c>
      <c r="K76" s="581"/>
    </row>
    <row r="77" spans="1:12" ht="15.75" customHeight="1">
      <c r="A77" s="9"/>
      <c r="B77" s="4"/>
      <c r="C77" s="4"/>
      <c r="D77" s="136"/>
      <c r="E77" s="11" t="s">
        <v>0</v>
      </c>
      <c r="F77" s="47" t="s">
        <v>1</v>
      </c>
      <c r="G77" s="47" t="s">
        <v>4</v>
      </c>
      <c r="H77" s="47" t="s">
        <v>1</v>
      </c>
      <c r="I77" s="47" t="s">
        <v>4</v>
      </c>
      <c r="J77" s="47" t="s">
        <v>1</v>
      </c>
      <c r="K77" s="47" t="s">
        <v>4</v>
      </c>
    </row>
    <row r="78" spans="1:12" ht="15.75" customHeight="1">
      <c r="A78" s="9"/>
      <c r="B78" s="4">
        <v>108062</v>
      </c>
      <c r="C78" s="4" t="s">
        <v>790</v>
      </c>
      <c r="D78" s="136" t="s">
        <v>6</v>
      </c>
      <c r="E78" s="5">
        <v>1.54</v>
      </c>
      <c r="F78" s="160">
        <v>1.39</v>
      </c>
      <c r="G78" s="6">
        <v>9.7402597402597491E-2</v>
      </c>
      <c r="H78" s="4">
        <v>1.29</v>
      </c>
      <c r="I78" s="6">
        <v>0.16233766233766234</v>
      </c>
      <c r="J78" s="4">
        <v>1.19</v>
      </c>
      <c r="K78" s="6">
        <v>0.22727272727272732</v>
      </c>
      <c r="L78" t="s">
        <v>12</v>
      </c>
    </row>
    <row r="79" spans="1:12" ht="15.75" customHeight="1">
      <c r="A79" s="9"/>
      <c r="B79" s="4">
        <v>108061</v>
      </c>
      <c r="C79" s="4" t="s">
        <v>791</v>
      </c>
      <c r="D79" s="136" t="s">
        <v>6</v>
      </c>
      <c r="E79" s="5">
        <v>1.54</v>
      </c>
      <c r="F79" s="160">
        <v>1.39</v>
      </c>
      <c r="G79" s="6">
        <v>9.7402597402597491E-2</v>
      </c>
      <c r="H79" s="4">
        <v>1.29</v>
      </c>
      <c r="I79" s="6">
        <v>0.16233766233766234</v>
      </c>
      <c r="J79" s="4">
        <v>1.19</v>
      </c>
      <c r="K79" s="6">
        <v>0.22727272727272732</v>
      </c>
      <c r="L79" t="s">
        <v>12</v>
      </c>
    </row>
    <row r="80" spans="1:12" ht="15.75" customHeight="1">
      <c r="A80" s="9"/>
      <c r="B80" s="4">
        <v>108063</v>
      </c>
      <c r="C80" s="4" t="s">
        <v>792</v>
      </c>
      <c r="D80" s="136" t="s">
        <v>6</v>
      </c>
      <c r="E80" s="5">
        <v>1.54</v>
      </c>
      <c r="F80" s="160">
        <v>1.39</v>
      </c>
      <c r="G80" s="6">
        <v>9.7402597402597491E-2</v>
      </c>
      <c r="H80" s="4">
        <v>1.29</v>
      </c>
      <c r="I80" s="6">
        <v>0.16233766233766234</v>
      </c>
      <c r="J80" s="4">
        <v>1.19</v>
      </c>
      <c r="K80" s="6">
        <v>0.22727272727272732</v>
      </c>
      <c r="L80" t="s">
        <v>12</v>
      </c>
    </row>
    <row r="81" spans="1:12" ht="15.75" customHeight="1">
      <c r="A81" s="9"/>
      <c r="B81" s="4">
        <v>108064</v>
      </c>
      <c r="C81" s="4" t="s">
        <v>793</v>
      </c>
      <c r="D81" s="136" t="s">
        <v>6</v>
      </c>
      <c r="E81" s="5">
        <v>1.54</v>
      </c>
      <c r="F81" s="160">
        <v>1.39</v>
      </c>
      <c r="G81" s="6">
        <v>9.7402597402597491E-2</v>
      </c>
      <c r="H81" s="4">
        <v>1.29</v>
      </c>
      <c r="I81" s="6">
        <v>0.16233766233766234</v>
      </c>
      <c r="J81" s="4">
        <v>1.19</v>
      </c>
      <c r="K81" s="6">
        <v>0.22727272727272732</v>
      </c>
      <c r="L81" t="s">
        <v>12</v>
      </c>
    </row>
    <row r="82" spans="1:12" ht="15.75" customHeight="1">
      <c r="A82" s="9"/>
      <c r="B82" s="7"/>
      <c r="C82" s="4"/>
      <c r="D82" s="4"/>
      <c r="E82" s="5"/>
      <c r="F82" s="576" t="s">
        <v>722</v>
      </c>
      <c r="G82" s="577"/>
      <c r="H82" s="578" t="s">
        <v>723</v>
      </c>
      <c r="I82" s="579"/>
      <c r="J82" s="578" t="s">
        <v>725</v>
      </c>
      <c r="K82" s="579"/>
    </row>
    <row r="83" spans="1:12" ht="15.75" customHeight="1">
      <c r="A83" s="9"/>
      <c r="B83" s="7"/>
      <c r="C83" s="4"/>
      <c r="D83" s="4"/>
      <c r="E83" s="11" t="s">
        <v>0</v>
      </c>
      <c r="F83" s="47" t="s">
        <v>1</v>
      </c>
      <c r="G83" s="47" t="s">
        <v>4</v>
      </c>
      <c r="H83" s="47" t="s">
        <v>1</v>
      </c>
      <c r="I83" s="47" t="s">
        <v>4</v>
      </c>
      <c r="J83" s="47" t="s">
        <v>1</v>
      </c>
      <c r="K83" s="47" t="s">
        <v>4</v>
      </c>
    </row>
    <row r="84" spans="1:12" ht="15.75" customHeight="1">
      <c r="A84" s="9"/>
      <c r="B84" s="4">
        <v>109145</v>
      </c>
      <c r="C84" s="4" t="s">
        <v>794</v>
      </c>
      <c r="D84" s="136" t="s">
        <v>6</v>
      </c>
      <c r="E84" s="5">
        <v>3.72</v>
      </c>
      <c r="F84" s="160">
        <v>3.59</v>
      </c>
      <c r="G84" s="6">
        <v>3.4946236559139872E-2</v>
      </c>
      <c r="H84" s="4">
        <v>3.45</v>
      </c>
      <c r="I84" s="6">
        <v>7.2580645161290328E-2</v>
      </c>
      <c r="J84" s="4">
        <v>3.29</v>
      </c>
      <c r="K84" s="6">
        <v>0.1155913978494624</v>
      </c>
      <c r="L84" t="s">
        <v>12</v>
      </c>
    </row>
    <row r="85" spans="1:12" ht="15.75" customHeight="1">
      <c r="A85" s="9"/>
      <c r="B85" s="4">
        <v>109144</v>
      </c>
      <c r="C85" s="4" t="s">
        <v>795</v>
      </c>
      <c r="D85" s="136" t="s">
        <v>6</v>
      </c>
      <c r="E85" s="5">
        <v>3.72</v>
      </c>
      <c r="F85" s="160">
        <v>3.59</v>
      </c>
      <c r="G85" s="6">
        <v>3.4946236559139872E-2</v>
      </c>
      <c r="H85" s="4">
        <v>3.45</v>
      </c>
      <c r="I85" s="6">
        <v>7.2580645161290328E-2</v>
      </c>
      <c r="J85" s="4">
        <v>3.29</v>
      </c>
      <c r="K85" s="6">
        <v>0.1155913978494624</v>
      </c>
      <c r="L85" t="s">
        <v>12</v>
      </c>
    </row>
    <row r="86" spans="1:12" ht="15.75" customHeight="1">
      <c r="A86" s="9"/>
      <c r="B86" s="4">
        <v>109177</v>
      </c>
      <c r="C86" s="4" t="s">
        <v>796</v>
      </c>
      <c r="D86" s="136" t="s">
        <v>6</v>
      </c>
      <c r="E86" s="5">
        <v>3.72</v>
      </c>
      <c r="F86" s="160">
        <v>3.59</v>
      </c>
      <c r="G86" s="6">
        <v>3.4946236559139872E-2</v>
      </c>
      <c r="H86" s="4">
        <v>3.45</v>
      </c>
      <c r="I86" s="6">
        <v>7.2580645161290328E-2</v>
      </c>
      <c r="J86" s="4">
        <v>3.29</v>
      </c>
      <c r="K86" s="6">
        <v>0.1155913978494624</v>
      </c>
      <c r="L86" t="s">
        <v>12</v>
      </c>
    </row>
    <row r="87" spans="1:12" ht="15.75" customHeight="1">
      <c r="A87" s="9"/>
      <c r="B87" s="129"/>
      <c r="C87" s="4"/>
      <c r="D87" s="4"/>
      <c r="E87" s="5"/>
      <c r="F87" s="576" t="s">
        <v>726</v>
      </c>
      <c r="G87" s="577"/>
      <c r="H87" s="578" t="s">
        <v>727</v>
      </c>
      <c r="I87" s="579"/>
      <c r="J87" s="578" t="s">
        <v>728</v>
      </c>
      <c r="K87" s="579"/>
    </row>
    <row r="88" spans="1:12" ht="15.75" customHeight="1">
      <c r="A88" s="9"/>
      <c r="B88" s="7"/>
      <c r="C88" s="4"/>
      <c r="D88" s="4"/>
      <c r="E88" s="11" t="s">
        <v>0</v>
      </c>
      <c r="F88" s="47" t="s">
        <v>1</v>
      </c>
      <c r="G88" s="47" t="s">
        <v>4</v>
      </c>
      <c r="H88" s="47" t="s">
        <v>1</v>
      </c>
      <c r="I88" s="47" t="s">
        <v>4</v>
      </c>
      <c r="J88" s="47" t="s">
        <v>1</v>
      </c>
      <c r="K88" s="47" t="s">
        <v>4</v>
      </c>
    </row>
    <row r="89" spans="1:12" ht="15.75" customHeight="1">
      <c r="A89" s="9"/>
      <c r="B89" s="4">
        <v>1335</v>
      </c>
      <c r="C89" s="4" t="s">
        <v>797</v>
      </c>
      <c r="D89" s="136" t="s">
        <v>6</v>
      </c>
      <c r="E89" s="5">
        <v>15.52</v>
      </c>
      <c r="F89" s="160">
        <v>14.13</v>
      </c>
      <c r="G89" s="6">
        <v>8.9561855670103011E-2</v>
      </c>
      <c r="H89" s="4">
        <v>13.49</v>
      </c>
      <c r="I89" s="6">
        <v>0.1307989690721649</v>
      </c>
      <c r="J89" s="4">
        <v>12.59</v>
      </c>
      <c r="K89" s="6">
        <v>0.18878865979381443</v>
      </c>
      <c r="L89" t="s">
        <v>12</v>
      </c>
    </row>
    <row r="90" spans="1:12" ht="15.75" customHeight="1">
      <c r="A90" s="9"/>
      <c r="B90" s="4">
        <v>1332</v>
      </c>
      <c r="C90" s="4" t="s">
        <v>798</v>
      </c>
      <c r="D90" s="136" t="s">
        <v>6</v>
      </c>
      <c r="E90" s="5">
        <v>15.52</v>
      </c>
      <c r="F90" s="160">
        <v>14.13</v>
      </c>
      <c r="G90" s="6">
        <v>8.9561855670103011E-2</v>
      </c>
      <c r="H90" s="4">
        <v>13.49</v>
      </c>
      <c r="I90" s="6">
        <v>0.1307989690721649</v>
      </c>
      <c r="J90" s="4">
        <v>12.59</v>
      </c>
      <c r="K90" s="6">
        <v>0.18878865979381443</v>
      </c>
      <c r="L90" t="s">
        <v>12</v>
      </c>
    </row>
    <row r="91" spans="1:12" ht="15.75" customHeight="1">
      <c r="A91" s="9"/>
      <c r="B91" s="4">
        <v>1334</v>
      </c>
      <c r="C91" s="4" t="s">
        <v>799</v>
      </c>
      <c r="D91" s="136" t="s">
        <v>6</v>
      </c>
      <c r="E91" s="5">
        <v>15.52</v>
      </c>
      <c r="F91" s="160">
        <v>14.13</v>
      </c>
      <c r="G91" s="6">
        <v>8.9561855670103011E-2</v>
      </c>
      <c r="H91" s="4">
        <v>13.49</v>
      </c>
      <c r="I91" s="6">
        <v>0.1307989690721649</v>
      </c>
      <c r="J91" s="4">
        <v>12.59</v>
      </c>
      <c r="K91" s="6">
        <v>0.18878865979381443</v>
      </c>
      <c r="L91" t="s">
        <v>12</v>
      </c>
    </row>
    <row r="92" spans="1:12" ht="15.75" customHeight="1">
      <c r="A92" s="9"/>
      <c r="B92" s="4">
        <v>1336</v>
      </c>
      <c r="C92" s="4" t="s">
        <v>800</v>
      </c>
      <c r="D92" s="136" t="s">
        <v>6</v>
      </c>
      <c r="E92" s="5">
        <v>15.52</v>
      </c>
      <c r="F92" s="160">
        <v>14.13</v>
      </c>
      <c r="G92" s="6">
        <v>8.9561855670103011E-2</v>
      </c>
      <c r="H92" s="4">
        <v>13.49</v>
      </c>
      <c r="I92" s="6">
        <v>0.1307989690721649</v>
      </c>
      <c r="J92" s="4">
        <v>12.59</v>
      </c>
      <c r="K92" s="6">
        <v>0.18878865979381443</v>
      </c>
      <c r="L92" t="s">
        <v>12</v>
      </c>
    </row>
    <row r="93" spans="1:12" ht="15.75" customHeight="1">
      <c r="A93" s="9"/>
      <c r="B93" s="7"/>
      <c r="C93" s="4"/>
      <c r="D93" s="4"/>
      <c r="E93" s="5"/>
      <c r="F93" s="576" t="s">
        <v>726</v>
      </c>
      <c r="G93" s="577"/>
      <c r="H93" s="578" t="s">
        <v>729</v>
      </c>
      <c r="I93" s="579"/>
      <c r="J93" s="578" t="s">
        <v>730</v>
      </c>
      <c r="K93" s="579"/>
    </row>
    <row r="94" spans="1:12" ht="15.75" customHeight="1">
      <c r="A94" s="9"/>
      <c r="B94" s="7"/>
      <c r="C94" s="4"/>
      <c r="D94" s="4"/>
      <c r="E94" s="11" t="s">
        <v>0</v>
      </c>
      <c r="F94" s="47" t="s">
        <v>1</v>
      </c>
      <c r="G94" s="47" t="s">
        <v>4</v>
      </c>
      <c r="H94" s="47" t="s">
        <v>1</v>
      </c>
      <c r="I94" s="47" t="s">
        <v>4</v>
      </c>
      <c r="J94" s="47" t="s">
        <v>1</v>
      </c>
      <c r="K94" s="47" t="s">
        <v>4</v>
      </c>
    </row>
    <row r="95" spans="1:12" ht="15.75" customHeight="1">
      <c r="A95" s="9"/>
      <c r="B95" s="4">
        <v>106030</v>
      </c>
      <c r="C95" s="4" t="s">
        <v>801</v>
      </c>
      <c r="D95" s="136" t="s">
        <v>6</v>
      </c>
      <c r="E95" s="5">
        <v>4.05</v>
      </c>
      <c r="F95" s="160">
        <v>3.85</v>
      </c>
      <c r="G95" s="6">
        <v>4.9382716049382651E-2</v>
      </c>
      <c r="H95" s="4">
        <v>3.79</v>
      </c>
      <c r="I95" s="6">
        <v>6.419753086419748E-2</v>
      </c>
      <c r="J95" s="4">
        <v>3.65</v>
      </c>
      <c r="K95" s="6">
        <v>9.8765432098765413E-2</v>
      </c>
      <c r="L95" t="s">
        <v>12</v>
      </c>
    </row>
    <row r="96" spans="1:12" ht="15.75" customHeight="1">
      <c r="A96" s="9"/>
      <c r="B96" s="4">
        <v>106029</v>
      </c>
      <c r="C96" s="4" t="s">
        <v>802</v>
      </c>
      <c r="D96" s="136" t="s">
        <v>6</v>
      </c>
      <c r="E96" s="5">
        <v>4.24</v>
      </c>
      <c r="F96" s="160">
        <v>3.85</v>
      </c>
      <c r="G96" s="6">
        <v>9.1981132075471719E-2</v>
      </c>
      <c r="H96" s="4">
        <v>3.79</v>
      </c>
      <c r="I96" s="6">
        <v>0.10613207547169815</v>
      </c>
      <c r="J96" s="4">
        <v>3.65</v>
      </c>
      <c r="K96" s="6">
        <v>0.13915094339622647</v>
      </c>
      <c r="L96" t="s">
        <v>12</v>
      </c>
    </row>
    <row r="97" spans="1:12" ht="15.75" customHeight="1">
      <c r="A97" s="9"/>
      <c r="B97" s="4">
        <v>106031</v>
      </c>
      <c r="C97" s="4" t="s">
        <v>803</v>
      </c>
      <c r="D97" s="136" t="s">
        <v>6</v>
      </c>
      <c r="E97" s="5">
        <v>4.05</v>
      </c>
      <c r="F97" s="160">
        <v>3.85</v>
      </c>
      <c r="G97" s="6">
        <v>4.9382716049382651E-2</v>
      </c>
      <c r="H97" s="4">
        <v>3.79</v>
      </c>
      <c r="I97" s="6">
        <v>6.419753086419748E-2</v>
      </c>
      <c r="J97" s="4">
        <v>3.65</v>
      </c>
      <c r="K97" s="6">
        <v>9.8765432098765413E-2</v>
      </c>
      <c r="L97" t="s">
        <v>12</v>
      </c>
    </row>
    <row r="98" spans="1:12" ht="15.75" customHeight="1">
      <c r="A98" s="9"/>
      <c r="B98" s="7"/>
      <c r="C98" s="4"/>
      <c r="D98" s="4"/>
      <c r="E98" s="5"/>
      <c r="F98" s="115"/>
      <c r="G98" s="6"/>
      <c r="H98" s="7"/>
      <c r="I98" s="7"/>
      <c r="J98" s="7"/>
      <c r="K98" s="7"/>
    </row>
    <row r="99" spans="1:12" ht="15.75" customHeight="1">
      <c r="A99" s="9"/>
      <c r="B99" s="11" t="s">
        <v>2</v>
      </c>
      <c r="C99" s="11" t="s">
        <v>3</v>
      </c>
      <c r="D99" s="11" t="s">
        <v>5</v>
      </c>
      <c r="E99" s="11" t="s">
        <v>0</v>
      </c>
      <c r="F99" s="47" t="s">
        <v>1</v>
      </c>
      <c r="G99" s="47" t="s">
        <v>4</v>
      </c>
      <c r="H99" s="7"/>
      <c r="I99" s="7"/>
      <c r="J99" s="7"/>
      <c r="K99" s="7"/>
    </row>
    <row r="100" spans="1:12" ht="15.75" customHeight="1">
      <c r="A100" s="9"/>
      <c r="B100" s="4">
        <v>109580</v>
      </c>
      <c r="C100" s="4" t="s">
        <v>1080</v>
      </c>
      <c r="D100" s="136" t="s">
        <v>6</v>
      </c>
      <c r="E100" s="5">
        <v>21.56</v>
      </c>
      <c r="F100" s="115">
        <v>19.190000000000001</v>
      </c>
      <c r="G100" s="6">
        <v>0.10992578849721696</v>
      </c>
      <c r="H100" s="7" t="s">
        <v>12</v>
      </c>
      <c r="I100" s="7"/>
      <c r="J100" s="7"/>
      <c r="K100" s="7"/>
    </row>
    <row r="101" spans="1:12" ht="15.75" customHeight="1">
      <c r="A101" s="9"/>
      <c r="B101" s="4">
        <v>109585</v>
      </c>
      <c r="C101" s="4" t="s">
        <v>1081</v>
      </c>
      <c r="D101" s="136" t="s">
        <v>6</v>
      </c>
      <c r="E101" s="5">
        <v>17.97</v>
      </c>
      <c r="F101" s="115">
        <v>16</v>
      </c>
      <c r="G101" s="6">
        <v>0.10962715637173061</v>
      </c>
      <c r="H101" s="7" t="s">
        <v>12</v>
      </c>
      <c r="I101" s="7"/>
      <c r="J101" s="7"/>
      <c r="K101" s="7"/>
    </row>
    <row r="102" spans="1:12" ht="15.75" customHeight="1">
      <c r="A102" s="9"/>
      <c r="B102" s="4">
        <v>109579</v>
      </c>
      <c r="C102" s="4" t="s">
        <v>1082</v>
      </c>
      <c r="D102" s="136" t="s">
        <v>6</v>
      </c>
      <c r="E102" s="5">
        <v>21.56</v>
      </c>
      <c r="F102" s="115">
        <v>19.190000000000001</v>
      </c>
      <c r="G102" s="6">
        <v>0.10992578849721696</v>
      </c>
      <c r="H102" s="7" t="s">
        <v>12</v>
      </c>
      <c r="I102" s="7"/>
      <c r="J102" s="7"/>
      <c r="K102" s="7"/>
    </row>
    <row r="103" spans="1:12" ht="15.75" customHeight="1">
      <c r="A103" s="9"/>
      <c r="B103" s="4">
        <v>109583</v>
      </c>
      <c r="C103" s="4" t="s">
        <v>1083</v>
      </c>
      <c r="D103" s="136" t="s">
        <v>6</v>
      </c>
      <c r="E103" s="5">
        <v>7.9</v>
      </c>
      <c r="F103" s="115">
        <v>7.09</v>
      </c>
      <c r="G103" s="6">
        <v>0.10253164556962031</v>
      </c>
      <c r="H103" s="7" t="s">
        <v>12</v>
      </c>
      <c r="I103" s="7"/>
      <c r="J103" s="7"/>
      <c r="K103" s="7"/>
    </row>
    <row r="104" spans="1:12" ht="18" customHeight="1">
      <c r="A104" s="9"/>
      <c r="B104" s="4">
        <v>112583</v>
      </c>
      <c r="C104" s="4" t="s">
        <v>1084</v>
      </c>
      <c r="D104" s="136" t="s">
        <v>6</v>
      </c>
      <c r="E104" s="5">
        <v>7.9</v>
      </c>
      <c r="F104" s="115">
        <v>7.09</v>
      </c>
      <c r="G104" s="6">
        <v>0.10253164556962031</v>
      </c>
      <c r="H104" s="7" t="s">
        <v>12</v>
      </c>
      <c r="I104" s="161"/>
      <c r="J104" s="7"/>
      <c r="K104" s="7"/>
    </row>
    <row r="105" spans="1:12" ht="15.75" customHeight="1">
      <c r="A105" s="9"/>
      <c r="B105" s="4">
        <v>109584</v>
      </c>
      <c r="C105" s="4" t="s">
        <v>1085</v>
      </c>
      <c r="D105" s="136" t="s">
        <v>6</v>
      </c>
      <c r="E105" s="5">
        <v>10.06</v>
      </c>
      <c r="F105" s="115">
        <v>8.99</v>
      </c>
      <c r="G105" s="6">
        <v>0.10636182902584496</v>
      </c>
      <c r="H105" s="7" t="s">
        <v>12</v>
      </c>
      <c r="I105" s="161"/>
      <c r="J105" s="7"/>
      <c r="K105" s="7"/>
    </row>
    <row r="106" spans="1:12" ht="15.75" customHeight="1">
      <c r="A106" s="9"/>
      <c r="B106" s="4">
        <v>109613</v>
      </c>
      <c r="C106" s="4" t="s">
        <v>343</v>
      </c>
      <c r="D106" s="136" t="s">
        <v>6</v>
      </c>
      <c r="E106" s="5">
        <v>7.16</v>
      </c>
      <c r="F106" s="115">
        <v>2.89</v>
      </c>
      <c r="G106" s="6">
        <v>0.59636871508379885</v>
      </c>
      <c r="H106" s="7" t="s">
        <v>1050</v>
      </c>
      <c r="I106" s="161"/>
      <c r="J106" s="7"/>
      <c r="K106" s="7"/>
    </row>
    <row r="107" spans="1:12" ht="15.75" customHeight="1">
      <c r="A107" s="9"/>
      <c r="B107" s="4">
        <v>109612</v>
      </c>
      <c r="C107" s="4" t="s">
        <v>300</v>
      </c>
      <c r="D107" s="136" t="s">
        <v>6</v>
      </c>
      <c r="E107" s="5">
        <v>7.16</v>
      </c>
      <c r="F107" s="115">
        <v>2.89</v>
      </c>
      <c r="G107" s="6">
        <v>0.59636871508379885</v>
      </c>
      <c r="H107" s="7" t="s">
        <v>1050</v>
      </c>
      <c r="I107" s="161"/>
      <c r="J107" s="7"/>
      <c r="K107" s="7"/>
    </row>
    <row r="108" spans="1:12" ht="15.75" customHeight="1">
      <c r="A108" s="9"/>
      <c r="B108" s="4">
        <v>112631</v>
      </c>
      <c r="C108" s="4" t="s">
        <v>302</v>
      </c>
      <c r="D108" s="136" t="s">
        <v>6</v>
      </c>
      <c r="E108" s="5">
        <v>7.22</v>
      </c>
      <c r="F108" s="115">
        <v>2.89</v>
      </c>
      <c r="G108" s="6">
        <v>0.59972299168975074</v>
      </c>
      <c r="H108" s="7" t="s">
        <v>1050</v>
      </c>
      <c r="I108" s="7"/>
      <c r="J108" s="7"/>
      <c r="K108" s="7"/>
    </row>
    <row r="109" spans="1:12" ht="15.75" customHeight="1">
      <c r="A109" s="9"/>
      <c r="B109" s="4">
        <v>102313</v>
      </c>
      <c r="C109" s="4" t="s">
        <v>344</v>
      </c>
      <c r="D109" s="136" t="s">
        <v>6</v>
      </c>
      <c r="E109" s="5">
        <v>5.41</v>
      </c>
      <c r="F109" s="115">
        <v>4.99</v>
      </c>
      <c r="G109" s="6">
        <v>7.7634011090572996E-2</v>
      </c>
      <c r="H109" s="7" t="s">
        <v>1050</v>
      </c>
      <c r="I109" s="7"/>
      <c r="J109" s="7"/>
      <c r="K109" s="7"/>
    </row>
    <row r="110" spans="1:12" ht="15.75" customHeight="1">
      <c r="A110" s="9"/>
      <c r="B110" s="4">
        <v>112948</v>
      </c>
      <c r="C110" s="4" t="s">
        <v>342</v>
      </c>
      <c r="D110" s="136" t="s">
        <v>6</v>
      </c>
      <c r="E110" s="5">
        <v>5.57</v>
      </c>
      <c r="F110" s="115">
        <v>3.69</v>
      </c>
      <c r="G110" s="6">
        <v>0.33752244165170558</v>
      </c>
      <c r="H110" s="7" t="s">
        <v>1050</v>
      </c>
      <c r="I110" s="7"/>
      <c r="J110" s="7"/>
      <c r="K110" s="7"/>
    </row>
    <row r="111" spans="1:12" ht="15.75" customHeight="1">
      <c r="A111" s="9"/>
      <c r="B111" s="4">
        <v>112946</v>
      </c>
      <c r="C111" s="4" t="s">
        <v>368</v>
      </c>
      <c r="D111" s="136" t="s">
        <v>6</v>
      </c>
      <c r="E111" s="5">
        <v>5.57</v>
      </c>
      <c r="F111" s="115">
        <v>3.69</v>
      </c>
      <c r="G111" s="6">
        <v>0.33752244165170558</v>
      </c>
      <c r="H111" s="7" t="s">
        <v>1050</v>
      </c>
      <c r="I111" s="7"/>
      <c r="J111" s="7"/>
      <c r="K111" s="7"/>
    </row>
    <row r="112" spans="1:12" ht="15.75" customHeight="1">
      <c r="A112" s="9"/>
      <c r="B112" s="4">
        <v>112947</v>
      </c>
      <c r="C112" s="4" t="s">
        <v>345</v>
      </c>
      <c r="D112" s="136" t="s">
        <v>6</v>
      </c>
      <c r="E112" s="5">
        <v>5.57</v>
      </c>
      <c r="F112" s="115">
        <v>3.69</v>
      </c>
      <c r="G112" s="6">
        <v>0.33752244165170558</v>
      </c>
      <c r="H112" s="7" t="s">
        <v>1050</v>
      </c>
      <c r="I112" s="7"/>
      <c r="J112" s="7"/>
      <c r="K112" s="7"/>
    </row>
    <row r="113" spans="1:11" ht="15.75" customHeight="1">
      <c r="A113" s="9"/>
      <c r="B113" s="4">
        <v>113717</v>
      </c>
      <c r="C113" s="4" t="s">
        <v>1086</v>
      </c>
      <c r="D113" s="136" t="s">
        <v>6</v>
      </c>
      <c r="E113" s="5">
        <v>3.46</v>
      </c>
      <c r="F113" s="115">
        <v>3.25</v>
      </c>
      <c r="G113" s="6">
        <v>6.06936416184971E-2</v>
      </c>
      <c r="H113" s="7" t="s">
        <v>12</v>
      </c>
      <c r="I113" s="7"/>
      <c r="J113" s="7"/>
      <c r="K113" s="7"/>
    </row>
    <row r="114" spans="1:11" ht="15.75" customHeight="1">
      <c r="A114" s="9"/>
      <c r="B114" s="4">
        <v>112749</v>
      </c>
      <c r="C114" s="4" t="s">
        <v>659</v>
      </c>
      <c r="D114" s="136" t="s">
        <v>6</v>
      </c>
      <c r="E114" s="5">
        <v>3.4</v>
      </c>
      <c r="F114" s="115">
        <v>3.19</v>
      </c>
      <c r="G114" s="6">
        <v>6.176470588235293E-2</v>
      </c>
      <c r="H114" s="7" t="s">
        <v>12</v>
      </c>
      <c r="I114" s="7"/>
      <c r="J114" s="7"/>
      <c r="K114" s="7"/>
    </row>
    <row r="115" spans="1:11" ht="15.75" customHeight="1">
      <c r="A115" s="9"/>
      <c r="B115" s="4">
        <v>113945</v>
      </c>
      <c r="C115" s="4" t="s">
        <v>1087</v>
      </c>
      <c r="D115" s="136" t="s">
        <v>6</v>
      </c>
      <c r="E115" s="5">
        <v>2.89</v>
      </c>
      <c r="F115" s="115">
        <v>2.69</v>
      </c>
      <c r="G115" s="6">
        <v>6.9204152249135009E-2</v>
      </c>
      <c r="H115" s="7" t="s">
        <v>12</v>
      </c>
      <c r="I115" s="7"/>
      <c r="J115" s="7"/>
      <c r="K115" s="7"/>
    </row>
    <row r="116" spans="1:11" ht="15.75" customHeight="1">
      <c r="A116" s="9"/>
      <c r="B116" s="4">
        <v>113946</v>
      </c>
      <c r="C116" s="4" t="s">
        <v>1088</v>
      </c>
      <c r="D116" s="136" t="s">
        <v>6</v>
      </c>
      <c r="E116" s="5">
        <v>6.59</v>
      </c>
      <c r="F116" s="115">
        <v>6.19</v>
      </c>
      <c r="G116" s="6">
        <v>6.069802731411221E-2</v>
      </c>
      <c r="H116" s="7" t="s">
        <v>12</v>
      </c>
      <c r="I116" s="7"/>
      <c r="J116" s="7"/>
      <c r="K116" s="7"/>
    </row>
    <row r="117" spans="1:11" ht="15.75" customHeight="1">
      <c r="A117" s="9"/>
      <c r="B117" s="4">
        <v>113887</v>
      </c>
      <c r="C117" s="4" t="s">
        <v>1089</v>
      </c>
      <c r="D117" s="136" t="s">
        <v>6</v>
      </c>
      <c r="E117" s="5">
        <v>3.56</v>
      </c>
      <c r="F117" s="115">
        <v>3.29</v>
      </c>
      <c r="G117" s="6">
        <v>7.5842696629213488E-2</v>
      </c>
      <c r="H117" s="7" t="s">
        <v>12</v>
      </c>
      <c r="I117" s="7"/>
      <c r="J117" s="7"/>
      <c r="K117" s="7"/>
    </row>
    <row r="118" spans="1:11" ht="15.75" customHeight="1">
      <c r="A118" s="9"/>
      <c r="B118" s="4">
        <v>113940</v>
      </c>
      <c r="C118" s="4" t="s">
        <v>1090</v>
      </c>
      <c r="D118" s="136" t="s">
        <v>6</v>
      </c>
      <c r="E118" s="5">
        <v>1.75</v>
      </c>
      <c r="F118" s="115">
        <v>1.65</v>
      </c>
      <c r="G118" s="6">
        <v>5.7142857142857197E-2</v>
      </c>
      <c r="H118" s="7" t="s">
        <v>12</v>
      </c>
      <c r="I118" s="7"/>
      <c r="J118" s="7"/>
      <c r="K118" s="7"/>
    </row>
    <row r="119" spans="1:11" ht="15.75" customHeight="1">
      <c r="A119" s="9"/>
      <c r="B119" s="4">
        <v>113936</v>
      </c>
      <c r="C119" s="4" t="s">
        <v>1091</v>
      </c>
      <c r="D119" s="136" t="s">
        <v>6</v>
      </c>
      <c r="E119" s="5">
        <v>1.75</v>
      </c>
      <c r="F119" s="115">
        <v>1.65</v>
      </c>
      <c r="G119" s="6">
        <v>5.7142857142857197E-2</v>
      </c>
      <c r="H119" s="7" t="s">
        <v>12</v>
      </c>
      <c r="I119" s="7"/>
      <c r="J119" s="7"/>
      <c r="K119" s="7"/>
    </row>
    <row r="120" spans="1:11" ht="15.75" customHeight="1">
      <c r="A120" s="9"/>
      <c r="B120" s="4">
        <v>113941</v>
      </c>
      <c r="C120" s="4" t="s">
        <v>1092</v>
      </c>
      <c r="D120" s="136" t="s">
        <v>6</v>
      </c>
      <c r="E120" s="5">
        <v>1.75</v>
      </c>
      <c r="F120" s="115">
        <v>1.65</v>
      </c>
      <c r="G120" s="6">
        <v>5.7142857142857197E-2</v>
      </c>
      <c r="H120" s="7" t="s">
        <v>12</v>
      </c>
      <c r="I120" s="7"/>
      <c r="J120" s="7"/>
      <c r="K120" s="7"/>
    </row>
    <row r="121" spans="1:11" ht="15.75" customHeight="1">
      <c r="A121" s="9"/>
      <c r="B121" s="4">
        <v>113937</v>
      </c>
      <c r="C121" s="4" t="s">
        <v>1093</v>
      </c>
      <c r="D121" s="136" t="s">
        <v>6</v>
      </c>
      <c r="E121" s="5">
        <v>1.75</v>
      </c>
      <c r="F121" s="115">
        <v>1.65</v>
      </c>
      <c r="G121" s="6">
        <v>5.7142857142857197E-2</v>
      </c>
      <c r="H121" s="7" t="s">
        <v>12</v>
      </c>
      <c r="I121" s="7"/>
      <c r="J121" s="7"/>
      <c r="K121" s="7"/>
    </row>
    <row r="122" spans="1:11" ht="15.75" customHeight="1">
      <c r="A122" s="9"/>
      <c r="B122" s="4">
        <v>113938</v>
      </c>
      <c r="C122" s="4" t="s">
        <v>1094</v>
      </c>
      <c r="D122" s="136" t="s">
        <v>6</v>
      </c>
      <c r="E122" s="5">
        <v>1.75</v>
      </c>
      <c r="F122" s="115">
        <v>1.65</v>
      </c>
      <c r="G122" s="6">
        <v>5.7142857142857197E-2</v>
      </c>
      <c r="H122" s="7" t="s">
        <v>12</v>
      </c>
      <c r="I122" s="7"/>
      <c r="J122" s="7"/>
      <c r="K122" s="7"/>
    </row>
    <row r="123" spans="1:11" ht="15.75" customHeight="1">
      <c r="A123" s="9"/>
      <c r="B123" s="4">
        <v>113939</v>
      </c>
      <c r="C123" s="4" t="s">
        <v>1095</v>
      </c>
      <c r="D123" s="136" t="s">
        <v>6</v>
      </c>
      <c r="E123" s="5">
        <v>3.95</v>
      </c>
      <c r="F123" s="115">
        <v>3.69</v>
      </c>
      <c r="G123" s="6">
        <v>6.5822784810126642E-2</v>
      </c>
      <c r="H123" s="7" t="s">
        <v>12</v>
      </c>
      <c r="I123" s="7"/>
      <c r="J123" s="7"/>
      <c r="K123" s="7"/>
    </row>
    <row r="124" spans="1:11" ht="15.75" customHeight="1">
      <c r="A124" s="9"/>
      <c r="B124" s="4">
        <v>113947</v>
      </c>
      <c r="C124" s="4" t="s">
        <v>1096</v>
      </c>
      <c r="D124" s="136" t="s">
        <v>6</v>
      </c>
      <c r="E124" s="5">
        <v>2.76</v>
      </c>
      <c r="F124" s="115">
        <v>2.59</v>
      </c>
      <c r="G124" s="6">
        <v>6.1594202898550707E-2</v>
      </c>
      <c r="H124" s="7" t="s">
        <v>12</v>
      </c>
      <c r="I124" s="7"/>
      <c r="J124" s="7"/>
      <c r="K124" s="7"/>
    </row>
    <row r="125" spans="1:11" ht="15.75" customHeight="1">
      <c r="A125" s="9"/>
      <c r="B125" s="4">
        <v>113948</v>
      </c>
      <c r="C125" s="4" t="s">
        <v>1097</v>
      </c>
      <c r="D125" s="136" t="s">
        <v>6</v>
      </c>
      <c r="E125" s="5">
        <v>6.22</v>
      </c>
      <c r="F125" s="115">
        <v>5.85</v>
      </c>
      <c r="G125" s="6">
        <v>5.948553054662381E-2</v>
      </c>
      <c r="H125" s="7" t="s">
        <v>12</v>
      </c>
      <c r="I125" s="7"/>
      <c r="J125" s="7"/>
      <c r="K125" s="7"/>
    </row>
    <row r="126" spans="1:11" ht="15.75" customHeight="1">
      <c r="A126" s="9"/>
      <c r="B126" s="4">
        <v>113883</v>
      </c>
      <c r="C126" s="4" t="s">
        <v>1098</v>
      </c>
      <c r="D126" s="136" t="s">
        <v>6</v>
      </c>
      <c r="E126" s="5">
        <v>2.34</v>
      </c>
      <c r="F126" s="115">
        <v>2.19</v>
      </c>
      <c r="G126" s="6">
        <v>6.4102564102564069E-2</v>
      </c>
      <c r="H126" s="7" t="s">
        <v>12</v>
      </c>
      <c r="I126" s="7"/>
      <c r="J126" s="7"/>
      <c r="K126" s="7"/>
    </row>
    <row r="127" spans="1:11" ht="15.75" customHeight="1">
      <c r="A127" s="9"/>
      <c r="B127" s="4">
        <v>113884</v>
      </c>
      <c r="C127" s="4" t="s">
        <v>1099</v>
      </c>
      <c r="D127" s="136" t="s">
        <v>6</v>
      </c>
      <c r="E127" s="5">
        <v>2.34</v>
      </c>
      <c r="F127" s="115">
        <v>2.19</v>
      </c>
      <c r="G127" s="6">
        <v>6.4102564102564069E-2</v>
      </c>
      <c r="H127" s="7" t="s">
        <v>12</v>
      </c>
      <c r="I127" s="7"/>
      <c r="J127" s="7"/>
      <c r="K127" s="7"/>
    </row>
    <row r="128" spans="1:11" ht="15.75" customHeight="1">
      <c r="A128" s="9"/>
      <c r="B128" s="4">
        <v>113942</v>
      </c>
      <c r="C128" s="4" t="s">
        <v>1100</v>
      </c>
      <c r="D128" s="136" t="s">
        <v>6</v>
      </c>
      <c r="E128" s="5">
        <v>1.99</v>
      </c>
      <c r="F128" s="115">
        <v>1.85</v>
      </c>
      <c r="G128" s="6">
        <v>7.0351758793969807E-2</v>
      </c>
      <c r="H128" s="7" t="s">
        <v>1051</v>
      </c>
      <c r="I128" s="7"/>
      <c r="J128" s="7"/>
      <c r="K128" s="7"/>
    </row>
    <row r="129" spans="1:11" ht="15.75" customHeight="1">
      <c r="A129" s="9"/>
      <c r="B129" s="4">
        <v>113942</v>
      </c>
      <c r="C129" s="4" t="s">
        <v>1100</v>
      </c>
      <c r="D129" s="136" t="s">
        <v>6</v>
      </c>
      <c r="E129" s="5">
        <v>1.99</v>
      </c>
      <c r="F129" s="115">
        <v>1.85</v>
      </c>
      <c r="G129" s="6">
        <v>7.0351758793969807E-2</v>
      </c>
      <c r="H129" s="7" t="s">
        <v>12</v>
      </c>
      <c r="I129" s="7"/>
      <c r="J129" s="7"/>
      <c r="K129" s="7"/>
    </row>
    <row r="130" spans="1:11" ht="15.75" customHeight="1">
      <c r="A130" s="9"/>
      <c r="B130" s="4">
        <v>113944</v>
      </c>
      <c r="C130" s="4" t="s">
        <v>1101</v>
      </c>
      <c r="D130" s="136" t="s">
        <v>6</v>
      </c>
      <c r="E130" s="5">
        <v>1.99</v>
      </c>
      <c r="F130" s="115">
        <v>1.85</v>
      </c>
      <c r="G130" s="6">
        <v>7.0351758793969807E-2</v>
      </c>
      <c r="H130" s="7" t="s">
        <v>12</v>
      </c>
      <c r="I130" s="7"/>
      <c r="J130" s="7"/>
      <c r="K130" s="7"/>
    </row>
    <row r="131" spans="1:11" ht="15.75" customHeight="1">
      <c r="A131" s="9"/>
      <c r="B131" s="4">
        <v>113943</v>
      </c>
      <c r="C131" s="4" t="s">
        <v>1102</v>
      </c>
      <c r="D131" s="136" t="s">
        <v>6</v>
      </c>
      <c r="E131" s="5">
        <v>1.99</v>
      </c>
      <c r="F131" s="115">
        <v>1.85</v>
      </c>
      <c r="G131" s="6">
        <v>7.0351758793969807E-2</v>
      </c>
      <c r="H131" s="7" t="s">
        <v>12</v>
      </c>
      <c r="I131" s="7"/>
      <c r="J131" s="7"/>
      <c r="K131" s="7"/>
    </row>
    <row r="132" spans="1:11" ht="15.75" customHeight="1">
      <c r="A132" s="9"/>
      <c r="B132" s="4">
        <v>113949</v>
      </c>
      <c r="C132" s="4" t="s">
        <v>1103</v>
      </c>
      <c r="D132" s="136" t="s">
        <v>6</v>
      </c>
      <c r="E132" s="5">
        <v>2.19</v>
      </c>
      <c r="F132" s="115">
        <v>2.0499999999999998</v>
      </c>
      <c r="G132" s="6">
        <v>6.3926940639269458E-2</v>
      </c>
      <c r="H132" s="7" t="s">
        <v>12</v>
      </c>
      <c r="I132" s="7"/>
      <c r="J132" s="7"/>
      <c r="K132" s="7"/>
    </row>
    <row r="133" spans="1:11" ht="15.75" customHeight="1">
      <c r="A133" s="9"/>
      <c r="B133" s="4">
        <v>113951</v>
      </c>
      <c r="C133" s="4" t="s">
        <v>1104</v>
      </c>
      <c r="D133" s="136" t="s">
        <v>6</v>
      </c>
      <c r="E133" s="5">
        <v>2.19</v>
      </c>
      <c r="F133" s="115">
        <v>2.0499999999999998</v>
      </c>
      <c r="G133" s="6">
        <v>6.3926940639269458E-2</v>
      </c>
      <c r="H133" s="7" t="s">
        <v>12</v>
      </c>
      <c r="I133" s="7"/>
      <c r="J133" s="7"/>
      <c r="K133" s="7"/>
    </row>
    <row r="134" spans="1:11" ht="15.75" customHeight="1">
      <c r="A134" s="9"/>
      <c r="B134" s="4">
        <v>113952</v>
      </c>
      <c r="C134" s="4" t="s">
        <v>1105</v>
      </c>
      <c r="D134" s="136" t="s">
        <v>6</v>
      </c>
      <c r="E134" s="5">
        <v>2.19</v>
      </c>
      <c r="F134" s="115">
        <v>2.0499999999999998</v>
      </c>
      <c r="G134" s="6">
        <v>6.3926940639269458E-2</v>
      </c>
      <c r="H134" s="7" t="s">
        <v>12</v>
      </c>
      <c r="I134" s="7"/>
      <c r="J134" s="7"/>
      <c r="K134" s="7"/>
    </row>
    <row r="135" spans="1:11" ht="15.75" customHeight="1">
      <c r="A135" s="9"/>
      <c r="B135" s="4">
        <v>113950</v>
      </c>
      <c r="C135" s="4" t="s">
        <v>1106</v>
      </c>
      <c r="D135" s="136" t="s">
        <v>6</v>
      </c>
      <c r="E135" s="5">
        <v>2.19</v>
      </c>
      <c r="F135" s="115">
        <v>2.0499999999999998</v>
      </c>
      <c r="G135" s="6">
        <v>6.3926940639269458E-2</v>
      </c>
      <c r="H135" s="7" t="s">
        <v>12</v>
      </c>
      <c r="I135" s="7"/>
      <c r="J135" s="7"/>
      <c r="K135" s="7"/>
    </row>
    <row r="136" spans="1:11" ht="15.75" customHeight="1">
      <c r="A136" s="9"/>
      <c r="B136" s="4">
        <v>113886</v>
      </c>
      <c r="C136" s="4" t="s">
        <v>1107</v>
      </c>
      <c r="D136" s="136" t="s">
        <v>6</v>
      </c>
      <c r="E136" s="5">
        <v>3.5</v>
      </c>
      <c r="F136" s="115">
        <v>3.25</v>
      </c>
      <c r="G136" s="6">
        <v>7.1428571428571425E-2</v>
      </c>
      <c r="H136" s="7" t="s">
        <v>12</v>
      </c>
      <c r="I136" s="7"/>
      <c r="J136" s="7"/>
      <c r="K136" s="7"/>
    </row>
    <row r="137" spans="1:11" ht="15.75" customHeight="1">
      <c r="A137" s="9"/>
      <c r="B137" s="4">
        <v>113888</v>
      </c>
      <c r="C137" s="4" t="s">
        <v>1108</v>
      </c>
      <c r="D137" s="136" t="s">
        <v>6</v>
      </c>
      <c r="E137" s="5">
        <v>1.25</v>
      </c>
      <c r="F137" s="115">
        <v>1.19</v>
      </c>
      <c r="G137" s="6">
        <v>4.8000000000000043E-2</v>
      </c>
      <c r="H137" s="7" t="s">
        <v>12</v>
      </c>
      <c r="I137" s="7"/>
      <c r="J137" s="7"/>
      <c r="K137" s="7"/>
    </row>
    <row r="138" spans="1:11" ht="15.75" customHeight="1">
      <c r="A138" s="9"/>
      <c r="B138" s="4">
        <v>112718</v>
      </c>
      <c r="C138" s="4" t="s">
        <v>60</v>
      </c>
      <c r="D138" s="136" t="s">
        <v>6</v>
      </c>
      <c r="E138" s="5">
        <v>1.94</v>
      </c>
      <c r="F138" s="115">
        <v>1.05</v>
      </c>
      <c r="G138" s="6">
        <v>0.45876288659793812</v>
      </c>
      <c r="H138" s="7" t="s">
        <v>12</v>
      </c>
      <c r="I138" s="7"/>
      <c r="J138" s="7"/>
      <c r="K138" s="7"/>
    </row>
    <row r="139" spans="1:11" ht="15.75" customHeight="1">
      <c r="A139" s="9"/>
      <c r="B139" s="7"/>
      <c r="C139" s="4"/>
      <c r="D139" s="4"/>
      <c r="E139" s="5"/>
      <c r="F139" s="131"/>
      <c r="G139" s="87"/>
      <c r="H139" s="7"/>
      <c r="I139" s="7"/>
      <c r="J139" s="7"/>
      <c r="K139" s="7"/>
    </row>
    <row r="140" spans="1:11" ht="15.75" customHeight="1">
      <c r="A140" s="9"/>
      <c r="B140" s="585" t="s">
        <v>1040</v>
      </c>
      <c r="C140" s="586"/>
      <c r="D140" s="586"/>
      <c r="E140" s="586"/>
      <c r="F140" s="586"/>
      <c r="G140" s="586"/>
      <c r="H140" s="7"/>
      <c r="I140" s="7"/>
      <c r="J140" s="7"/>
      <c r="K140" s="7"/>
    </row>
    <row r="141" spans="1:11" ht="15.75" customHeight="1">
      <c r="A141" s="9"/>
      <c r="B141" s="11" t="s">
        <v>2</v>
      </c>
      <c r="C141" s="11" t="s">
        <v>3</v>
      </c>
      <c r="D141" s="11" t="s">
        <v>5</v>
      </c>
      <c r="E141" s="11" t="s">
        <v>0</v>
      </c>
      <c r="F141" s="47" t="s">
        <v>1</v>
      </c>
      <c r="G141" s="47" t="s">
        <v>4</v>
      </c>
      <c r="H141" s="7"/>
      <c r="I141" s="7"/>
      <c r="J141" s="7"/>
      <c r="K141" s="7"/>
    </row>
    <row r="142" spans="1:11" ht="15.75" customHeight="1">
      <c r="A142" s="9"/>
      <c r="B142" s="4">
        <v>15801</v>
      </c>
      <c r="C142" s="4" t="s">
        <v>1109</v>
      </c>
      <c r="D142" s="136" t="s">
        <v>7</v>
      </c>
      <c r="E142" s="5">
        <v>20.82</v>
      </c>
      <c r="F142" s="115">
        <v>19.09</v>
      </c>
      <c r="G142" s="6">
        <v>8.3093179634966402E-2</v>
      </c>
      <c r="H142" s="7" t="s">
        <v>12</v>
      </c>
      <c r="I142" s="7"/>
      <c r="J142" s="7"/>
      <c r="K142" s="7"/>
    </row>
    <row r="143" spans="1:11" ht="15.75" customHeight="1">
      <c r="A143" s="9"/>
      <c r="B143" s="4">
        <v>105382</v>
      </c>
      <c r="C143" s="4" t="s">
        <v>1110</v>
      </c>
      <c r="D143" s="136" t="s">
        <v>7</v>
      </c>
      <c r="E143" s="5">
        <v>20.82</v>
      </c>
      <c r="F143" s="115">
        <v>19.09</v>
      </c>
      <c r="G143" s="6">
        <v>8.3093179634966402E-2</v>
      </c>
      <c r="H143" s="7" t="s">
        <v>12</v>
      </c>
      <c r="I143" s="7"/>
      <c r="J143" s="7"/>
      <c r="K143" s="7"/>
    </row>
    <row r="144" spans="1:11" ht="15.75" customHeight="1">
      <c r="A144" s="9"/>
      <c r="B144" s="4">
        <v>113714</v>
      </c>
      <c r="C144" s="4" t="s">
        <v>1111</v>
      </c>
      <c r="D144" s="136" t="s">
        <v>7</v>
      </c>
      <c r="E144" s="5">
        <v>75.75</v>
      </c>
      <c r="F144" s="115">
        <v>66.25</v>
      </c>
      <c r="G144" s="6">
        <v>0.1254125412541254</v>
      </c>
      <c r="H144" s="7" t="s">
        <v>12</v>
      </c>
      <c r="I144" s="7"/>
      <c r="J144" s="7"/>
      <c r="K144" s="7"/>
    </row>
    <row r="145" spans="1:11" ht="15.75" customHeight="1">
      <c r="A145" s="9"/>
      <c r="B145" s="4">
        <v>112280</v>
      </c>
      <c r="C145" s="4" t="s">
        <v>1112</v>
      </c>
      <c r="D145" s="136" t="s">
        <v>7</v>
      </c>
      <c r="E145" s="5">
        <v>80.38</v>
      </c>
      <c r="F145" s="115">
        <v>73.790000000000006</v>
      </c>
      <c r="G145" s="6">
        <v>8.1985568549390264E-2</v>
      </c>
      <c r="H145" s="7" t="s">
        <v>12</v>
      </c>
      <c r="I145" s="7"/>
      <c r="J145" s="7"/>
      <c r="K145" s="7"/>
    </row>
    <row r="146" spans="1:11" ht="15.75" customHeight="1">
      <c r="A146" s="9"/>
      <c r="B146" s="4">
        <v>109619</v>
      </c>
      <c r="C146" s="4" t="s">
        <v>1113</v>
      </c>
      <c r="D146" s="136" t="s">
        <v>7</v>
      </c>
      <c r="E146" s="5">
        <v>74.42</v>
      </c>
      <c r="F146" s="115">
        <v>69.489999999999995</v>
      </c>
      <c r="G146" s="6">
        <v>6.6245632894383316E-2</v>
      </c>
      <c r="H146" s="7" t="s">
        <v>12</v>
      </c>
      <c r="I146" s="7"/>
      <c r="J146" s="7"/>
      <c r="K146" s="7"/>
    </row>
    <row r="147" spans="1:11" ht="15.75" customHeight="1">
      <c r="A147" s="9"/>
      <c r="B147" s="4">
        <v>109618</v>
      </c>
      <c r="C147" s="4" t="s">
        <v>1114</v>
      </c>
      <c r="D147" s="136" t="s">
        <v>7</v>
      </c>
      <c r="E147" s="5">
        <v>75.75</v>
      </c>
      <c r="F147" s="115">
        <v>69.489999999999995</v>
      </c>
      <c r="G147" s="6">
        <v>8.2640264026402704E-2</v>
      </c>
      <c r="H147" s="7" t="s">
        <v>12</v>
      </c>
      <c r="I147" s="7"/>
      <c r="J147" s="7"/>
      <c r="K147" s="7"/>
    </row>
    <row r="148" spans="1:11" ht="15.75" customHeight="1">
      <c r="A148" s="9"/>
      <c r="B148" s="4">
        <v>112402</v>
      </c>
      <c r="C148" s="4" t="s">
        <v>486</v>
      </c>
      <c r="D148" s="136" t="s">
        <v>384</v>
      </c>
      <c r="E148" s="5">
        <v>20.89</v>
      </c>
      <c r="F148" s="115">
        <v>16.45</v>
      </c>
      <c r="G148" s="6">
        <v>0.21254188606988997</v>
      </c>
      <c r="H148" s="7" t="s">
        <v>12</v>
      </c>
      <c r="I148" s="7"/>
      <c r="J148" s="7"/>
      <c r="K148" s="7"/>
    </row>
    <row r="149" spans="1:11" ht="15.75" customHeight="1">
      <c r="A149" s="9"/>
      <c r="B149" s="4">
        <v>112400</v>
      </c>
      <c r="C149" s="4" t="s">
        <v>484</v>
      </c>
      <c r="D149" s="136" t="s">
        <v>384</v>
      </c>
      <c r="E149" s="5">
        <v>21.59</v>
      </c>
      <c r="F149" s="115">
        <v>17.09</v>
      </c>
      <c r="G149" s="6">
        <v>0.20842982862436313</v>
      </c>
      <c r="H149" s="7" t="s">
        <v>12</v>
      </c>
      <c r="I149" s="7"/>
      <c r="J149" s="7"/>
      <c r="K149" s="7"/>
    </row>
    <row r="150" spans="1:11" ht="15.75" customHeight="1">
      <c r="A150" s="9"/>
      <c r="B150" s="7"/>
      <c r="C150" s="4"/>
      <c r="D150" s="4"/>
      <c r="E150" s="5"/>
      <c r="F150" s="162"/>
      <c r="G150" s="87"/>
      <c r="H150" s="7"/>
      <c r="I150" s="7"/>
      <c r="J150" s="7"/>
      <c r="K150" s="7"/>
    </row>
    <row r="151" spans="1:11" ht="15.75" customHeight="1">
      <c r="A151" s="9"/>
      <c r="B151" s="585" t="s">
        <v>1039</v>
      </c>
      <c r="C151" s="586"/>
      <c r="D151" s="586"/>
      <c r="E151" s="586"/>
      <c r="F151" s="586"/>
      <c r="G151" s="586"/>
      <c r="H151" s="7"/>
      <c r="I151" s="7"/>
      <c r="J151" s="7"/>
      <c r="K151" s="7"/>
    </row>
    <row r="152" spans="1:11" ht="15.75" customHeight="1">
      <c r="A152" s="9"/>
      <c r="B152" s="11" t="s">
        <v>2</v>
      </c>
      <c r="C152" s="11" t="s">
        <v>3</v>
      </c>
      <c r="D152" s="11" t="s">
        <v>5</v>
      </c>
      <c r="E152" s="11" t="s">
        <v>0</v>
      </c>
      <c r="F152" s="47" t="s">
        <v>1</v>
      </c>
      <c r="G152" s="47" t="s">
        <v>4</v>
      </c>
      <c r="H152" s="7"/>
      <c r="I152" s="7"/>
      <c r="J152" s="7"/>
      <c r="K152" s="7"/>
    </row>
    <row r="153" spans="1:11" ht="15.75" customHeight="1">
      <c r="A153" s="9"/>
      <c r="B153" s="4">
        <v>113810</v>
      </c>
      <c r="C153" s="4" t="s">
        <v>1011</v>
      </c>
      <c r="D153" s="136" t="s">
        <v>6</v>
      </c>
      <c r="E153" s="5">
        <v>7.03</v>
      </c>
      <c r="F153" s="115">
        <v>6.4</v>
      </c>
      <c r="G153" s="6">
        <v>8.9615931721194864E-2</v>
      </c>
      <c r="H153" s="7" t="s">
        <v>12</v>
      </c>
      <c r="I153" s="7"/>
      <c r="J153" s="7"/>
      <c r="K153" s="7"/>
    </row>
    <row r="154" spans="1:11" ht="15.75" customHeight="1">
      <c r="A154" s="9"/>
      <c r="B154" s="4">
        <v>113811</v>
      </c>
      <c r="C154" s="4" t="s">
        <v>1012</v>
      </c>
      <c r="D154" s="136" t="s">
        <v>6</v>
      </c>
      <c r="E154" s="5">
        <v>7.03</v>
      </c>
      <c r="F154" s="115">
        <v>6.4</v>
      </c>
      <c r="G154" s="6">
        <v>8.9615931721194864E-2</v>
      </c>
      <c r="H154" s="7" t="s">
        <v>12</v>
      </c>
      <c r="I154" s="7"/>
      <c r="J154" s="7"/>
      <c r="K154" s="7"/>
    </row>
    <row r="155" spans="1:11" ht="15.75" customHeight="1">
      <c r="A155" s="9"/>
      <c r="B155" s="4">
        <v>113809</v>
      </c>
      <c r="C155" s="4" t="s">
        <v>1013</v>
      </c>
      <c r="D155" s="136" t="s">
        <v>6</v>
      </c>
      <c r="E155" s="5">
        <v>7.03</v>
      </c>
      <c r="F155" s="115">
        <v>6.4</v>
      </c>
      <c r="G155" s="6">
        <v>8.9615931721194864E-2</v>
      </c>
      <c r="H155" s="7" t="s">
        <v>12</v>
      </c>
      <c r="I155" s="7"/>
      <c r="J155" s="7"/>
      <c r="K155" s="7"/>
    </row>
    <row r="156" spans="1:11" ht="15.75" customHeight="1">
      <c r="A156" s="9"/>
      <c r="B156" s="4">
        <v>113813</v>
      </c>
      <c r="C156" s="4" t="s">
        <v>1033</v>
      </c>
      <c r="D156" s="136" t="s">
        <v>6</v>
      </c>
      <c r="E156" s="5">
        <v>6.39</v>
      </c>
      <c r="F156" s="115">
        <v>5.85</v>
      </c>
      <c r="G156" s="6">
        <v>8.4507042253521139E-2</v>
      </c>
      <c r="H156" s="7" t="s">
        <v>12</v>
      </c>
      <c r="I156" s="7"/>
      <c r="J156" s="7"/>
      <c r="K156" s="7"/>
    </row>
    <row r="157" spans="1:11" ht="15.75" customHeight="1">
      <c r="A157" s="9"/>
      <c r="B157" s="4">
        <v>113814</v>
      </c>
      <c r="C157" s="4" t="s">
        <v>1034</v>
      </c>
      <c r="D157" s="136" t="s">
        <v>6</v>
      </c>
      <c r="E157" s="5">
        <v>6.39</v>
      </c>
      <c r="F157" s="115">
        <v>5.85</v>
      </c>
      <c r="G157" s="6">
        <v>8.4507042253521139E-2</v>
      </c>
      <c r="H157" s="7" t="s">
        <v>12</v>
      </c>
      <c r="I157" s="7"/>
      <c r="J157" s="7"/>
      <c r="K157" s="7"/>
    </row>
    <row r="158" spans="1:11" ht="15.75" customHeight="1">
      <c r="A158" s="9"/>
      <c r="B158" s="4">
        <v>113812</v>
      </c>
      <c r="C158" s="4" t="s">
        <v>1035</v>
      </c>
      <c r="D158" s="136" t="s">
        <v>6</v>
      </c>
      <c r="E158" s="5">
        <v>6.39</v>
      </c>
      <c r="F158" s="115">
        <v>5.85</v>
      </c>
      <c r="G158" s="6">
        <v>8.4507042253521139E-2</v>
      </c>
      <c r="H158" s="7" t="s">
        <v>12</v>
      </c>
      <c r="I158" s="7"/>
      <c r="J158" s="7"/>
      <c r="K158" s="7"/>
    </row>
    <row r="159" spans="1:11" ht="15.75" customHeight="1">
      <c r="A159" s="9"/>
      <c r="B159" s="4">
        <v>113822</v>
      </c>
      <c r="C159" s="4" t="s">
        <v>998</v>
      </c>
      <c r="D159" s="136" t="s">
        <v>6</v>
      </c>
      <c r="E159" s="5">
        <v>5.13</v>
      </c>
      <c r="F159" s="115">
        <v>4.6900000000000004</v>
      </c>
      <c r="G159" s="6">
        <v>8.576998050682251E-2</v>
      </c>
      <c r="H159" s="7" t="s">
        <v>12</v>
      </c>
      <c r="I159" s="7"/>
      <c r="J159" s="7"/>
      <c r="K159" s="7"/>
    </row>
    <row r="160" spans="1:11" ht="15.75" customHeight="1">
      <c r="A160" s="9"/>
      <c r="B160" s="4">
        <v>113821</v>
      </c>
      <c r="C160" s="4" t="s">
        <v>999</v>
      </c>
      <c r="D160" s="136" t="s">
        <v>6</v>
      </c>
      <c r="E160" s="5">
        <v>5.13</v>
      </c>
      <c r="F160" s="115">
        <v>4.6900000000000004</v>
      </c>
      <c r="G160" s="6">
        <v>8.576998050682251E-2</v>
      </c>
      <c r="H160" s="7" t="s">
        <v>12</v>
      </c>
      <c r="I160" s="7"/>
      <c r="J160" s="7"/>
      <c r="K160" s="7"/>
    </row>
    <row r="161" spans="1:11" ht="15.75" customHeight="1">
      <c r="A161" s="9"/>
      <c r="B161" s="4">
        <v>113819</v>
      </c>
      <c r="C161" s="4" t="s">
        <v>1007</v>
      </c>
      <c r="D161" s="136" t="s">
        <v>6</v>
      </c>
      <c r="E161" s="5">
        <v>5.13</v>
      </c>
      <c r="F161" s="115">
        <v>4.6900000000000004</v>
      </c>
      <c r="G161" s="6">
        <v>8.576998050682251E-2</v>
      </c>
      <c r="H161" s="7" t="s">
        <v>12</v>
      </c>
      <c r="I161" s="7"/>
      <c r="J161" s="7"/>
      <c r="K161" s="7"/>
    </row>
    <row r="162" spans="1:11" ht="15.75" customHeight="1">
      <c r="A162" s="9"/>
      <c r="B162" s="4">
        <v>113818</v>
      </c>
      <c r="C162" s="4" t="s">
        <v>1008</v>
      </c>
      <c r="D162" s="136" t="s">
        <v>6</v>
      </c>
      <c r="E162" s="5">
        <v>7.69</v>
      </c>
      <c r="F162" s="115">
        <v>7</v>
      </c>
      <c r="G162" s="6">
        <v>8.9726918075422671E-2</v>
      </c>
      <c r="H162" s="7" t="s">
        <v>12</v>
      </c>
      <c r="I162" s="7"/>
      <c r="J162" s="7"/>
      <c r="K162" s="7"/>
    </row>
    <row r="163" spans="1:11" ht="15.75" customHeight="1">
      <c r="A163" s="9"/>
      <c r="B163" s="4">
        <v>113820</v>
      </c>
      <c r="C163" s="4" t="s">
        <v>1000</v>
      </c>
      <c r="D163" s="136" t="s">
        <v>6</v>
      </c>
      <c r="E163" s="5">
        <v>2.78</v>
      </c>
      <c r="F163" s="115">
        <v>2.5499999999999998</v>
      </c>
      <c r="G163" s="6">
        <v>8.2733812949640287E-2</v>
      </c>
      <c r="H163" s="7" t="s">
        <v>12</v>
      </c>
      <c r="I163" s="7"/>
      <c r="J163" s="7"/>
      <c r="K163" s="7"/>
    </row>
    <row r="164" spans="1:11" ht="15.75" customHeight="1">
      <c r="A164" s="9"/>
      <c r="B164" s="4">
        <v>113826</v>
      </c>
      <c r="C164" s="4" t="s">
        <v>1020</v>
      </c>
      <c r="D164" s="136" t="s">
        <v>6</v>
      </c>
      <c r="E164" s="5">
        <v>13.72</v>
      </c>
      <c r="F164" s="115">
        <v>12.5</v>
      </c>
      <c r="G164" s="6">
        <v>8.8921282798833864E-2</v>
      </c>
      <c r="H164" s="7" t="s">
        <v>12</v>
      </c>
      <c r="I164" s="7"/>
      <c r="J164" s="7"/>
      <c r="K164" s="7"/>
    </row>
    <row r="165" spans="1:11" ht="15.75" customHeight="1">
      <c r="A165" s="9"/>
      <c r="B165" s="4">
        <v>113827</v>
      </c>
      <c r="C165" s="4" t="s">
        <v>1021</v>
      </c>
      <c r="D165" s="136" t="s">
        <v>6</v>
      </c>
      <c r="E165" s="5">
        <v>13.72</v>
      </c>
      <c r="F165" s="115">
        <v>12.5</v>
      </c>
      <c r="G165" s="6">
        <v>8.8921282798833864E-2</v>
      </c>
      <c r="H165" s="7" t="s">
        <v>12</v>
      </c>
      <c r="I165" s="7"/>
      <c r="J165" s="7"/>
      <c r="K165" s="7"/>
    </row>
    <row r="166" spans="1:11" ht="15.75" customHeight="1">
      <c r="A166" s="9"/>
      <c r="B166" s="4">
        <v>113828</v>
      </c>
      <c r="C166" s="4" t="s">
        <v>1022</v>
      </c>
      <c r="D166" s="136" t="s">
        <v>6</v>
      </c>
      <c r="E166" s="5">
        <v>13.72</v>
      </c>
      <c r="F166" s="115">
        <v>12.5</v>
      </c>
      <c r="G166" s="6">
        <v>8.8921282798833864E-2</v>
      </c>
      <c r="H166" s="7" t="s">
        <v>12</v>
      </c>
      <c r="I166" s="7"/>
      <c r="J166" s="7"/>
      <c r="K166" s="7"/>
    </row>
    <row r="167" spans="1:11" ht="15.75" customHeight="1">
      <c r="A167" s="9"/>
      <c r="B167" s="4">
        <v>113824</v>
      </c>
      <c r="C167" s="4" t="s">
        <v>1018</v>
      </c>
      <c r="D167" s="136" t="s">
        <v>6</v>
      </c>
      <c r="E167" s="5">
        <v>13.07</v>
      </c>
      <c r="F167" s="115">
        <v>11.9</v>
      </c>
      <c r="G167" s="6">
        <v>8.9517980107115522E-2</v>
      </c>
      <c r="H167" s="7" t="s">
        <v>12</v>
      </c>
      <c r="I167" s="7"/>
      <c r="J167" s="7" t="s">
        <v>1052</v>
      </c>
      <c r="K167" s="7"/>
    </row>
    <row r="168" spans="1:11" ht="15.75" customHeight="1">
      <c r="A168" s="9"/>
      <c r="B168" s="4">
        <v>113823</v>
      </c>
      <c r="C168" s="4" t="s">
        <v>1019</v>
      </c>
      <c r="D168" s="136" t="s">
        <v>6</v>
      </c>
      <c r="E168" s="5">
        <v>13.07</v>
      </c>
      <c r="F168" s="115">
        <v>11.9</v>
      </c>
      <c r="G168" s="6">
        <v>8.9517980107115522E-2</v>
      </c>
      <c r="H168" s="7" t="s">
        <v>12</v>
      </c>
      <c r="I168" s="7"/>
      <c r="J168" s="7" t="s">
        <v>1052</v>
      </c>
      <c r="K168" s="7"/>
    </row>
    <row r="169" spans="1:11" ht="15.75" customHeight="1">
      <c r="A169" s="9"/>
      <c r="B169" s="4">
        <v>113816</v>
      </c>
      <c r="C169" s="4" t="s">
        <v>1014</v>
      </c>
      <c r="D169" s="136" t="s">
        <v>6</v>
      </c>
      <c r="E169" s="5">
        <v>11.95</v>
      </c>
      <c r="F169" s="115">
        <v>10.89</v>
      </c>
      <c r="G169" s="6">
        <v>8.8702928870292783E-2</v>
      </c>
      <c r="H169" s="7" t="s">
        <v>12</v>
      </c>
      <c r="I169" s="7"/>
      <c r="J169" s="7"/>
      <c r="K169" s="7"/>
    </row>
    <row r="170" spans="1:11" ht="15.75" customHeight="1">
      <c r="A170" s="9"/>
      <c r="B170" s="4">
        <v>113817</v>
      </c>
      <c r="C170" s="4" t="s">
        <v>1015</v>
      </c>
      <c r="D170" s="136" t="s">
        <v>6</v>
      </c>
      <c r="E170" s="5">
        <v>11.95</v>
      </c>
      <c r="F170" s="115">
        <v>10.89</v>
      </c>
      <c r="G170" s="6">
        <v>8.8702928870292783E-2</v>
      </c>
      <c r="H170" s="7" t="s">
        <v>12</v>
      </c>
      <c r="I170" s="7"/>
      <c r="J170" s="7"/>
      <c r="K170" s="7"/>
    </row>
    <row r="171" spans="1:11" ht="15.75" customHeight="1">
      <c r="A171" s="9"/>
      <c r="B171" s="4">
        <v>113815</v>
      </c>
      <c r="C171" s="4" t="s">
        <v>1016</v>
      </c>
      <c r="D171" s="136" t="s">
        <v>6</v>
      </c>
      <c r="E171" s="5">
        <v>11.95</v>
      </c>
      <c r="F171" s="115">
        <v>10.89</v>
      </c>
      <c r="G171" s="6">
        <v>8.8702928870292783E-2</v>
      </c>
      <c r="H171" s="7" t="s">
        <v>12</v>
      </c>
      <c r="I171" s="7"/>
      <c r="J171" s="7"/>
      <c r="K171" s="7"/>
    </row>
    <row r="172" spans="1:11" ht="15.75" customHeight="1">
      <c r="A172" s="9"/>
      <c r="B172" s="4">
        <v>113832</v>
      </c>
      <c r="C172" s="4" t="s">
        <v>1001</v>
      </c>
      <c r="D172" s="136" t="s">
        <v>6</v>
      </c>
      <c r="E172" s="5">
        <v>7.14</v>
      </c>
      <c r="F172" s="115">
        <v>6.5</v>
      </c>
      <c r="G172" s="6">
        <v>8.9635854341736654E-2</v>
      </c>
      <c r="H172" s="7" t="s">
        <v>12</v>
      </c>
      <c r="I172" s="7"/>
      <c r="J172" s="7"/>
      <c r="K172" s="7"/>
    </row>
    <row r="173" spans="1:11" ht="15.75" customHeight="1">
      <c r="A173" s="9"/>
      <c r="B173" s="4">
        <v>113834</v>
      </c>
      <c r="C173" s="4" t="s">
        <v>1003</v>
      </c>
      <c r="D173" s="136" t="s">
        <v>6</v>
      </c>
      <c r="E173" s="5">
        <v>7.14</v>
      </c>
      <c r="F173" s="115">
        <v>6.5</v>
      </c>
      <c r="G173" s="6">
        <v>8.9635854341736654E-2</v>
      </c>
      <c r="H173" s="7" t="s">
        <v>12</v>
      </c>
      <c r="I173" s="7"/>
      <c r="J173" s="7"/>
      <c r="K173" s="7"/>
    </row>
    <row r="174" spans="1:11" ht="15.75" customHeight="1">
      <c r="A174" s="9"/>
      <c r="B174" s="4">
        <v>113835</v>
      </c>
      <c r="C174" s="4" t="s">
        <v>1004</v>
      </c>
      <c r="D174" s="136" t="s">
        <v>6</v>
      </c>
      <c r="E174" s="5">
        <v>7.14</v>
      </c>
      <c r="F174" s="115">
        <v>6.5</v>
      </c>
      <c r="G174" s="6">
        <v>8.9635854341736654E-2</v>
      </c>
      <c r="H174" s="7" t="s">
        <v>12</v>
      </c>
      <c r="I174" s="7"/>
      <c r="J174" s="7"/>
      <c r="K174" s="7"/>
    </row>
    <row r="175" spans="1:11" ht="15.75" customHeight="1">
      <c r="A175" s="9"/>
      <c r="B175" s="4">
        <v>113837</v>
      </c>
      <c r="C175" s="4" t="s">
        <v>1002</v>
      </c>
      <c r="D175" s="136" t="s">
        <v>6</v>
      </c>
      <c r="E175" s="5">
        <v>7.14</v>
      </c>
      <c r="F175" s="115">
        <v>6.5</v>
      </c>
      <c r="G175" s="6">
        <v>8.9635854341736654E-2</v>
      </c>
      <c r="H175" s="7" t="s">
        <v>12</v>
      </c>
      <c r="I175" s="7"/>
      <c r="J175" s="7"/>
      <c r="K175" s="7"/>
    </row>
    <row r="176" spans="1:11" ht="15.75" customHeight="1">
      <c r="A176" s="9"/>
      <c r="B176" s="4">
        <v>113833</v>
      </c>
      <c r="C176" s="4" t="s">
        <v>1006</v>
      </c>
      <c r="D176" s="136" t="s">
        <v>6</v>
      </c>
      <c r="E176" s="5">
        <v>7.14</v>
      </c>
      <c r="F176" s="115">
        <v>6.5</v>
      </c>
      <c r="G176" s="6">
        <v>8.9635854341736654E-2</v>
      </c>
      <c r="H176" s="7" t="s">
        <v>12</v>
      </c>
      <c r="I176" s="7"/>
      <c r="J176" s="7"/>
      <c r="K176" s="7"/>
    </row>
    <row r="177" spans="1:11" ht="15.75" customHeight="1">
      <c r="A177" s="9"/>
      <c r="B177" s="4">
        <v>113830</v>
      </c>
      <c r="C177" s="4" t="s">
        <v>1005</v>
      </c>
      <c r="D177" s="136" t="s">
        <v>6</v>
      </c>
      <c r="E177" s="5">
        <v>3.13</v>
      </c>
      <c r="F177" s="115">
        <v>2.85</v>
      </c>
      <c r="G177" s="6">
        <v>8.9456869009584605E-2</v>
      </c>
      <c r="H177" s="7" t="s">
        <v>12</v>
      </c>
      <c r="I177" s="7"/>
      <c r="J177" s="7"/>
      <c r="K177" s="7"/>
    </row>
    <row r="178" spans="1:11" ht="15.75" customHeight="1">
      <c r="A178" s="9"/>
      <c r="B178" s="4">
        <v>113829</v>
      </c>
      <c r="C178" s="4" t="s">
        <v>1010</v>
      </c>
      <c r="D178" s="136" t="s">
        <v>6</v>
      </c>
      <c r="E178" s="5">
        <v>10.119999999999999</v>
      </c>
      <c r="F178" s="115">
        <v>9.25</v>
      </c>
      <c r="G178" s="6">
        <v>8.596837944664025E-2</v>
      </c>
      <c r="H178" s="7" t="s">
        <v>12</v>
      </c>
      <c r="I178" s="7"/>
      <c r="J178" s="7"/>
      <c r="K178" s="7"/>
    </row>
    <row r="179" spans="1:11" ht="15.75" customHeight="1">
      <c r="A179" s="9"/>
      <c r="B179" s="4">
        <v>113855</v>
      </c>
      <c r="C179" s="4" t="s">
        <v>1028</v>
      </c>
      <c r="D179" s="136" t="s">
        <v>6</v>
      </c>
      <c r="E179" s="5">
        <v>6.78</v>
      </c>
      <c r="F179" s="115">
        <v>6.19</v>
      </c>
      <c r="G179" s="6">
        <v>8.70206489675516E-2</v>
      </c>
      <c r="H179" s="7" t="s">
        <v>12</v>
      </c>
      <c r="I179" s="7"/>
      <c r="J179" s="7"/>
      <c r="K179" s="7"/>
    </row>
    <row r="180" spans="1:11" ht="15.75" customHeight="1">
      <c r="A180" s="9"/>
      <c r="B180" s="4">
        <v>113854</v>
      </c>
      <c r="C180" s="4" t="s">
        <v>1029</v>
      </c>
      <c r="D180" s="136" t="s">
        <v>6</v>
      </c>
      <c r="E180" s="5">
        <v>6.78</v>
      </c>
      <c r="F180" s="115">
        <v>6.19</v>
      </c>
      <c r="G180" s="6">
        <v>8.70206489675516E-2</v>
      </c>
      <c r="H180" s="7" t="s">
        <v>12</v>
      </c>
      <c r="I180" s="7"/>
      <c r="J180" s="7" t="s">
        <v>1053</v>
      </c>
      <c r="K180" s="7"/>
    </row>
    <row r="181" spans="1:11" ht="15.75" customHeight="1">
      <c r="A181" s="9"/>
      <c r="B181" s="4">
        <v>113858</v>
      </c>
      <c r="C181" s="4" t="s">
        <v>1030</v>
      </c>
      <c r="D181" s="136" t="s">
        <v>6</v>
      </c>
      <c r="E181" s="5">
        <v>6.78</v>
      </c>
      <c r="F181" s="115">
        <v>6.19</v>
      </c>
      <c r="G181" s="6">
        <v>8.70206489675516E-2</v>
      </c>
      <c r="H181" s="7" t="s">
        <v>12</v>
      </c>
      <c r="I181" s="7"/>
      <c r="J181" s="7"/>
      <c r="K181" s="7"/>
    </row>
    <row r="182" spans="1:11" ht="15.75" customHeight="1">
      <c r="A182" s="9"/>
      <c r="B182" s="4">
        <v>113856</v>
      </c>
      <c r="C182" s="4" t="s">
        <v>1031</v>
      </c>
      <c r="D182" s="136" t="s">
        <v>6</v>
      </c>
      <c r="E182" s="5">
        <v>6.78</v>
      </c>
      <c r="F182" s="115">
        <v>6.19</v>
      </c>
      <c r="G182" s="6">
        <v>8.70206489675516E-2</v>
      </c>
      <c r="H182" s="7" t="s">
        <v>12</v>
      </c>
      <c r="I182" s="7"/>
      <c r="J182" s="7"/>
      <c r="K182" s="7"/>
    </row>
    <row r="183" spans="1:11" ht="15.75" customHeight="1">
      <c r="A183" s="9"/>
      <c r="B183" s="4">
        <v>113859</v>
      </c>
      <c r="C183" s="4" t="s">
        <v>1032</v>
      </c>
      <c r="D183" s="136" t="s">
        <v>6</v>
      </c>
      <c r="E183" s="5">
        <v>6.78</v>
      </c>
      <c r="F183" s="115">
        <v>6.19</v>
      </c>
      <c r="G183" s="6">
        <v>8.70206489675516E-2</v>
      </c>
      <c r="H183" s="7" t="s">
        <v>12</v>
      </c>
      <c r="I183" s="7"/>
      <c r="J183" s="7"/>
      <c r="K183" s="7"/>
    </row>
    <row r="184" spans="1:11" ht="15.75" customHeight="1">
      <c r="A184" s="9"/>
      <c r="B184" s="4">
        <v>113838</v>
      </c>
      <c r="C184" s="4" t="s">
        <v>1009</v>
      </c>
      <c r="D184" s="136" t="s">
        <v>6</v>
      </c>
      <c r="E184" s="5">
        <v>6.36</v>
      </c>
      <c r="F184" s="115">
        <v>5.8</v>
      </c>
      <c r="G184" s="6">
        <v>8.8050314465408883E-2</v>
      </c>
      <c r="H184" s="7" t="s">
        <v>12</v>
      </c>
      <c r="I184" s="7"/>
      <c r="J184" s="7" t="s">
        <v>1053</v>
      </c>
      <c r="K184" s="7"/>
    </row>
    <row r="185" spans="1:11" ht="15.75" customHeight="1">
      <c r="A185" s="9"/>
      <c r="B185" s="4">
        <v>113844</v>
      </c>
      <c r="C185" s="4" t="s">
        <v>1023</v>
      </c>
      <c r="D185" s="136" t="s">
        <v>6</v>
      </c>
      <c r="E185" s="5">
        <v>18.149999999999999</v>
      </c>
      <c r="F185" s="115">
        <v>16.59</v>
      </c>
      <c r="G185" s="6">
        <v>8.5950413223140426E-2</v>
      </c>
      <c r="H185" s="7" t="s">
        <v>12</v>
      </c>
      <c r="I185" s="7"/>
      <c r="J185" s="7"/>
      <c r="K185" s="7"/>
    </row>
    <row r="186" spans="1:11" ht="15.75" customHeight="1">
      <c r="A186" s="9"/>
      <c r="B186" s="4">
        <v>113842</v>
      </c>
      <c r="C186" s="4" t="s">
        <v>1024</v>
      </c>
      <c r="D186" s="136" t="s">
        <v>6</v>
      </c>
      <c r="E186" s="5">
        <v>18.149999999999999</v>
      </c>
      <c r="F186" s="115">
        <v>16.59</v>
      </c>
      <c r="G186" s="6">
        <v>8.5950413223140426E-2</v>
      </c>
      <c r="H186" s="7" t="s">
        <v>12</v>
      </c>
      <c r="I186" s="7"/>
      <c r="J186" s="7"/>
      <c r="K186" s="7"/>
    </row>
    <row r="187" spans="1:11" ht="15.75" customHeight="1">
      <c r="A187" s="9"/>
      <c r="B187" s="4">
        <v>113851</v>
      </c>
      <c r="C187" s="4" t="s">
        <v>1017</v>
      </c>
      <c r="D187" s="136" t="s">
        <v>1048</v>
      </c>
      <c r="E187" s="5">
        <v>12.53</v>
      </c>
      <c r="F187" s="115">
        <v>11.45</v>
      </c>
      <c r="G187" s="6">
        <v>8.6193136472466098E-2</v>
      </c>
      <c r="H187" s="7" t="s">
        <v>12</v>
      </c>
      <c r="I187" s="7"/>
      <c r="J187" s="7" t="s">
        <v>1054</v>
      </c>
      <c r="K187" s="7"/>
    </row>
    <row r="188" spans="1:11" ht="15.75" customHeight="1">
      <c r="A188" s="9"/>
      <c r="B188" s="4">
        <v>113853</v>
      </c>
      <c r="C188" s="4" t="s">
        <v>1025</v>
      </c>
      <c r="D188" s="136" t="s">
        <v>1048</v>
      </c>
      <c r="E188" s="5">
        <v>12.53</v>
      </c>
      <c r="F188" s="115">
        <v>11.45</v>
      </c>
      <c r="G188" s="6">
        <v>8.6193136472466098E-2</v>
      </c>
      <c r="H188" s="7" t="s">
        <v>12</v>
      </c>
      <c r="I188" s="7"/>
      <c r="J188" s="7"/>
      <c r="K188" s="7"/>
    </row>
    <row r="189" spans="1:11" ht="15.75" customHeight="1">
      <c r="A189" s="9"/>
      <c r="B189" s="4">
        <v>113849</v>
      </c>
      <c r="C189" s="4" t="s">
        <v>1026</v>
      </c>
      <c r="D189" s="136" t="s">
        <v>1048</v>
      </c>
      <c r="E189" s="5">
        <v>12.53</v>
      </c>
      <c r="F189" s="115">
        <v>11.45</v>
      </c>
      <c r="G189" s="6">
        <v>8.6193136472466098E-2</v>
      </c>
      <c r="H189" s="7" t="s">
        <v>12</v>
      </c>
      <c r="I189" s="7"/>
      <c r="J189" s="7"/>
      <c r="K189" s="7"/>
    </row>
    <row r="190" spans="1:11" ht="15.75" customHeight="1">
      <c r="A190" s="9"/>
      <c r="B190" s="4">
        <v>113852</v>
      </c>
      <c r="C190" s="4" t="s">
        <v>1027</v>
      </c>
      <c r="D190" s="136" t="s">
        <v>1048</v>
      </c>
      <c r="E190" s="5">
        <v>12.53</v>
      </c>
      <c r="F190" s="115">
        <v>11.45</v>
      </c>
      <c r="G190" s="6">
        <v>8.6193136472466098E-2</v>
      </c>
      <c r="H190" s="7" t="s">
        <v>12</v>
      </c>
      <c r="I190" s="7"/>
      <c r="J190" s="7"/>
      <c r="K190" s="7"/>
    </row>
    <row r="191" spans="1:11" ht="15.75" customHeight="1">
      <c r="A191" s="9"/>
      <c r="B191" s="7"/>
      <c r="C191" s="4"/>
      <c r="D191" s="4"/>
      <c r="E191" s="5"/>
      <c r="F191" s="162"/>
      <c r="G191" s="6"/>
      <c r="H191" s="7"/>
      <c r="I191" s="7"/>
      <c r="J191" s="7"/>
      <c r="K191" s="7"/>
    </row>
    <row r="192" spans="1:11" ht="15.75" customHeight="1">
      <c r="A192" s="9"/>
      <c r="B192" s="585" t="s">
        <v>1041</v>
      </c>
      <c r="C192" s="586"/>
      <c r="D192" s="586"/>
      <c r="E192" s="586"/>
      <c r="F192" s="586"/>
      <c r="G192" s="586"/>
      <c r="H192" s="7"/>
      <c r="I192" s="7"/>
      <c r="J192" s="7"/>
      <c r="K192" s="7"/>
    </row>
    <row r="193" spans="1:11" ht="15.75" customHeight="1">
      <c r="A193" s="9"/>
      <c r="B193" s="11" t="s">
        <v>2</v>
      </c>
      <c r="C193" s="11" t="s">
        <v>3</v>
      </c>
      <c r="D193" s="11" t="s">
        <v>5</v>
      </c>
      <c r="E193" s="11" t="s">
        <v>0</v>
      </c>
      <c r="F193" s="47" t="s">
        <v>1</v>
      </c>
      <c r="G193" s="47" t="s">
        <v>4</v>
      </c>
      <c r="H193" s="7"/>
      <c r="I193" s="7"/>
      <c r="J193" s="7"/>
      <c r="K193" s="7"/>
    </row>
    <row r="194" spans="1:11" ht="15.75" customHeight="1">
      <c r="A194" s="9"/>
      <c r="B194" s="4">
        <v>113448</v>
      </c>
      <c r="C194" s="4" t="s">
        <v>755</v>
      </c>
      <c r="D194" s="136" t="s">
        <v>6</v>
      </c>
      <c r="E194" s="5">
        <v>3.2</v>
      </c>
      <c r="F194" s="115">
        <v>2.59</v>
      </c>
      <c r="G194" s="6">
        <v>0.1906250000000001</v>
      </c>
      <c r="H194" s="7" t="s">
        <v>1055</v>
      </c>
      <c r="I194" s="7"/>
      <c r="J194" s="7"/>
      <c r="K194" s="7"/>
    </row>
    <row r="195" spans="1:11" ht="15.75" customHeight="1">
      <c r="A195" s="9"/>
      <c r="B195" s="4">
        <v>122558</v>
      </c>
      <c r="C195" s="4" t="s">
        <v>103</v>
      </c>
      <c r="D195" s="136" t="s">
        <v>6</v>
      </c>
      <c r="E195" s="5">
        <v>7.02</v>
      </c>
      <c r="F195" s="115">
        <v>5.69</v>
      </c>
      <c r="G195" s="6">
        <v>0.18945868945868935</v>
      </c>
      <c r="H195" s="7" t="s">
        <v>12</v>
      </c>
      <c r="I195" s="7"/>
      <c r="J195" s="7"/>
      <c r="K195" s="7"/>
    </row>
    <row r="196" spans="1:11" ht="15.75" customHeight="1">
      <c r="A196" s="9"/>
      <c r="B196" s="4">
        <v>113667</v>
      </c>
      <c r="C196" s="4" t="s">
        <v>1115</v>
      </c>
      <c r="D196" s="136" t="s">
        <v>6</v>
      </c>
      <c r="E196" s="5">
        <v>5.78</v>
      </c>
      <c r="F196" s="115">
        <v>5.5</v>
      </c>
      <c r="G196" s="6">
        <v>4.8442906574394505E-2</v>
      </c>
      <c r="H196" s="7" t="s">
        <v>12</v>
      </c>
      <c r="I196" s="7"/>
      <c r="J196" s="7"/>
      <c r="K196" s="7"/>
    </row>
    <row r="197" spans="1:11" ht="15.75" customHeight="1">
      <c r="A197" s="9"/>
      <c r="B197" s="4">
        <v>113661</v>
      </c>
      <c r="C197" s="4" t="s">
        <v>1116</v>
      </c>
      <c r="D197" s="136" t="s">
        <v>6</v>
      </c>
      <c r="E197" s="5">
        <v>11.88</v>
      </c>
      <c r="F197" s="115">
        <v>11.3</v>
      </c>
      <c r="G197" s="6">
        <v>4.8821548821548821E-2</v>
      </c>
      <c r="H197" s="7" t="s">
        <v>12</v>
      </c>
      <c r="I197" s="7"/>
      <c r="J197" s="7"/>
      <c r="K197" s="7"/>
    </row>
    <row r="198" spans="1:11" ht="15.75" customHeight="1">
      <c r="A198" s="9"/>
      <c r="B198" s="4">
        <v>113668</v>
      </c>
      <c r="C198" s="4" t="s">
        <v>994</v>
      </c>
      <c r="D198" s="136" t="s">
        <v>6</v>
      </c>
      <c r="E198" s="5">
        <v>4.46</v>
      </c>
      <c r="F198" s="115">
        <v>3.8</v>
      </c>
      <c r="G198" s="6">
        <v>0.1479820627802691</v>
      </c>
      <c r="H198" s="7" t="s">
        <v>12</v>
      </c>
      <c r="I198" s="7"/>
      <c r="J198" s="7"/>
      <c r="K198" s="7"/>
    </row>
    <row r="199" spans="1:11" ht="15.75" customHeight="1">
      <c r="A199" s="9"/>
      <c r="B199" s="4">
        <v>113672</v>
      </c>
      <c r="C199" s="4" t="s">
        <v>1117</v>
      </c>
      <c r="D199" s="136" t="s">
        <v>6</v>
      </c>
      <c r="E199" s="5">
        <v>17.78</v>
      </c>
      <c r="F199" s="115">
        <v>16.95</v>
      </c>
      <c r="G199" s="6">
        <v>4.6681664791901112E-2</v>
      </c>
      <c r="H199" s="7" t="s">
        <v>12</v>
      </c>
      <c r="I199" s="7"/>
      <c r="J199" s="7" t="s">
        <v>1056</v>
      </c>
      <c r="K199" s="7"/>
    </row>
    <row r="200" spans="1:11" ht="15.75" customHeight="1">
      <c r="A200" s="9"/>
      <c r="B200" s="4">
        <v>113673</v>
      </c>
      <c r="C200" s="4" t="s">
        <v>996</v>
      </c>
      <c r="D200" s="136" t="s">
        <v>6</v>
      </c>
      <c r="E200" s="5">
        <v>12.3</v>
      </c>
      <c r="F200" s="115">
        <v>11.7</v>
      </c>
      <c r="G200" s="6">
        <v>4.8780487804878161E-2</v>
      </c>
      <c r="H200" s="7" t="s">
        <v>12</v>
      </c>
      <c r="I200" s="7"/>
      <c r="J200" s="7"/>
      <c r="K200" s="7"/>
    </row>
    <row r="201" spans="1:11" ht="15.75" customHeight="1">
      <c r="A201" s="9"/>
      <c r="B201" s="4">
        <v>113664</v>
      </c>
      <c r="C201" s="4" t="s">
        <v>993</v>
      </c>
      <c r="D201" s="136" t="s">
        <v>6</v>
      </c>
      <c r="E201" s="5">
        <v>6.68</v>
      </c>
      <c r="F201" s="115">
        <v>6.15</v>
      </c>
      <c r="G201" s="6">
        <v>7.9341317365269365E-2</v>
      </c>
      <c r="H201" s="7" t="s">
        <v>12</v>
      </c>
      <c r="I201" s="7"/>
      <c r="J201" s="7"/>
      <c r="K201" s="7"/>
    </row>
    <row r="202" spans="1:11" ht="15.75" customHeight="1">
      <c r="A202" s="9"/>
      <c r="B202" s="4">
        <v>113665</v>
      </c>
      <c r="C202" s="4" t="s">
        <v>1118</v>
      </c>
      <c r="D202" s="136" t="s">
        <v>6</v>
      </c>
      <c r="E202" s="5">
        <v>7.43</v>
      </c>
      <c r="F202" s="115">
        <v>6.99</v>
      </c>
      <c r="G202" s="6">
        <v>5.9219380888290651E-2</v>
      </c>
      <c r="H202" s="7" t="s">
        <v>12</v>
      </c>
      <c r="I202" s="7"/>
      <c r="J202" s="7"/>
      <c r="K202" s="7"/>
    </row>
    <row r="203" spans="1:11" ht="15.75" customHeight="1">
      <c r="A203" s="9"/>
      <c r="B203" s="4">
        <v>113670</v>
      </c>
      <c r="C203" s="4" t="s">
        <v>995</v>
      </c>
      <c r="D203" s="136" t="s">
        <v>6</v>
      </c>
      <c r="E203" s="5">
        <v>4.1500000000000004</v>
      </c>
      <c r="F203" s="115">
        <v>3.55</v>
      </c>
      <c r="G203" s="6">
        <v>0.14457831325301215</v>
      </c>
      <c r="H203" s="7" t="s">
        <v>12</v>
      </c>
      <c r="I203" s="7"/>
      <c r="J203" s="7"/>
      <c r="K203" s="7"/>
    </row>
    <row r="204" spans="1:11" ht="15.75" customHeight="1">
      <c r="A204" s="9"/>
      <c r="B204" s="4">
        <v>113663</v>
      </c>
      <c r="C204" s="4" t="s">
        <v>992</v>
      </c>
      <c r="D204" s="136" t="s">
        <v>6</v>
      </c>
      <c r="E204" s="5">
        <v>7.43</v>
      </c>
      <c r="F204" s="115">
        <v>6.99</v>
      </c>
      <c r="G204" s="6">
        <v>5.9219380888290651E-2</v>
      </c>
      <c r="H204" s="7" t="s">
        <v>12</v>
      </c>
      <c r="I204" s="7"/>
      <c r="J204" s="7"/>
      <c r="K204" s="7"/>
    </row>
    <row r="205" spans="1:11" ht="15.75" customHeight="1">
      <c r="A205" s="9"/>
      <c r="B205" s="4">
        <v>113662</v>
      </c>
      <c r="C205" s="4" t="s">
        <v>1119</v>
      </c>
      <c r="D205" s="136" t="s">
        <v>6</v>
      </c>
      <c r="E205" s="5">
        <v>11.56</v>
      </c>
      <c r="F205" s="115">
        <v>10.99</v>
      </c>
      <c r="G205" s="6">
        <v>4.930795847750867E-2</v>
      </c>
      <c r="H205" s="7" t="s">
        <v>12</v>
      </c>
      <c r="I205" s="7"/>
      <c r="J205" s="7"/>
      <c r="K205" s="7"/>
    </row>
    <row r="206" spans="1:11" ht="15.75" customHeight="1">
      <c r="A206" s="9"/>
      <c r="B206" s="4">
        <v>113666</v>
      </c>
      <c r="C206" s="4" t="s">
        <v>1120</v>
      </c>
      <c r="D206" s="136" t="s">
        <v>6</v>
      </c>
      <c r="E206" s="5">
        <v>3.85</v>
      </c>
      <c r="F206" s="115">
        <v>3.65</v>
      </c>
      <c r="G206" s="6">
        <v>5.1948051948051993E-2</v>
      </c>
      <c r="H206" s="7" t="s">
        <v>12</v>
      </c>
      <c r="I206" s="7"/>
      <c r="J206" s="7"/>
      <c r="K206" s="7"/>
    </row>
    <row r="207" spans="1:11" ht="15.75" customHeight="1">
      <c r="A207" s="9"/>
      <c r="B207" s="7"/>
      <c r="C207" s="4"/>
      <c r="D207" s="4"/>
      <c r="E207" s="5"/>
      <c r="F207" s="162"/>
      <c r="G207" s="6"/>
      <c r="H207" s="7"/>
      <c r="I207" s="7"/>
      <c r="J207" s="7"/>
      <c r="K207" s="7"/>
    </row>
    <row r="208" spans="1:11" ht="15.75" customHeight="1">
      <c r="A208" s="9"/>
      <c r="B208" s="585" t="s">
        <v>1047</v>
      </c>
      <c r="C208" s="586"/>
      <c r="D208" s="586"/>
      <c r="E208" s="586"/>
      <c r="F208" s="586"/>
      <c r="G208" s="586"/>
      <c r="H208" s="7"/>
      <c r="I208" s="7"/>
      <c r="J208" s="7"/>
      <c r="K208" s="7"/>
    </row>
    <row r="209" spans="1:11" ht="15.75" customHeight="1">
      <c r="A209" s="9"/>
      <c r="B209" s="11" t="s">
        <v>2</v>
      </c>
      <c r="C209" s="11" t="s">
        <v>3</v>
      </c>
      <c r="D209" s="11" t="s">
        <v>5</v>
      </c>
      <c r="E209" s="11" t="s">
        <v>0</v>
      </c>
      <c r="F209" s="47" t="s">
        <v>1</v>
      </c>
      <c r="G209" s="47" t="s">
        <v>4</v>
      </c>
      <c r="H209" s="7"/>
      <c r="I209" s="7"/>
      <c r="J209" s="7"/>
      <c r="K209" s="7"/>
    </row>
    <row r="210" spans="1:11" ht="15.75" customHeight="1">
      <c r="A210" s="9"/>
      <c r="B210" s="4">
        <v>109980</v>
      </c>
      <c r="C210" s="4" t="s">
        <v>194</v>
      </c>
      <c r="D210" s="136" t="s">
        <v>6</v>
      </c>
      <c r="E210" s="5">
        <v>4.3899999999999997</v>
      </c>
      <c r="F210" s="115">
        <v>4.25</v>
      </c>
      <c r="G210" s="6">
        <v>3.1890660592255052E-2</v>
      </c>
      <c r="H210" s="7" t="s">
        <v>12</v>
      </c>
      <c r="I210" s="7"/>
      <c r="J210" s="7"/>
      <c r="K210" s="7"/>
    </row>
    <row r="211" spans="1:11" ht="15.75" customHeight="1">
      <c r="A211" s="9"/>
      <c r="B211" s="4">
        <v>109981</v>
      </c>
      <c r="C211" s="4" t="s">
        <v>195</v>
      </c>
      <c r="D211" s="136" t="s">
        <v>6</v>
      </c>
      <c r="E211" s="5">
        <v>5.17</v>
      </c>
      <c r="F211" s="115">
        <v>4.99</v>
      </c>
      <c r="G211" s="6">
        <v>3.4816247582204973E-2</v>
      </c>
      <c r="H211" s="7" t="s">
        <v>12</v>
      </c>
      <c r="I211" s="7"/>
      <c r="J211" s="7"/>
      <c r="K211" s="7"/>
    </row>
    <row r="212" spans="1:11" ht="15.75" customHeight="1">
      <c r="A212" s="9"/>
      <c r="B212" s="4">
        <v>113773</v>
      </c>
      <c r="C212" s="4" t="s">
        <v>1121</v>
      </c>
      <c r="D212" s="136" t="s">
        <v>6</v>
      </c>
      <c r="E212" s="5">
        <v>1.46</v>
      </c>
      <c r="F212" s="115">
        <v>1.4</v>
      </c>
      <c r="G212" s="6">
        <v>4.1095890410958943E-2</v>
      </c>
      <c r="H212" s="7" t="s">
        <v>12</v>
      </c>
      <c r="I212" s="7"/>
      <c r="J212" s="7"/>
      <c r="K212" s="7"/>
    </row>
    <row r="213" spans="1:11" ht="15.75" customHeight="1">
      <c r="A213" s="9"/>
      <c r="B213" s="4">
        <v>113772</v>
      </c>
      <c r="C213" s="4" t="s">
        <v>1122</v>
      </c>
      <c r="D213" s="136" t="s">
        <v>6</v>
      </c>
      <c r="E213" s="5">
        <v>1.21</v>
      </c>
      <c r="F213" s="115">
        <v>1.1499999999999999</v>
      </c>
      <c r="G213" s="6">
        <v>4.9586776859504175E-2</v>
      </c>
      <c r="H213" s="7" t="s">
        <v>12</v>
      </c>
      <c r="I213" s="7"/>
      <c r="J213" s="7"/>
      <c r="K213" s="7"/>
    </row>
    <row r="214" spans="1:11" ht="15.75" customHeight="1">
      <c r="A214" s="9"/>
      <c r="B214" s="4">
        <v>113774</v>
      </c>
      <c r="C214" s="4" t="s">
        <v>1123</v>
      </c>
      <c r="D214" s="136" t="s">
        <v>6</v>
      </c>
      <c r="E214" s="5">
        <v>1.79</v>
      </c>
      <c r="F214" s="115">
        <v>1.69</v>
      </c>
      <c r="G214" s="6">
        <v>5.5865921787709542E-2</v>
      </c>
      <c r="H214" s="7" t="s">
        <v>12</v>
      </c>
      <c r="I214" s="7"/>
      <c r="J214" s="7"/>
      <c r="K214" s="7"/>
    </row>
    <row r="215" spans="1:11" ht="15.75" customHeight="1">
      <c r="A215" s="9"/>
      <c r="B215" s="4">
        <v>113599</v>
      </c>
      <c r="C215" s="4" t="s">
        <v>969</v>
      </c>
      <c r="D215" s="136" t="s">
        <v>6</v>
      </c>
      <c r="E215" s="5">
        <v>3.5</v>
      </c>
      <c r="F215" s="115">
        <v>3.35</v>
      </c>
      <c r="G215" s="6">
        <v>4.285714285714283E-2</v>
      </c>
      <c r="H215" s="7" t="s">
        <v>12</v>
      </c>
      <c r="I215" s="7"/>
      <c r="J215" s="7"/>
      <c r="K215" s="7"/>
    </row>
    <row r="216" spans="1:11" ht="15.75" customHeight="1">
      <c r="A216" s="9"/>
      <c r="B216" s="4">
        <v>113600</v>
      </c>
      <c r="C216" s="4" t="s">
        <v>970</v>
      </c>
      <c r="D216" s="136" t="s">
        <v>6</v>
      </c>
      <c r="E216" s="5">
        <v>9.3699999999999992</v>
      </c>
      <c r="F216" s="115">
        <v>8.99</v>
      </c>
      <c r="G216" s="6">
        <v>4.0554962646744831E-2</v>
      </c>
      <c r="H216" s="7" t="s">
        <v>1049</v>
      </c>
      <c r="I216" s="7"/>
      <c r="J216" s="7" t="s">
        <v>12</v>
      </c>
      <c r="K216" s="7"/>
    </row>
    <row r="217" spans="1:11" ht="15.75" customHeight="1">
      <c r="A217" s="9"/>
      <c r="B217" s="4">
        <v>113596</v>
      </c>
      <c r="C217" s="4" t="s">
        <v>971</v>
      </c>
      <c r="D217" s="136" t="s">
        <v>6</v>
      </c>
      <c r="E217" s="5">
        <v>3.67</v>
      </c>
      <c r="F217" s="115">
        <v>3.36</v>
      </c>
      <c r="G217" s="6">
        <v>8.4468664850136252E-2</v>
      </c>
      <c r="H217" s="7">
        <v>13.44</v>
      </c>
      <c r="I217" s="7"/>
      <c r="J217" s="7" t="s">
        <v>12</v>
      </c>
      <c r="K217" s="7"/>
    </row>
    <row r="218" spans="1:11" ht="15.75" customHeight="1">
      <c r="A218" s="9"/>
      <c r="B218" s="4">
        <v>113595</v>
      </c>
      <c r="C218" s="4" t="s">
        <v>972</v>
      </c>
      <c r="D218" s="136" t="s">
        <v>6</v>
      </c>
      <c r="E218" s="5">
        <v>3.49</v>
      </c>
      <c r="F218" s="115">
        <v>3.2</v>
      </c>
      <c r="G218" s="6">
        <v>8.3094555873925502E-2</v>
      </c>
      <c r="H218" s="7">
        <v>12.8</v>
      </c>
      <c r="I218" s="7"/>
      <c r="J218" s="7" t="s">
        <v>12</v>
      </c>
      <c r="K218" s="7"/>
    </row>
    <row r="219" spans="1:11" ht="15.75" customHeight="1">
      <c r="A219" s="9"/>
      <c r="B219" s="7"/>
      <c r="C219" s="4"/>
      <c r="D219" s="4"/>
      <c r="E219" s="5"/>
      <c r="F219" s="162"/>
      <c r="G219" s="6"/>
      <c r="H219" s="7"/>
      <c r="I219" s="7"/>
      <c r="J219" s="7"/>
      <c r="K219" s="7"/>
    </row>
    <row r="220" spans="1:11" ht="15.75" customHeight="1">
      <c r="A220" s="9"/>
      <c r="B220" s="548" t="s">
        <v>1046</v>
      </c>
      <c r="C220" s="548"/>
      <c r="D220" s="548"/>
      <c r="E220" s="548"/>
      <c r="F220" s="548"/>
      <c r="G220" s="548"/>
      <c r="H220" s="7"/>
      <c r="I220" s="7"/>
      <c r="J220" s="7"/>
      <c r="K220" s="7"/>
    </row>
    <row r="221" spans="1:11" ht="15.75" customHeight="1">
      <c r="A221" s="9"/>
      <c r="B221" s="11" t="s">
        <v>2</v>
      </c>
      <c r="C221" s="11" t="s">
        <v>3</v>
      </c>
      <c r="D221" s="11" t="s">
        <v>5</v>
      </c>
      <c r="E221" s="11" t="s">
        <v>0</v>
      </c>
      <c r="F221" s="47" t="s">
        <v>1</v>
      </c>
      <c r="G221" s="47" t="s">
        <v>4</v>
      </c>
      <c r="H221" s="7"/>
      <c r="I221" s="7"/>
      <c r="J221" s="7">
        <v>360</v>
      </c>
      <c r="K221" s="7"/>
    </row>
    <row r="222" spans="1:11" ht="15.75" customHeight="1">
      <c r="A222" s="9"/>
      <c r="B222" s="129">
        <v>113394</v>
      </c>
      <c r="C222" s="4" t="s">
        <v>719</v>
      </c>
      <c r="D222" s="4" t="s">
        <v>6</v>
      </c>
      <c r="E222" s="5">
        <v>0.98</v>
      </c>
      <c r="F222" s="115">
        <v>0.78400000000000003</v>
      </c>
      <c r="G222" s="6">
        <v>0.19999999999999996</v>
      </c>
      <c r="H222" s="7">
        <v>72</v>
      </c>
      <c r="I222" s="7">
        <v>70.56</v>
      </c>
      <c r="J222" s="7">
        <v>352.8</v>
      </c>
      <c r="K222" s="7"/>
    </row>
    <row r="223" spans="1:11" ht="15.75" customHeight="1">
      <c r="A223" s="9"/>
      <c r="B223" s="129">
        <v>113393</v>
      </c>
      <c r="C223" s="4" t="s">
        <v>718</v>
      </c>
      <c r="D223" s="4" t="s">
        <v>6</v>
      </c>
      <c r="E223" s="5">
        <v>0.98</v>
      </c>
      <c r="F223" s="115">
        <v>0.78400000000000003</v>
      </c>
      <c r="G223" s="6">
        <v>0.19999999999999996</v>
      </c>
      <c r="H223" s="7" t="s">
        <v>933</v>
      </c>
      <c r="I223" s="7">
        <v>288</v>
      </c>
      <c r="J223" s="7">
        <v>282.24</v>
      </c>
      <c r="K223" s="7"/>
    </row>
    <row r="224" spans="1:11" ht="15.75" customHeight="1">
      <c r="A224" s="9"/>
      <c r="B224" s="129"/>
      <c r="C224" s="4"/>
      <c r="D224" s="4"/>
      <c r="E224" s="5"/>
      <c r="F224" s="115"/>
      <c r="G224" s="6"/>
      <c r="H224" s="7"/>
      <c r="I224" s="7"/>
      <c r="J224" s="7"/>
      <c r="K224" s="7"/>
    </row>
    <row r="225" spans="1:11" ht="15.75" customHeight="1">
      <c r="A225" s="9"/>
      <c r="B225" s="548" t="s">
        <v>1043</v>
      </c>
      <c r="C225" s="548"/>
      <c r="D225" s="548"/>
      <c r="E225" s="548"/>
      <c r="F225" s="548"/>
      <c r="G225" s="548"/>
      <c r="H225" s="7"/>
      <c r="I225" s="7"/>
      <c r="J225" s="7"/>
      <c r="K225" s="7"/>
    </row>
    <row r="226" spans="1:11" ht="15.75" customHeight="1">
      <c r="A226" s="9"/>
      <c r="B226" s="11" t="s">
        <v>2</v>
      </c>
      <c r="C226" s="11" t="s">
        <v>3</v>
      </c>
      <c r="D226" s="11" t="s">
        <v>5</v>
      </c>
      <c r="E226" s="11" t="s">
        <v>0</v>
      </c>
      <c r="F226" s="47" t="s">
        <v>1</v>
      </c>
      <c r="G226" s="47" t="s">
        <v>4</v>
      </c>
      <c r="H226" s="7"/>
      <c r="I226" s="7"/>
      <c r="J226" s="7"/>
      <c r="K226" s="7"/>
    </row>
    <row r="227" spans="1:11" ht="15.75" customHeight="1">
      <c r="A227" s="9"/>
      <c r="B227" s="113">
        <v>113882</v>
      </c>
      <c r="C227" s="163" t="s">
        <v>934</v>
      </c>
      <c r="D227" s="164" t="s">
        <v>6</v>
      </c>
      <c r="E227" s="164">
        <v>1.46</v>
      </c>
      <c r="F227" s="164">
        <v>1.35</v>
      </c>
      <c r="G227" s="6">
        <v>7.534246575342457E-2</v>
      </c>
      <c r="H227" s="7"/>
      <c r="I227" s="7"/>
      <c r="J227" s="7"/>
      <c r="K227" s="7"/>
    </row>
    <row r="228" spans="1:11" ht="15.75" customHeight="1">
      <c r="A228" s="9"/>
      <c r="B228" s="113">
        <v>113881</v>
      </c>
      <c r="C228" s="163" t="s">
        <v>935</v>
      </c>
      <c r="D228" s="164" t="s">
        <v>6</v>
      </c>
      <c r="E228" s="164">
        <v>1.46</v>
      </c>
      <c r="F228" s="164">
        <v>1.35</v>
      </c>
      <c r="G228" s="6">
        <v>7.534246575342457E-2</v>
      </c>
      <c r="H228" s="7"/>
      <c r="I228" s="7"/>
      <c r="J228" s="7"/>
      <c r="K228" s="7"/>
    </row>
    <row r="229" spans="1:11" ht="15.75" customHeight="1">
      <c r="A229" s="9"/>
      <c r="B229" s="113">
        <v>113879</v>
      </c>
      <c r="C229" s="163" t="s">
        <v>936</v>
      </c>
      <c r="D229" s="164" t="s">
        <v>6</v>
      </c>
      <c r="E229" s="164">
        <v>1.46</v>
      </c>
      <c r="F229" s="164">
        <v>1.35</v>
      </c>
      <c r="G229" s="6">
        <v>7.534246575342457E-2</v>
      </c>
      <c r="H229" s="7"/>
      <c r="I229" s="7"/>
      <c r="J229" s="7"/>
      <c r="K229" s="7"/>
    </row>
    <row r="230" spans="1:11" ht="15.75" customHeight="1">
      <c r="A230" s="9"/>
      <c r="B230" s="113">
        <v>113865</v>
      </c>
      <c r="C230" s="163" t="s">
        <v>937</v>
      </c>
      <c r="D230" s="164" t="s">
        <v>6</v>
      </c>
      <c r="E230" s="164">
        <v>2.4</v>
      </c>
      <c r="F230" s="164">
        <v>2.08</v>
      </c>
      <c r="G230" s="6">
        <v>0.13333333333333328</v>
      </c>
      <c r="H230" s="7"/>
      <c r="I230" s="7"/>
      <c r="J230" s="7"/>
      <c r="K230" s="7"/>
    </row>
    <row r="231" spans="1:11" ht="15.75" customHeight="1">
      <c r="A231" s="9"/>
      <c r="B231" s="113">
        <v>113862</v>
      </c>
      <c r="C231" s="163" t="s">
        <v>938</v>
      </c>
      <c r="D231" s="164" t="s">
        <v>6</v>
      </c>
      <c r="E231" s="164">
        <v>2.4</v>
      </c>
      <c r="F231" s="164">
        <v>2.08</v>
      </c>
      <c r="G231" s="6">
        <v>0.13333333333333328</v>
      </c>
      <c r="H231" s="7"/>
      <c r="I231" s="7"/>
      <c r="J231" s="7"/>
      <c r="K231" s="7"/>
    </row>
    <row r="232" spans="1:11" ht="15.75" customHeight="1">
      <c r="A232" s="9"/>
      <c r="B232" s="113">
        <v>113861</v>
      </c>
      <c r="C232" s="163" t="s">
        <v>939</v>
      </c>
      <c r="D232" s="164" t="s">
        <v>6</v>
      </c>
      <c r="E232" s="164">
        <v>2.4</v>
      </c>
      <c r="F232" s="164">
        <v>2.08</v>
      </c>
      <c r="G232" s="6">
        <v>0.13333333333333328</v>
      </c>
      <c r="H232" s="7"/>
      <c r="I232" s="7"/>
      <c r="J232" s="7"/>
      <c r="K232" s="7"/>
    </row>
    <row r="233" spans="1:11" ht="15.75" customHeight="1">
      <c r="A233" s="9"/>
      <c r="B233" s="113">
        <v>113868</v>
      </c>
      <c r="C233" s="163" t="s">
        <v>940</v>
      </c>
      <c r="D233" s="164" t="s">
        <v>6</v>
      </c>
      <c r="E233" s="164">
        <v>2.4</v>
      </c>
      <c r="F233" s="164">
        <v>2.08</v>
      </c>
      <c r="G233" s="6">
        <v>0.13333333333333328</v>
      </c>
      <c r="H233" s="7"/>
      <c r="I233" s="7"/>
      <c r="J233" s="7"/>
      <c r="K233" s="7"/>
    </row>
    <row r="234" spans="1:11" ht="15.75" customHeight="1">
      <c r="A234" s="9"/>
      <c r="B234" s="113">
        <v>113866</v>
      </c>
      <c r="C234" s="163" t="s">
        <v>941</v>
      </c>
      <c r="D234" s="164" t="s">
        <v>6</v>
      </c>
      <c r="E234" s="164">
        <v>2.4</v>
      </c>
      <c r="F234" s="164">
        <v>2.08</v>
      </c>
      <c r="G234" s="6">
        <v>0.13333333333333328</v>
      </c>
      <c r="H234" s="7"/>
      <c r="I234" s="7"/>
      <c r="J234" s="7"/>
      <c r="K234" s="7"/>
    </row>
    <row r="235" spans="1:11" ht="15.75" customHeight="1">
      <c r="A235" s="9"/>
      <c r="B235" s="113">
        <v>113870</v>
      </c>
      <c r="C235" s="163" t="s">
        <v>942</v>
      </c>
      <c r="D235" s="164" t="s">
        <v>6</v>
      </c>
      <c r="E235" s="164">
        <v>2.4</v>
      </c>
      <c r="F235" s="164">
        <v>2.08</v>
      </c>
      <c r="G235" s="6">
        <v>0.13333333333333328</v>
      </c>
      <c r="H235" s="7"/>
      <c r="I235" s="7"/>
      <c r="J235" s="7"/>
      <c r="K235" s="7"/>
    </row>
    <row r="236" spans="1:11" ht="15.75" customHeight="1">
      <c r="A236" s="9"/>
      <c r="B236" s="113">
        <v>113869</v>
      </c>
      <c r="C236" s="163" t="s">
        <v>943</v>
      </c>
      <c r="D236" s="164" t="s">
        <v>6</v>
      </c>
      <c r="E236" s="164">
        <v>2.4</v>
      </c>
      <c r="F236" s="164">
        <v>2.08</v>
      </c>
      <c r="G236" s="6">
        <v>0.13333333333333328</v>
      </c>
      <c r="H236" s="7"/>
      <c r="I236" s="7"/>
      <c r="J236" s="7"/>
      <c r="K236" s="7"/>
    </row>
    <row r="237" spans="1:11" ht="15.75" customHeight="1">
      <c r="A237" s="9"/>
      <c r="B237" s="113">
        <v>113871</v>
      </c>
      <c r="C237" s="163" t="s">
        <v>944</v>
      </c>
      <c r="D237" s="164" t="s">
        <v>6</v>
      </c>
      <c r="E237" s="164">
        <v>1.81</v>
      </c>
      <c r="F237" s="165">
        <v>1.474</v>
      </c>
      <c r="G237" s="6">
        <v>0.18563535911602214</v>
      </c>
      <c r="H237" s="7"/>
      <c r="I237" s="7"/>
      <c r="J237" s="7"/>
      <c r="K237" s="7"/>
    </row>
    <row r="238" spans="1:11" ht="15.75" customHeight="1">
      <c r="A238" s="9"/>
      <c r="B238" s="113">
        <v>113878</v>
      </c>
      <c r="C238" s="163" t="s">
        <v>945</v>
      </c>
      <c r="D238" s="164" t="s">
        <v>6</v>
      </c>
      <c r="E238" s="164">
        <v>1.81</v>
      </c>
      <c r="F238" s="165">
        <v>1.474</v>
      </c>
      <c r="G238" s="6">
        <v>0.18563535911602214</v>
      </c>
      <c r="H238" s="7"/>
      <c r="I238" s="7"/>
      <c r="J238" s="7"/>
      <c r="K238" s="7"/>
    </row>
    <row r="239" spans="1:11" ht="15.75" customHeight="1">
      <c r="A239" s="9"/>
      <c r="B239" s="113">
        <v>113877</v>
      </c>
      <c r="C239" s="163" t="s">
        <v>946</v>
      </c>
      <c r="D239" s="164" t="s">
        <v>6</v>
      </c>
      <c r="E239" s="164">
        <v>1.81</v>
      </c>
      <c r="F239" s="165">
        <v>1.474</v>
      </c>
      <c r="G239" s="6">
        <v>0.18563535911602214</v>
      </c>
      <c r="H239" s="7"/>
      <c r="I239" s="7"/>
      <c r="J239" s="7"/>
      <c r="K239" s="7"/>
    </row>
    <row r="240" spans="1:11" ht="15.75" customHeight="1">
      <c r="A240" s="9"/>
      <c r="B240" s="113">
        <v>113876</v>
      </c>
      <c r="C240" s="163" t="s">
        <v>947</v>
      </c>
      <c r="D240" s="164" t="s">
        <v>6</v>
      </c>
      <c r="E240" s="164">
        <v>1.81</v>
      </c>
      <c r="F240" s="165">
        <v>1.474</v>
      </c>
      <c r="G240" s="6">
        <v>0.18563535911602214</v>
      </c>
      <c r="H240" s="7"/>
      <c r="I240" s="7"/>
      <c r="J240" s="7"/>
      <c r="K240" s="7"/>
    </row>
    <row r="241" spans="1:11" ht="15.75" customHeight="1">
      <c r="A241" s="9"/>
      <c r="B241" s="113">
        <v>113875</v>
      </c>
      <c r="C241" s="163" t="s">
        <v>948</v>
      </c>
      <c r="D241" s="164" t="s">
        <v>6</v>
      </c>
      <c r="E241" s="164">
        <v>1.81</v>
      </c>
      <c r="F241" s="165">
        <v>1.474</v>
      </c>
      <c r="G241" s="6">
        <v>0.18563535911602214</v>
      </c>
      <c r="H241" s="7"/>
      <c r="I241" s="7"/>
      <c r="J241" s="7"/>
      <c r="K241" s="7"/>
    </row>
    <row r="242" spans="1:11" ht="15.75" customHeight="1">
      <c r="A242" s="9"/>
      <c r="B242" s="113">
        <v>113874</v>
      </c>
      <c r="C242" s="163" t="s">
        <v>949</v>
      </c>
      <c r="D242" s="164" t="s">
        <v>6</v>
      </c>
      <c r="E242" s="164">
        <v>1.81</v>
      </c>
      <c r="F242" s="165">
        <v>1.474</v>
      </c>
      <c r="G242" s="6">
        <v>0.18563535911602214</v>
      </c>
      <c r="H242" s="7"/>
      <c r="I242" s="7"/>
      <c r="J242" s="7"/>
      <c r="K242" s="7"/>
    </row>
    <row r="243" spans="1:11" ht="15.75" customHeight="1">
      <c r="A243" s="9"/>
      <c r="B243" s="113">
        <v>113873</v>
      </c>
      <c r="C243" s="163" t="s">
        <v>950</v>
      </c>
      <c r="D243" s="164" t="s">
        <v>6</v>
      </c>
      <c r="E243" s="164">
        <v>1.81</v>
      </c>
      <c r="F243" s="165">
        <v>1.474</v>
      </c>
      <c r="G243" s="6">
        <v>0.18563535911602214</v>
      </c>
      <c r="H243" s="7"/>
      <c r="I243" s="7"/>
      <c r="J243" s="7"/>
      <c r="K243" s="7"/>
    </row>
    <row r="244" spans="1:11" ht="15.75" customHeight="1">
      <c r="A244" s="9"/>
      <c r="B244" s="113">
        <v>113872</v>
      </c>
      <c r="C244" s="163" t="s">
        <v>951</v>
      </c>
      <c r="D244" s="164" t="s">
        <v>6</v>
      </c>
      <c r="E244" s="164">
        <v>1.81</v>
      </c>
      <c r="F244" s="165">
        <v>1.474</v>
      </c>
      <c r="G244" s="6">
        <v>0.18563535911602214</v>
      </c>
      <c r="H244" s="7"/>
      <c r="I244" s="7"/>
      <c r="J244" s="7"/>
      <c r="K244" s="7"/>
    </row>
    <row r="245" spans="1:11" ht="15.75" customHeight="1">
      <c r="A245" s="9"/>
      <c r="B245" s="113">
        <v>113880</v>
      </c>
      <c r="C245" s="163" t="s">
        <v>952</v>
      </c>
      <c r="D245" s="164" t="s">
        <v>6</v>
      </c>
      <c r="E245" s="164">
        <v>1.46</v>
      </c>
      <c r="F245" s="164">
        <v>1.35</v>
      </c>
      <c r="G245" s="6">
        <v>7.534246575342457E-2</v>
      </c>
      <c r="H245" s="7"/>
      <c r="I245" s="7"/>
      <c r="J245" s="7"/>
      <c r="K245" s="7"/>
    </row>
    <row r="246" spans="1:11" ht="15.75" customHeight="1">
      <c r="A246" s="9"/>
      <c r="B246" s="113">
        <v>113860</v>
      </c>
      <c r="C246" s="163" t="s">
        <v>953</v>
      </c>
      <c r="D246" s="164" t="s">
        <v>6</v>
      </c>
      <c r="E246" s="164">
        <v>2.4</v>
      </c>
      <c r="F246" s="164">
        <v>2.08</v>
      </c>
      <c r="G246" s="6">
        <v>0.13333333333333328</v>
      </c>
      <c r="H246" s="7"/>
      <c r="I246" s="7"/>
      <c r="J246" s="7"/>
      <c r="K246" s="7"/>
    </row>
    <row r="247" spans="1:11" ht="15.75" customHeight="1">
      <c r="A247" s="9"/>
      <c r="B247" s="113">
        <v>113863</v>
      </c>
      <c r="C247" s="163" t="s">
        <v>954</v>
      </c>
      <c r="D247" s="164" t="s">
        <v>6</v>
      </c>
      <c r="E247" s="164">
        <v>2.4</v>
      </c>
      <c r="F247" s="164">
        <v>2.08</v>
      </c>
      <c r="G247" s="6">
        <v>0.13333333333333328</v>
      </c>
      <c r="H247" s="7"/>
      <c r="I247" s="7"/>
      <c r="J247" s="7"/>
      <c r="K247" s="7"/>
    </row>
    <row r="248" spans="1:11" ht="15.75" customHeight="1">
      <c r="A248" s="9"/>
      <c r="B248" s="113">
        <v>113864</v>
      </c>
      <c r="C248" s="163" t="s">
        <v>955</v>
      </c>
      <c r="D248" s="164" t="s">
        <v>6</v>
      </c>
      <c r="E248" s="164">
        <v>2.4</v>
      </c>
      <c r="F248" s="164">
        <v>2.08</v>
      </c>
      <c r="G248" s="6">
        <v>0.13333333333333328</v>
      </c>
      <c r="H248" s="7"/>
      <c r="I248" s="7"/>
      <c r="J248" s="7"/>
      <c r="K248" s="7"/>
    </row>
    <row r="249" spans="1:11" ht="15.75" customHeight="1">
      <c r="A249" s="9"/>
      <c r="B249" s="129"/>
      <c r="C249" s="4"/>
      <c r="D249" s="4"/>
      <c r="E249" s="5"/>
      <c r="F249" s="115"/>
      <c r="G249" s="6"/>
      <c r="H249" s="7"/>
      <c r="I249" s="7"/>
      <c r="J249" s="7"/>
      <c r="K249" s="7"/>
    </row>
    <row r="250" spans="1:11" ht="15.75" customHeight="1">
      <c r="A250" s="9"/>
      <c r="B250" s="129"/>
      <c r="C250" s="4"/>
      <c r="D250" s="4"/>
      <c r="E250" s="5"/>
      <c r="F250" s="115"/>
      <c r="G250" s="6"/>
      <c r="H250" s="7"/>
      <c r="I250" s="7"/>
      <c r="J250" s="7"/>
      <c r="K250" s="7"/>
    </row>
    <row r="251" spans="1:11" ht="15.75" customHeight="1">
      <c r="A251" s="9"/>
      <c r="B251" s="548" t="s">
        <v>1044</v>
      </c>
      <c r="C251" s="548"/>
      <c r="D251" s="548"/>
      <c r="E251" s="548"/>
      <c r="F251" s="548"/>
      <c r="G251" s="548"/>
      <c r="H251" s="7"/>
      <c r="I251" s="7"/>
      <c r="J251" s="7"/>
      <c r="K251" s="7"/>
    </row>
    <row r="252" spans="1:11" ht="15.75" customHeight="1">
      <c r="A252" s="9"/>
      <c r="B252" s="11" t="s">
        <v>2</v>
      </c>
      <c r="C252" s="11" t="s">
        <v>3</v>
      </c>
      <c r="D252" s="11" t="s">
        <v>5</v>
      </c>
      <c r="E252" s="11" t="s">
        <v>0</v>
      </c>
      <c r="F252" s="47" t="s">
        <v>1</v>
      </c>
      <c r="G252" s="47" t="s">
        <v>4</v>
      </c>
      <c r="H252" s="7"/>
      <c r="I252" s="7"/>
      <c r="J252" s="7"/>
      <c r="K252" s="7"/>
    </row>
    <row r="253" spans="1:11" ht="15.75" customHeight="1">
      <c r="A253" s="9"/>
      <c r="B253" s="129">
        <v>113663</v>
      </c>
      <c r="C253" s="4" t="s">
        <v>992</v>
      </c>
      <c r="D253" s="4" t="s">
        <v>6</v>
      </c>
      <c r="E253" s="5">
        <v>7.43</v>
      </c>
      <c r="F253" s="115">
        <v>7.03</v>
      </c>
      <c r="G253" s="6">
        <v>5.3835800807536943E-2</v>
      </c>
      <c r="H253" s="7"/>
      <c r="I253" s="7"/>
      <c r="J253" s="7"/>
      <c r="K253" s="7"/>
    </row>
    <row r="254" spans="1:11" ht="15.75" customHeight="1">
      <c r="A254" s="9"/>
      <c r="B254" s="129">
        <v>113664</v>
      </c>
      <c r="C254" s="4" t="s">
        <v>993</v>
      </c>
      <c r="D254" s="4" t="s">
        <v>6</v>
      </c>
      <c r="E254" s="5">
        <v>6.68</v>
      </c>
      <c r="F254" s="115">
        <v>6.53</v>
      </c>
      <c r="G254" s="6">
        <v>2.2455089820359202E-2</v>
      </c>
      <c r="H254" s="7"/>
      <c r="I254" s="7"/>
      <c r="J254" s="7"/>
      <c r="K254" s="7"/>
    </row>
    <row r="255" spans="1:11" ht="15.75" customHeight="1">
      <c r="A255" s="9"/>
      <c r="B255" s="129">
        <v>113668</v>
      </c>
      <c r="C255" s="4" t="s">
        <v>994</v>
      </c>
      <c r="D255" s="4" t="s">
        <v>6</v>
      </c>
      <c r="E255" s="5">
        <v>4.46</v>
      </c>
      <c r="F255" s="115">
        <v>4.16</v>
      </c>
      <c r="G255" s="6">
        <v>6.7264573991031348E-2</v>
      </c>
      <c r="H255" s="7"/>
      <c r="I255" s="7"/>
      <c r="J255" s="7"/>
      <c r="K255" s="7"/>
    </row>
    <row r="256" spans="1:11" ht="15.75" customHeight="1">
      <c r="A256" s="9"/>
      <c r="B256" s="129">
        <v>113670</v>
      </c>
      <c r="C256" s="4" t="s">
        <v>995</v>
      </c>
      <c r="D256" s="4" t="s">
        <v>6</v>
      </c>
      <c r="E256" s="5">
        <v>4.1500000000000004</v>
      </c>
      <c r="F256" s="115">
        <v>3.85</v>
      </c>
      <c r="G256" s="6">
        <v>7.2289156626506076E-2</v>
      </c>
      <c r="H256" s="7"/>
      <c r="I256" s="7"/>
      <c r="J256" s="7"/>
      <c r="K256" s="7"/>
    </row>
    <row r="257" spans="1:11" ht="15.75" customHeight="1">
      <c r="A257" s="9"/>
      <c r="B257" s="129">
        <v>113673</v>
      </c>
      <c r="C257" s="4" t="s">
        <v>996</v>
      </c>
      <c r="D257" s="4" t="s">
        <v>6</v>
      </c>
      <c r="E257" s="5">
        <v>12.3</v>
      </c>
      <c r="F257" s="115">
        <v>12</v>
      </c>
      <c r="G257" s="6">
        <v>2.4390243902439081E-2</v>
      </c>
      <c r="H257" s="7"/>
      <c r="I257" s="7"/>
      <c r="J257" s="7"/>
      <c r="K257" s="7"/>
    </row>
    <row r="258" spans="1:11" ht="15.75" customHeight="1">
      <c r="A258" s="9"/>
      <c r="B258" s="132"/>
      <c r="C258" s="7"/>
      <c r="D258" s="7"/>
      <c r="E258" s="86"/>
      <c r="F258" s="131"/>
      <c r="G258" s="87"/>
      <c r="H258" s="7"/>
      <c r="I258" s="7"/>
      <c r="J258" s="7"/>
      <c r="K258" s="7"/>
    </row>
    <row r="259" spans="1:11" ht="15.75" customHeight="1">
      <c r="A259" s="9"/>
      <c r="B259" s="7"/>
      <c r="C259" s="7"/>
      <c r="D259" s="7"/>
      <c r="E259" s="86"/>
      <c r="F259" s="131"/>
      <c r="G259" s="87"/>
      <c r="H259" s="7"/>
      <c r="I259" s="7"/>
      <c r="J259" s="7"/>
      <c r="K259" s="7"/>
    </row>
    <row r="260" spans="1:11" ht="15.75" customHeight="1">
      <c r="A260" s="9"/>
      <c r="B260" s="548" t="s">
        <v>956</v>
      </c>
      <c r="C260" s="548"/>
      <c r="D260" s="548"/>
      <c r="E260" s="548"/>
      <c r="F260" s="548"/>
      <c r="G260" s="548"/>
      <c r="H260" s="7"/>
      <c r="I260" s="7"/>
      <c r="J260" s="7"/>
      <c r="K260" s="7"/>
    </row>
    <row r="261" spans="1:11" ht="15.75" customHeight="1">
      <c r="A261" s="9"/>
      <c r="B261" s="135" t="s">
        <v>2</v>
      </c>
      <c r="C261" s="135" t="s">
        <v>3</v>
      </c>
      <c r="D261" s="135" t="s">
        <v>5</v>
      </c>
      <c r="E261" s="135" t="s">
        <v>0</v>
      </c>
      <c r="F261" s="135" t="s">
        <v>807</v>
      </c>
      <c r="G261" s="135" t="s">
        <v>4</v>
      </c>
      <c r="H261" s="7"/>
      <c r="I261" s="7"/>
      <c r="J261" s="7"/>
      <c r="K261" s="7"/>
    </row>
    <row r="262" spans="1:11" ht="15.75" customHeight="1">
      <c r="A262" s="9"/>
      <c r="B262" s="113">
        <v>113822</v>
      </c>
      <c r="C262" s="166" t="s">
        <v>998</v>
      </c>
      <c r="D262" s="166" t="s">
        <v>6</v>
      </c>
      <c r="E262" s="112">
        <v>5.13</v>
      </c>
      <c r="F262" s="164">
        <v>5</v>
      </c>
      <c r="G262" s="167">
        <v>2.534113060428848E-2</v>
      </c>
      <c r="H262" s="7"/>
      <c r="I262" s="7"/>
      <c r="J262" s="7"/>
      <c r="K262" s="7"/>
    </row>
    <row r="263" spans="1:11" ht="15.75" customHeight="1">
      <c r="A263" s="9"/>
      <c r="B263" s="113">
        <v>113821</v>
      </c>
      <c r="C263" s="166" t="s">
        <v>999</v>
      </c>
      <c r="D263" s="166" t="s">
        <v>6</v>
      </c>
      <c r="E263" s="112">
        <v>5.13</v>
      </c>
      <c r="F263" s="164">
        <v>5</v>
      </c>
      <c r="G263" s="167">
        <v>2.534113060428848E-2</v>
      </c>
      <c r="H263" s="7"/>
      <c r="I263" s="7"/>
      <c r="J263" s="7"/>
      <c r="K263" s="7"/>
    </row>
    <row r="264" spans="1:11" ht="15.75" customHeight="1">
      <c r="A264" s="9"/>
      <c r="B264" s="113">
        <v>113820</v>
      </c>
      <c r="C264" s="166" t="s">
        <v>1000</v>
      </c>
      <c r="D264" s="166" t="s">
        <v>6</v>
      </c>
      <c r="E264" s="112">
        <v>2.78</v>
      </c>
      <c r="F264" s="164">
        <v>2.5</v>
      </c>
      <c r="G264" s="167">
        <v>0.1007194244604316</v>
      </c>
      <c r="H264" s="7"/>
      <c r="I264" s="7"/>
      <c r="J264" s="7"/>
      <c r="K264" s="7"/>
    </row>
    <row r="265" spans="1:11" ht="15.75" customHeight="1">
      <c r="A265" s="9"/>
      <c r="B265" s="113">
        <v>113832</v>
      </c>
      <c r="C265" s="166" t="s">
        <v>1001</v>
      </c>
      <c r="D265" s="166" t="s">
        <v>6</v>
      </c>
      <c r="E265" s="112">
        <v>7.14</v>
      </c>
      <c r="F265" s="164">
        <v>6.35</v>
      </c>
      <c r="G265" s="167">
        <v>0.11064425770308124</v>
      </c>
      <c r="H265" s="7"/>
      <c r="I265" s="7"/>
      <c r="J265" s="7"/>
      <c r="K265" s="7"/>
    </row>
    <row r="266" spans="1:11" ht="15.75" customHeight="1">
      <c r="A266" s="9"/>
      <c r="B266" s="113">
        <v>113837</v>
      </c>
      <c r="C266" s="166" t="s">
        <v>1002</v>
      </c>
      <c r="D266" s="166" t="s">
        <v>6</v>
      </c>
      <c r="E266" s="112">
        <v>7.14</v>
      </c>
      <c r="F266" s="164">
        <v>6.35</v>
      </c>
      <c r="G266" s="167">
        <v>0.11064425770308124</v>
      </c>
      <c r="H266" s="7"/>
      <c r="I266" s="7"/>
      <c r="J266" s="7"/>
      <c r="K266" s="7"/>
    </row>
    <row r="267" spans="1:11" ht="15.75" customHeight="1">
      <c r="A267" s="9"/>
      <c r="B267" s="113">
        <v>113834</v>
      </c>
      <c r="C267" s="166" t="s">
        <v>1003</v>
      </c>
      <c r="D267" s="166" t="s">
        <v>6</v>
      </c>
      <c r="E267" s="112">
        <v>7.14</v>
      </c>
      <c r="F267" s="164">
        <v>6.35</v>
      </c>
      <c r="G267" s="167">
        <v>0.11064425770308124</v>
      </c>
      <c r="H267" s="7"/>
      <c r="I267" s="7"/>
      <c r="J267" s="7"/>
      <c r="K267" s="7"/>
    </row>
    <row r="268" spans="1:11" ht="15.75" customHeight="1">
      <c r="A268" s="9"/>
      <c r="B268" s="113">
        <v>113835</v>
      </c>
      <c r="C268" s="166" t="s">
        <v>1004</v>
      </c>
      <c r="D268" s="166" t="s">
        <v>6</v>
      </c>
      <c r="E268" s="112">
        <v>7.14</v>
      </c>
      <c r="F268" s="164">
        <v>6.35</v>
      </c>
      <c r="G268" s="167">
        <v>0.11064425770308124</v>
      </c>
      <c r="H268" s="7"/>
      <c r="I268" s="7"/>
      <c r="J268" s="7"/>
      <c r="K268" s="7"/>
    </row>
    <row r="269" spans="1:11" ht="15.75" customHeight="1">
      <c r="A269" s="9"/>
      <c r="B269" s="113">
        <v>113830</v>
      </c>
      <c r="C269" s="166" t="s">
        <v>1005</v>
      </c>
      <c r="D269" s="166" t="s">
        <v>6</v>
      </c>
      <c r="E269" s="112">
        <v>3.13</v>
      </c>
      <c r="F269" s="164">
        <v>2.88</v>
      </c>
      <c r="G269" s="167">
        <v>7.9872204472843447E-2</v>
      </c>
      <c r="H269" s="7"/>
      <c r="I269" s="7"/>
      <c r="J269" s="7"/>
      <c r="K269" s="7"/>
    </row>
    <row r="270" spans="1:11" ht="15.75" customHeight="1">
      <c r="A270" s="9"/>
      <c r="B270" s="113">
        <v>113833</v>
      </c>
      <c r="C270" s="166" t="s">
        <v>1006</v>
      </c>
      <c r="D270" s="166" t="s">
        <v>6</v>
      </c>
      <c r="E270" s="112">
        <v>7.14</v>
      </c>
      <c r="F270" s="164">
        <v>5.97</v>
      </c>
      <c r="G270" s="167">
        <v>0.1638655462184874</v>
      </c>
      <c r="H270" s="7"/>
      <c r="I270" s="7"/>
      <c r="J270" s="7"/>
      <c r="K270" s="7"/>
    </row>
    <row r="271" spans="1:11" ht="15.75" customHeight="1">
      <c r="A271" s="9"/>
      <c r="B271" s="113">
        <v>113819</v>
      </c>
      <c r="C271" s="166" t="s">
        <v>1007</v>
      </c>
      <c r="D271" s="166" t="s">
        <v>6</v>
      </c>
      <c r="E271" s="112">
        <v>5.13</v>
      </c>
      <c r="F271" s="164">
        <v>4.25</v>
      </c>
      <c r="G271" s="167">
        <v>0.17153996101364521</v>
      </c>
      <c r="H271" s="7"/>
      <c r="I271" s="7"/>
      <c r="J271" s="7"/>
      <c r="K271" s="7"/>
    </row>
    <row r="272" spans="1:11" ht="15.75" customHeight="1">
      <c r="A272" s="9"/>
      <c r="B272" s="113">
        <v>113818</v>
      </c>
      <c r="C272" s="166" t="s">
        <v>1008</v>
      </c>
      <c r="D272" s="166" t="s">
        <v>6</v>
      </c>
      <c r="E272" s="112">
        <v>7.69</v>
      </c>
      <c r="F272" s="164">
        <v>6.2</v>
      </c>
      <c r="G272" s="167">
        <v>0.19375812743823148</v>
      </c>
      <c r="H272" s="7"/>
      <c r="I272" s="7"/>
      <c r="J272" s="7"/>
      <c r="K272" s="7"/>
    </row>
    <row r="273" spans="1:11" ht="15.75" customHeight="1">
      <c r="A273" s="9"/>
      <c r="B273" s="113">
        <v>113838</v>
      </c>
      <c r="C273" s="166" t="s">
        <v>1009</v>
      </c>
      <c r="D273" s="166" t="s">
        <v>6</v>
      </c>
      <c r="E273" s="112">
        <v>6.36</v>
      </c>
      <c r="F273" s="164">
        <v>5.0999999999999996</v>
      </c>
      <c r="G273" s="167">
        <v>0.19811320754716991</v>
      </c>
      <c r="H273" s="7"/>
      <c r="I273" s="7"/>
      <c r="J273" s="7"/>
      <c r="K273" s="7"/>
    </row>
    <row r="274" spans="1:11" ht="15.75" customHeight="1">
      <c r="A274" s="9"/>
      <c r="B274" s="113">
        <v>113829</v>
      </c>
      <c r="C274" s="166" t="s">
        <v>1010</v>
      </c>
      <c r="D274" s="166" t="s">
        <v>6</v>
      </c>
      <c r="E274" s="112">
        <v>10.119999999999999</v>
      </c>
      <c r="F274" s="164">
        <v>8.36</v>
      </c>
      <c r="G274" s="167">
        <v>0.17391304347826086</v>
      </c>
      <c r="H274" s="7"/>
      <c r="I274" s="7"/>
      <c r="J274" s="7"/>
      <c r="K274" s="7"/>
    </row>
    <row r="275" spans="1:11" ht="15.75" customHeight="1">
      <c r="A275" s="9"/>
      <c r="B275" s="113">
        <v>113810</v>
      </c>
      <c r="C275" s="166" t="s">
        <v>1011</v>
      </c>
      <c r="D275" s="166" t="s">
        <v>6</v>
      </c>
      <c r="E275" s="112">
        <v>7.03</v>
      </c>
      <c r="F275" s="164">
        <v>5.82</v>
      </c>
      <c r="G275" s="167">
        <v>0.17211948790896159</v>
      </c>
      <c r="H275" s="7"/>
      <c r="I275" s="7"/>
      <c r="J275" s="7"/>
      <c r="K275" s="7"/>
    </row>
    <row r="276" spans="1:11" ht="15.75" customHeight="1">
      <c r="A276" s="9"/>
      <c r="B276" s="113">
        <v>113811</v>
      </c>
      <c r="C276" s="166" t="s">
        <v>1012</v>
      </c>
      <c r="D276" s="166" t="s">
        <v>6</v>
      </c>
      <c r="E276" s="112">
        <v>7.03</v>
      </c>
      <c r="F276" s="164">
        <v>5.82</v>
      </c>
      <c r="G276" s="167">
        <v>0.17211948790896159</v>
      </c>
      <c r="H276" s="7"/>
      <c r="I276" s="7"/>
      <c r="J276" s="7"/>
      <c r="K276" s="7"/>
    </row>
    <row r="277" spans="1:11" ht="15.75" customHeight="1">
      <c r="A277" s="9"/>
      <c r="B277" s="113">
        <v>113809</v>
      </c>
      <c r="C277" s="166" t="s">
        <v>1013</v>
      </c>
      <c r="D277" s="166" t="s">
        <v>6</v>
      </c>
      <c r="E277" s="112">
        <v>7.03</v>
      </c>
      <c r="F277" s="164">
        <v>5.82</v>
      </c>
      <c r="G277" s="167">
        <v>0.17211948790896159</v>
      </c>
      <c r="H277" s="7"/>
      <c r="I277" s="7"/>
      <c r="J277" s="7"/>
      <c r="K277" s="7"/>
    </row>
    <row r="278" spans="1:11" ht="15.75" customHeight="1">
      <c r="A278" s="9"/>
      <c r="B278" s="113">
        <v>113816</v>
      </c>
      <c r="C278" s="166" t="s">
        <v>1014</v>
      </c>
      <c r="D278" s="166" t="s">
        <v>6</v>
      </c>
      <c r="E278" s="112">
        <v>11.95</v>
      </c>
      <c r="F278" s="164">
        <v>9.8800000000000008</v>
      </c>
      <c r="G278" s="167">
        <v>0.17322175732217562</v>
      </c>
      <c r="H278" s="7"/>
      <c r="I278" s="7"/>
      <c r="J278" s="7"/>
      <c r="K278" s="7"/>
    </row>
    <row r="279" spans="1:11" ht="15.75" customHeight="1">
      <c r="A279" s="9"/>
      <c r="B279" s="113">
        <v>113817</v>
      </c>
      <c r="C279" s="166" t="s">
        <v>1015</v>
      </c>
      <c r="D279" s="166" t="s">
        <v>6</v>
      </c>
      <c r="E279" s="112">
        <v>11.95</v>
      </c>
      <c r="F279" s="164">
        <v>9.8800000000000008</v>
      </c>
      <c r="G279" s="167">
        <v>0.17322175732217562</v>
      </c>
      <c r="H279" s="7"/>
      <c r="I279" s="7"/>
      <c r="J279" s="7"/>
      <c r="K279" s="7"/>
    </row>
    <row r="280" spans="1:11" ht="15.75" customHeight="1">
      <c r="A280" s="9"/>
      <c r="B280" s="113">
        <v>113815</v>
      </c>
      <c r="C280" s="166" t="s">
        <v>1016</v>
      </c>
      <c r="D280" s="166" t="s">
        <v>6</v>
      </c>
      <c r="E280" s="112">
        <v>11.95</v>
      </c>
      <c r="F280" s="164">
        <v>9.8800000000000008</v>
      </c>
      <c r="G280" s="167">
        <v>0.17322175732217562</v>
      </c>
      <c r="H280" s="7"/>
      <c r="I280" s="7"/>
      <c r="J280" s="7"/>
      <c r="K280" s="7"/>
    </row>
    <row r="281" spans="1:11" ht="15.75" customHeight="1">
      <c r="A281" s="9"/>
      <c r="B281" s="113">
        <v>113851</v>
      </c>
      <c r="C281" s="166" t="s">
        <v>1017</v>
      </c>
      <c r="D281" s="166" t="s">
        <v>6</v>
      </c>
      <c r="E281" s="112">
        <v>12.53</v>
      </c>
      <c r="F281" s="164">
        <v>10.36</v>
      </c>
      <c r="G281" s="167">
        <v>0.17318435754189945</v>
      </c>
      <c r="H281" s="7"/>
      <c r="I281" s="7"/>
      <c r="J281" s="7"/>
      <c r="K281" s="7"/>
    </row>
    <row r="282" spans="1:11" ht="15.75" customHeight="1">
      <c r="A282" s="9"/>
      <c r="B282" s="113">
        <v>113824</v>
      </c>
      <c r="C282" s="166" t="s">
        <v>1018</v>
      </c>
      <c r="D282" s="166" t="s">
        <v>6</v>
      </c>
      <c r="E282" s="112">
        <v>13.07</v>
      </c>
      <c r="F282" s="164">
        <v>10.8</v>
      </c>
      <c r="G282" s="167">
        <v>0.17368018362662582</v>
      </c>
      <c r="H282" s="7"/>
      <c r="I282" s="7"/>
      <c r="J282" s="7"/>
      <c r="K282" s="7"/>
    </row>
    <row r="283" spans="1:11" ht="15.75" customHeight="1">
      <c r="A283" s="9"/>
      <c r="B283" s="113">
        <v>113823</v>
      </c>
      <c r="C283" s="166" t="s">
        <v>1019</v>
      </c>
      <c r="D283" s="166" t="s">
        <v>6</v>
      </c>
      <c r="E283" s="112">
        <v>13.07</v>
      </c>
      <c r="F283" s="164">
        <v>10.8</v>
      </c>
      <c r="G283" s="167">
        <v>0.17368018362662582</v>
      </c>
      <c r="H283" s="7"/>
      <c r="I283" s="7"/>
      <c r="J283" s="7"/>
      <c r="K283" s="7"/>
    </row>
    <row r="284" spans="1:11" ht="15.75" customHeight="1">
      <c r="A284" s="9"/>
      <c r="B284" s="113">
        <v>113826</v>
      </c>
      <c r="C284" s="166" t="s">
        <v>1020</v>
      </c>
      <c r="D284" s="166" t="s">
        <v>6</v>
      </c>
      <c r="E284" s="112">
        <v>13.72</v>
      </c>
      <c r="F284" s="164">
        <v>11.34</v>
      </c>
      <c r="G284" s="167">
        <v>0.17346938775510209</v>
      </c>
      <c r="H284" s="7"/>
      <c r="I284" s="7"/>
      <c r="J284" s="7"/>
      <c r="K284" s="7"/>
    </row>
    <row r="285" spans="1:11" ht="15.75" customHeight="1">
      <c r="A285" s="9"/>
      <c r="B285" s="113">
        <v>113827</v>
      </c>
      <c r="C285" s="166" t="s">
        <v>1021</v>
      </c>
      <c r="D285" s="166" t="s">
        <v>6</v>
      </c>
      <c r="E285" s="112">
        <v>13.72</v>
      </c>
      <c r="F285" s="164">
        <v>11.34</v>
      </c>
      <c r="G285" s="167">
        <v>0.17346938775510209</v>
      </c>
      <c r="H285" s="7"/>
      <c r="I285" s="7"/>
      <c r="J285" s="7"/>
      <c r="K285" s="7"/>
    </row>
    <row r="286" spans="1:11" ht="15.75" customHeight="1">
      <c r="A286" s="9"/>
      <c r="B286" s="113">
        <v>113828</v>
      </c>
      <c r="C286" s="166" t="s">
        <v>1022</v>
      </c>
      <c r="D286" s="166" t="s">
        <v>6</v>
      </c>
      <c r="E286" s="112">
        <v>13.72</v>
      </c>
      <c r="F286" s="164">
        <v>11.34</v>
      </c>
      <c r="G286" s="167">
        <v>0.17346938775510209</v>
      </c>
      <c r="H286" s="7"/>
      <c r="I286" s="7"/>
      <c r="J286" s="7"/>
      <c r="K286" s="7"/>
    </row>
    <row r="287" spans="1:11" ht="15.75" customHeight="1">
      <c r="A287" s="9"/>
      <c r="B287" s="113">
        <v>113844</v>
      </c>
      <c r="C287" s="166" t="s">
        <v>1023</v>
      </c>
      <c r="D287" s="166" t="s">
        <v>6</v>
      </c>
      <c r="E287" s="112">
        <v>18.149999999999999</v>
      </c>
      <c r="F287" s="164">
        <v>15</v>
      </c>
      <c r="G287" s="167">
        <v>0.17355371900826438</v>
      </c>
      <c r="H287" s="7"/>
      <c r="I287" s="7"/>
      <c r="J287" s="7"/>
      <c r="K287" s="7"/>
    </row>
    <row r="288" spans="1:11" ht="15.75" customHeight="1">
      <c r="A288" s="9"/>
      <c r="B288" s="113">
        <v>113842</v>
      </c>
      <c r="C288" s="166" t="s">
        <v>1024</v>
      </c>
      <c r="D288" s="166" t="s">
        <v>6</v>
      </c>
      <c r="E288" s="112">
        <v>18.149999999999999</v>
      </c>
      <c r="F288" s="164">
        <v>15</v>
      </c>
      <c r="G288" s="167">
        <v>0.17355371900826438</v>
      </c>
      <c r="H288" s="7"/>
      <c r="I288" s="7"/>
      <c r="J288" s="7"/>
      <c r="K288" s="7"/>
    </row>
    <row r="289" spans="1:11" ht="15.75" customHeight="1">
      <c r="A289" s="9"/>
      <c r="B289" s="113">
        <v>113853</v>
      </c>
      <c r="C289" s="166" t="s">
        <v>1025</v>
      </c>
      <c r="D289" s="166" t="s">
        <v>6</v>
      </c>
      <c r="E289" s="112">
        <v>12.53</v>
      </c>
      <c r="F289" s="164">
        <v>10.36</v>
      </c>
      <c r="G289" s="167">
        <v>0.17318435754189945</v>
      </c>
      <c r="H289" s="7"/>
      <c r="I289" s="7"/>
      <c r="J289" s="7"/>
      <c r="K289" s="7"/>
    </row>
    <row r="290" spans="1:11" ht="15.75" customHeight="1">
      <c r="A290" s="9"/>
      <c r="B290" s="113">
        <v>113849</v>
      </c>
      <c r="C290" s="166" t="s">
        <v>1026</v>
      </c>
      <c r="D290" s="166" t="s">
        <v>6</v>
      </c>
      <c r="E290" s="112">
        <v>12.53</v>
      </c>
      <c r="F290" s="164">
        <v>10.36</v>
      </c>
      <c r="G290" s="167">
        <v>0.17318435754189945</v>
      </c>
      <c r="H290" s="7"/>
      <c r="I290" s="7"/>
      <c r="J290" s="7"/>
      <c r="K290" s="7"/>
    </row>
    <row r="291" spans="1:11" ht="15.75" customHeight="1">
      <c r="A291" s="9"/>
      <c r="B291" s="113">
        <v>113852</v>
      </c>
      <c r="C291" s="166" t="s">
        <v>1027</v>
      </c>
      <c r="D291" s="166" t="s">
        <v>6</v>
      </c>
      <c r="E291" s="112">
        <v>12.53</v>
      </c>
      <c r="F291" s="164">
        <v>10.36</v>
      </c>
      <c r="G291" s="167">
        <v>0.17318435754189945</v>
      </c>
      <c r="H291" s="7"/>
      <c r="I291" s="7"/>
      <c r="J291" s="7"/>
      <c r="K291" s="7"/>
    </row>
    <row r="292" spans="1:11" ht="15.75" customHeight="1">
      <c r="A292" s="9"/>
      <c r="B292" s="113">
        <v>113855</v>
      </c>
      <c r="C292" s="166" t="s">
        <v>1028</v>
      </c>
      <c r="D292" s="166" t="s">
        <v>6</v>
      </c>
      <c r="E292" s="112">
        <v>6.78</v>
      </c>
      <c r="F292" s="164">
        <v>5.61</v>
      </c>
      <c r="G292" s="167">
        <v>0.17256637168141592</v>
      </c>
      <c r="H292" s="7"/>
      <c r="I292" s="7"/>
      <c r="J292" s="7"/>
      <c r="K292" s="7"/>
    </row>
    <row r="293" spans="1:11" ht="15.75" customHeight="1">
      <c r="A293" s="9"/>
      <c r="B293" s="113">
        <v>113854</v>
      </c>
      <c r="C293" s="166" t="s">
        <v>1029</v>
      </c>
      <c r="D293" s="166" t="s">
        <v>6</v>
      </c>
      <c r="E293" s="112">
        <v>6.78</v>
      </c>
      <c r="F293" s="164">
        <v>5.61</v>
      </c>
      <c r="G293" s="167">
        <v>0.17256637168141592</v>
      </c>
      <c r="H293" s="7"/>
      <c r="I293" s="7"/>
      <c r="J293" s="7"/>
      <c r="K293" s="7"/>
    </row>
    <row r="294" spans="1:11" ht="15.75" customHeight="1">
      <c r="A294" s="9"/>
      <c r="B294" s="113">
        <v>113858</v>
      </c>
      <c r="C294" s="166" t="s">
        <v>1030</v>
      </c>
      <c r="D294" s="166" t="s">
        <v>6</v>
      </c>
      <c r="E294" s="112">
        <v>6.78</v>
      </c>
      <c r="F294" s="164">
        <v>5.61</v>
      </c>
      <c r="G294" s="167">
        <v>0.17256637168141592</v>
      </c>
      <c r="H294" s="7"/>
      <c r="I294" s="7"/>
      <c r="J294" s="7"/>
      <c r="K294" s="7"/>
    </row>
    <row r="295" spans="1:11" ht="15.75" customHeight="1">
      <c r="A295" s="9"/>
      <c r="B295" s="113">
        <v>113856</v>
      </c>
      <c r="C295" s="166" t="s">
        <v>1031</v>
      </c>
      <c r="D295" s="166" t="s">
        <v>6</v>
      </c>
      <c r="E295" s="112">
        <v>6.78</v>
      </c>
      <c r="F295" s="164">
        <v>5.61</v>
      </c>
      <c r="G295" s="167">
        <v>0.17256637168141592</v>
      </c>
      <c r="H295" s="7"/>
      <c r="I295" s="7"/>
      <c r="J295" s="7"/>
      <c r="K295" s="7"/>
    </row>
    <row r="296" spans="1:11" ht="15.75" customHeight="1">
      <c r="A296" s="9"/>
      <c r="B296" s="113">
        <v>113859</v>
      </c>
      <c r="C296" s="166" t="s">
        <v>1032</v>
      </c>
      <c r="D296" s="166" t="s">
        <v>6</v>
      </c>
      <c r="E296" s="112">
        <v>6.78</v>
      </c>
      <c r="F296" s="164">
        <v>5.61</v>
      </c>
      <c r="G296" s="167">
        <v>0.17256637168141592</v>
      </c>
      <c r="H296" s="7"/>
      <c r="I296" s="7"/>
      <c r="J296" s="7"/>
      <c r="K296" s="7"/>
    </row>
    <row r="297" spans="1:11" ht="15.75" customHeight="1">
      <c r="A297" s="9"/>
      <c r="B297" s="113">
        <v>113813</v>
      </c>
      <c r="C297" s="166" t="s">
        <v>1033</v>
      </c>
      <c r="D297" s="166" t="s">
        <v>6</v>
      </c>
      <c r="E297" s="112">
        <v>6.39</v>
      </c>
      <c r="F297" s="164">
        <v>6.37</v>
      </c>
      <c r="G297" s="167">
        <v>3.1298904538340491E-3</v>
      </c>
      <c r="H297" s="7"/>
      <c r="I297" s="7"/>
      <c r="J297" s="7"/>
      <c r="K297" s="7"/>
    </row>
    <row r="298" spans="1:11" ht="15.75" customHeight="1">
      <c r="A298" s="9"/>
      <c r="B298" s="113">
        <v>113814</v>
      </c>
      <c r="C298" s="166" t="s">
        <v>1034</v>
      </c>
      <c r="D298" s="166" t="s">
        <v>6</v>
      </c>
      <c r="E298" s="112">
        <v>6.39</v>
      </c>
      <c r="F298" s="164">
        <v>6.37</v>
      </c>
      <c r="G298" s="167">
        <v>3.1298904538340491E-3</v>
      </c>
      <c r="H298" s="7"/>
      <c r="I298" s="7"/>
      <c r="J298" s="7"/>
      <c r="K298" s="7"/>
    </row>
    <row r="299" spans="1:11" ht="15.75" customHeight="1">
      <c r="A299" s="9"/>
      <c r="B299" s="113">
        <v>113812</v>
      </c>
      <c r="C299" s="166" t="s">
        <v>1035</v>
      </c>
      <c r="D299" s="166" t="s">
        <v>6</v>
      </c>
      <c r="E299" s="112">
        <v>6.39</v>
      </c>
      <c r="F299" s="164">
        <v>6.37</v>
      </c>
      <c r="G299" s="167">
        <v>3.1298904538340491E-3</v>
      </c>
      <c r="H299" s="7"/>
      <c r="I299" s="7"/>
      <c r="J299" s="7"/>
      <c r="K299" s="7"/>
    </row>
    <row r="300" spans="1:11" ht="15.75" customHeight="1">
      <c r="A300" s="9"/>
      <c r="B300" s="136"/>
      <c r="C300" s="4"/>
      <c r="D300" s="4"/>
      <c r="E300" s="5"/>
      <c r="F300" s="137"/>
      <c r="G300" s="6"/>
      <c r="H300" s="7"/>
      <c r="I300" s="7"/>
      <c r="J300" s="7"/>
      <c r="K300" s="7"/>
    </row>
    <row r="301" spans="1:11" ht="15.75" customHeight="1">
      <c r="A301" s="9"/>
      <c r="B301" s="548" t="s">
        <v>1045</v>
      </c>
      <c r="C301" s="548"/>
      <c r="D301" s="548"/>
      <c r="E301" s="548"/>
      <c r="F301" s="548"/>
      <c r="G301" s="548"/>
      <c r="H301" s="7"/>
      <c r="I301" s="7"/>
      <c r="J301" s="7"/>
      <c r="K301" s="7"/>
    </row>
    <row r="302" spans="1:11" ht="15.75" customHeight="1">
      <c r="A302" s="9"/>
      <c r="B302" s="11" t="s">
        <v>2</v>
      </c>
      <c r="C302" s="11" t="s">
        <v>3</v>
      </c>
      <c r="D302" s="11" t="s">
        <v>5</v>
      </c>
      <c r="E302" s="11" t="s">
        <v>0</v>
      </c>
      <c r="F302" s="47" t="s">
        <v>1</v>
      </c>
      <c r="G302" s="47" t="s">
        <v>4</v>
      </c>
      <c r="H302" s="154" t="s">
        <v>997</v>
      </c>
      <c r="I302" s="7"/>
      <c r="J302" s="7"/>
      <c r="K302" s="7"/>
    </row>
    <row r="303" spans="1:11" ht="15.75" customHeight="1">
      <c r="A303" s="9"/>
      <c r="B303" s="136">
        <v>105521</v>
      </c>
      <c r="C303" s="4" t="s">
        <v>1036</v>
      </c>
      <c r="D303" s="4" t="s">
        <v>6</v>
      </c>
      <c r="E303" s="5">
        <v>6.46</v>
      </c>
      <c r="F303" s="137">
        <v>4.45</v>
      </c>
      <c r="G303" s="6">
        <v>0.3111455108359133</v>
      </c>
      <c r="H303" s="7">
        <v>2.23</v>
      </c>
      <c r="I303" s="7"/>
      <c r="J303" s="7"/>
      <c r="K303" s="7"/>
    </row>
    <row r="304" spans="1:11" ht="15.75" customHeight="1">
      <c r="A304" s="9"/>
      <c r="B304" s="136">
        <v>105528</v>
      </c>
      <c r="C304" s="4" t="s">
        <v>1037</v>
      </c>
      <c r="D304" s="4" t="s">
        <v>6</v>
      </c>
      <c r="E304" s="5">
        <v>6.18</v>
      </c>
      <c r="F304" s="137">
        <v>4.45</v>
      </c>
      <c r="G304" s="6">
        <v>0.2799352750809061</v>
      </c>
      <c r="H304" s="7">
        <v>2.23</v>
      </c>
      <c r="I304" s="7"/>
      <c r="J304" s="7"/>
      <c r="K304" s="7"/>
    </row>
    <row r="305" spans="1:11" ht="15.75" customHeight="1">
      <c r="A305" s="9"/>
      <c r="B305" s="136">
        <v>28</v>
      </c>
      <c r="C305" s="4" t="s">
        <v>886</v>
      </c>
      <c r="D305" s="4" t="s">
        <v>6</v>
      </c>
      <c r="E305" s="5">
        <v>7.82</v>
      </c>
      <c r="F305" s="137">
        <v>5.99</v>
      </c>
      <c r="G305" s="6">
        <v>0.2340153452685422</v>
      </c>
      <c r="H305" s="7">
        <v>2.99</v>
      </c>
      <c r="I305" s="7"/>
      <c r="J305" s="7"/>
      <c r="K305" s="7"/>
    </row>
    <row r="306" spans="1:11" ht="15.75" customHeight="1">
      <c r="A306" s="9"/>
      <c r="B306" s="136">
        <v>29</v>
      </c>
      <c r="C306" s="4" t="s">
        <v>887</v>
      </c>
      <c r="D306" s="4" t="s">
        <v>6</v>
      </c>
      <c r="E306" s="5">
        <v>7.82</v>
      </c>
      <c r="F306" s="137">
        <v>5.99</v>
      </c>
      <c r="G306" s="6">
        <v>0.2340153452685422</v>
      </c>
      <c r="H306" s="7">
        <v>2.99</v>
      </c>
      <c r="I306" s="7"/>
      <c r="J306" s="7"/>
      <c r="K306" s="7"/>
    </row>
    <row r="307" spans="1:11" ht="15.75" customHeight="1">
      <c r="A307" s="9"/>
      <c r="B307" s="169"/>
      <c r="C307" s="4"/>
      <c r="D307" s="4"/>
      <c r="E307" s="5"/>
      <c r="F307" s="137"/>
      <c r="G307" s="6"/>
      <c r="H307" s="7"/>
      <c r="I307" s="7"/>
      <c r="J307" s="7"/>
      <c r="K307" s="7"/>
    </row>
    <row r="308" spans="1:11" ht="15.75" customHeight="1">
      <c r="A308" s="9"/>
      <c r="B308" s="548" t="s">
        <v>1057</v>
      </c>
      <c r="C308" s="548"/>
      <c r="D308" s="548"/>
      <c r="E308" s="548"/>
      <c r="F308" s="548"/>
      <c r="G308" s="548"/>
      <c r="H308" s="7"/>
      <c r="I308" s="7"/>
      <c r="J308" s="7"/>
      <c r="K308" s="7"/>
    </row>
    <row r="309" spans="1:11" ht="15.75" customHeight="1">
      <c r="A309" s="9"/>
      <c r="B309" s="11" t="s">
        <v>2</v>
      </c>
      <c r="C309" s="11" t="s">
        <v>3</v>
      </c>
      <c r="D309" s="11" t="s">
        <v>5</v>
      </c>
      <c r="E309" s="11" t="s">
        <v>0</v>
      </c>
      <c r="F309" s="47" t="s">
        <v>1</v>
      </c>
      <c r="G309" s="47" t="s">
        <v>4</v>
      </c>
      <c r="H309" s="7"/>
      <c r="I309" s="7"/>
      <c r="J309" s="7"/>
      <c r="K309" s="7"/>
    </row>
    <row r="310" spans="1:11" ht="15.75" customHeight="1">
      <c r="A310" s="9"/>
      <c r="B310" s="169">
        <v>109902</v>
      </c>
      <c r="C310" s="4" t="s">
        <v>1060</v>
      </c>
      <c r="D310" s="4" t="s">
        <v>6</v>
      </c>
      <c r="E310" s="5">
        <v>103.37</v>
      </c>
      <c r="F310" s="137">
        <v>89.99</v>
      </c>
      <c r="G310" s="6">
        <v>0.12943794137564099</v>
      </c>
      <c r="H310" s="7"/>
      <c r="I310" s="7"/>
      <c r="J310" s="7"/>
      <c r="K310" s="7"/>
    </row>
    <row r="311" spans="1:11" ht="15.75" customHeight="1">
      <c r="A311" s="9"/>
      <c r="B311" s="169">
        <v>113544</v>
      </c>
      <c r="C311" s="4" t="s">
        <v>709</v>
      </c>
      <c r="D311" s="4" t="s">
        <v>6</v>
      </c>
      <c r="E311" s="5">
        <v>225.4</v>
      </c>
      <c r="F311" s="137">
        <v>139.99</v>
      </c>
      <c r="G311" s="6">
        <v>0.3789263531499556</v>
      </c>
      <c r="H311" s="7"/>
      <c r="I311" s="7"/>
      <c r="J311" s="7"/>
      <c r="K311" s="7"/>
    </row>
    <row r="312" spans="1:11" ht="15.75" customHeight="1">
      <c r="A312" s="9"/>
      <c r="B312" s="134"/>
      <c r="C312" s="4"/>
      <c r="D312" s="4"/>
      <c r="E312" s="5"/>
      <c r="F312" s="124"/>
      <c r="G312" s="6"/>
    </row>
    <row r="313" spans="1:11" ht="15.75" customHeight="1">
      <c r="A313" s="9"/>
      <c r="B313" s="548" t="s">
        <v>1058</v>
      </c>
      <c r="C313" s="548"/>
      <c r="D313" s="548"/>
      <c r="E313" s="548"/>
      <c r="F313" s="548"/>
      <c r="G313" s="548"/>
    </row>
    <row r="314" spans="1:11" ht="15.75" customHeight="1">
      <c r="A314" s="9"/>
      <c r="B314" s="11" t="s">
        <v>2</v>
      </c>
      <c r="C314" s="11" t="s">
        <v>3</v>
      </c>
      <c r="D314" s="11" t="s">
        <v>5</v>
      </c>
      <c r="E314" s="11" t="s">
        <v>0</v>
      </c>
      <c r="F314" s="47" t="s">
        <v>1</v>
      </c>
      <c r="G314" s="47" t="s">
        <v>4</v>
      </c>
    </row>
    <row r="315" spans="1:11" ht="15.75" customHeight="1">
      <c r="A315" s="9"/>
      <c r="B315" s="134">
        <v>113426</v>
      </c>
      <c r="C315" s="19" t="s">
        <v>337</v>
      </c>
      <c r="D315" s="19" t="s">
        <v>6</v>
      </c>
      <c r="E315" s="170">
        <v>6.9</v>
      </c>
      <c r="F315" s="111">
        <v>3.35</v>
      </c>
      <c r="G315" s="171">
        <v>0.51449275362318847</v>
      </c>
    </row>
    <row r="316" spans="1:11" ht="15.75" customHeight="1">
      <c r="A316" s="9"/>
      <c r="B316" s="134">
        <v>113425</v>
      </c>
      <c r="C316" s="19" t="s">
        <v>1059</v>
      </c>
      <c r="D316" s="19" t="s">
        <v>6</v>
      </c>
      <c r="E316" s="170">
        <v>6.46</v>
      </c>
      <c r="F316" s="111">
        <v>3.35</v>
      </c>
      <c r="G316" s="171">
        <v>0.48142414860681115</v>
      </c>
    </row>
    <row r="317" spans="1:11" ht="15.75" customHeight="1">
      <c r="A317" s="9"/>
      <c r="B317" s="134">
        <v>13426</v>
      </c>
      <c r="C317" s="19" t="s">
        <v>1059</v>
      </c>
      <c r="D317" s="19" t="s">
        <v>6</v>
      </c>
      <c r="E317" s="170">
        <v>6.46</v>
      </c>
      <c r="F317" s="124">
        <v>2.99</v>
      </c>
      <c r="G317" s="171">
        <v>0.53715170278637769</v>
      </c>
    </row>
    <row r="318" spans="1:11" ht="15.75" customHeight="1">
      <c r="A318" s="9"/>
      <c r="B318" s="134"/>
      <c r="C318" s="4"/>
      <c r="D318" s="4"/>
      <c r="E318" s="5"/>
      <c r="F318" s="124"/>
      <c r="G318" s="6"/>
    </row>
    <row r="319" spans="1:11" ht="15.75" customHeight="1">
      <c r="A319" s="9"/>
      <c r="B319" s="88"/>
      <c r="C319" s="4"/>
      <c r="D319" s="4"/>
      <c r="E319" s="5"/>
      <c r="F319" s="124"/>
      <c r="G319" s="6"/>
    </row>
    <row r="320" spans="1:11" ht="15.75" customHeight="1">
      <c r="A320" s="9"/>
      <c r="B320" s="88"/>
      <c r="C320" s="2"/>
    </row>
    <row r="321" spans="2:6" ht="110.25" customHeight="1">
      <c r="B321" s="88"/>
      <c r="C321" s="1" t="s">
        <v>8</v>
      </c>
      <c r="D321" s="3"/>
      <c r="E321" s="3"/>
      <c r="F321" s="3"/>
    </row>
    <row r="322" spans="2:6">
      <c r="B322" s="88"/>
    </row>
    <row r="323" spans="2:6">
      <c r="B323" s="88"/>
    </row>
    <row r="324" spans="2:6">
      <c r="B324" s="88"/>
    </row>
    <row r="325" spans="2:6">
      <c r="B325" s="88"/>
    </row>
    <row r="326" spans="2:6">
      <c r="B326" s="88"/>
    </row>
    <row r="327" spans="2:6">
      <c r="B327" s="88"/>
    </row>
  </sheetData>
  <mergeCells count="27">
    <mergeCell ref="B1:G1"/>
    <mergeCell ref="B29:G29"/>
    <mergeCell ref="B260:G260"/>
    <mergeCell ref="B31:G31"/>
    <mergeCell ref="B151:G151"/>
    <mergeCell ref="B140:G140"/>
    <mergeCell ref="B192:G192"/>
    <mergeCell ref="B208:G208"/>
    <mergeCell ref="B225:G225"/>
    <mergeCell ref="B251:G251"/>
    <mergeCell ref="B60:G60"/>
    <mergeCell ref="F76:G76"/>
    <mergeCell ref="H76:I76"/>
    <mergeCell ref="J76:K76"/>
    <mergeCell ref="F82:G82"/>
    <mergeCell ref="H82:I82"/>
    <mergeCell ref="J82:K82"/>
    <mergeCell ref="H87:I87"/>
    <mergeCell ref="J87:K87"/>
    <mergeCell ref="F93:G93"/>
    <mergeCell ref="H93:I93"/>
    <mergeCell ref="J93:K93"/>
    <mergeCell ref="B308:G308"/>
    <mergeCell ref="B313:G313"/>
    <mergeCell ref="B301:G301"/>
    <mergeCell ref="B220:G220"/>
    <mergeCell ref="F87:G87"/>
  </mergeCells>
  <pageMargins left="0" right="0" top="0.74803149606299213" bottom="0" header="0" footer="0.31496062992125984"/>
  <pageSetup paperSize="9" scale="72" fitToHeight="0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7076E-4DA7-4AA7-9D6B-389BD8204745}">
  <sheetPr>
    <pageSetUpPr fitToPage="1"/>
  </sheetPr>
  <dimension ref="A1:K277"/>
  <sheetViews>
    <sheetView topLeftCell="A29" zoomScale="70" zoomScaleNormal="70" workbookViewId="0">
      <pane ySplit="2" topLeftCell="A238" activePane="bottomLeft" state="frozen"/>
      <selection activeCell="A29" sqref="A29"/>
      <selection pane="bottomLeft" activeCell="M247" sqref="M247"/>
    </sheetView>
  </sheetViews>
  <sheetFormatPr defaultRowHeight="15"/>
  <cols>
    <col min="1" max="1" width="2.28515625" customWidth="1"/>
    <col min="2" max="2" width="10" bestFit="1" customWidth="1"/>
    <col min="3" max="3" width="50.140625" customWidth="1"/>
    <col min="4" max="4" width="14.42578125" bestFit="1" customWidth="1"/>
    <col min="5" max="5" width="11.7109375" bestFit="1" customWidth="1"/>
    <col min="6" max="6" width="11.5703125" bestFit="1" customWidth="1"/>
    <col min="7" max="7" width="10" customWidth="1"/>
    <col min="8" max="8" width="13.85546875" customWidth="1"/>
    <col min="9" max="9" width="8.42578125" hidden="1" customWidth="1"/>
    <col min="10" max="10" width="9" bestFit="1" customWidth="1"/>
    <col min="11" max="11" width="8.42578125" hidden="1" customWidth="1"/>
    <col min="12" max="12" width="8.140625" bestFit="1" customWidth="1"/>
    <col min="13" max="13" width="7.7109375" bestFit="1" customWidth="1"/>
    <col min="14" max="14" width="52.7109375" bestFit="1" customWidth="1"/>
    <col min="15" max="15" width="13" bestFit="1" customWidth="1"/>
    <col min="16" max="16" width="8.140625" bestFit="1" customWidth="1"/>
  </cols>
  <sheetData>
    <row r="1" spans="1:7" ht="15.75" hidden="1">
      <c r="A1" s="7"/>
      <c r="B1" s="548" t="s">
        <v>732</v>
      </c>
      <c r="C1" s="548"/>
      <c r="D1" s="548"/>
      <c r="E1" s="548"/>
      <c r="F1" s="548"/>
      <c r="G1" s="548"/>
    </row>
    <row r="2" spans="1:7" ht="15.75" hidden="1" customHeight="1">
      <c r="A2" s="9"/>
      <c r="B2" s="11" t="s">
        <v>2</v>
      </c>
      <c r="C2" s="11" t="s">
        <v>3</v>
      </c>
      <c r="D2" s="11" t="s">
        <v>5</v>
      </c>
      <c r="E2" s="11" t="s">
        <v>0</v>
      </c>
      <c r="F2" s="47" t="s">
        <v>1</v>
      </c>
      <c r="G2" s="47" t="s">
        <v>4</v>
      </c>
    </row>
    <row r="3" spans="1:7" ht="15.75" hidden="1" customHeight="1">
      <c r="A3" s="9"/>
      <c r="B3" s="4">
        <v>112257</v>
      </c>
      <c r="C3" s="4" t="e">
        <f>VLOOKUP(B3,[1]Report!$1:$1048576,2,0)</f>
        <v>#N/A</v>
      </c>
      <c r="D3" s="4" t="s">
        <v>6</v>
      </c>
      <c r="E3" s="5" t="e">
        <f>VLOOKUP(B3,[1]Report!$1:$1048576,8,0)</f>
        <v>#N/A</v>
      </c>
      <c r="F3" s="115">
        <v>10.88</v>
      </c>
      <c r="G3" s="6" t="e">
        <f t="shared" ref="G3:G26" si="0">(E3-F3)/E3</f>
        <v>#N/A</v>
      </c>
    </row>
    <row r="4" spans="1:7" ht="15.75" hidden="1" customHeight="1">
      <c r="A4" s="9"/>
      <c r="B4" s="4">
        <v>112259</v>
      </c>
      <c r="C4" s="4" t="e">
        <f>VLOOKUP(B4,[1]Report!$1:$1048576,2,0)</f>
        <v>#N/A</v>
      </c>
      <c r="D4" s="4" t="s">
        <v>6</v>
      </c>
      <c r="E4" s="5" t="e">
        <f>VLOOKUP(B4,[1]Report!$1:$1048576,8,0)</f>
        <v>#N/A</v>
      </c>
      <c r="F4" s="115">
        <v>10.88</v>
      </c>
      <c r="G4" s="6" t="e">
        <f t="shared" si="0"/>
        <v>#N/A</v>
      </c>
    </row>
    <row r="5" spans="1:7" ht="15.75" hidden="1" customHeight="1">
      <c r="A5" s="9"/>
      <c r="B5" s="4">
        <v>112258</v>
      </c>
      <c r="C5" s="4" t="e">
        <f>VLOOKUP(B5,[1]Report!$1:$1048576,2,0)</f>
        <v>#N/A</v>
      </c>
      <c r="D5" s="4" t="s">
        <v>6</v>
      </c>
      <c r="E5" s="5" t="e">
        <f>VLOOKUP(B5,[1]Report!$1:$1048576,8,0)</f>
        <v>#N/A</v>
      </c>
      <c r="F5" s="115">
        <v>10.88</v>
      </c>
      <c r="G5" s="6" t="e">
        <f t="shared" si="0"/>
        <v>#N/A</v>
      </c>
    </row>
    <row r="6" spans="1:7" ht="15.75" hidden="1" customHeight="1">
      <c r="A6" s="9"/>
      <c r="B6" s="4">
        <v>112250</v>
      </c>
      <c r="C6" s="4" t="e">
        <f>VLOOKUP(B6,[1]Report!$1:$1048576,2,0)</f>
        <v>#N/A</v>
      </c>
      <c r="D6" s="4" t="s">
        <v>6</v>
      </c>
      <c r="E6" s="5" t="e">
        <f>VLOOKUP(B6,[1]Report!$1:$1048576,8,0)</f>
        <v>#N/A</v>
      </c>
      <c r="F6" s="115">
        <v>10.73</v>
      </c>
      <c r="G6" s="6" t="e">
        <f t="shared" si="0"/>
        <v>#N/A</v>
      </c>
    </row>
    <row r="7" spans="1:7" ht="15.75" hidden="1" customHeight="1">
      <c r="A7" s="9"/>
      <c r="B7" s="45">
        <v>112249</v>
      </c>
      <c r="C7" s="4" t="e">
        <f>VLOOKUP(B7,[1]Report!$1:$1048576,2,0)</f>
        <v>#N/A</v>
      </c>
      <c r="D7" s="4" t="s">
        <v>6</v>
      </c>
      <c r="E7" s="5" t="e">
        <f>VLOOKUP(B7,[1]Report!$1:$1048576,8,0)</f>
        <v>#N/A</v>
      </c>
      <c r="F7" s="115">
        <v>2.66</v>
      </c>
      <c r="G7" s="6" t="e">
        <f t="shared" si="0"/>
        <v>#N/A</v>
      </c>
    </row>
    <row r="8" spans="1:7" ht="15.75" hidden="1" customHeight="1">
      <c r="A8" s="9"/>
      <c r="B8" s="4">
        <v>112199</v>
      </c>
      <c r="C8" s="4" t="e">
        <f>VLOOKUP(B8,[1]Report!$1:$1048576,2,0)</f>
        <v>#N/A</v>
      </c>
      <c r="D8" s="4" t="s">
        <v>6</v>
      </c>
      <c r="E8" s="5" t="e">
        <f>VLOOKUP(B8,[1]Report!$1:$1048576,8,0)</f>
        <v>#N/A</v>
      </c>
      <c r="F8" s="115">
        <v>5.84</v>
      </c>
      <c r="G8" s="6" t="e">
        <f t="shared" si="0"/>
        <v>#N/A</v>
      </c>
    </row>
    <row r="9" spans="1:7" ht="15.75" hidden="1" customHeight="1">
      <c r="A9" s="9"/>
      <c r="B9" s="4">
        <v>112196</v>
      </c>
      <c r="C9" s="4" t="e">
        <f>VLOOKUP(B9,[1]Report!$1:$1048576,2,0)</f>
        <v>#N/A</v>
      </c>
      <c r="D9" s="4" t="s">
        <v>6</v>
      </c>
      <c r="E9" s="5" t="e">
        <f>VLOOKUP(B9,[1]Report!$1:$1048576,8,0)</f>
        <v>#N/A</v>
      </c>
      <c r="F9" s="115">
        <v>3.97</v>
      </c>
      <c r="G9" s="6" t="e">
        <f t="shared" si="0"/>
        <v>#N/A</v>
      </c>
    </row>
    <row r="10" spans="1:7" ht="15.75" hidden="1" customHeight="1">
      <c r="A10" s="9"/>
      <c r="B10" s="4">
        <v>112240</v>
      </c>
      <c r="C10" s="4" t="e">
        <f>VLOOKUP(B10,[1]Report!$1:$1048576,2,0)</f>
        <v>#N/A</v>
      </c>
      <c r="D10" s="4" t="s">
        <v>6</v>
      </c>
      <c r="E10" s="5" t="e">
        <f>VLOOKUP(B10,[1]Report!$1:$1048576,8,0)</f>
        <v>#N/A</v>
      </c>
      <c r="F10" s="115">
        <v>6.34</v>
      </c>
      <c r="G10" s="6" t="e">
        <f t="shared" si="0"/>
        <v>#N/A</v>
      </c>
    </row>
    <row r="11" spans="1:7" ht="15.75" hidden="1" customHeight="1">
      <c r="A11" s="9"/>
      <c r="B11" s="4">
        <v>112239</v>
      </c>
      <c r="C11" s="4" t="e">
        <f>VLOOKUP(B11,[1]Report!$1:$1048576,2,0)</f>
        <v>#N/A</v>
      </c>
      <c r="D11" s="4" t="s">
        <v>6</v>
      </c>
      <c r="E11" s="5" t="e">
        <f>VLOOKUP(B11,[1]Report!$1:$1048576,8,0)</f>
        <v>#N/A</v>
      </c>
      <c r="F11" s="115">
        <v>3.46</v>
      </c>
      <c r="G11" s="6" t="e">
        <f t="shared" si="0"/>
        <v>#N/A</v>
      </c>
    </row>
    <row r="12" spans="1:7" ht="15.75" hidden="1" customHeight="1">
      <c r="A12" s="9"/>
      <c r="B12" s="4">
        <v>112232</v>
      </c>
      <c r="C12" s="4" t="e">
        <f>VLOOKUP(B12,[1]Report!$1:$1048576,2,0)</f>
        <v>#N/A</v>
      </c>
      <c r="D12" s="4" t="s">
        <v>6</v>
      </c>
      <c r="E12" s="5" t="e">
        <f>VLOOKUP(B12,[1]Report!$1:$1048576,8,0)</f>
        <v>#N/A</v>
      </c>
      <c r="F12" s="115">
        <v>3.82</v>
      </c>
      <c r="G12" s="6" t="e">
        <f t="shared" si="0"/>
        <v>#N/A</v>
      </c>
    </row>
    <row r="13" spans="1:7" ht="15.75" hidden="1" customHeight="1">
      <c r="A13" s="9"/>
      <c r="B13" s="4">
        <v>109496</v>
      </c>
      <c r="C13" s="4" t="e">
        <f>VLOOKUP(B13,[1]Report!$1:$1048576,2,0)</f>
        <v>#N/A</v>
      </c>
      <c r="D13" s="4" t="s">
        <v>6</v>
      </c>
      <c r="E13" s="5" t="e">
        <f>VLOOKUP(B13,[1]Report!$1:$1048576,8,0)</f>
        <v>#N/A</v>
      </c>
      <c r="F13" s="115">
        <v>2.92</v>
      </c>
      <c r="G13" s="6" t="e">
        <f t="shared" si="0"/>
        <v>#N/A</v>
      </c>
    </row>
    <row r="14" spans="1:7" ht="15.75" hidden="1" customHeight="1">
      <c r="A14" s="9"/>
      <c r="B14" s="4">
        <v>109494</v>
      </c>
      <c r="C14" s="4" t="e">
        <f>VLOOKUP(B14,[1]Report!$1:$1048576,2,0)</f>
        <v>#N/A</v>
      </c>
      <c r="D14" s="4" t="s">
        <v>6</v>
      </c>
      <c r="E14" s="5" t="e">
        <f>VLOOKUP(B14,[1]Report!$1:$1048576,8,0)</f>
        <v>#N/A</v>
      </c>
      <c r="F14" s="115">
        <v>4.3</v>
      </c>
      <c r="G14" s="6" t="e">
        <f t="shared" si="0"/>
        <v>#N/A</v>
      </c>
    </row>
    <row r="15" spans="1:7" ht="15.75" hidden="1" customHeight="1">
      <c r="A15" s="9"/>
      <c r="B15" s="4">
        <v>112217</v>
      </c>
      <c r="C15" s="4" t="e">
        <f>VLOOKUP(B15,[1]Report!$1:$1048576,2,0)</f>
        <v>#N/A</v>
      </c>
      <c r="D15" s="4" t="s">
        <v>6</v>
      </c>
      <c r="E15" s="5" t="e">
        <f>VLOOKUP(B15,[1]Report!$1:$1048576,8,0)</f>
        <v>#N/A</v>
      </c>
      <c r="F15" s="115">
        <v>11.25</v>
      </c>
      <c r="G15" s="6" t="e">
        <f t="shared" si="0"/>
        <v>#N/A</v>
      </c>
    </row>
    <row r="16" spans="1:7" ht="15.75" hidden="1" customHeight="1">
      <c r="A16" s="9"/>
      <c r="B16" s="4">
        <v>112204</v>
      </c>
      <c r="C16" s="4" t="e">
        <f>VLOOKUP(B16,[1]Report!$1:$1048576,2,0)</f>
        <v>#N/A</v>
      </c>
      <c r="D16" s="4" t="s">
        <v>6</v>
      </c>
      <c r="E16" s="5" t="e">
        <f>VLOOKUP(B16,[1]Report!$1:$1048576,8,0)</f>
        <v>#N/A</v>
      </c>
      <c r="F16" s="115">
        <v>5.39</v>
      </c>
      <c r="G16" s="6" t="e">
        <f t="shared" si="0"/>
        <v>#N/A</v>
      </c>
    </row>
    <row r="17" spans="1:11" ht="15.75" hidden="1" customHeight="1">
      <c r="A17" s="9"/>
      <c r="B17" s="101">
        <v>112235</v>
      </c>
      <c r="C17" s="4" t="e">
        <f>VLOOKUP(B17,[1]Report!$1:$1048576,2,0)</f>
        <v>#N/A</v>
      </c>
      <c r="D17" s="4" t="s">
        <v>6</v>
      </c>
      <c r="E17" s="5" t="e">
        <f>VLOOKUP(B17,[1]Report!$1:$1048576,8,0)</f>
        <v>#N/A</v>
      </c>
      <c r="F17" s="115">
        <v>5.61</v>
      </c>
      <c r="G17" s="6" t="e">
        <f t="shared" si="0"/>
        <v>#N/A</v>
      </c>
    </row>
    <row r="18" spans="1:11" ht="15.75" hidden="1" customHeight="1">
      <c r="A18" s="9"/>
      <c r="B18" s="45">
        <v>109500</v>
      </c>
      <c r="C18" s="4" t="e">
        <f>VLOOKUP(B18,[1]Report!$1:$1048576,2,0)</f>
        <v>#N/A</v>
      </c>
      <c r="D18" s="4" t="s">
        <v>6</v>
      </c>
      <c r="E18" s="5" t="e">
        <f>VLOOKUP(B18,[1]Report!$1:$1048576,8,0)</f>
        <v>#N/A</v>
      </c>
      <c r="F18" s="115">
        <v>12.25</v>
      </c>
      <c r="G18" s="6" t="e">
        <f t="shared" si="0"/>
        <v>#N/A</v>
      </c>
    </row>
    <row r="19" spans="1:11" ht="15.75" hidden="1" customHeight="1">
      <c r="A19" s="9"/>
      <c r="B19" s="4">
        <v>112245</v>
      </c>
      <c r="C19" s="4" t="e">
        <f>VLOOKUP(B19,[1]Report!$1:$1048576,2,0)</f>
        <v>#N/A</v>
      </c>
      <c r="D19" s="4" t="s">
        <v>6</v>
      </c>
      <c r="E19" s="5" t="e">
        <f>VLOOKUP(B19,[1]Report!$1:$1048576,8,0)</f>
        <v>#N/A</v>
      </c>
      <c r="F19" s="115">
        <v>14.46</v>
      </c>
      <c r="G19" s="6" t="e">
        <f t="shared" si="0"/>
        <v>#N/A</v>
      </c>
    </row>
    <row r="20" spans="1:11" ht="15.75" hidden="1" customHeight="1">
      <c r="A20" s="9"/>
      <c r="B20" s="4">
        <v>112209</v>
      </c>
      <c r="C20" s="4" t="e">
        <f>VLOOKUP(B20,[1]Report!$1:$1048576,2,0)</f>
        <v>#N/A</v>
      </c>
      <c r="D20" s="4" t="s">
        <v>6</v>
      </c>
      <c r="E20" s="5" t="e">
        <f>VLOOKUP(B20,[1]Report!$1:$1048576,8,0)</f>
        <v>#N/A</v>
      </c>
      <c r="F20" s="115">
        <v>15.87</v>
      </c>
      <c r="G20" s="6" t="e">
        <f t="shared" si="0"/>
        <v>#N/A</v>
      </c>
    </row>
    <row r="21" spans="1:11" ht="15.75" hidden="1" customHeight="1">
      <c r="A21" s="9"/>
      <c r="B21" s="45">
        <v>109504</v>
      </c>
      <c r="C21" s="4" t="e">
        <f>VLOOKUP(B21,[1]Report!$1:$1048576,2,0)</f>
        <v>#N/A</v>
      </c>
      <c r="D21" s="4" t="s">
        <v>6</v>
      </c>
      <c r="E21" s="5" t="e">
        <f>VLOOKUP(B21,[1]Report!$1:$1048576,8,0)</f>
        <v>#N/A</v>
      </c>
      <c r="F21" s="115">
        <v>12.8</v>
      </c>
      <c r="G21" s="6" t="e">
        <f t="shared" si="0"/>
        <v>#N/A</v>
      </c>
    </row>
    <row r="22" spans="1:11" ht="15.75" hidden="1" customHeight="1">
      <c r="A22" s="9"/>
      <c r="B22" s="4">
        <v>112243</v>
      </c>
      <c r="C22" s="4" t="e">
        <f>VLOOKUP(B22,[1]Report!$1:$1048576,2,0)</f>
        <v>#N/A</v>
      </c>
      <c r="D22" s="4" t="s">
        <v>6</v>
      </c>
      <c r="E22" s="5" t="e">
        <f>VLOOKUP(B22,[1]Report!$1:$1048576,8,0)</f>
        <v>#N/A</v>
      </c>
      <c r="F22" s="115">
        <v>11.52</v>
      </c>
      <c r="G22" s="6" t="e">
        <f t="shared" si="0"/>
        <v>#N/A</v>
      </c>
    </row>
    <row r="23" spans="1:11" ht="15.75" hidden="1" customHeight="1">
      <c r="A23" s="9"/>
      <c r="B23" s="4">
        <v>112211</v>
      </c>
      <c r="C23" s="4" t="e">
        <f>VLOOKUP(B23,[1]Report!$1:$1048576,2,0)</f>
        <v>#N/A</v>
      </c>
      <c r="D23" s="4" t="s">
        <v>6</v>
      </c>
      <c r="E23" s="5" t="e">
        <f>VLOOKUP(B23,[1]Report!$1:$1048576,8,0)</f>
        <v>#N/A</v>
      </c>
      <c r="F23" s="115">
        <v>5.48</v>
      </c>
      <c r="G23" s="6" t="e">
        <f t="shared" si="0"/>
        <v>#N/A</v>
      </c>
    </row>
    <row r="24" spans="1:11" ht="15.75" hidden="1" customHeight="1">
      <c r="A24" s="9"/>
      <c r="B24" s="4">
        <v>112189</v>
      </c>
      <c r="C24" s="4" t="e">
        <f>VLOOKUP(B24,[1]Report!$1:$1048576,2,0)</f>
        <v>#N/A</v>
      </c>
      <c r="D24" s="4" t="s">
        <v>6</v>
      </c>
      <c r="E24" s="5" t="e">
        <f>VLOOKUP(B24,[1]Report!$1:$1048576,8,0)</f>
        <v>#N/A</v>
      </c>
      <c r="F24" s="115">
        <v>8.7799999999999994</v>
      </c>
      <c r="G24" s="6" t="e">
        <f t="shared" si="0"/>
        <v>#N/A</v>
      </c>
    </row>
    <row r="25" spans="1:11" ht="15.75" hidden="1" customHeight="1">
      <c r="A25" s="9"/>
      <c r="B25" s="4">
        <v>112200</v>
      </c>
      <c r="C25" s="4" t="e">
        <f>VLOOKUP(B25,[1]Report!$1:$1048576,2,0)</f>
        <v>#N/A</v>
      </c>
      <c r="D25" s="4" t="s">
        <v>6</v>
      </c>
      <c r="E25" s="5" t="e">
        <f>VLOOKUP(B25,[1]Report!$1:$1048576,8,0)</f>
        <v>#N/A</v>
      </c>
      <c r="F25" s="115">
        <v>12.99</v>
      </c>
      <c r="G25" s="6" t="e">
        <f t="shared" si="0"/>
        <v>#N/A</v>
      </c>
    </row>
    <row r="26" spans="1:11" ht="15.75" hidden="1" customHeight="1">
      <c r="A26" s="9"/>
      <c r="B26" s="45">
        <v>112206</v>
      </c>
      <c r="C26" s="4" t="e">
        <f>VLOOKUP(B26,[1]Report!$1:$1048576,2,0)</f>
        <v>#N/A</v>
      </c>
      <c r="D26" s="4" t="s">
        <v>6</v>
      </c>
      <c r="E26" s="5" t="e">
        <f>VLOOKUP(B26,[1]Report!$1:$1048576,8,0)</f>
        <v>#N/A</v>
      </c>
      <c r="F26" s="115">
        <v>12.99</v>
      </c>
      <c r="G26" s="6" t="e">
        <f t="shared" si="0"/>
        <v>#N/A</v>
      </c>
    </row>
    <row r="27" spans="1:11" ht="15.75" hidden="1" customHeight="1">
      <c r="A27" s="9"/>
      <c r="B27" s="45"/>
      <c r="C27" s="4"/>
      <c r="D27" s="4"/>
      <c r="E27" s="5"/>
      <c r="F27" s="115"/>
      <c r="G27" s="6"/>
    </row>
    <row r="28" spans="1:11" ht="15.75" hidden="1" customHeight="1">
      <c r="A28" s="9"/>
      <c r="B28" s="45"/>
      <c r="C28" s="4"/>
      <c r="D28" s="4"/>
      <c r="E28" s="5"/>
      <c r="F28" s="115"/>
      <c r="G28" s="6"/>
    </row>
    <row r="29" spans="1:11" ht="15.75" customHeight="1">
      <c r="A29" s="9"/>
      <c r="B29" s="548" t="s">
        <v>1124</v>
      </c>
      <c r="C29" s="548"/>
      <c r="D29" s="548"/>
      <c r="E29" s="548"/>
      <c r="F29" s="548"/>
      <c r="G29" s="548"/>
      <c r="H29" s="7"/>
      <c r="I29" s="7"/>
      <c r="J29" s="7"/>
      <c r="K29" s="7"/>
    </row>
    <row r="30" spans="1:11" ht="15.75" customHeight="1">
      <c r="A30" s="9"/>
      <c r="B30" s="11" t="s">
        <v>2</v>
      </c>
      <c r="C30" s="11" t="s">
        <v>3</v>
      </c>
      <c r="D30" s="11" t="s">
        <v>5</v>
      </c>
      <c r="E30" s="11" t="s">
        <v>0</v>
      </c>
      <c r="F30" s="47" t="s">
        <v>1</v>
      </c>
      <c r="G30" s="47" t="s">
        <v>4</v>
      </c>
      <c r="H30" s="7"/>
      <c r="I30" s="7"/>
      <c r="J30" s="7"/>
      <c r="K30" s="7"/>
    </row>
    <row r="31" spans="1:11" ht="15.75" customHeight="1">
      <c r="A31" s="9"/>
      <c r="B31" s="585" t="s">
        <v>1125</v>
      </c>
      <c r="C31" s="586"/>
      <c r="D31" s="586"/>
      <c r="E31" s="586"/>
      <c r="F31" s="586"/>
      <c r="G31" s="586"/>
      <c r="H31" s="7"/>
      <c r="I31" s="7"/>
      <c r="J31" s="7"/>
      <c r="K31" s="7"/>
    </row>
    <row r="32" spans="1:11" ht="15.75" customHeight="1">
      <c r="A32" s="9"/>
      <c r="B32" s="11" t="s">
        <v>2</v>
      </c>
      <c r="C32" s="11" t="s">
        <v>3</v>
      </c>
      <c r="D32" s="11" t="s">
        <v>5</v>
      </c>
      <c r="E32" s="11" t="s">
        <v>0</v>
      </c>
      <c r="F32" s="47" t="s">
        <v>1</v>
      </c>
      <c r="G32" s="47" t="s">
        <v>4</v>
      </c>
      <c r="H32" s="7"/>
      <c r="I32" s="7"/>
      <c r="J32" s="7"/>
      <c r="K32" s="7"/>
    </row>
    <row r="33" spans="1:11" ht="15.75" customHeight="1">
      <c r="A33" s="9"/>
      <c r="B33" s="4">
        <v>113791</v>
      </c>
      <c r="C33" s="4" t="s">
        <v>813</v>
      </c>
      <c r="D33" s="168" t="s">
        <v>6</v>
      </c>
      <c r="E33" s="5">
        <v>13.57</v>
      </c>
      <c r="F33" s="179">
        <v>11.99</v>
      </c>
      <c r="G33" s="6">
        <v>0.11643330876934414</v>
      </c>
      <c r="H33" s="7" t="s">
        <v>12</v>
      </c>
      <c r="I33" s="7"/>
      <c r="J33" s="7"/>
      <c r="K33" s="7"/>
    </row>
    <row r="34" spans="1:11" ht="15.75" customHeight="1">
      <c r="A34" s="9"/>
      <c r="B34" s="4">
        <v>113965</v>
      </c>
      <c r="C34" s="4" t="s">
        <v>1128</v>
      </c>
      <c r="D34" s="168" t="s">
        <v>6</v>
      </c>
      <c r="E34" s="5">
        <v>14.15</v>
      </c>
      <c r="F34" s="179">
        <v>11.85</v>
      </c>
      <c r="G34" s="6">
        <v>0.16254416961130747</v>
      </c>
      <c r="H34" s="7" t="s">
        <v>645</v>
      </c>
      <c r="I34" s="7"/>
      <c r="J34" s="7"/>
      <c r="K34" s="7"/>
    </row>
    <row r="35" spans="1:11" ht="15.75" customHeight="1">
      <c r="A35" s="9"/>
      <c r="B35" s="4">
        <v>112568</v>
      </c>
      <c r="C35" s="4" t="s">
        <v>897</v>
      </c>
      <c r="D35" s="168" t="s">
        <v>6</v>
      </c>
      <c r="E35" s="5">
        <v>13.75</v>
      </c>
      <c r="F35" s="179">
        <v>12.29</v>
      </c>
      <c r="G35" s="6">
        <v>0.10618181818181824</v>
      </c>
      <c r="H35" s="7" t="s">
        <v>645</v>
      </c>
      <c r="I35" s="7"/>
      <c r="J35" s="7"/>
      <c r="K35" s="7"/>
    </row>
    <row r="36" spans="1:11" ht="15.75" customHeight="1">
      <c r="A36" s="9"/>
      <c r="B36" s="4">
        <v>106040</v>
      </c>
      <c r="C36" s="4" t="s">
        <v>364</v>
      </c>
      <c r="D36" s="168" t="s">
        <v>6</v>
      </c>
      <c r="E36" s="5">
        <v>7.88</v>
      </c>
      <c r="F36" s="179">
        <v>6.89</v>
      </c>
      <c r="G36" s="6">
        <v>0.12563451776649748</v>
      </c>
      <c r="H36" s="7" t="s">
        <v>645</v>
      </c>
      <c r="I36" s="7"/>
      <c r="J36" s="7"/>
      <c r="K36" s="7"/>
    </row>
    <row r="37" spans="1:11" ht="15.75" customHeight="1">
      <c r="A37" s="9"/>
      <c r="B37" s="4">
        <v>1249</v>
      </c>
      <c r="C37" s="4" t="s">
        <v>191</v>
      </c>
      <c r="D37" s="168" t="s">
        <v>6</v>
      </c>
      <c r="E37" s="5">
        <v>12.59</v>
      </c>
      <c r="F37" s="179">
        <v>11.98</v>
      </c>
      <c r="G37" s="6">
        <v>4.8451151707704483E-2</v>
      </c>
      <c r="H37" s="7" t="s">
        <v>645</v>
      </c>
      <c r="I37" s="7"/>
      <c r="J37" s="7"/>
      <c r="K37" s="7"/>
    </row>
    <row r="38" spans="1:11" ht="15.75" customHeight="1">
      <c r="A38" s="9"/>
      <c r="B38" s="4">
        <v>241</v>
      </c>
      <c r="C38" s="4" t="s">
        <v>1129</v>
      </c>
      <c r="D38" s="168" t="s">
        <v>6</v>
      </c>
      <c r="E38" s="5">
        <v>12.31</v>
      </c>
      <c r="F38" s="179">
        <v>10.39</v>
      </c>
      <c r="G38" s="6">
        <v>0.15597075548334685</v>
      </c>
      <c r="H38" s="7" t="s">
        <v>645</v>
      </c>
      <c r="I38" s="7"/>
      <c r="J38" s="7"/>
      <c r="K38" s="7"/>
    </row>
    <row r="39" spans="1:11" ht="15.75" customHeight="1">
      <c r="A39" s="9"/>
      <c r="B39" s="4">
        <v>112623</v>
      </c>
      <c r="C39" s="4" t="s">
        <v>1130</v>
      </c>
      <c r="D39" s="168" t="s">
        <v>6</v>
      </c>
      <c r="E39" s="5">
        <v>10.39</v>
      </c>
      <c r="F39" s="179">
        <v>9.9499999999999993</v>
      </c>
      <c r="G39" s="6">
        <v>4.2348411934552577E-2</v>
      </c>
      <c r="H39" s="7" t="s">
        <v>645</v>
      </c>
      <c r="I39" s="7"/>
      <c r="J39" s="7" t="s">
        <v>1126</v>
      </c>
      <c r="K39" s="7"/>
    </row>
    <row r="40" spans="1:11" ht="15.75" customHeight="1">
      <c r="A40" s="9"/>
      <c r="B40" s="4">
        <v>1011</v>
      </c>
      <c r="C40" s="4" t="s">
        <v>892</v>
      </c>
      <c r="D40" s="168" t="s">
        <v>6</v>
      </c>
      <c r="E40" s="5">
        <v>9.99</v>
      </c>
      <c r="F40" s="179">
        <v>8.89</v>
      </c>
      <c r="G40" s="6">
        <v>0.11011011011011007</v>
      </c>
      <c r="H40" s="7" t="s">
        <v>645</v>
      </c>
      <c r="I40" s="7"/>
      <c r="J40" s="7"/>
      <c r="K40" s="7"/>
    </row>
    <row r="41" spans="1:11" ht="15.75" customHeight="1">
      <c r="A41" s="9"/>
      <c r="B41" s="4">
        <v>109311</v>
      </c>
      <c r="C41" s="4" t="s">
        <v>930</v>
      </c>
      <c r="D41" s="168" t="s">
        <v>6</v>
      </c>
      <c r="E41" s="5">
        <v>17.850000000000001</v>
      </c>
      <c r="F41" s="179">
        <v>16.79</v>
      </c>
      <c r="G41" s="6">
        <v>5.9383753501400682E-2</v>
      </c>
      <c r="H41" s="7" t="s">
        <v>645</v>
      </c>
      <c r="I41" s="7"/>
      <c r="J41" s="7" t="s">
        <v>1127</v>
      </c>
      <c r="K41" s="7"/>
    </row>
    <row r="42" spans="1:11" ht="15.75" customHeight="1">
      <c r="A42" s="9"/>
      <c r="B42" s="4">
        <v>108079</v>
      </c>
      <c r="C42" s="4" t="s">
        <v>1131</v>
      </c>
      <c r="D42" s="168" t="s">
        <v>6</v>
      </c>
      <c r="E42" s="5">
        <v>8.83</v>
      </c>
      <c r="F42" s="179">
        <v>7.99</v>
      </c>
      <c r="G42" s="6">
        <v>9.5130237825594544E-2</v>
      </c>
      <c r="H42" s="7" t="s">
        <v>645</v>
      </c>
      <c r="I42" s="7"/>
      <c r="J42" s="7"/>
      <c r="K42" s="7"/>
    </row>
    <row r="43" spans="1:11" ht="15.75" customHeight="1">
      <c r="A43" s="9"/>
      <c r="B43" s="4">
        <v>197</v>
      </c>
      <c r="C43" s="4" t="s">
        <v>517</v>
      </c>
      <c r="D43" s="168" t="s">
        <v>6</v>
      </c>
      <c r="E43" s="5">
        <v>8.84</v>
      </c>
      <c r="F43" s="179">
        <v>8.19</v>
      </c>
      <c r="G43" s="6">
        <v>7.3529411764705926E-2</v>
      </c>
      <c r="H43" s="7" t="s">
        <v>645</v>
      </c>
      <c r="I43" s="7"/>
      <c r="J43" s="7"/>
      <c r="K43" s="7"/>
    </row>
    <row r="44" spans="1:11" ht="15.75" customHeight="1">
      <c r="A44" s="9"/>
      <c r="B44" s="4">
        <v>113042</v>
      </c>
      <c r="C44" s="4" t="s">
        <v>894</v>
      </c>
      <c r="D44" s="136" t="s">
        <v>6</v>
      </c>
      <c r="E44" s="5">
        <v>6.72</v>
      </c>
      <c r="F44" s="179">
        <v>5.99</v>
      </c>
      <c r="G44" s="6">
        <v>0.10863095238095231</v>
      </c>
      <c r="H44" s="7" t="s">
        <v>645</v>
      </c>
      <c r="I44" s="7"/>
      <c r="J44" s="7"/>
      <c r="K44" s="7"/>
    </row>
    <row r="45" spans="1:11" ht="15.75" customHeight="1">
      <c r="A45" s="9"/>
      <c r="B45" s="4">
        <v>113102</v>
      </c>
      <c r="C45" s="4" t="s">
        <v>192</v>
      </c>
      <c r="D45" s="136" t="s">
        <v>6</v>
      </c>
      <c r="E45" s="5">
        <v>19.96</v>
      </c>
      <c r="F45" s="179">
        <v>17.98</v>
      </c>
      <c r="G45" s="6">
        <v>9.919839679358719E-2</v>
      </c>
      <c r="H45" s="7" t="s">
        <v>645</v>
      </c>
      <c r="I45" s="7"/>
      <c r="J45" s="7"/>
      <c r="K45" s="7"/>
    </row>
    <row r="46" spans="1:11" ht="15.75" customHeight="1">
      <c r="A46" s="9"/>
      <c r="B46" s="4">
        <v>109439</v>
      </c>
      <c r="C46" s="4" t="s">
        <v>52</v>
      </c>
      <c r="D46" s="136" t="s">
        <v>6</v>
      </c>
      <c r="E46" s="5">
        <v>46.95</v>
      </c>
      <c r="F46" s="179">
        <v>39.49</v>
      </c>
      <c r="G46" s="6">
        <v>0.15889243876464323</v>
      </c>
      <c r="H46" s="7" t="s">
        <v>645</v>
      </c>
      <c r="I46" s="7"/>
      <c r="J46" s="7"/>
      <c r="K46" s="7"/>
    </row>
    <row r="47" spans="1:11" ht="15.75" customHeight="1">
      <c r="A47" s="9"/>
      <c r="B47" s="4">
        <v>109650</v>
      </c>
      <c r="C47" s="4" t="s">
        <v>53</v>
      </c>
      <c r="D47" s="136" t="s">
        <v>6</v>
      </c>
      <c r="E47" s="5">
        <v>24.15</v>
      </c>
      <c r="F47" s="179">
        <v>19.75</v>
      </c>
      <c r="G47" s="6">
        <v>0.18219461697722564</v>
      </c>
      <c r="H47" s="7" t="s">
        <v>645</v>
      </c>
      <c r="I47" s="7"/>
      <c r="J47" s="7"/>
      <c r="K47" s="7"/>
    </row>
    <row r="48" spans="1:11" ht="15.75" customHeight="1">
      <c r="A48" s="9"/>
      <c r="B48" s="4">
        <v>109440</v>
      </c>
      <c r="C48" s="4" t="s">
        <v>54</v>
      </c>
      <c r="D48" s="136" t="s">
        <v>6</v>
      </c>
      <c r="E48" s="5">
        <v>39.880000000000003</v>
      </c>
      <c r="F48" s="179">
        <v>35.590000000000003</v>
      </c>
      <c r="G48" s="6">
        <v>0.10757271815446336</v>
      </c>
      <c r="H48" s="7" t="s">
        <v>645</v>
      </c>
      <c r="I48" s="7"/>
      <c r="J48" s="7"/>
      <c r="K48" s="7"/>
    </row>
    <row r="49" spans="1:11" ht="15.75" customHeight="1">
      <c r="A49" s="9"/>
      <c r="B49" s="4">
        <v>109437</v>
      </c>
      <c r="C49" s="4" t="s">
        <v>55</v>
      </c>
      <c r="D49" s="136" t="s">
        <v>6</v>
      </c>
      <c r="E49" s="5">
        <v>23.09</v>
      </c>
      <c r="F49" s="179">
        <v>19.75</v>
      </c>
      <c r="G49" s="6">
        <v>0.14465136422693806</v>
      </c>
      <c r="H49" s="7" t="s">
        <v>645</v>
      </c>
      <c r="I49" s="7"/>
      <c r="J49" s="7"/>
      <c r="K49" s="7"/>
    </row>
    <row r="50" spans="1:11" ht="15.75" customHeight="1">
      <c r="A50" s="9"/>
      <c r="B50" s="4">
        <v>109438</v>
      </c>
      <c r="C50" s="4" t="s">
        <v>56</v>
      </c>
      <c r="D50" s="136" t="s">
        <v>6</v>
      </c>
      <c r="E50" s="5">
        <v>8.6</v>
      </c>
      <c r="F50" s="179">
        <v>6.85</v>
      </c>
      <c r="G50" s="6">
        <v>0.20348837209302326</v>
      </c>
      <c r="H50" s="7" t="s">
        <v>645</v>
      </c>
      <c r="I50" s="7"/>
      <c r="J50" s="7"/>
      <c r="K50" s="7"/>
    </row>
    <row r="51" spans="1:11" ht="15.75" customHeight="1">
      <c r="A51" s="9"/>
      <c r="B51" s="4">
        <v>109648</v>
      </c>
      <c r="C51" s="4" t="s">
        <v>57</v>
      </c>
      <c r="D51" s="136" t="s">
        <v>6</v>
      </c>
      <c r="E51" s="5">
        <v>26</v>
      </c>
      <c r="F51" s="179">
        <v>23.9</v>
      </c>
      <c r="G51" s="6">
        <v>8.0769230769230829E-2</v>
      </c>
      <c r="H51" s="7" t="s">
        <v>645</v>
      </c>
      <c r="I51" s="7"/>
      <c r="J51" s="7"/>
      <c r="K51" s="7"/>
    </row>
    <row r="52" spans="1:11" ht="15.75" customHeight="1">
      <c r="A52" s="9"/>
      <c r="B52" s="159">
        <v>109647</v>
      </c>
      <c r="C52" s="4" t="s">
        <v>58</v>
      </c>
      <c r="D52" s="136" t="s">
        <v>6</v>
      </c>
      <c r="E52" s="5">
        <v>26</v>
      </c>
      <c r="F52" s="179">
        <v>23.9</v>
      </c>
      <c r="G52" s="6">
        <v>8.0769230769230829E-2</v>
      </c>
      <c r="H52" s="7" t="s">
        <v>645</v>
      </c>
      <c r="I52" s="7"/>
      <c r="J52" s="7"/>
      <c r="K52" s="7"/>
    </row>
    <row r="53" spans="1:11" ht="15.75" customHeight="1">
      <c r="A53" s="9"/>
      <c r="B53" s="159">
        <v>109649</v>
      </c>
      <c r="C53" s="4" t="s">
        <v>59</v>
      </c>
      <c r="D53" s="136" t="s">
        <v>6</v>
      </c>
      <c r="E53" s="5">
        <v>8.8000000000000007</v>
      </c>
      <c r="F53" s="179">
        <v>8.19</v>
      </c>
      <c r="G53" s="6">
        <v>6.9318181818181945E-2</v>
      </c>
      <c r="H53" s="7" t="s">
        <v>645</v>
      </c>
      <c r="I53" s="7"/>
      <c r="J53" s="7"/>
      <c r="K53" s="7"/>
    </row>
    <row r="54" spans="1:11" ht="15.75" customHeight="1">
      <c r="A54" s="9"/>
      <c r="B54" s="4">
        <v>113448</v>
      </c>
      <c r="C54" s="4" t="s">
        <v>755</v>
      </c>
      <c r="D54" s="136" t="s">
        <v>6</v>
      </c>
      <c r="E54" s="5">
        <v>3.2</v>
      </c>
      <c r="F54" s="179">
        <v>2.59</v>
      </c>
      <c r="G54" s="6">
        <v>0.1906250000000001</v>
      </c>
      <c r="H54" s="7" t="s">
        <v>721</v>
      </c>
      <c r="I54" s="7"/>
      <c r="J54" s="7"/>
      <c r="K54" s="7"/>
    </row>
    <row r="55" spans="1:11" ht="15.75" customHeight="1">
      <c r="A55" s="9"/>
      <c r="B55" s="4">
        <v>109332</v>
      </c>
      <c r="C55" s="4" t="s">
        <v>669</v>
      </c>
      <c r="D55" s="136" t="s">
        <v>6</v>
      </c>
      <c r="E55" s="5">
        <v>11.55</v>
      </c>
      <c r="F55" s="179">
        <v>11.09</v>
      </c>
      <c r="G55" s="6">
        <v>3.9826839826839898E-2</v>
      </c>
      <c r="H55" s="7" t="s">
        <v>645</v>
      </c>
      <c r="I55" s="7"/>
      <c r="J55" s="7"/>
      <c r="K55" s="7"/>
    </row>
    <row r="56" spans="1:11" ht="15.75" customHeight="1">
      <c r="A56" s="9"/>
      <c r="B56" s="4">
        <v>113004</v>
      </c>
      <c r="C56" s="4" t="s">
        <v>1132</v>
      </c>
      <c r="D56" s="136" t="s">
        <v>6</v>
      </c>
      <c r="E56" s="5">
        <v>23.85</v>
      </c>
      <c r="F56" s="179">
        <v>22.89</v>
      </c>
      <c r="G56" s="6">
        <v>4.0251572327044058E-2</v>
      </c>
      <c r="H56" s="7" t="s">
        <v>645</v>
      </c>
      <c r="I56" s="7"/>
      <c r="J56" s="7"/>
      <c r="K56" s="7"/>
    </row>
    <row r="57" spans="1:11" ht="15.75" customHeight="1">
      <c r="A57" s="9"/>
      <c r="B57" s="4">
        <v>109331</v>
      </c>
      <c r="C57" s="4" t="s">
        <v>1133</v>
      </c>
      <c r="D57" s="136" t="s">
        <v>6</v>
      </c>
      <c r="E57" s="5">
        <v>11.06</v>
      </c>
      <c r="F57" s="179">
        <v>10.59</v>
      </c>
      <c r="G57" s="6">
        <v>4.249547920434002E-2</v>
      </c>
      <c r="H57" s="7" t="s">
        <v>645</v>
      </c>
      <c r="I57" s="7"/>
      <c r="J57" s="7"/>
      <c r="K57" s="7"/>
    </row>
    <row r="58" spans="1:11" ht="15.75" customHeight="1">
      <c r="A58" s="9"/>
      <c r="B58" s="4">
        <v>109435</v>
      </c>
      <c r="C58" s="4" t="s">
        <v>670</v>
      </c>
      <c r="D58" s="136" t="s">
        <v>6</v>
      </c>
      <c r="E58" s="5">
        <v>8.4600000000000009</v>
      </c>
      <c r="F58" s="179">
        <v>8.1</v>
      </c>
      <c r="G58" s="6">
        <v>4.255319148936184E-2</v>
      </c>
      <c r="H58" s="7" t="s">
        <v>645</v>
      </c>
      <c r="I58" s="7"/>
      <c r="J58" s="7"/>
      <c r="K58" s="7"/>
    </row>
    <row r="59" spans="1:11" ht="15.75" customHeight="1">
      <c r="A59" s="9"/>
      <c r="B59" s="7">
        <v>109330</v>
      </c>
      <c r="C59" s="107" t="s">
        <v>1134</v>
      </c>
      <c r="D59" s="175" t="s">
        <v>6</v>
      </c>
      <c r="E59" s="108">
        <v>12.7</v>
      </c>
      <c r="F59" s="180">
        <v>12.19</v>
      </c>
      <c r="G59" s="181">
        <v>4.0157480314960615E-2</v>
      </c>
      <c r="H59" s="7" t="s">
        <v>645</v>
      </c>
      <c r="I59" s="7"/>
      <c r="J59" s="7"/>
      <c r="K59" s="7"/>
    </row>
    <row r="60" spans="1:11" ht="15.75" customHeight="1">
      <c r="A60" s="9"/>
      <c r="B60" s="157"/>
      <c r="C60" s="4"/>
      <c r="D60" s="155"/>
      <c r="E60" s="5"/>
      <c r="F60" s="158"/>
      <c r="G60" s="156"/>
      <c r="H60" s="7"/>
      <c r="I60" s="7"/>
      <c r="J60" s="7"/>
      <c r="K60" s="7"/>
    </row>
    <row r="61" spans="1:11" ht="15.75" customHeight="1">
      <c r="A61" s="9"/>
      <c r="B61" s="582" t="s">
        <v>1038</v>
      </c>
      <c r="C61" s="583"/>
      <c r="D61" s="583"/>
      <c r="E61" s="583"/>
      <c r="F61" s="583"/>
      <c r="G61" s="584"/>
      <c r="H61" s="7"/>
      <c r="I61" s="7"/>
      <c r="J61" s="7"/>
      <c r="K61" s="7"/>
    </row>
    <row r="62" spans="1:11" ht="15.75" customHeight="1">
      <c r="A62" s="9"/>
      <c r="B62" s="11" t="s">
        <v>2</v>
      </c>
      <c r="C62" s="11" t="s">
        <v>3</v>
      </c>
      <c r="D62" s="11" t="s">
        <v>5</v>
      </c>
      <c r="E62" s="11" t="s">
        <v>0</v>
      </c>
      <c r="F62" s="47"/>
      <c r="G62" s="47" t="s">
        <v>4</v>
      </c>
      <c r="H62" s="7"/>
      <c r="I62" s="7"/>
      <c r="J62" s="7"/>
      <c r="K62" s="7"/>
    </row>
    <row r="63" spans="1:11" ht="15.75" customHeight="1">
      <c r="A63" s="9"/>
      <c r="B63" s="4">
        <v>112991</v>
      </c>
      <c r="C63" s="4" t="s">
        <v>1135</v>
      </c>
      <c r="D63" s="136" t="s">
        <v>6</v>
      </c>
      <c r="E63" s="5">
        <v>5.73</v>
      </c>
      <c r="F63" s="179">
        <v>5.39</v>
      </c>
      <c r="G63" s="6">
        <v>5.9336823734729621E-2</v>
      </c>
      <c r="H63" s="7" t="s">
        <v>645</v>
      </c>
      <c r="I63" s="7"/>
      <c r="J63" s="7"/>
      <c r="K63" s="7"/>
    </row>
    <row r="64" spans="1:11" ht="15.75" customHeight="1">
      <c r="A64" s="9"/>
      <c r="B64" s="4">
        <v>112994</v>
      </c>
      <c r="C64" s="4" t="s">
        <v>357</v>
      </c>
      <c r="D64" s="136" t="s">
        <v>6</v>
      </c>
      <c r="E64" s="5">
        <v>9.1199999999999992</v>
      </c>
      <c r="F64" s="179">
        <v>8.1999999999999993</v>
      </c>
      <c r="G64" s="6">
        <v>0.10087719298245613</v>
      </c>
      <c r="H64" s="7" t="s">
        <v>645</v>
      </c>
      <c r="I64" s="7"/>
      <c r="J64" s="7"/>
      <c r="K64" s="7"/>
    </row>
    <row r="65" spans="1:11" ht="15.75" customHeight="1">
      <c r="A65" s="9"/>
      <c r="B65" s="4">
        <v>113146</v>
      </c>
      <c r="C65" s="4" t="s">
        <v>358</v>
      </c>
      <c r="D65" s="136" t="s">
        <v>6</v>
      </c>
      <c r="E65" s="5">
        <v>11.29</v>
      </c>
      <c r="F65" s="179">
        <v>10.15</v>
      </c>
      <c r="G65" s="6">
        <v>0.10097431355181567</v>
      </c>
      <c r="H65" s="7" t="s">
        <v>645</v>
      </c>
      <c r="I65" s="7"/>
      <c r="J65" s="7"/>
      <c r="K65" s="7"/>
    </row>
    <row r="66" spans="1:11" ht="15.75" customHeight="1">
      <c r="A66" s="9"/>
      <c r="B66" s="4">
        <v>113157</v>
      </c>
      <c r="C66" s="4" t="s">
        <v>297</v>
      </c>
      <c r="D66" s="136" t="s">
        <v>6</v>
      </c>
      <c r="E66" s="5">
        <v>7.1</v>
      </c>
      <c r="F66" s="179">
        <v>6.69</v>
      </c>
      <c r="G66" s="6">
        <v>5.7746478873239332E-2</v>
      </c>
      <c r="H66" s="7" t="s">
        <v>645</v>
      </c>
      <c r="I66" s="7"/>
      <c r="J66" s="7"/>
      <c r="K66" s="7"/>
    </row>
    <row r="67" spans="1:11" ht="15.75" customHeight="1">
      <c r="A67" s="9"/>
      <c r="B67" s="4">
        <v>113158</v>
      </c>
      <c r="C67" s="4" t="s">
        <v>294</v>
      </c>
      <c r="D67" s="136" t="s">
        <v>6</v>
      </c>
      <c r="E67" s="5">
        <v>7.1</v>
      </c>
      <c r="F67" s="179">
        <v>6.69</v>
      </c>
      <c r="G67" s="6">
        <v>5.7746478873239332E-2</v>
      </c>
      <c r="H67" s="7" t="s">
        <v>645</v>
      </c>
      <c r="I67" s="7"/>
      <c r="J67" s="7"/>
      <c r="K67" s="7"/>
    </row>
    <row r="68" spans="1:11" ht="15.75" customHeight="1">
      <c r="A68" s="9"/>
      <c r="B68" s="4">
        <v>113154</v>
      </c>
      <c r="C68" s="4" t="s">
        <v>987</v>
      </c>
      <c r="D68" s="136" t="s">
        <v>6</v>
      </c>
      <c r="E68" s="5">
        <v>3.69</v>
      </c>
      <c r="F68" s="179">
        <v>3.49</v>
      </c>
      <c r="G68" s="6">
        <v>5.4200542005419981E-2</v>
      </c>
      <c r="H68" s="7" t="s">
        <v>645</v>
      </c>
      <c r="I68" s="7"/>
      <c r="J68" s="7"/>
      <c r="K68" s="7"/>
    </row>
    <row r="69" spans="1:11" ht="15.75" customHeight="1">
      <c r="A69" s="9"/>
      <c r="B69" s="4">
        <v>113155</v>
      </c>
      <c r="C69" s="4" t="s">
        <v>988</v>
      </c>
      <c r="D69" s="136" t="s">
        <v>6</v>
      </c>
      <c r="E69" s="5">
        <v>5.51</v>
      </c>
      <c r="F69" s="179">
        <v>5.19</v>
      </c>
      <c r="G69" s="6">
        <v>5.8076225045371944E-2</v>
      </c>
      <c r="H69" s="7" t="s">
        <v>645</v>
      </c>
      <c r="I69" s="7"/>
      <c r="J69" s="7"/>
      <c r="K69" s="7"/>
    </row>
    <row r="70" spans="1:11" ht="15.75" customHeight="1">
      <c r="A70" s="9"/>
      <c r="B70" s="4">
        <v>113161</v>
      </c>
      <c r="C70" s="4" t="s">
        <v>296</v>
      </c>
      <c r="D70" s="136" t="s">
        <v>6</v>
      </c>
      <c r="E70" s="5">
        <v>6.91</v>
      </c>
      <c r="F70" s="179">
        <v>6.5</v>
      </c>
      <c r="G70" s="6">
        <v>5.9334298118668617E-2</v>
      </c>
      <c r="H70" s="7" t="s">
        <v>645</v>
      </c>
      <c r="I70" s="7"/>
      <c r="J70" s="7"/>
      <c r="K70" s="7"/>
    </row>
    <row r="71" spans="1:11" ht="15.75" customHeight="1">
      <c r="A71" s="9"/>
      <c r="B71" s="4">
        <v>113160</v>
      </c>
      <c r="C71" s="4" t="s">
        <v>293</v>
      </c>
      <c r="D71" s="136" t="s">
        <v>6</v>
      </c>
      <c r="E71" s="5">
        <v>6.91</v>
      </c>
      <c r="F71" s="179">
        <v>6.5</v>
      </c>
      <c r="G71" s="6">
        <v>5.9334298118668617E-2</v>
      </c>
      <c r="H71" s="7" t="s">
        <v>645</v>
      </c>
      <c r="I71" s="7"/>
      <c r="J71" s="7"/>
      <c r="K71" s="7"/>
    </row>
    <row r="72" spans="1:11" ht="15.75" customHeight="1">
      <c r="A72" s="9"/>
      <c r="B72" s="4">
        <v>113163</v>
      </c>
      <c r="C72" s="4" t="s">
        <v>295</v>
      </c>
      <c r="D72" s="136" t="s">
        <v>6</v>
      </c>
      <c r="E72" s="5">
        <v>6.91</v>
      </c>
      <c r="F72" s="179">
        <v>6.5</v>
      </c>
      <c r="G72" s="6">
        <v>5.9334298118668617E-2</v>
      </c>
      <c r="H72" s="7" t="s">
        <v>645</v>
      </c>
      <c r="I72" s="7"/>
      <c r="J72" s="7"/>
      <c r="K72" s="7"/>
    </row>
    <row r="73" spans="1:11" ht="15.75" customHeight="1">
      <c r="A73" s="9"/>
      <c r="B73" s="4">
        <v>113181</v>
      </c>
      <c r="C73" s="4" t="s">
        <v>990</v>
      </c>
      <c r="D73" s="136" t="s">
        <v>6</v>
      </c>
      <c r="E73" s="5">
        <v>6.64</v>
      </c>
      <c r="F73" s="179">
        <v>6.25</v>
      </c>
      <c r="G73" s="6">
        <v>5.8734939759036098E-2</v>
      </c>
      <c r="H73" s="7" t="s">
        <v>645</v>
      </c>
      <c r="I73" s="7"/>
      <c r="J73" s="7"/>
      <c r="K73" s="7"/>
    </row>
    <row r="74" spans="1:11" ht="15.75" customHeight="1">
      <c r="A74" s="9"/>
      <c r="B74" s="4">
        <v>113165</v>
      </c>
      <c r="C74" s="4" t="s">
        <v>991</v>
      </c>
      <c r="D74" s="136" t="s">
        <v>6</v>
      </c>
      <c r="E74" s="5">
        <v>11.5</v>
      </c>
      <c r="F74" s="179">
        <v>10.79</v>
      </c>
      <c r="G74" s="6">
        <v>6.1739130434782685E-2</v>
      </c>
      <c r="H74" s="7" t="s">
        <v>645</v>
      </c>
      <c r="I74" s="7"/>
      <c r="J74" s="7"/>
      <c r="K74" s="7"/>
    </row>
    <row r="75" spans="1:11" ht="15.75" customHeight="1">
      <c r="A75" s="9"/>
      <c r="B75" s="4">
        <v>112428</v>
      </c>
      <c r="C75" s="4" t="s">
        <v>268</v>
      </c>
      <c r="D75" s="136" t="s">
        <v>6</v>
      </c>
      <c r="E75" s="5">
        <v>9.0500000000000007</v>
      </c>
      <c r="F75" s="179">
        <v>8.65</v>
      </c>
      <c r="G75" s="6">
        <v>4.4198895027624342E-2</v>
      </c>
      <c r="H75" s="7" t="s">
        <v>645</v>
      </c>
      <c r="I75" s="7"/>
      <c r="J75" s="7"/>
      <c r="K75" s="7"/>
    </row>
    <row r="76" spans="1:11" ht="15.75" customHeight="1">
      <c r="A76" s="9"/>
      <c r="B76" s="4">
        <v>109587</v>
      </c>
      <c r="C76" s="4" t="s">
        <v>1136</v>
      </c>
      <c r="D76" s="136" t="s">
        <v>6</v>
      </c>
      <c r="E76" s="5">
        <v>13.65</v>
      </c>
      <c r="F76" s="179">
        <v>12.79</v>
      </c>
      <c r="G76" s="6">
        <v>6.3003663003663085E-2</v>
      </c>
      <c r="H76" s="7" t="s">
        <v>645</v>
      </c>
      <c r="I76" s="7"/>
      <c r="J76" s="7"/>
      <c r="K76" s="7"/>
    </row>
    <row r="77" spans="1:11" ht="15.75" customHeight="1">
      <c r="A77" s="9"/>
      <c r="B77" s="4">
        <v>109588</v>
      </c>
      <c r="C77" s="4" t="s">
        <v>1137</v>
      </c>
      <c r="D77" s="136" t="s">
        <v>6</v>
      </c>
      <c r="E77" s="5">
        <v>13.65</v>
      </c>
      <c r="F77" s="179">
        <v>12.79</v>
      </c>
      <c r="G77" s="6">
        <v>6.3003663003663085E-2</v>
      </c>
      <c r="H77" s="7" t="s">
        <v>645</v>
      </c>
      <c r="I77" s="7"/>
      <c r="J77" s="7"/>
      <c r="K77" s="7"/>
    </row>
    <row r="78" spans="1:11" ht="15.75" customHeight="1">
      <c r="A78" s="9"/>
      <c r="B78" s="182">
        <v>113015</v>
      </c>
      <c r="C78" s="4" t="s">
        <v>139</v>
      </c>
      <c r="D78" s="136" t="s">
        <v>6</v>
      </c>
      <c r="E78" s="5">
        <v>10.61</v>
      </c>
      <c r="F78" s="179">
        <v>9.85</v>
      </c>
      <c r="G78" s="6">
        <v>7.1630537229029206E-2</v>
      </c>
      <c r="H78" s="7" t="s">
        <v>645</v>
      </c>
      <c r="I78" s="7"/>
      <c r="J78" s="7"/>
      <c r="K78" s="7"/>
    </row>
    <row r="79" spans="1:11" ht="15.75" customHeight="1">
      <c r="A79" s="9"/>
      <c r="B79" s="172"/>
      <c r="C79" s="174"/>
      <c r="D79" s="175"/>
      <c r="E79" s="176"/>
      <c r="F79" s="177"/>
      <c r="G79" s="178"/>
      <c r="H79" s="7"/>
      <c r="I79" s="7"/>
      <c r="J79" s="7"/>
      <c r="K79" s="7"/>
    </row>
    <row r="80" spans="1:11" ht="15.75" customHeight="1">
      <c r="A80" s="9"/>
      <c r="B80" s="585" t="s">
        <v>1040</v>
      </c>
      <c r="C80" s="586"/>
      <c r="D80" s="586"/>
      <c r="E80" s="586"/>
      <c r="F80" s="586"/>
      <c r="G80" s="586"/>
      <c r="H80" s="7"/>
      <c r="I80" s="7"/>
      <c r="J80" s="7"/>
      <c r="K80" s="7"/>
    </row>
    <row r="81" spans="1:11" ht="15.75" customHeight="1">
      <c r="A81" s="9"/>
      <c r="B81" s="11" t="s">
        <v>2</v>
      </c>
      <c r="C81" s="11" t="s">
        <v>3</v>
      </c>
      <c r="D81" s="11" t="s">
        <v>5</v>
      </c>
      <c r="E81" s="11" t="s">
        <v>0</v>
      </c>
      <c r="F81" s="47" t="s">
        <v>1</v>
      </c>
      <c r="G81" s="47" t="s">
        <v>4</v>
      </c>
      <c r="H81" s="7"/>
      <c r="I81" s="7"/>
      <c r="J81" s="7"/>
      <c r="K81" s="7"/>
    </row>
    <row r="82" spans="1:11" ht="15.75" customHeight="1">
      <c r="A82" s="9"/>
      <c r="B82" s="4">
        <v>112807</v>
      </c>
      <c r="C82" s="4" t="s">
        <v>957</v>
      </c>
      <c r="D82" s="136" t="s">
        <v>6</v>
      </c>
      <c r="E82" s="5">
        <v>11.25</v>
      </c>
      <c r="F82" s="179">
        <v>10.29</v>
      </c>
      <c r="G82" s="6">
        <v>8.5333333333333414E-2</v>
      </c>
      <c r="H82" s="7"/>
      <c r="I82" s="7"/>
      <c r="J82" s="7"/>
      <c r="K82" s="7"/>
    </row>
    <row r="83" spans="1:11" ht="15.75" customHeight="1">
      <c r="A83" s="9"/>
      <c r="B83" s="4">
        <v>112354</v>
      </c>
      <c r="C83" s="4" t="s">
        <v>686</v>
      </c>
      <c r="D83" s="136" t="s">
        <v>6</v>
      </c>
      <c r="E83" s="5">
        <v>19.600000000000001</v>
      </c>
      <c r="F83" s="179">
        <v>17.850000000000001</v>
      </c>
      <c r="G83" s="6">
        <v>8.9285714285714274E-2</v>
      </c>
      <c r="H83" s="7"/>
      <c r="I83" s="7"/>
      <c r="J83" s="7"/>
      <c r="K83" s="7"/>
    </row>
    <row r="84" spans="1:11" ht="15.75" customHeight="1">
      <c r="A84" s="9"/>
      <c r="B84" s="4">
        <v>112802</v>
      </c>
      <c r="C84" s="4" t="s">
        <v>687</v>
      </c>
      <c r="D84" s="136" t="s">
        <v>6</v>
      </c>
      <c r="E84" s="5">
        <v>19.75</v>
      </c>
      <c r="F84" s="179">
        <v>17.850000000000001</v>
      </c>
      <c r="G84" s="6">
        <v>9.620253164556955E-2</v>
      </c>
      <c r="H84" s="7"/>
      <c r="I84" s="7"/>
      <c r="J84" s="7"/>
      <c r="K84" s="7"/>
    </row>
    <row r="85" spans="1:11" ht="15.75" customHeight="1">
      <c r="A85" s="9"/>
      <c r="B85" s="4">
        <v>112810</v>
      </c>
      <c r="C85" s="4" t="s">
        <v>1138</v>
      </c>
      <c r="D85" s="136" t="s">
        <v>6</v>
      </c>
      <c r="E85" s="5">
        <v>12.95</v>
      </c>
      <c r="F85" s="179">
        <v>11.85</v>
      </c>
      <c r="G85" s="6">
        <v>8.4942084942084925E-2</v>
      </c>
      <c r="H85" s="7"/>
      <c r="I85" s="7"/>
      <c r="J85" s="7"/>
      <c r="K85" s="7"/>
    </row>
    <row r="86" spans="1:11" ht="15.75" customHeight="1">
      <c r="A86" s="9"/>
      <c r="B86" s="4">
        <v>112795</v>
      </c>
      <c r="C86" s="4" t="s">
        <v>960</v>
      </c>
      <c r="D86" s="136" t="s">
        <v>6</v>
      </c>
      <c r="E86" s="5">
        <v>8.75</v>
      </c>
      <c r="F86" s="179">
        <v>8.1</v>
      </c>
      <c r="G86" s="6">
        <v>7.428571428571433E-2</v>
      </c>
      <c r="H86" s="7"/>
      <c r="I86" s="7"/>
      <c r="J86" s="7"/>
      <c r="K86" s="7"/>
    </row>
    <row r="87" spans="1:11" ht="15.75" customHeight="1">
      <c r="A87" s="9"/>
      <c r="B87" s="4">
        <v>112796</v>
      </c>
      <c r="C87" s="4" t="s">
        <v>961</v>
      </c>
      <c r="D87" s="136" t="s">
        <v>6</v>
      </c>
      <c r="E87" s="5">
        <v>8.75</v>
      </c>
      <c r="F87" s="179">
        <v>8.1</v>
      </c>
      <c r="G87" s="6">
        <v>7.428571428571433E-2</v>
      </c>
      <c r="H87" s="7"/>
      <c r="I87" s="7"/>
      <c r="J87" s="7"/>
      <c r="K87" s="7"/>
    </row>
    <row r="88" spans="1:11" ht="15.75" customHeight="1">
      <c r="A88" s="9"/>
      <c r="B88" s="4">
        <v>112794</v>
      </c>
      <c r="C88" s="4" t="s">
        <v>962</v>
      </c>
      <c r="D88" s="136" t="s">
        <v>6</v>
      </c>
      <c r="E88" s="5">
        <v>8.75</v>
      </c>
      <c r="F88" s="179">
        <v>8.1</v>
      </c>
      <c r="G88" s="6">
        <v>7.428571428571433E-2</v>
      </c>
      <c r="H88" s="7"/>
      <c r="I88" s="7"/>
      <c r="J88" s="7"/>
      <c r="K88" s="7"/>
    </row>
    <row r="89" spans="1:11" ht="15.75" customHeight="1">
      <c r="A89" s="9"/>
      <c r="B89" s="4">
        <v>112784</v>
      </c>
      <c r="C89" s="4" t="s">
        <v>690</v>
      </c>
      <c r="D89" s="136" t="s">
        <v>6</v>
      </c>
      <c r="E89" s="5">
        <v>9.85</v>
      </c>
      <c r="F89" s="179">
        <v>9.1</v>
      </c>
      <c r="G89" s="6">
        <v>7.6142131979695438E-2</v>
      </c>
      <c r="H89" s="7"/>
      <c r="I89" s="7"/>
      <c r="J89" s="7"/>
      <c r="K89" s="7"/>
    </row>
    <row r="90" spans="1:11" ht="15.75" customHeight="1">
      <c r="A90" s="9"/>
      <c r="B90" s="4">
        <v>112785</v>
      </c>
      <c r="C90" s="4" t="s">
        <v>691</v>
      </c>
      <c r="D90" s="136" t="s">
        <v>6</v>
      </c>
      <c r="E90" s="5">
        <v>9.9499999999999993</v>
      </c>
      <c r="F90" s="179">
        <v>9.1</v>
      </c>
      <c r="G90" s="6">
        <v>8.5427135678391927E-2</v>
      </c>
      <c r="H90" s="7"/>
      <c r="I90" s="7"/>
      <c r="J90" s="7"/>
      <c r="K90" s="7"/>
    </row>
    <row r="91" spans="1:11" ht="15.75" customHeight="1">
      <c r="A91" s="9"/>
      <c r="B91" s="4">
        <v>112788</v>
      </c>
      <c r="C91" s="4" t="s">
        <v>692</v>
      </c>
      <c r="D91" s="136" t="s">
        <v>6</v>
      </c>
      <c r="E91" s="5">
        <v>9.9499999999999993</v>
      </c>
      <c r="F91" s="179">
        <v>9.1</v>
      </c>
      <c r="G91" s="6">
        <v>8.5427135678391927E-2</v>
      </c>
      <c r="H91" s="7"/>
      <c r="I91" s="7"/>
      <c r="J91" s="7"/>
      <c r="K91" s="7"/>
    </row>
    <row r="92" spans="1:11" ht="15.75" customHeight="1">
      <c r="A92" s="9"/>
      <c r="B92" s="4">
        <v>112786</v>
      </c>
      <c r="C92" s="4" t="s">
        <v>693</v>
      </c>
      <c r="D92" s="136" t="s">
        <v>6</v>
      </c>
      <c r="E92" s="5">
        <v>9.9499999999999993</v>
      </c>
      <c r="F92" s="179">
        <v>9.1</v>
      </c>
      <c r="G92" s="6">
        <v>8.5427135678391927E-2</v>
      </c>
      <c r="H92" s="7"/>
      <c r="I92" s="7"/>
      <c r="J92" s="7"/>
      <c r="K92" s="7"/>
    </row>
    <row r="93" spans="1:11" ht="18" customHeight="1">
      <c r="A93" s="9"/>
      <c r="B93" s="4">
        <v>112787</v>
      </c>
      <c r="C93" s="4" t="s">
        <v>694</v>
      </c>
      <c r="D93" s="136" t="s">
        <v>6</v>
      </c>
      <c r="E93" s="5">
        <v>9.9499999999999993</v>
      </c>
      <c r="F93" s="179">
        <v>9.1</v>
      </c>
      <c r="G93" s="6">
        <v>8.5427135678391927E-2</v>
      </c>
      <c r="H93" s="7"/>
      <c r="I93" s="161"/>
      <c r="J93" s="7"/>
      <c r="K93" s="7"/>
    </row>
    <row r="94" spans="1:11" ht="15.75" customHeight="1">
      <c r="A94" s="9"/>
      <c r="B94" s="4">
        <v>112800</v>
      </c>
      <c r="C94" s="4" t="s">
        <v>1139</v>
      </c>
      <c r="D94" s="136" t="s">
        <v>6</v>
      </c>
      <c r="E94" s="5">
        <v>10.15</v>
      </c>
      <c r="F94" s="179">
        <v>9.2899999999999991</v>
      </c>
      <c r="G94" s="6">
        <v>8.4729064039408983E-2</v>
      </c>
      <c r="H94" s="7"/>
      <c r="I94" s="161"/>
      <c r="J94" s="7"/>
      <c r="K94" s="7"/>
    </row>
    <row r="95" spans="1:11" ht="15.75" customHeight="1">
      <c r="A95" s="9"/>
      <c r="B95" s="4">
        <v>112798</v>
      </c>
      <c r="C95" s="4" t="s">
        <v>965</v>
      </c>
      <c r="D95" s="136" t="s">
        <v>6</v>
      </c>
      <c r="E95" s="5">
        <v>15.3</v>
      </c>
      <c r="F95" s="179">
        <v>13.99</v>
      </c>
      <c r="G95" s="6">
        <v>8.5620915032679767E-2</v>
      </c>
      <c r="H95" s="7"/>
      <c r="I95" s="161"/>
      <c r="J95" s="7"/>
      <c r="K95" s="7"/>
    </row>
    <row r="96" spans="1:11" ht="15.75" customHeight="1">
      <c r="A96" s="9"/>
      <c r="B96" s="4">
        <v>112648</v>
      </c>
      <c r="C96" s="4" t="s">
        <v>489</v>
      </c>
      <c r="D96" s="136" t="s">
        <v>6</v>
      </c>
      <c r="E96" s="5">
        <v>10.07</v>
      </c>
      <c r="F96" s="179">
        <v>9.49</v>
      </c>
      <c r="G96" s="6">
        <v>5.7596822244289976E-2</v>
      </c>
      <c r="H96" s="7"/>
      <c r="I96" s="161"/>
      <c r="J96" s="7"/>
      <c r="K96" s="7"/>
    </row>
    <row r="97" spans="1:11" ht="15.75" customHeight="1">
      <c r="A97" s="9"/>
      <c r="B97" s="4">
        <v>113038</v>
      </c>
      <c r="C97" s="4" t="s">
        <v>488</v>
      </c>
      <c r="D97" s="136" t="s">
        <v>6</v>
      </c>
      <c r="E97" s="5">
        <v>9.76</v>
      </c>
      <c r="F97" s="179">
        <v>9.49</v>
      </c>
      <c r="G97" s="6">
        <v>2.7663934426229466E-2</v>
      </c>
      <c r="H97" s="7"/>
      <c r="I97" s="7"/>
      <c r="J97" s="7"/>
      <c r="K97" s="7"/>
    </row>
    <row r="98" spans="1:11" ht="15.75" customHeight="1">
      <c r="A98" s="9"/>
      <c r="B98" s="173"/>
      <c r="C98" s="107"/>
      <c r="D98" s="169"/>
      <c r="E98" s="108"/>
      <c r="F98" s="183"/>
      <c r="G98" s="181"/>
      <c r="H98" s="7"/>
      <c r="I98" s="7"/>
      <c r="J98" s="7"/>
      <c r="K98" s="7"/>
    </row>
    <row r="99" spans="1:11" ht="15.75" customHeight="1">
      <c r="A99" s="9"/>
      <c r="B99" s="585" t="s">
        <v>1039</v>
      </c>
      <c r="C99" s="586"/>
      <c r="D99" s="586"/>
      <c r="E99" s="586"/>
      <c r="F99" s="586"/>
      <c r="G99" s="586"/>
      <c r="H99" s="7"/>
      <c r="I99" s="7"/>
      <c r="J99" s="7"/>
      <c r="K99" s="7"/>
    </row>
    <row r="100" spans="1:11" ht="15.75" customHeight="1">
      <c r="A100" s="9"/>
      <c r="B100" s="11" t="s">
        <v>2</v>
      </c>
      <c r="C100" s="11" t="s">
        <v>3</v>
      </c>
      <c r="D100" s="11" t="s">
        <v>5</v>
      </c>
      <c r="E100" s="11" t="s">
        <v>0</v>
      </c>
      <c r="F100" s="47" t="s">
        <v>1</v>
      </c>
      <c r="G100" s="47" t="s">
        <v>4</v>
      </c>
      <c r="H100" s="7"/>
      <c r="I100" s="7"/>
      <c r="J100" s="7"/>
      <c r="K100" s="7"/>
    </row>
    <row r="101" spans="1:11" ht="15.75" customHeight="1">
      <c r="A101" s="9"/>
      <c r="B101" s="4">
        <v>112257</v>
      </c>
      <c r="C101" s="4" t="s">
        <v>1140</v>
      </c>
      <c r="D101" s="136" t="s">
        <v>6</v>
      </c>
      <c r="E101" s="5">
        <v>14.51</v>
      </c>
      <c r="F101" s="179">
        <v>13.4</v>
      </c>
      <c r="G101" s="6">
        <v>7.6498966230186038E-2</v>
      </c>
      <c r="H101" s="7"/>
      <c r="I101" s="7"/>
      <c r="J101" s="7"/>
      <c r="K101" s="7"/>
    </row>
    <row r="102" spans="1:11" ht="15.75" customHeight="1">
      <c r="A102" s="9"/>
      <c r="B102" s="4">
        <v>112199</v>
      </c>
      <c r="C102" s="4" t="s">
        <v>1141</v>
      </c>
      <c r="D102" s="136" t="s">
        <v>6</v>
      </c>
      <c r="E102" s="5">
        <v>8.76</v>
      </c>
      <c r="F102" s="179">
        <v>8.1</v>
      </c>
      <c r="G102" s="6">
        <v>7.5342465753424681E-2</v>
      </c>
      <c r="H102" s="7"/>
      <c r="I102" s="7"/>
      <c r="J102" s="7"/>
      <c r="K102" s="7"/>
    </row>
    <row r="103" spans="1:11" ht="15.75" customHeight="1">
      <c r="A103" s="9"/>
      <c r="B103" s="4">
        <v>112249</v>
      </c>
      <c r="C103" s="4" t="s">
        <v>1142</v>
      </c>
      <c r="D103" s="136" t="s">
        <v>6</v>
      </c>
      <c r="E103" s="5">
        <v>3.32</v>
      </c>
      <c r="F103" s="179">
        <v>3.09</v>
      </c>
      <c r="G103" s="6">
        <v>6.9277108433734941E-2</v>
      </c>
      <c r="H103" s="7"/>
      <c r="I103" s="7"/>
      <c r="J103" s="7"/>
      <c r="K103" s="7"/>
    </row>
    <row r="104" spans="1:11" ht="15.75" customHeight="1">
      <c r="A104" s="9"/>
      <c r="B104" s="4">
        <v>112196</v>
      </c>
      <c r="C104" s="4" t="s">
        <v>1143</v>
      </c>
      <c r="D104" s="136" t="s">
        <v>6</v>
      </c>
      <c r="E104" s="5">
        <v>4.96</v>
      </c>
      <c r="F104" s="179">
        <v>4.59</v>
      </c>
      <c r="G104" s="6">
        <v>7.4596774193548404E-2</v>
      </c>
      <c r="H104" s="7"/>
      <c r="I104" s="7"/>
      <c r="J104" s="7"/>
      <c r="K104" s="7"/>
    </row>
    <row r="105" spans="1:11" ht="15.75" customHeight="1">
      <c r="A105" s="9"/>
      <c r="B105" s="4">
        <v>112240</v>
      </c>
      <c r="C105" s="4" t="s">
        <v>1144</v>
      </c>
      <c r="D105" s="136" t="s">
        <v>6</v>
      </c>
      <c r="E105" s="5">
        <v>7.61</v>
      </c>
      <c r="F105" s="179">
        <v>7.05</v>
      </c>
      <c r="G105" s="6">
        <v>7.3587385019710974E-2</v>
      </c>
      <c r="H105" s="7"/>
      <c r="I105" s="7"/>
      <c r="J105" s="7"/>
      <c r="K105" s="7"/>
    </row>
    <row r="106" spans="1:11" ht="15.75" customHeight="1">
      <c r="A106" s="9"/>
      <c r="B106" s="4">
        <v>109944</v>
      </c>
      <c r="C106" s="4" t="s">
        <v>1145</v>
      </c>
      <c r="D106" s="136" t="s">
        <v>6</v>
      </c>
      <c r="E106" s="5">
        <v>8.0399999999999991</v>
      </c>
      <c r="F106" s="179">
        <v>7.45</v>
      </c>
      <c r="G106" s="6">
        <v>7.3383084577114302E-2</v>
      </c>
      <c r="H106" s="7"/>
      <c r="I106" s="7"/>
      <c r="J106" s="7"/>
      <c r="K106" s="7"/>
    </row>
    <row r="107" spans="1:11" ht="15.75" customHeight="1">
      <c r="A107" s="9"/>
      <c r="B107" s="4">
        <v>112236</v>
      </c>
      <c r="C107" s="4" t="s">
        <v>1146</v>
      </c>
      <c r="D107" s="136" t="s">
        <v>6</v>
      </c>
      <c r="E107" s="5">
        <v>8.0399999999999991</v>
      </c>
      <c r="F107" s="179">
        <v>7.45</v>
      </c>
      <c r="G107" s="6">
        <v>7.3383084577114302E-2</v>
      </c>
      <c r="H107" s="7"/>
      <c r="I107" s="7"/>
      <c r="J107" s="7"/>
      <c r="K107" s="7"/>
    </row>
    <row r="108" spans="1:11" ht="15.75" customHeight="1">
      <c r="A108" s="9"/>
      <c r="B108" s="4">
        <v>112253</v>
      </c>
      <c r="C108" s="4" t="s">
        <v>1147</v>
      </c>
      <c r="D108" s="136" t="s">
        <v>6</v>
      </c>
      <c r="E108" s="5">
        <v>12.4</v>
      </c>
      <c r="F108" s="179">
        <v>11.49</v>
      </c>
      <c r="G108" s="6">
        <v>7.3387096774193555E-2</v>
      </c>
      <c r="H108" s="7"/>
      <c r="I108" s="7"/>
      <c r="J108" s="7"/>
      <c r="K108" s="7"/>
    </row>
    <row r="109" spans="1:11" ht="15.75" customHeight="1">
      <c r="A109" s="9"/>
      <c r="B109" s="4">
        <v>112239</v>
      </c>
      <c r="C109" s="4" t="s">
        <v>1148</v>
      </c>
      <c r="D109" s="136" t="s">
        <v>6</v>
      </c>
      <c r="E109" s="5">
        <v>4.33</v>
      </c>
      <c r="F109" s="179">
        <v>3.79</v>
      </c>
      <c r="G109" s="6">
        <v>0.12471131639722864</v>
      </c>
      <c r="H109" s="7"/>
      <c r="I109" s="7"/>
      <c r="J109" s="7"/>
      <c r="K109" s="7"/>
    </row>
    <row r="110" spans="1:11" ht="15.75" customHeight="1">
      <c r="A110" s="9"/>
      <c r="B110" s="4">
        <v>112258</v>
      </c>
      <c r="C110" s="4" t="s">
        <v>1149</v>
      </c>
      <c r="D110" s="136" t="s">
        <v>6</v>
      </c>
      <c r="E110" s="5">
        <v>14.51</v>
      </c>
      <c r="F110" s="179">
        <v>12.49</v>
      </c>
      <c r="G110" s="6">
        <v>0.13921433494141969</v>
      </c>
      <c r="H110" s="7"/>
      <c r="I110" s="7"/>
      <c r="J110" s="7"/>
      <c r="K110" s="7"/>
    </row>
    <row r="111" spans="1:11" ht="15.75" customHeight="1">
      <c r="A111" s="9"/>
      <c r="B111" s="4">
        <v>112235</v>
      </c>
      <c r="C111" s="4" t="s">
        <v>1150</v>
      </c>
      <c r="D111" s="136" t="s">
        <v>6</v>
      </c>
      <c r="E111" s="5">
        <v>6.73</v>
      </c>
      <c r="F111" s="179">
        <v>5.79</v>
      </c>
      <c r="G111" s="6">
        <v>0.13967310549777123</v>
      </c>
      <c r="H111" s="7"/>
      <c r="I111" s="7"/>
      <c r="J111" s="7"/>
      <c r="K111" s="7"/>
    </row>
    <row r="112" spans="1:11" ht="15.75" customHeight="1">
      <c r="A112" s="9"/>
      <c r="B112" s="4">
        <v>112200</v>
      </c>
      <c r="C112" s="4" t="s">
        <v>1151</v>
      </c>
      <c r="D112" s="136" t="s">
        <v>6</v>
      </c>
      <c r="E112" s="5">
        <v>19.48</v>
      </c>
      <c r="F112" s="179">
        <v>16.89</v>
      </c>
      <c r="G112" s="6">
        <v>0.13295687885010266</v>
      </c>
      <c r="H112" s="7"/>
      <c r="I112" s="7"/>
      <c r="J112" s="7"/>
      <c r="K112" s="7"/>
    </row>
    <row r="113" spans="1:11" ht="15.75" customHeight="1">
      <c r="A113" s="9"/>
      <c r="B113" s="4">
        <v>112206</v>
      </c>
      <c r="C113" s="4" t="s">
        <v>1152</v>
      </c>
      <c r="D113" s="136" t="s">
        <v>6</v>
      </c>
      <c r="E113" s="5">
        <v>20.11</v>
      </c>
      <c r="F113" s="179">
        <v>17.39</v>
      </c>
      <c r="G113" s="6">
        <v>0.13525609149676773</v>
      </c>
      <c r="H113" s="7"/>
      <c r="I113" s="7"/>
      <c r="J113" s="7"/>
      <c r="K113" s="7"/>
    </row>
    <row r="114" spans="1:11" ht="15.75" customHeight="1">
      <c r="A114" s="9"/>
      <c r="B114" s="4">
        <v>112204</v>
      </c>
      <c r="C114" s="4" t="s">
        <v>1153</v>
      </c>
      <c r="D114" s="136" t="s">
        <v>6</v>
      </c>
      <c r="E114" s="5">
        <v>6.74</v>
      </c>
      <c r="F114" s="179">
        <v>5.89</v>
      </c>
      <c r="G114" s="6">
        <v>0.12611275964391699</v>
      </c>
      <c r="H114" s="7"/>
      <c r="I114" s="7"/>
      <c r="J114" s="7"/>
      <c r="K114" s="7"/>
    </row>
    <row r="115" spans="1:11" ht="15.75" customHeight="1">
      <c r="A115" s="9"/>
      <c r="B115" s="4">
        <v>112189</v>
      </c>
      <c r="C115" s="4" t="s">
        <v>1154</v>
      </c>
      <c r="D115" s="136" t="s">
        <v>6</v>
      </c>
      <c r="E115" s="5">
        <v>11.71</v>
      </c>
      <c r="F115" s="179">
        <v>10.09</v>
      </c>
      <c r="G115" s="6">
        <v>0.13834329632792491</v>
      </c>
      <c r="H115" s="7"/>
      <c r="I115" s="7"/>
      <c r="J115" s="7"/>
      <c r="K115" s="7"/>
    </row>
    <row r="116" spans="1:11" ht="15.75" customHeight="1">
      <c r="A116" s="9"/>
      <c r="B116" s="4">
        <v>112217</v>
      </c>
      <c r="C116" s="4" t="s">
        <v>1155</v>
      </c>
      <c r="D116" s="136" t="s">
        <v>6</v>
      </c>
      <c r="E116" s="5">
        <v>13.51</v>
      </c>
      <c r="F116" s="179">
        <v>11.69</v>
      </c>
      <c r="G116" s="6">
        <v>0.13471502590673579</v>
      </c>
      <c r="H116" s="7"/>
      <c r="I116" s="7"/>
      <c r="J116" s="7"/>
      <c r="K116" s="7"/>
    </row>
    <row r="117" spans="1:11" ht="15.75" customHeight="1">
      <c r="A117" s="9"/>
      <c r="B117" s="4">
        <v>112232</v>
      </c>
      <c r="C117" s="4" t="s">
        <v>1156</v>
      </c>
      <c r="D117" s="136" t="s">
        <v>6</v>
      </c>
      <c r="E117" s="5">
        <v>4.78</v>
      </c>
      <c r="F117" s="179">
        <v>4.1900000000000004</v>
      </c>
      <c r="G117" s="6">
        <v>0.1234309623430962</v>
      </c>
      <c r="H117" s="7"/>
      <c r="I117" s="7"/>
      <c r="J117" s="7"/>
      <c r="K117" s="7"/>
    </row>
    <row r="118" spans="1:11" ht="15.75" customHeight="1">
      <c r="A118" s="9"/>
      <c r="B118" s="4">
        <v>112259</v>
      </c>
      <c r="C118" s="4" t="s">
        <v>1157</v>
      </c>
      <c r="D118" s="136" t="s">
        <v>6</v>
      </c>
      <c r="E118" s="5">
        <v>14.51</v>
      </c>
      <c r="F118" s="179">
        <v>12.49</v>
      </c>
      <c r="G118" s="6">
        <v>0.13921433494141969</v>
      </c>
      <c r="H118" s="7"/>
      <c r="I118" s="7"/>
      <c r="J118" s="7"/>
      <c r="K118" s="7"/>
    </row>
    <row r="119" spans="1:11" ht="15.75" customHeight="1">
      <c r="A119" s="9"/>
      <c r="B119" s="4">
        <v>112184</v>
      </c>
      <c r="C119" s="4" t="s">
        <v>1158</v>
      </c>
      <c r="D119" s="136" t="s">
        <v>6</v>
      </c>
      <c r="E119" s="5">
        <v>18.28</v>
      </c>
      <c r="F119" s="179">
        <v>15.79</v>
      </c>
      <c r="G119" s="6">
        <v>0.13621444201312921</v>
      </c>
      <c r="H119" s="7"/>
      <c r="I119" s="7"/>
      <c r="J119" s="7"/>
      <c r="K119" s="7"/>
    </row>
    <row r="120" spans="1:11" ht="15.75" customHeight="1">
      <c r="A120" s="9"/>
      <c r="B120" s="4">
        <v>112461</v>
      </c>
      <c r="C120" s="4" t="s">
        <v>767</v>
      </c>
      <c r="D120" s="136" t="s">
        <v>6</v>
      </c>
      <c r="E120" s="5">
        <v>12.81</v>
      </c>
      <c r="F120" s="179">
        <v>11.99</v>
      </c>
      <c r="G120" s="6">
        <v>6.4012490241998454E-2</v>
      </c>
      <c r="H120" s="7"/>
      <c r="I120" s="7"/>
      <c r="J120" s="7"/>
      <c r="K120" s="7"/>
    </row>
    <row r="121" spans="1:11" ht="15.75" customHeight="1">
      <c r="A121" s="9"/>
      <c r="B121" s="4">
        <v>112458</v>
      </c>
      <c r="C121" s="4" t="s">
        <v>768</v>
      </c>
      <c r="D121" s="136" t="s">
        <v>6</v>
      </c>
      <c r="E121" s="5">
        <v>14.19</v>
      </c>
      <c r="F121" s="179">
        <v>13.29</v>
      </c>
      <c r="G121" s="6">
        <v>6.3424947145877403E-2</v>
      </c>
      <c r="H121" s="7"/>
      <c r="I121" s="7"/>
      <c r="J121" s="7"/>
      <c r="K121" s="7"/>
    </row>
    <row r="122" spans="1:11" ht="15.75" customHeight="1">
      <c r="A122" s="9"/>
      <c r="B122" s="4">
        <v>112099</v>
      </c>
      <c r="C122" s="4" t="s">
        <v>835</v>
      </c>
      <c r="D122" s="136" t="s">
        <v>6</v>
      </c>
      <c r="E122" s="5">
        <v>1.1000000000000001</v>
      </c>
      <c r="F122" s="179">
        <v>0.99</v>
      </c>
      <c r="G122" s="6">
        <v>0.10000000000000007</v>
      </c>
      <c r="H122" s="7"/>
      <c r="I122" s="7"/>
      <c r="J122" s="7"/>
      <c r="K122" s="7"/>
    </row>
    <row r="123" spans="1:11" ht="15.75" customHeight="1">
      <c r="A123" s="9"/>
      <c r="B123" s="4">
        <v>112096</v>
      </c>
      <c r="C123" s="4" t="s">
        <v>836</v>
      </c>
      <c r="D123" s="136" t="s">
        <v>6</v>
      </c>
      <c r="E123" s="5">
        <v>1.05</v>
      </c>
      <c r="F123" s="179">
        <v>0.95</v>
      </c>
      <c r="G123" s="6">
        <v>9.5238095238095316E-2</v>
      </c>
      <c r="H123" s="7"/>
      <c r="I123" s="7"/>
      <c r="J123" s="7"/>
      <c r="K123" s="7"/>
    </row>
    <row r="124" spans="1:11" ht="15.75" customHeight="1">
      <c r="A124" s="9"/>
      <c r="B124" s="4">
        <v>113527</v>
      </c>
      <c r="C124" s="4" t="s">
        <v>837</v>
      </c>
      <c r="D124" s="136" t="s">
        <v>6</v>
      </c>
      <c r="E124" s="5">
        <v>1.46</v>
      </c>
      <c r="F124" s="179">
        <v>1.39</v>
      </c>
      <c r="G124" s="6">
        <v>4.7945205479452101E-2</v>
      </c>
      <c r="H124" s="7"/>
      <c r="I124" s="7"/>
      <c r="J124" s="7"/>
      <c r="K124" s="7"/>
    </row>
    <row r="125" spans="1:11" ht="15.75" customHeight="1">
      <c r="A125" s="9"/>
      <c r="B125" s="4">
        <v>109760</v>
      </c>
      <c r="C125" s="4" t="s">
        <v>487</v>
      </c>
      <c r="D125" s="136" t="s">
        <v>6</v>
      </c>
      <c r="E125" s="5">
        <v>3.5</v>
      </c>
      <c r="F125" s="179">
        <v>2.85</v>
      </c>
      <c r="G125" s="6">
        <v>0.18571428571428569</v>
      </c>
      <c r="H125" s="7"/>
      <c r="I125" s="7"/>
      <c r="J125" s="7"/>
      <c r="K125" s="7"/>
    </row>
    <row r="126" spans="1:11" ht="15.75" customHeight="1">
      <c r="A126" s="9"/>
      <c r="B126" s="4">
        <v>109717</v>
      </c>
      <c r="C126" s="4" t="s">
        <v>95</v>
      </c>
      <c r="D126" s="136" t="s">
        <v>6</v>
      </c>
      <c r="E126" s="5">
        <v>15.99</v>
      </c>
      <c r="F126" s="179">
        <v>13.79</v>
      </c>
      <c r="G126" s="6">
        <v>0.13758599124452789</v>
      </c>
      <c r="H126" s="7"/>
      <c r="I126" s="7"/>
      <c r="J126" s="7"/>
      <c r="K126" s="7"/>
    </row>
    <row r="127" spans="1:11" ht="15.75" customHeight="1">
      <c r="A127" s="9"/>
      <c r="B127" s="4">
        <v>109855</v>
      </c>
      <c r="C127" s="4" t="s">
        <v>1159</v>
      </c>
      <c r="D127" s="136" t="s">
        <v>6</v>
      </c>
      <c r="E127" s="5">
        <v>7.65</v>
      </c>
      <c r="F127" s="179">
        <v>6.99</v>
      </c>
      <c r="G127" s="6">
        <v>8.6274509803921581E-2</v>
      </c>
      <c r="H127" s="7"/>
      <c r="I127" s="7"/>
      <c r="J127" s="7"/>
      <c r="K127" s="7"/>
    </row>
    <row r="128" spans="1:11" ht="15.75" customHeight="1">
      <c r="A128" s="9"/>
      <c r="B128" s="4">
        <v>112516</v>
      </c>
      <c r="C128" s="4" t="s">
        <v>1160</v>
      </c>
      <c r="D128" s="136" t="s">
        <v>6</v>
      </c>
      <c r="E128" s="5">
        <v>2.06</v>
      </c>
      <c r="F128" s="179">
        <v>1.95</v>
      </c>
      <c r="G128" s="6">
        <v>5.339805825242723E-2</v>
      </c>
      <c r="H128" s="7"/>
      <c r="I128" s="7"/>
      <c r="J128" s="7"/>
      <c r="K128" s="7"/>
    </row>
    <row r="129" spans="1:11" ht="15.75" customHeight="1">
      <c r="A129" s="9"/>
      <c r="B129" s="4">
        <v>112480</v>
      </c>
      <c r="C129" s="4" t="s">
        <v>68</v>
      </c>
      <c r="D129" s="136" t="s">
        <v>7</v>
      </c>
      <c r="E129" s="5">
        <v>1.29</v>
      </c>
      <c r="F129" s="179">
        <v>1.25</v>
      </c>
      <c r="G129" s="6">
        <v>3.1007751937984523E-2</v>
      </c>
      <c r="H129" s="7"/>
      <c r="I129" s="7"/>
      <c r="J129" s="7"/>
      <c r="K129" s="7"/>
    </row>
    <row r="130" spans="1:11" ht="15.75" customHeight="1">
      <c r="A130" s="9"/>
      <c r="B130" s="4">
        <v>112482</v>
      </c>
      <c r="C130" s="4" t="s">
        <v>1161</v>
      </c>
      <c r="D130" s="136" t="s">
        <v>7</v>
      </c>
      <c r="E130" s="5">
        <v>1.29</v>
      </c>
      <c r="F130" s="179">
        <v>1.25</v>
      </c>
      <c r="G130" s="6">
        <v>3.1007751937984523E-2</v>
      </c>
      <c r="H130" s="7"/>
      <c r="I130" s="7"/>
      <c r="J130" s="7"/>
      <c r="K130" s="7"/>
    </row>
    <row r="131" spans="1:11" ht="15.75" customHeight="1">
      <c r="A131" s="9"/>
      <c r="B131" s="4">
        <v>112493</v>
      </c>
      <c r="C131" s="4" t="s">
        <v>1162</v>
      </c>
      <c r="D131" s="136" t="s">
        <v>7</v>
      </c>
      <c r="E131" s="5">
        <v>8.33</v>
      </c>
      <c r="F131" s="179">
        <v>7.85</v>
      </c>
      <c r="G131" s="6">
        <v>5.7623049219687923E-2</v>
      </c>
      <c r="H131" s="7"/>
      <c r="I131" s="7"/>
      <c r="J131" s="7"/>
      <c r="K131" s="7"/>
    </row>
    <row r="132" spans="1:11" ht="15.75" customHeight="1">
      <c r="A132" s="9"/>
      <c r="B132" s="184">
        <v>112476</v>
      </c>
      <c r="C132" s="4" t="s">
        <v>69</v>
      </c>
      <c r="D132" s="136" t="s">
        <v>7</v>
      </c>
      <c r="E132" s="5">
        <v>1.32</v>
      </c>
      <c r="F132" s="179">
        <v>1.25</v>
      </c>
      <c r="G132" s="6">
        <v>5.3030303030303073E-2</v>
      </c>
      <c r="H132" s="7"/>
      <c r="I132" s="7"/>
      <c r="J132" s="7"/>
      <c r="K132" s="7"/>
    </row>
    <row r="133" spans="1:11" ht="15.75" customHeight="1">
      <c r="A133" s="9"/>
      <c r="B133" s="184">
        <v>112478</v>
      </c>
      <c r="C133" s="4" t="s">
        <v>70</v>
      </c>
      <c r="D133" s="136" t="s">
        <v>7</v>
      </c>
      <c r="E133" s="5">
        <v>1.32</v>
      </c>
      <c r="F133" s="179">
        <v>1.25</v>
      </c>
      <c r="G133" s="6">
        <v>5.3030303030303073E-2</v>
      </c>
      <c r="H133" s="7"/>
      <c r="I133" s="7"/>
      <c r="J133" s="7"/>
      <c r="K133" s="7"/>
    </row>
    <row r="134" spans="1:11" ht="15.75" customHeight="1">
      <c r="A134" s="9"/>
      <c r="B134" s="4">
        <v>112511</v>
      </c>
      <c r="C134" s="4" t="s">
        <v>1163</v>
      </c>
      <c r="D134" s="136" t="s">
        <v>384</v>
      </c>
      <c r="E134" s="5">
        <v>3.07</v>
      </c>
      <c r="F134" s="179">
        <v>2.9</v>
      </c>
      <c r="G134" s="6">
        <v>5.5374592833876204E-2</v>
      </c>
      <c r="H134" s="7"/>
      <c r="I134" s="7"/>
      <c r="J134" s="7"/>
      <c r="K134" s="7"/>
    </row>
    <row r="135" spans="1:11" ht="15.75" customHeight="1">
      <c r="A135" s="9"/>
      <c r="B135" s="4">
        <v>112495</v>
      </c>
      <c r="C135" s="4" t="s">
        <v>1164</v>
      </c>
      <c r="D135" s="136" t="s">
        <v>384</v>
      </c>
      <c r="E135" s="5">
        <v>3.66</v>
      </c>
      <c r="F135" s="179">
        <v>3.45</v>
      </c>
      <c r="G135" s="6">
        <v>5.7377049180327856E-2</v>
      </c>
      <c r="H135" s="7"/>
      <c r="I135" s="7"/>
      <c r="J135" s="7"/>
      <c r="K135" s="7"/>
    </row>
    <row r="136" spans="1:11" ht="15.75" customHeight="1">
      <c r="A136" s="9"/>
      <c r="B136" s="4">
        <v>112484</v>
      </c>
      <c r="C136" s="4" t="s">
        <v>1165</v>
      </c>
      <c r="D136" s="136" t="s">
        <v>384</v>
      </c>
      <c r="E136" s="5">
        <v>3.48</v>
      </c>
      <c r="F136" s="179">
        <v>3.29</v>
      </c>
      <c r="G136" s="6">
        <v>5.4597701149425269E-2</v>
      </c>
      <c r="H136" s="7"/>
      <c r="I136" s="7"/>
      <c r="J136" s="7"/>
      <c r="K136" s="7"/>
    </row>
    <row r="137" spans="1:11" ht="15.75" customHeight="1">
      <c r="A137" s="9"/>
      <c r="B137" s="4">
        <v>112498</v>
      </c>
      <c r="C137" s="4" t="s">
        <v>1166</v>
      </c>
      <c r="D137" s="136" t="s">
        <v>6</v>
      </c>
      <c r="E137" s="5">
        <v>3.48</v>
      </c>
      <c r="F137" s="179">
        <v>3.29</v>
      </c>
      <c r="G137" s="6">
        <v>5.4597701149425269E-2</v>
      </c>
      <c r="H137" s="7"/>
      <c r="I137" s="7"/>
      <c r="J137" s="7"/>
      <c r="K137" s="7"/>
    </row>
    <row r="138" spans="1:11" ht="15.75" customHeight="1">
      <c r="A138" s="9"/>
      <c r="B138" s="4">
        <v>112505</v>
      </c>
      <c r="C138" s="4" t="s">
        <v>74</v>
      </c>
      <c r="D138" s="136" t="s">
        <v>6</v>
      </c>
      <c r="E138" s="5">
        <v>2.69</v>
      </c>
      <c r="F138" s="179">
        <v>2.5499999999999998</v>
      </c>
      <c r="G138" s="6">
        <v>5.2044609665427559E-2</v>
      </c>
      <c r="H138" s="7"/>
      <c r="I138" s="7"/>
      <c r="J138" s="7"/>
      <c r="K138" s="7"/>
    </row>
    <row r="139" spans="1:11" ht="15.75" customHeight="1">
      <c r="A139" s="9"/>
      <c r="B139" s="4">
        <v>112504</v>
      </c>
      <c r="C139" s="4" t="s">
        <v>73</v>
      </c>
      <c r="D139" s="136" t="s">
        <v>6</v>
      </c>
      <c r="E139" s="5">
        <v>2.69</v>
      </c>
      <c r="F139" s="179">
        <v>2.5499999999999998</v>
      </c>
      <c r="G139" s="6">
        <v>5.2044609665427559E-2</v>
      </c>
      <c r="H139" s="7"/>
      <c r="I139" s="7"/>
      <c r="J139" s="7"/>
      <c r="K139" s="7"/>
    </row>
    <row r="140" spans="1:11" ht="15.75" customHeight="1">
      <c r="A140" s="9"/>
      <c r="B140" s="4">
        <v>112513</v>
      </c>
      <c r="C140" s="4" t="s">
        <v>71</v>
      </c>
      <c r="D140" s="136" t="s">
        <v>6</v>
      </c>
      <c r="E140" s="5">
        <v>4.0999999999999996</v>
      </c>
      <c r="F140" s="179">
        <v>3.89</v>
      </c>
      <c r="G140" s="6">
        <v>5.1219512195121837E-2</v>
      </c>
      <c r="H140" s="7"/>
      <c r="I140" s="7"/>
      <c r="J140" s="7"/>
      <c r="K140" s="7"/>
    </row>
    <row r="141" spans="1:11" ht="15.75" customHeight="1">
      <c r="A141" s="9"/>
      <c r="B141" s="4">
        <v>112509</v>
      </c>
      <c r="C141" s="4" t="s">
        <v>1167</v>
      </c>
      <c r="D141" s="136" t="s">
        <v>6</v>
      </c>
      <c r="E141" s="5">
        <v>2.54</v>
      </c>
      <c r="F141" s="179">
        <v>2.4</v>
      </c>
      <c r="G141" s="6">
        <v>5.511811023622052E-2</v>
      </c>
      <c r="H141" s="7"/>
      <c r="I141" s="7"/>
      <c r="J141" s="7"/>
      <c r="K141" s="7"/>
    </row>
    <row r="142" spans="1:11" ht="15.75" customHeight="1">
      <c r="A142" s="9"/>
      <c r="B142" s="4">
        <v>112508</v>
      </c>
      <c r="C142" s="4" t="s">
        <v>1168</v>
      </c>
      <c r="D142" s="136" t="s">
        <v>6</v>
      </c>
      <c r="E142" s="5">
        <v>2.54</v>
      </c>
      <c r="F142" s="179">
        <v>2.4</v>
      </c>
      <c r="G142" s="6">
        <v>5.511811023622052E-2</v>
      </c>
      <c r="H142" s="7"/>
      <c r="I142" s="7"/>
      <c r="J142" s="7"/>
      <c r="K142" s="7"/>
    </row>
    <row r="143" spans="1:11" ht="15.75" customHeight="1">
      <c r="A143" s="9"/>
      <c r="B143" s="4">
        <v>112506</v>
      </c>
      <c r="C143" s="4" t="s">
        <v>1169</v>
      </c>
      <c r="D143" s="136" t="s">
        <v>6</v>
      </c>
      <c r="E143" s="5">
        <v>2.69</v>
      </c>
      <c r="F143" s="179">
        <v>2.5499999999999998</v>
      </c>
      <c r="G143" s="6">
        <v>5.2044609665427559E-2</v>
      </c>
      <c r="H143" s="7"/>
      <c r="I143" s="7"/>
      <c r="J143" s="7"/>
      <c r="K143" s="7"/>
    </row>
    <row r="144" spans="1:11" ht="15.75" customHeight="1">
      <c r="A144" s="9"/>
      <c r="B144" s="4">
        <v>112515</v>
      </c>
      <c r="C144" s="4" t="s">
        <v>1170</v>
      </c>
      <c r="D144" s="136" t="s">
        <v>6</v>
      </c>
      <c r="E144" s="5">
        <v>4.3099999999999996</v>
      </c>
      <c r="F144" s="179">
        <v>4.09</v>
      </c>
      <c r="G144" s="6">
        <v>5.1044083526682084E-2</v>
      </c>
      <c r="H144" s="7"/>
      <c r="I144" s="7"/>
      <c r="J144" s="7"/>
      <c r="K144" s="7"/>
    </row>
    <row r="145" spans="1:11" ht="15.75" customHeight="1">
      <c r="A145" s="9"/>
      <c r="B145" s="4">
        <v>113882</v>
      </c>
      <c r="C145" s="4" t="s">
        <v>934</v>
      </c>
      <c r="D145" s="136" t="s">
        <v>6</v>
      </c>
      <c r="E145" s="5">
        <v>1.46</v>
      </c>
      <c r="F145" s="185">
        <v>1.35</v>
      </c>
      <c r="G145" s="6">
        <v>7.534246575342457E-2</v>
      </c>
      <c r="H145" s="7"/>
      <c r="I145" s="7"/>
      <c r="J145" s="7"/>
      <c r="K145" s="7"/>
    </row>
    <row r="146" spans="1:11" ht="15.75" customHeight="1">
      <c r="A146" s="9"/>
      <c r="B146" s="4">
        <v>113881</v>
      </c>
      <c r="C146" s="4" t="s">
        <v>935</v>
      </c>
      <c r="D146" s="136" t="s">
        <v>6</v>
      </c>
      <c r="E146" s="5">
        <v>1.46</v>
      </c>
      <c r="F146" s="185">
        <v>1.35</v>
      </c>
      <c r="G146" s="6">
        <v>7.534246575342457E-2</v>
      </c>
      <c r="H146" s="7"/>
      <c r="I146" s="7"/>
      <c r="J146" s="7"/>
      <c r="K146" s="7"/>
    </row>
    <row r="147" spans="1:11" ht="15.75" customHeight="1">
      <c r="A147" s="9"/>
      <c r="B147" s="4">
        <v>113879</v>
      </c>
      <c r="C147" s="4" t="s">
        <v>936</v>
      </c>
      <c r="D147" s="136" t="s">
        <v>6</v>
      </c>
      <c r="E147" s="5">
        <v>1.46</v>
      </c>
      <c r="F147" s="185">
        <v>1.35</v>
      </c>
      <c r="G147" s="6">
        <v>7.534246575342457E-2</v>
      </c>
      <c r="H147" s="7"/>
      <c r="I147" s="7"/>
      <c r="J147" s="7"/>
      <c r="K147" s="7"/>
    </row>
    <row r="148" spans="1:11" ht="15.75" customHeight="1">
      <c r="A148" s="9"/>
      <c r="B148" s="4">
        <v>113880</v>
      </c>
      <c r="C148" s="4" t="s">
        <v>952</v>
      </c>
      <c r="D148" s="136" t="s">
        <v>6</v>
      </c>
      <c r="E148" s="5">
        <v>1.46</v>
      </c>
      <c r="F148" s="185">
        <v>1.35</v>
      </c>
      <c r="G148" s="6">
        <v>7.534246575342457E-2</v>
      </c>
      <c r="H148" s="7"/>
      <c r="I148" s="7"/>
      <c r="J148" s="7"/>
      <c r="K148" s="7"/>
    </row>
    <row r="149" spans="1:11" ht="15.75" customHeight="1">
      <c r="A149" s="9"/>
      <c r="B149" s="4">
        <v>113870</v>
      </c>
      <c r="C149" s="4" t="s">
        <v>942</v>
      </c>
      <c r="D149" s="136" t="s">
        <v>6</v>
      </c>
      <c r="E149" s="5">
        <v>2.4</v>
      </c>
      <c r="F149" s="185">
        <v>2.0499999999999998</v>
      </c>
      <c r="G149" s="6">
        <v>0.14583333333333337</v>
      </c>
      <c r="H149" s="7"/>
      <c r="I149" s="7"/>
      <c r="J149" s="7"/>
      <c r="K149" s="7"/>
    </row>
    <row r="150" spans="1:11" ht="15.75" customHeight="1">
      <c r="A150" s="9"/>
      <c r="B150" s="4">
        <v>113869</v>
      </c>
      <c r="C150" s="4" t="s">
        <v>943</v>
      </c>
      <c r="D150" s="136" t="s">
        <v>6</v>
      </c>
      <c r="E150" s="5">
        <v>2.4</v>
      </c>
      <c r="F150" s="185">
        <v>2.0499999999999998</v>
      </c>
      <c r="G150" s="6">
        <v>0.14583333333333337</v>
      </c>
      <c r="H150" s="7"/>
      <c r="I150" s="7"/>
      <c r="J150" s="7"/>
      <c r="K150" s="7"/>
    </row>
    <row r="151" spans="1:11" ht="15.75" customHeight="1">
      <c r="A151" s="9"/>
      <c r="B151" s="4">
        <v>113871</v>
      </c>
      <c r="C151" s="4" t="s">
        <v>944</v>
      </c>
      <c r="D151" s="136" t="s">
        <v>6</v>
      </c>
      <c r="E151" s="5">
        <v>1.81</v>
      </c>
      <c r="F151" s="185">
        <v>1.42</v>
      </c>
      <c r="G151" s="6">
        <v>0.21546961325966857</v>
      </c>
      <c r="H151" s="7"/>
      <c r="I151" s="7"/>
      <c r="J151" s="7"/>
      <c r="K151" s="7"/>
    </row>
    <row r="152" spans="1:11" ht="15.75" customHeight="1">
      <c r="A152" s="9"/>
      <c r="B152" s="4">
        <v>113878</v>
      </c>
      <c r="C152" s="4" t="s">
        <v>945</v>
      </c>
      <c r="D152" s="136" t="s">
        <v>6</v>
      </c>
      <c r="E152" s="5">
        <v>1.81</v>
      </c>
      <c r="F152" s="185">
        <v>1.42</v>
      </c>
      <c r="G152" s="6">
        <v>0.21546961325966857</v>
      </c>
      <c r="H152" s="7"/>
      <c r="I152" s="7"/>
      <c r="J152" s="7"/>
      <c r="K152" s="7"/>
    </row>
    <row r="153" spans="1:11" ht="15.75" customHeight="1">
      <c r="A153" s="9"/>
      <c r="B153" s="4">
        <v>113877</v>
      </c>
      <c r="C153" s="4" t="s">
        <v>946</v>
      </c>
      <c r="D153" s="136" t="s">
        <v>6</v>
      </c>
      <c r="E153" s="5">
        <v>1.81</v>
      </c>
      <c r="F153" s="185">
        <v>1.42</v>
      </c>
      <c r="G153" s="6">
        <v>0.21546961325966857</v>
      </c>
      <c r="H153" s="7"/>
      <c r="I153" s="7"/>
      <c r="J153" s="7"/>
      <c r="K153" s="7"/>
    </row>
    <row r="154" spans="1:11" ht="15.75" customHeight="1">
      <c r="A154" s="9"/>
      <c r="B154" s="4">
        <v>113876</v>
      </c>
      <c r="C154" s="4" t="s">
        <v>947</v>
      </c>
      <c r="D154" s="136" t="s">
        <v>6</v>
      </c>
      <c r="E154" s="5">
        <v>1.81</v>
      </c>
      <c r="F154" s="185">
        <v>1.42</v>
      </c>
      <c r="G154" s="6">
        <v>0.21546961325966857</v>
      </c>
      <c r="H154" s="7"/>
      <c r="I154" s="7"/>
      <c r="J154" s="7"/>
      <c r="K154" s="7"/>
    </row>
    <row r="155" spans="1:11" ht="15.75" customHeight="1">
      <c r="A155" s="9"/>
      <c r="B155" s="4">
        <v>113875</v>
      </c>
      <c r="C155" s="4" t="s">
        <v>948</v>
      </c>
      <c r="D155" s="136" t="s">
        <v>6</v>
      </c>
      <c r="E155" s="5">
        <v>1.81</v>
      </c>
      <c r="F155" s="185">
        <v>1.42</v>
      </c>
      <c r="G155" s="6">
        <v>0.21546961325966857</v>
      </c>
      <c r="H155" s="7"/>
      <c r="I155" s="7"/>
      <c r="J155" s="7"/>
      <c r="K155" s="7"/>
    </row>
    <row r="156" spans="1:11" ht="15.75" customHeight="1">
      <c r="A156" s="9"/>
      <c r="B156" s="4">
        <v>113874</v>
      </c>
      <c r="C156" s="4" t="s">
        <v>949</v>
      </c>
      <c r="D156" s="136" t="s">
        <v>6</v>
      </c>
      <c r="E156" s="5">
        <v>1.81</v>
      </c>
      <c r="F156" s="185">
        <v>1.42</v>
      </c>
      <c r="G156" s="6">
        <v>0.21546961325966857</v>
      </c>
      <c r="H156" s="7"/>
      <c r="I156" s="7"/>
      <c r="J156" s="7"/>
      <c r="K156" s="7"/>
    </row>
    <row r="157" spans="1:11" ht="15.75" customHeight="1">
      <c r="A157" s="9"/>
      <c r="B157" s="4">
        <v>113873</v>
      </c>
      <c r="C157" s="4" t="s">
        <v>950</v>
      </c>
      <c r="D157" s="136" t="s">
        <v>6</v>
      </c>
      <c r="E157" s="5">
        <v>1.81</v>
      </c>
      <c r="F157" s="185">
        <v>1.42</v>
      </c>
      <c r="G157" s="6">
        <v>0.21546961325966857</v>
      </c>
      <c r="H157" s="7"/>
      <c r="I157" s="7"/>
      <c r="J157" s="7"/>
      <c r="K157" s="7"/>
    </row>
    <row r="158" spans="1:11" ht="15.75" customHeight="1">
      <c r="A158" s="9"/>
      <c r="B158" s="4">
        <v>113872</v>
      </c>
      <c r="C158" s="4" t="s">
        <v>951</v>
      </c>
      <c r="D158" s="136" t="s">
        <v>6</v>
      </c>
      <c r="E158" s="5">
        <v>1.81</v>
      </c>
      <c r="F158" s="185">
        <v>1.42</v>
      </c>
      <c r="G158" s="6">
        <v>0.21546961325966857</v>
      </c>
      <c r="H158" s="7"/>
      <c r="I158" s="7"/>
      <c r="J158" s="7"/>
      <c r="K158" s="7"/>
    </row>
    <row r="159" spans="1:11" ht="15.75" customHeight="1">
      <c r="A159" s="9"/>
      <c r="B159" s="4">
        <v>113860</v>
      </c>
      <c r="C159" s="4" t="s">
        <v>953</v>
      </c>
      <c r="D159" s="136" t="s">
        <v>6</v>
      </c>
      <c r="E159" s="5">
        <v>2.4</v>
      </c>
      <c r="F159" s="185">
        <v>2.0499999999999998</v>
      </c>
      <c r="G159" s="6">
        <v>0.14583333333333337</v>
      </c>
      <c r="H159" s="7"/>
      <c r="I159" s="7"/>
      <c r="J159" s="7"/>
      <c r="K159" s="7"/>
    </row>
    <row r="160" spans="1:11" ht="15.75" customHeight="1">
      <c r="A160" s="9"/>
      <c r="B160" s="4">
        <v>113863</v>
      </c>
      <c r="C160" s="4" t="s">
        <v>954</v>
      </c>
      <c r="D160" s="136" t="s">
        <v>6</v>
      </c>
      <c r="E160" s="5">
        <v>2.4</v>
      </c>
      <c r="F160" s="185">
        <v>2.0499999999999998</v>
      </c>
      <c r="G160" s="6">
        <v>0.14583333333333337</v>
      </c>
      <c r="H160" s="7"/>
      <c r="I160" s="7"/>
      <c r="J160" s="7"/>
      <c r="K160" s="7"/>
    </row>
    <row r="161" spans="1:11" ht="15.75" customHeight="1">
      <c r="A161" s="9"/>
      <c r="B161" s="4">
        <v>113864</v>
      </c>
      <c r="C161" s="4" t="s">
        <v>955</v>
      </c>
      <c r="D161" s="136" t="s">
        <v>6</v>
      </c>
      <c r="E161" s="5">
        <v>2.4</v>
      </c>
      <c r="F161" s="185">
        <v>2.0499999999999998</v>
      </c>
      <c r="G161" s="6">
        <v>0.14583333333333337</v>
      </c>
      <c r="H161" s="7"/>
      <c r="I161" s="7"/>
      <c r="J161" s="7"/>
      <c r="K161" s="7"/>
    </row>
    <row r="162" spans="1:11" ht="15.75" customHeight="1">
      <c r="A162" s="9"/>
      <c r="B162" s="4">
        <v>113865</v>
      </c>
      <c r="C162" s="4" t="s">
        <v>937</v>
      </c>
      <c r="D162" s="136" t="s">
        <v>6</v>
      </c>
      <c r="E162" s="5">
        <v>2.4</v>
      </c>
      <c r="F162" s="185">
        <v>2.0499999999999998</v>
      </c>
      <c r="G162" s="6">
        <v>0.14583333333333337</v>
      </c>
      <c r="H162" s="7"/>
      <c r="I162" s="7"/>
      <c r="J162" s="7"/>
      <c r="K162" s="7"/>
    </row>
    <row r="163" spans="1:11" ht="15.75" customHeight="1">
      <c r="A163" s="9"/>
      <c r="B163" s="4">
        <v>113862</v>
      </c>
      <c r="C163" s="4" t="s">
        <v>938</v>
      </c>
      <c r="D163" s="136" t="s">
        <v>6</v>
      </c>
      <c r="E163" s="5">
        <v>2.4</v>
      </c>
      <c r="F163" s="185">
        <v>2.0499999999999998</v>
      </c>
      <c r="G163" s="6">
        <v>0.14583333333333337</v>
      </c>
      <c r="H163" s="7"/>
      <c r="I163" s="7"/>
      <c r="J163" s="7"/>
      <c r="K163" s="7"/>
    </row>
    <row r="164" spans="1:11" ht="15.75" customHeight="1">
      <c r="A164" s="9"/>
      <c r="B164" s="4">
        <v>113861</v>
      </c>
      <c r="C164" s="4" t="s">
        <v>939</v>
      </c>
      <c r="D164" s="136" t="s">
        <v>6</v>
      </c>
      <c r="E164" s="5">
        <v>2.4</v>
      </c>
      <c r="F164" s="185">
        <v>2.0499999999999998</v>
      </c>
      <c r="G164" s="6">
        <v>0.14583333333333337</v>
      </c>
      <c r="H164" s="7"/>
      <c r="I164" s="7"/>
      <c r="J164" s="7"/>
      <c r="K164" s="7"/>
    </row>
    <row r="165" spans="1:11" ht="15.75" customHeight="1">
      <c r="A165" s="9"/>
      <c r="B165" s="4">
        <v>113868</v>
      </c>
      <c r="C165" s="4" t="s">
        <v>940</v>
      </c>
      <c r="D165" s="136" t="s">
        <v>6</v>
      </c>
      <c r="E165" s="5">
        <v>2.4</v>
      </c>
      <c r="F165" s="185">
        <v>2.0499999999999998</v>
      </c>
      <c r="G165" s="6">
        <v>0.14583333333333337</v>
      </c>
      <c r="H165" s="7"/>
      <c r="I165" s="7"/>
      <c r="J165" s="7"/>
      <c r="K165" s="7"/>
    </row>
    <row r="166" spans="1:11" ht="15.75" customHeight="1">
      <c r="A166" s="9"/>
      <c r="B166" s="4">
        <v>113866</v>
      </c>
      <c r="C166" s="4" t="s">
        <v>941</v>
      </c>
      <c r="D166" s="136" t="s">
        <v>6</v>
      </c>
      <c r="E166" s="5">
        <v>2.4</v>
      </c>
      <c r="F166" s="185">
        <v>2.0499999999999998</v>
      </c>
      <c r="G166" s="6">
        <v>0.14583333333333337</v>
      </c>
      <c r="H166" s="7"/>
      <c r="I166" s="7"/>
      <c r="J166" s="7"/>
      <c r="K166" s="7"/>
    </row>
    <row r="167" spans="1:11" ht="15.75" customHeight="1">
      <c r="A167" s="9"/>
      <c r="B167" s="7"/>
      <c r="C167" s="4"/>
      <c r="D167" s="4"/>
      <c r="E167" s="5"/>
      <c r="F167" s="162"/>
      <c r="G167" s="6"/>
      <c r="H167" s="7"/>
      <c r="I167" s="7"/>
      <c r="J167" s="7"/>
      <c r="K167" s="7"/>
    </row>
    <row r="168" spans="1:11" ht="15.75" customHeight="1">
      <c r="A168" s="9"/>
      <c r="B168" s="585" t="s">
        <v>1041</v>
      </c>
      <c r="C168" s="586"/>
      <c r="D168" s="586"/>
      <c r="E168" s="586"/>
      <c r="F168" s="586"/>
      <c r="G168" s="586"/>
      <c r="H168" s="7"/>
      <c r="I168" s="7"/>
      <c r="J168" s="7"/>
      <c r="K168" s="7"/>
    </row>
    <row r="169" spans="1:11" ht="15.75" customHeight="1">
      <c r="A169" s="9"/>
      <c r="B169" s="11" t="s">
        <v>2</v>
      </c>
      <c r="C169" s="11" t="s">
        <v>3</v>
      </c>
      <c r="D169" s="11" t="s">
        <v>5</v>
      </c>
      <c r="E169" s="11" t="s">
        <v>0</v>
      </c>
      <c r="F169" s="47" t="s">
        <v>1</v>
      </c>
      <c r="G169" s="47" t="s">
        <v>4</v>
      </c>
      <c r="H169" s="7"/>
      <c r="I169" s="7"/>
      <c r="J169" s="7"/>
      <c r="K169" s="7"/>
    </row>
    <row r="170" spans="1:11" ht="15.75" customHeight="1">
      <c r="A170" s="9"/>
      <c r="B170" s="4">
        <v>112523</v>
      </c>
      <c r="C170" s="4" t="s">
        <v>1171</v>
      </c>
      <c r="D170" s="136" t="s">
        <v>6</v>
      </c>
      <c r="E170" s="5">
        <v>7.23</v>
      </c>
      <c r="F170" s="179">
        <v>5.79</v>
      </c>
      <c r="G170" s="6">
        <v>0.19917012448132784</v>
      </c>
      <c r="H170" s="7"/>
      <c r="I170" s="7"/>
      <c r="J170" s="7"/>
      <c r="K170" s="7"/>
    </row>
    <row r="171" spans="1:11" ht="15.75" customHeight="1">
      <c r="A171" s="9"/>
      <c r="B171" s="4">
        <v>112524</v>
      </c>
      <c r="C171" s="4" t="s">
        <v>1172</v>
      </c>
      <c r="D171" s="136" t="s">
        <v>6</v>
      </c>
      <c r="E171" s="5">
        <v>17.350000000000001</v>
      </c>
      <c r="F171" s="179">
        <v>13.99</v>
      </c>
      <c r="G171" s="6">
        <v>0.19365994236311246</v>
      </c>
      <c r="H171" s="7"/>
      <c r="I171" s="7"/>
      <c r="J171" s="7"/>
      <c r="K171" s="7"/>
    </row>
    <row r="172" spans="1:11" ht="15.75" customHeight="1">
      <c r="A172" s="9"/>
      <c r="B172" s="4">
        <v>112525</v>
      </c>
      <c r="C172" s="4" t="s">
        <v>1173</v>
      </c>
      <c r="D172" s="136" t="s">
        <v>6</v>
      </c>
      <c r="E172" s="5">
        <v>12.29</v>
      </c>
      <c r="F172" s="179">
        <v>9.89</v>
      </c>
      <c r="G172" s="6">
        <v>0.19528071602929201</v>
      </c>
      <c r="H172" s="7"/>
      <c r="I172" s="7"/>
      <c r="J172" s="7"/>
      <c r="K172" s="7"/>
    </row>
    <row r="173" spans="1:11" ht="15.75" customHeight="1">
      <c r="A173" s="9"/>
      <c r="B173" s="4">
        <v>112526</v>
      </c>
      <c r="C173" s="4" t="s">
        <v>1174</v>
      </c>
      <c r="D173" s="136" t="s">
        <v>6</v>
      </c>
      <c r="E173" s="5">
        <v>11.57</v>
      </c>
      <c r="F173" s="179">
        <v>9.35</v>
      </c>
      <c r="G173" s="6">
        <v>0.19187554019014699</v>
      </c>
      <c r="H173" s="7"/>
      <c r="I173" s="7"/>
      <c r="J173" s="7"/>
      <c r="K173" s="7"/>
    </row>
    <row r="174" spans="1:11" ht="15.75" customHeight="1">
      <c r="A174" s="9"/>
      <c r="B174" s="4">
        <v>112527</v>
      </c>
      <c r="C174" s="4" t="s">
        <v>1175</v>
      </c>
      <c r="D174" s="136" t="s">
        <v>6</v>
      </c>
      <c r="E174" s="5">
        <v>17.350000000000001</v>
      </c>
      <c r="F174" s="179">
        <v>13.99</v>
      </c>
      <c r="G174" s="6">
        <v>0.19365994236311246</v>
      </c>
      <c r="H174" s="7"/>
      <c r="I174" s="7"/>
      <c r="J174" s="7"/>
      <c r="K174" s="7"/>
    </row>
    <row r="175" spans="1:11" ht="15.75" customHeight="1">
      <c r="A175" s="9"/>
      <c r="B175" s="4">
        <v>112528</v>
      </c>
      <c r="C175" s="4" t="s">
        <v>1176</v>
      </c>
      <c r="D175" s="136" t="s">
        <v>6</v>
      </c>
      <c r="E175" s="5">
        <v>19.52</v>
      </c>
      <c r="F175" s="179">
        <v>15.79</v>
      </c>
      <c r="G175" s="6">
        <v>0.19108606557377053</v>
      </c>
      <c r="H175" s="7"/>
      <c r="I175" s="7"/>
      <c r="J175" s="7"/>
      <c r="K175" s="7"/>
    </row>
    <row r="176" spans="1:11" ht="15.75" customHeight="1">
      <c r="A176" s="9"/>
      <c r="B176" s="4">
        <v>112529</v>
      </c>
      <c r="C176" s="4" t="s">
        <v>1177</v>
      </c>
      <c r="D176" s="136" t="s">
        <v>6</v>
      </c>
      <c r="E176" s="5">
        <v>18.8</v>
      </c>
      <c r="F176" s="179">
        <v>15.19</v>
      </c>
      <c r="G176" s="6">
        <v>0.19202127659574475</v>
      </c>
      <c r="H176" s="7"/>
      <c r="I176" s="7"/>
      <c r="J176" s="7"/>
      <c r="K176" s="7"/>
    </row>
    <row r="177" spans="1:11" ht="15.75" customHeight="1">
      <c r="A177" s="9"/>
      <c r="B177" s="4">
        <v>112530</v>
      </c>
      <c r="C177" s="4" t="s">
        <v>1178</v>
      </c>
      <c r="D177" s="136" t="s">
        <v>6</v>
      </c>
      <c r="E177" s="5">
        <v>8.68</v>
      </c>
      <c r="F177" s="179">
        <v>6.99</v>
      </c>
      <c r="G177" s="6">
        <v>0.19470046082949305</v>
      </c>
      <c r="H177" s="7"/>
      <c r="I177" s="7"/>
      <c r="J177" s="7"/>
      <c r="K177" s="7"/>
    </row>
    <row r="178" spans="1:11" ht="15.75" customHeight="1">
      <c r="A178" s="9"/>
      <c r="B178" s="4">
        <v>112531</v>
      </c>
      <c r="C178" s="4" t="s">
        <v>1179</v>
      </c>
      <c r="D178" s="136" t="s">
        <v>6</v>
      </c>
      <c r="E178" s="5">
        <v>8.68</v>
      </c>
      <c r="F178" s="179">
        <v>6.99</v>
      </c>
      <c r="G178" s="6">
        <v>0.19470046082949305</v>
      </c>
      <c r="H178" s="7"/>
      <c r="I178" s="7"/>
      <c r="J178" s="7"/>
      <c r="K178" s="7"/>
    </row>
    <row r="179" spans="1:11" ht="15.75" customHeight="1">
      <c r="A179" s="9"/>
      <c r="B179" s="7"/>
      <c r="C179" s="4"/>
      <c r="D179" s="4"/>
      <c r="E179" s="5"/>
      <c r="F179" s="162"/>
      <c r="G179" s="6"/>
      <c r="H179" s="7"/>
      <c r="I179" s="7"/>
      <c r="J179" s="7"/>
      <c r="K179" s="7"/>
    </row>
    <row r="180" spans="1:11" ht="15.75" customHeight="1">
      <c r="A180" s="9"/>
      <c r="B180" s="129"/>
      <c r="C180" s="4"/>
      <c r="D180" s="4"/>
      <c r="E180" s="5"/>
      <c r="F180" s="115"/>
      <c r="G180" s="6"/>
      <c r="H180" s="7"/>
      <c r="I180" s="7"/>
      <c r="J180" s="7"/>
      <c r="K180" s="7"/>
    </row>
    <row r="181" spans="1:11" ht="15.75" customHeight="1">
      <c r="A181" s="9"/>
      <c r="B181" s="548" t="s">
        <v>1043</v>
      </c>
      <c r="C181" s="548"/>
      <c r="D181" s="548"/>
      <c r="E181" s="548"/>
      <c r="F181" s="548"/>
      <c r="G181" s="548"/>
      <c r="H181" s="7"/>
      <c r="I181" s="7"/>
      <c r="J181" s="7"/>
      <c r="K181" s="7"/>
    </row>
    <row r="182" spans="1:11" ht="15.75" customHeight="1">
      <c r="A182" s="9"/>
      <c r="B182" s="11" t="s">
        <v>2</v>
      </c>
      <c r="C182" s="11" t="s">
        <v>3</v>
      </c>
      <c r="D182" s="11" t="s">
        <v>5</v>
      </c>
      <c r="E182" s="11" t="s">
        <v>0</v>
      </c>
      <c r="F182" s="47" t="s">
        <v>1</v>
      </c>
      <c r="G182" s="47" t="s">
        <v>4</v>
      </c>
      <c r="H182" s="7"/>
      <c r="I182" s="7"/>
      <c r="J182" s="7"/>
      <c r="K182" s="7"/>
    </row>
    <row r="183" spans="1:11" ht="15.75" customHeight="1">
      <c r="A183" s="9"/>
      <c r="B183" s="113">
        <v>113882</v>
      </c>
      <c r="C183" s="163" t="s">
        <v>934</v>
      </c>
      <c r="D183" s="164" t="s">
        <v>6</v>
      </c>
      <c r="E183" s="164">
        <v>1.46</v>
      </c>
      <c r="F183" s="164">
        <v>1.35</v>
      </c>
      <c r="G183" s="6">
        <v>7.534246575342457E-2</v>
      </c>
      <c r="H183" s="7"/>
      <c r="I183" s="7"/>
      <c r="J183" s="7"/>
      <c r="K183" s="7"/>
    </row>
    <row r="184" spans="1:11" ht="15.75" customHeight="1">
      <c r="A184" s="9"/>
      <c r="B184" s="113">
        <v>113881</v>
      </c>
      <c r="C184" s="163" t="s">
        <v>935</v>
      </c>
      <c r="D184" s="164" t="s">
        <v>6</v>
      </c>
      <c r="E184" s="164">
        <v>1.46</v>
      </c>
      <c r="F184" s="164">
        <v>1.35</v>
      </c>
      <c r="G184" s="6">
        <v>7.534246575342457E-2</v>
      </c>
      <c r="H184" s="7"/>
      <c r="I184" s="7"/>
      <c r="J184" s="7"/>
      <c r="K184" s="7"/>
    </row>
    <row r="185" spans="1:11" ht="15.75" customHeight="1">
      <c r="A185" s="9"/>
      <c r="B185" s="113">
        <v>113879</v>
      </c>
      <c r="C185" s="163" t="s">
        <v>936</v>
      </c>
      <c r="D185" s="164" t="s">
        <v>6</v>
      </c>
      <c r="E185" s="164">
        <v>1.46</v>
      </c>
      <c r="F185" s="164">
        <v>1.35</v>
      </c>
      <c r="G185" s="6">
        <v>7.534246575342457E-2</v>
      </c>
      <c r="H185" s="7"/>
      <c r="I185" s="7"/>
      <c r="J185" s="7"/>
      <c r="K185" s="7"/>
    </row>
    <row r="186" spans="1:11" ht="15.75" customHeight="1">
      <c r="A186" s="9"/>
      <c r="B186" s="113">
        <v>113865</v>
      </c>
      <c r="C186" s="163" t="s">
        <v>937</v>
      </c>
      <c r="D186" s="164" t="s">
        <v>6</v>
      </c>
      <c r="E186" s="164">
        <v>2.4</v>
      </c>
      <c r="F186" s="164">
        <v>2.08</v>
      </c>
      <c r="G186" s="6">
        <v>0.13333333333333328</v>
      </c>
      <c r="H186" s="7"/>
      <c r="I186" s="7"/>
      <c r="J186" s="7"/>
      <c r="K186" s="7"/>
    </row>
    <row r="187" spans="1:11" ht="15.75" customHeight="1">
      <c r="A187" s="9"/>
      <c r="B187" s="113">
        <v>113862</v>
      </c>
      <c r="C187" s="163" t="s">
        <v>938</v>
      </c>
      <c r="D187" s="164" t="s">
        <v>6</v>
      </c>
      <c r="E187" s="164">
        <v>2.4</v>
      </c>
      <c r="F187" s="164">
        <v>2.08</v>
      </c>
      <c r="G187" s="6">
        <v>0.13333333333333328</v>
      </c>
      <c r="H187" s="7"/>
      <c r="I187" s="7"/>
      <c r="J187" s="7"/>
      <c r="K187" s="7"/>
    </row>
    <row r="188" spans="1:11" ht="15.75" customHeight="1">
      <c r="A188" s="9"/>
      <c r="B188" s="113">
        <v>113861</v>
      </c>
      <c r="C188" s="163" t="s">
        <v>939</v>
      </c>
      <c r="D188" s="164" t="s">
        <v>6</v>
      </c>
      <c r="E188" s="164">
        <v>2.4</v>
      </c>
      <c r="F188" s="164">
        <v>2.08</v>
      </c>
      <c r="G188" s="6">
        <v>0.13333333333333328</v>
      </c>
      <c r="H188" s="7"/>
      <c r="I188" s="7"/>
      <c r="J188" s="7"/>
      <c r="K188" s="7"/>
    </row>
    <row r="189" spans="1:11" ht="15.75" customHeight="1">
      <c r="A189" s="9"/>
      <c r="B189" s="113">
        <v>113868</v>
      </c>
      <c r="C189" s="163" t="s">
        <v>940</v>
      </c>
      <c r="D189" s="164" t="s">
        <v>6</v>
      </c>
      <c r="E189" s="164">
        <v>2.4</v>
      </c>
      <c r="F189" s="164">
        <v>2.08</v>
      </c>
      <c r="G189" s="6">
        <v>0.13333333333333328</v>
      </c>
      <c r="H189" s="7"/>
      <c r="I189" s="7"/>
      <c r="J189" s="7"/>
      <c r="K189" s="7"/>
    </row>
    <row r="190" spans="1:11" ht="15.75" customHeight="1">
      <c r="A190" s="9"/>
      <c r="B190" s="113">
        <v>113866</v>
      </c>
      <c r="C190" s="163" t="s">
        <v>941</v>
      </c>
      <c r="D190" s="164" t="s">
        <v>6</v>
      </c>
      <c r="E190" s="164">
        <v>2.4</v>
      </c>
      <c r="F190" s="164">
        <v>2.08</v>
      </c>
      <c r="G190" s="6">
        <v>0.13333333333333328</v>
      </c>
      <c r="H190" s="7"/>
      <c r="I190" s="7"/>
      <c r="J190" s="7"/>
      <c r="K190" s="7"/>
    </row>
    <row r="191" spans="1:11" ht="15.75" customHeight="1">
      <c r="A191" s="9"/>
      <c r="B191" s="113">
        <v>113870</v>
      </c>
      <c r="C191" s="163" t="s">
        <v>942</v>
      </c>
      <c r="D191" s="164" t="s">
        <v>6</v>
      </c>
      <c r="E191" s="164">
        <v>2.4</v>
      </c>
      <c r="F191" s="164">
        <v>2.08</v>
      </c>
      <c r="G191" s="6">
        <v>0.13333333333333328</v>
      </c>
      <c r="H191" s="7"/>
      <c r="I191" s="7"/>
      <c r="J191" s="7"/>
      <c r="K191" s="7"/>
    </row>
    <row r="192" spans="1:11" ht="15.75" customHeight="1">
      <c r="A192" s="9"/>
      <c r="B192" s="113">
        <v>113869</v>
      </c>
      <c r="C192" s="163" t="s">
        <v>943</v>
      </c>
      <c r="D192" s="164" t="s">
        <v>6</v>
      </c>
      <c r="E192" s="164">
        <v>2.4</v>
      </c>
      <c r="F192" s="164">
        <v>2.08</v>
      </c>
      <c r="G192" s="6">
        <v>0.13333333333333328</v>
      </c>
      <c r="H192" s="7"/>
      <c r="I192" s="7"/>
      <c r="J192" s="7"/>
      <c r="K192" s="7"/>
    </row>
    <row r="193" spans="1:11" ht="15.75" customHeight="1">
      <c r="A193" s="9"/>
      <c r="B193" s="113">
        <v>113871</v>
      </c>
      <c r="C193" s="163" t="s">
        <v>944</v>
      </c>
      <c r="D193" s="164" t="s">
        <v>6</v>
      </c>
      <c r="E193" s="164">
        <v>1.81</v>
      </c>
      <c r="F193" s="165">
        <v>1.474</v>
      </c>
      <c r="G193" s="6">
        <v>0.18563535911602214</v>
      </c>
      <c r="H193" s="7"/>
      <c r="I193" s="7"/>
      <c r="J193" s="7"/>
      <c r="K193" s="7"/>
    </row>
    <row r="194" spans="1:11" ht="15.75" customHeight="1">
      <c r="A194" s="9"/>
      <c r="B194" s="113">
        <v>113878</v>
      </c>
      <c r="C194" s="163" t="s">
        <v>945</v>
      </c>
      <c r="D194" s="164" t="s">
        <v>6</v>
      </c>
      <c r="E194" s="164">
        <v>1.81</v>
      </c>
      <c r="F194" s="165">
        <v>1.474</v>
      </c>
      <c r="G194" s="6">
        <v>0.18563535911602214</v>
      </c>
      <c r="H194" s="7"/>
      <c r="I194" s="7"/>
      <c r="J194" s="7"/>
      <c r="K194" s="7"/>
    </row>
    <row r="195" spans="1:11" ht="15.75" customHeight="1">
      <c r="A195" s="9"/>
      <c r="B195" s="113">
        <v>113877</v>
      </c>
      <c r="C195" s="163" t="s">
        <v>946</v>
      </c>
      <c r="D195" s="164" t="s">
        <v>6</v>
      </c>
      <c r="E195" s="164">
        <v>1.81</v>
      </c>
      <c r="F195" s="165">
        <v>1.474</v>
      </c>
      <c r="G195" s="6">
        <v>0.18563535911602214</v>
      </c>
      <c r="H195" s="7"/>
      <c r="I195" s="7"/>
      <c r="J195" s="7"/>
      <c r="K195" s="7"/>
    </row>
    <row r="196" spans="1:11" ht="15.75" customHeight="1">
      <c r="A196" s="9"/>
      <c r="B196" s="113">
        <v>113876</v>
      </c>
      <c r="C196" s="163" t="s">
        <v>947</v>
      </c>
      <c r="D196" s="164" t="s">
        <v>6</v>
      </c>
      <c r="E196" s="164">
        <v>1.81</v>
      </c>
      <c r="F196" s="165">
        <v>1.474</v>
      </c>
      <c r="G196" s="6">
        <v>0.18563535911602214</v>
      </c>
      <c r="H196" s="7"/>
      <c r="I196" s="7"/>
      <c r="J196" s="7"/>
      <c r="K196" s="7"/>
    </row>
    <row r="197" spans="1:11" ht="15.75" customHeight="1">
      <c r="A197" s="9"/>
      <c r="B197" s="113">
        <v>113875</v>
      </c>
      <c r="C197" s="163" t="s">
        <v>948</v>
      </c>
      <c r="D197" s="164" t="s">
        <v>6</v>
      </c>
      <c r="E197" s="164">
        <v>1.81</v>
      </c>
      <c r="F197" s="165">
        <v>1.474</v>
      </c>
      <c r="G197" s="6">
        <v>0.18563535911602214</v>
      </c>
      <c r="H197" s="7"/>
      <c r="I197" s="7"/>
      <c r="J197" s="7"/>
      <c r="K197" s="7"/>
    </row>
    <row r="198" spans="1:11" ht="15.75" customHeight="1">
      <c r="A198" s="9"/>
      <c r="B198" s="113">
        <v>113874</v>
      </c>
      <c r="C198" s="163" t="s">
        <v>949</v>
      </c>
      <c r="D198" s="164" t="s">
        <v>6</v>
      </c>
      <c r="E198" s="164">
        <v>1.81</v>
      </c>
      <c r="F198" s="165">
        <v>1.474</v>
      </c>
      <c r="G198" s="6">
        <v>0.18563535911602214</v>
      </c>
      <c r="H198" s="7"/>
      <c r="I198" s="7"/>
      <c r="J198" s="7"/>
      <c r="K198" s="7"/>
    </row>
    <row r="199" spans="1:11" ht="15.75" customHeight="1">
      <c r="A199" s="9"/>
      <c r="B199" s="113">
        <v>113873</v>
      </c>
      <c r="C199" s="163" t="s">
        <v>950</v>
      </c>
      <c r="D199" s="164" t="s">
        <v>6</v>
      </c>
      <c r="E199" s="164">
        <v>1.81</v>
      </c>
      <c r="F199" s="165">
        <v>1.474</v>
      </c>
      <c r="G199" s="6">
        <v>0.18563535911602214</v>
      </c>
      <c r="H199" s="7"/>
      <c r="I199" s="7"/>
      <c r="J199" s="7"/>
      <c r="K199" s="7"/>
    </row>
    <row r="200" spans="1:11" ht="15.75" customHeight="1">
      <c r="A200" s="9"/>
      <c r="B200" s="113">
        <v>113872</v>
      </c>
      <c r="C200" s="163" t="s">
        <v>951</v>
      </c>
      <c r="D200" s="164" t="s">
        <v>6</v>
      </c>
      <c r="E200" s="164">
        <v>1.81</v>
      </c>
      <c r="F200" s="165">
        <v>1.474</v>
      </c>
      <c r="G200" s="6">
        <v>0.18563535911602214</v>
      </c>
      <c r="H200" s="7"/>
      <c r="I200" s="7"/>
      <c r="J200" s="7"/>
      <c r="K200" s="7"/>
    </row>
    <row r="201" spans="1:11" ht="15.75" customHeight="1">
      <c r="A201" s="9"/>
      <c r="B201" s="113">
        <v>113880</v>
      </c>
      <c r="C201" s="163" t="s">
        <v>952</v>
      </c>
      <c r="D201" s="164" t="s">
        <v>6</v>
      </c>
      <c r="E201" s="164">
        <v>1.46</v>
      </c>
      <c r="F201" s="164">
        <v>1.35</v>
      </c>
      <c r="G201" s="6">
        <v>7.534246575342457E-2</v>
      </c>
      <c r="H201" s="7"/>
      <c r="I201" s="7"/>
      <c r="J201" s="7"/>
      <c r="K201" s="7"/>
    </row>
    <row r="202" spans="1:11" ht="15.75" customHeight="1">
      <c r="A202" s="9"/>
      <c r="B202" s="113">
        <v>113860</v>
      </c>
      <c r="C202" s="163" t="s">
        <v>953</v>
      </c>
      <c r="D202" s="164" t="s">
        <v>6</v>
      </c>
      <c r="E202" s="164">
        <v>2.4</v>
      </c>
      <c r="F202" s="164">
        <v>2.08</v>
      </c>
      <c r="G202" s="6">
        <v>0.13333333333333328</v>
      </c>
      <c r="H202" s="7"/>
      <c r="I202" s="7"/>
      <c r="J202" s="7"/>
      <c r="K202" s="7"/>
    </row>
    <row r="203" spans="1:11" ht="15.75" customHeight="1">
      <c r="A203" s="9"/>
      <c r="B203" s="113">
        <v>113863</v>
      </c>
      <c r="C203" s="163" t="s">
        <v>954</v>
      </c>
      <c r="D203" s="164" t="s">
        <v>6</v>
      </c>
      <c r="E203" s="164">
        <v>2.4</v>
      </c>
      <c r="F203" s="164">
        <v>2.08</v>
      </c>
      <c r="G203" s="6">
        <v>0.13333333333333328</v>
      </c>
      <c r="H203" s="7"/>
      <c r="I203" s="7"/>
      <c r="J203" s="7"/>
      <c r="K203" s="7"/>
    </row>
    <row r="204" spans="1:11" ht="15.75" customHeight="1">
      <c r="A204" s="9"/>
      <c r="B204" s="113">
        <v>113864</v>
      </c>
      <c r="C204" s="163" t="s">
        <v>955</v>
      </c>
      <c r="D204" s="164" t="s">
        <v>6</v>
      </c>
      <c r="E204" s="164">
        <v>2.4</v>
      </c>
      <c r="F204" s="164">
        <v>2.08</v>
      </c>
      <c r="G204" s="6">
        <v>0.13333333333333328</v>
      </c>
      <c r="H204" s="7"/>
      <c r="I204" s="7"/>
      <c r="J204" s="7"/>
      <c r="K204" s="7"/>
    </row>
    <row r="205" spans="1:11" ht="15.75" customHeight="1">
      <c r="A205" s="9"/>
      <c r="B205" s="129"/>
      <c r="C205" s="4"/>
      <c r="D205" s="4"/>
      <c r="E205" s="5"/>
      <c r="F205" s="115"/>
      <c r="G205" s="6"/>
      <c r="H205" s="7"/>
      <c r="I205" s="7"/>
      <c r="J205" s="7"/>
      <c r="K205" s="7"/>
    </row>
    <row r="206" spans="1:11" ht="15.75" customHeight="1">
      <c r="A206" s="9"/>
      <c r="B206" s="129"/>
      <c r="C206" s="4"/>
      <c r="D206" s="4"/>
      <c r="E206" s="5"/>
      <c r="F206" s="115"/>
      <c r="G206" s="6"/>
      <c r="H206" s="7"/>
      <c r="I206" s="7"/>
      <c r="J206" s="7"/>
      <c r="K206" s="7"/>
    </row>
    <row r="207" spans="1:11" ht="15.75" customHeight="1">
      <c r="A207" s="9"/>
      <c r="B207" s="548" t="s">
        <v>1044</v>
      </c>
      <c r="C207" s="548"/>
      <c r="D207" s="548"/>
      <c r="E207" s="548"/>
      <c r="F207" s="548"/>
      <c r="G207" s="548"/>
      <c r="H207" s="7"/>
      <c r="I207" s="7"/>
      <c r="J207" s="7"/>
      <c r="K207" s="7"/>
    </row>
    <row r="208" spans="1:11" ht="15.75" customHeight="1">
      <c r="A208" s="9"/>
      <c r="B208" s="11" t="s">
        <v>2</v>
      </c>
      <c r="C208" s="11" t="s">
        <v>3</v>
      </c>
      <c r="D208" s="11" t="s">
        <v>5</v>
      </c>
      <c r="E208" s="11" t="s">
        <v>0</v>
      </c>
      <c r="F208" s="47" t="s">
        <v>1</v>
      </c>
      <c r="G208" s="47" t="s">
        <v>4</v>
      </c>
      <c r="H208" s="7"/>
      <c r="I208" s="7"/>
      <c r="J208" s="7"/>
      <c r="K208" s="7"/>
    </row>
    <row r="209" spans="1:11" ht="15.75" customHeight="1">
      <c r="A209" s="9"/>
      <c r="B209" s="129">
        <v>113663</v>
      </c>
      <c r="C209" s="4" t="s">
        <v>992</v>
      </c>
      <c r="D209" s="4" t="s">
        <v>6</v>
      </c>
      <c r="E209" s="5">
        <v>7.43</v>
      </c>
      <c r="F209" s="115">
        <v>7.03</v>
      </c>
      <c r="G209" s="6">
        <v>5.3835800807536943E-2</v>
      </c>
      <c r="H209" s="7"/>
      <c r="I209" s="7"/>
      <c r="J209" s="7"/>
      <c r="K209" s="7"/>
    </row>
    <row r="210" spans="1:11" ht="15.75" customHeight="1">
      <c r="A210" s="9"/>
      <c r="B210" s="129">
        <v>113664</v>
      </c>
      <c r="C210" s="4" t="s">
        <v>993</v>
      </c>
      <c r="D210" s="4" t="s">
        <v>6</v>
      </c>
      <c r="E210" s="5">
        <v>6.68</v>
      </c>
      <c r="F210" s="115">
        <v>6.53</v>
      </c>
      <c r="G210" s="6">
        <v>2.2455089820359202E-2</v>
      </c>
      <c r="H210" s="7"/>
      <c r="I210" s="7"/>
      <c r="J210" s="7"/>
      <c r="K210" s="7"/>
    </row>
    <row r="211" spans="1:11" ht="15.75" customHeight="1">
      <c r="A211" s="9"/>
      <c r="B211" s="129">
        <v>113668</v>
      </c>
      <c r="C211" s="4" t="s">
        <v>994</v>
      </c>
      <c r="D211" s="4" t="s">
        <v>6</v>
      </c>
      <c r="E211" s="5">
        <v>4.46</v>
      </c>
      <c r="F211" s="115">
        <v>4.16</v>
      </c>
      <c r="G211" s="6">
        <v>6.7264573991031348E-2</v>
      </c>
      <c r="H211" s="7"/>
      <c r="I211" s="7"/>
      <c r="J211" s="7"/>
      <c r="K211" s="7"/>
    </row>
    <row r="212" spans="1:11" ht="15.75" customHeight="1">
      <c r="A212" s="9"/>
      <c r="B212" s="129">
        <v>113670</v>
      </c>
      <c r="C212" s="4" t="s">
        <v>995</v>
      </c>
      <c r="D212" s="4" t="s">
        <v>6</v>
      </c>
      <c r="E212" s="5">
        <v>4.1500000000000004</v>
      </c>
      <c r="F212" s="115">
        <v>3.85</v>
      </c>
      <c r="G212" s="6">
        <v>7.2289156626506076E-2</v>
      </c>
      <c r="H212" s="7"/>
      <c r="I212" s="7"/>
      <c r="J212" s="7"/>
      <c r="K212" s="7"/>
    </row>
    <row r="213" spans="1:11" ht="15.75" customHeight="1">
      <c r="A213" s="9"/>
      <c r="B213" s="129">
        <v>113673</v>
      </c>
      <c r="C213" s="4" t="s">
        <v>996</v>
      </c>
      <c r="D213" s="4" t="s">
        <v>6</v>
      </c>
      <c r="E213" s="5">
        <v>12.3</v>
      </c>
      <c r="F213" s="115">
        <v>12</v>
      </c>
      <c r="G213" s="6">
        <v>2.4390243902439081E-2</v>
      </c>
      <c r="H213" s="7"/>
      <c r="I213" s="7"/>
      <c r="J213" s="7"/>
      <c r="K213" s="7"/>
    </row>
    <row r="214" spans="1:11" ht="15.75" customHeight="1">
      <c r="A214" s="9"/>
      <c r="B214" s="132"/>
      <c r="C214" s="7"/>
      <c r="D214" s="7"/>
      <c r="E214" s="86"/>
      <c r="F214" s="131"/>
      <c r="G214" s="87"/>
      <c r="H214" s="7"/>
      <c r="I214" s="7"/>
      <c r="J214" s="7"/>
      <c r="K214" s="7"/>
    </row>
    <row r="215" spans="1:11" ht="15.75" customHeight="1">
      <c r="A215" s="9"/>
      <c r="B215" s="7"/>
      <c r="C215" s="7"/>
      <c r="D215" s="7"/>
      <c r="E215" s="86"/>
      <c r="F215" s="131"/>
      <c r="G215" s="87"/>
      <c r="H215" s="7"/>
      <c r="I215" s="7"/>
      <c r="J215" s="7"/>
      <c r="K215" s="7"/>
    </row>
    <row r="216" spans="1:11" ht="15.75" customHeight="1">
      <c r="A216" s="9"/>
      <c r="B216" s="548" t="s">
        <v>956</v>
      </c>
      <c r="C216" s="548"/>
      <c r="D216" s="548"/>
      <c r="E216" s="548"/>
      <c r="F216" s="548"/>
      <c r="G216" s="548"/>
      <c r="H216" s="7"/>
      <c r="I216" s="7"/>
      <c r="J216" s="7"/>
      <c r="K216" s="7"/>
    </row>
    <row r="217" spans="1:11" ht="15.75" customHeight="1">
      <c r="A217" s="9"/>
      <c r="B217" s="135" t="s">
        <v>2</v>
      </c>
      <c r="C217" s="135" t="s">
        <v>3</v>
      </c>
      <c r="D217" s="135" t="s">
        <v>5</v>
      </c>
      <c r="E217" s="135" t="s">
        <v>0</v>
      </c>
      <c r="F217" s="135" t="s">
        <v>807</v>
      </c>
      <c r="G217" s="135" t="s">
        <v>4</v>
      </c>
      <c r="H217" s="7"/>
      <c r="I217" s="7"/>
      <c r="J217" s="7"/>
      <c r="K217" s="7"/>
    </row>
    <row r="218" spans="1:11" ht="15.75" customHeight="1">
      <c r="A218" s="9"/>
      <c r="B218" s="113">
        <v>113822</v>
      </c>
      <c r="C218" s="166" t="s">
        <v>998</v>
      </c>
      <c r="D218" s="166" t="s">
        <v>6</v>
      </c>
      <c r="E218" s="112">
        <v>5.13</v>
      </c>
      <c r="F218" s="164">
        <v>5</v>
      </c>
      <c r="G218" s="167">
        <v>2.534113060428848E-2</v>
      </c>
      <c r="H218" s="7"/>
      <c r="I218" s="7"/>
      <c r="J218" s="7"/>
      <c r="K218" s="7"/>
    </row>
    <row r="219" spans="1:11" ht="15.75" customHeight="1">
      <c r="A219" s="9"/>
      <c r="B219" s="113">
        <v>113821</v>
      </c>
      <c r="C219" s="166" t="s">
        <v>999</v>
      </c>
      <c r="D219" s="166" t="s">
        <v>6</v>
      </c>
      <c r="E219" s="112">
        <v>5.13</v>
      </c>
      <c r="F219" s="164">
        <v>5</v>
      </c>
      <c r="G219" s="167">
        <v>2.534113060428848E-2</v>
      </c>
      <c r="H219" s="7"/>
      <c r="I219" s="7"/>
      <c r="J219" s="7"/>
      <c r="K219" s="7"/>
    </row>
    <row r="220" spans="1:11" ht="15.75" customHeight="1">
      <c r="A220" s="9"/>
      <c r="B220" s="113">
        <v>113820</v>
      </c>
      <c r="C220" s="166" t="s">
        <v>1000</v>
      </c>
      <c r="D220" s="166" t="s">
        <v>6</v>
      </c>
      <c r="E220" s="112">
        <v>2.78</v>
      </c>
      <c r="F220" s="164">
        <v>2.5</v>
      </c>
      <c r="G220" s="167">
        <v>0.1007194244604316</v>
      </c>
      <c r="H220" s="7"/>
      <c r="I220" s="7"/>
      <c r="J220" s="7"/>
      <c r="K220" s="7"/>
    </row>
    <row r="221" spans="1:11" ht="15.75" customHeight="1">
      <c r="A221" s="9"/>
      <c r="B221" s="113">
        <v>113832</v>
      </c>
      <c r="C221" s="166" t="s">
        <v>1001</v>
      </c>
      <c r="D221" s="166" t="s">
        <v>6</v>
      </c>
      <c r="E221" s="112">
        <v>7.14</v>
      </c>
      <c r="F221" s="164">
        <v>6.35</v>
      </c>
      <c r="G221" s="167">
        <v>0.11064425770308124</v>
      </c>
      <c r="H221" s="7"/>
      <c r="I221" s="7"/>
      <c r="J221" s="7"/>
      <c r="K221" s="7"/>
    </row>
    <row r="222" spans="1:11" ht="15.75" customHeight="1">
      <c r="A222" s="9"/>
      <c r="B222" s="113">
        <v>113837</v>
      </c>
      <c r="C222" s="166" t="s">
        <v>1002</v>
      </c>
      <c r="D222" s="166" t="s">
        <v>6</v>
      </c>
      <c r="E222" s="112">
        <v>7.14</v>
      </c>
      <c r="F222" s="164">
        <v>6.35</v>
      </c>
      <c r="G222" s="167">
        <v>0.11064425770308124</v>
      </c>
      <c r="H222" s="7"/>
      <c r="I222" s="7"/>
      <c r="J222" s="7"/>
      <c r="K222" s="7"/>
    </row>
    <row r="223" spans="1:11" ht="15.75" customHeight="1">
      <c r="A223" s="9"/>
      <c r="B223" s="113">
        <v>113834</v>
      </c>
      <c r="C223" s="166" t="s">
        <v>1003</v>
      </c>
      <c r="D223" s="166" t="s">
        <v>6</v>
      </c>
      <c r="E223" s="112">
        <v>7.14</v>
      </c>
      <c r="F223" s="164">
        <v>6.35</v>
      </c>
      <c r="G223" s="167">
        <v>0.11064425770308124</v>
      </c>
      <c r="H223" s="7"/>
      <c r="I223" s="7"/>
      <c r="J223" s="7"/>
      <c r="K223" s="7"/>
    </row>
    <row r="224" spans="1:11" ht="15.75" customHeight="1">
      <c r="A224" s="9"/>
      <c r="B224" s="113">
        <v>113835</v>
      </c>
      <c r="C224" s="166" t="s">
        <v>1004</v>
      </c>
      <c r="D224" s="166" t="s">
        <v>6</v>
      </c>
      <c r="E224" s="112">
        <v>7.14</v>
      </c>
      <c r="F224" s="164">
        <v>6.35</v>
      </c>
      <c r="G224" s="167">
        <v>0.11064425770308124</v>
      </c>
      <c r="H224" s="7"/>
      <c r="I224" s="7"/>
      <c r="J224" s="7"/>
      <c r="K224" s="7"/>
    </row>
    <row r="225" spans="1:11" ht="15.75" customHeight="1">
      <c r="A225" s="9"/>
      <c r="B225" s="113">
        <v>113830</v>
      </c>
      <c r="C225" s="166" t="s">
        <v>1005</v>
      </c>
      <c r="D225" s="166" t="s">
        <v>6</v>
      </c>
      <c r="E225" s="112">
        <v>3.13</v>
      </c>
      <c r="F225" s="164">
        <v>2.88</v>
      </c>
      <c r="G225" s="167">
        <v>7.9872204472843447E-2</v>
      </c>
      <c r="H225" s="7"/>
      <c r="I225" s="7"/>
      <c r="J225" s="7"/>
      <c r="K225" s="7"/>
    </row>
    <row r="226" spans="1:11" ht="15.75" customHeight="1">
      <c r="A226" s="9"/>
      <c r="B226" s="113">
        <v>113833</v>
      </c>
      <c r="C226" s="166" t="s">
        <v>1006</v>
      </c>
      <c r="D226" s="166" t="s">
        <v>6</v>
      </c>
      <c r="E226" s="112">
        <v>7.14</v>
      </c>
      <c r="F226" s="164">
        <v>5.97</v>
      </c>
      <c r="G226" s="167">
        <v>0.1638655462184874</v>
      </c>
      <c r="H226" s="7"/>
      <c r="I226" s="7"/>
      <c r="J226" s="7"/>
      <c r="K226" s="7"/>
    </row>
    <row r="227" spans="1:11" ht="15.75" customHeight="1">
      <c r="A227" s="9"/>
      <c r="B227" s="113">
        <v>113819</v>
      </c>
      <c r="C227" s="166" t="s">
        <v>1007</v>
      </c>
      <c r="D227" s="166" t="s">
        <v>6</v>
      </c>
      <c r="E227" s="112">
        <v>5.13</v>
      </c>
      <c r="F227" s="164">
        <v>4.25</v>
      </c>
      <c r="G227" s="167">
        <v>0.17153996101364521</v>
      </c>
      <c r="H227" s="7"/>
      <c r="I227" s="7"/>
      <c r="J227" s="7"/>
      <c r="K227" s="7"/>
    </row>
    <row r="228" spans="1:11" ht="15.75" customHeight="1">
      <c r="A228" s="9"/>
      <c r="B228" s="113">
        <v>113818</v>
      </c>
      <c r="C228" s="166" t="s">
        <v>1008</v>
      </c>
      <c r="D228" s="166" t="s">
        <v>6</v>
      </c>
      <c r="E228" s="112">
        <v>7.69</v>
      </c>
      <c r="F228" s="164">
        <v>6.2</v>
      </c>
      <c r="G228" s="167">
        <v>0.19375812743823148</v>
      </c>
      <c r="H228" s="7"/>
      <c r="I228" s="7"/>
      <c r="J228" s="7"/>
      <c r="K228" s="7"/>
    </row>
    <row r="229" spans="1:11" ht="15.75" customHeight="1">
      <c r="A229" s="9"/>
      <c r="B229" s="113">
        <v>113838</v>
      </c>
      <c r="C229" s="166" t="s">
        <v>1009</v>
      </c>
      <c r="D229" s="166" t="s">
        <v>6</v>
      </c>
      <c r="E229" s="112">
        <v>6.36</v>
      </c>
      <c r="F229" s="164">
        <v>5.0999999999999996</v>
      </c>
      <c r="G229" s="167">
        <v>0.19811320754716991</v>
      </c>
      <c r="H229" s="7"/>
      <c r="I229" s="7"/>
      <c r="J229" s="7"/>
      <c r="K229" s="7"/>
    </row>
    <row r="230" spans="1:11" ht="15.75" customHeight="1">
      <c r="A230" s="9"/>
      <c r="B230" s="113">
        <v>113829</v>
      </c>
      <c r="C230" s="166" t="s">
        <v>1010</v>
      </c>
      <c r="D230" s="166" t="s">
        <v>6</v>
      </c>
      <c r="E230" s="112">
        <v>10.119999999999999</v>
      </c>
      <c r="F230" s="164">
        <v>8.36</v>
      </c>
      <c r="G230" s="167">
        <v>0.17391304347826086</v>
      </c>
      <c r="H230" s="7"/>
      <c r="I230" s="7"/>
      <c r="J230" s="7"/>
      <c r="K230" s="7"/>
    </row>
    <row r="231" spans="1:11" ht="15.75" customHeight="1">
      <c r="A231" s="9"/>
      <c r="B231" s="113">
        <v>113810</v>
      </c>
      <c r="C231" s="166" t="s">
        <v>1011</v>
      </c>
      <c r="D231" s="166" t="s">
        <v>6</v>
      </c>
      <c r="E231" s="112">
        <v>7.03</v>
      </c>
      <c r="F231" s="164">
        <v>5.82</v>
      </c>
      <c r="G231" s="167">
        <v>0.17211948790896159</v>
      </c>
      <c r="H231" s="7"/>
      <c r="I231" s="7"/>
      <c r="J231" s="7"/>
      <c r="K231" s="7"/>
    </row>
    <row r="232" spans="1:11" ht="15.75" customHeight="1">
      <c r="A232" s="9"/>
      <c r="B232" s="113">
        <v>113811</v>
      </c>
      <c r="C232" s="166" t="s">
        <v>1012</v>
      </c>
      <c r="D232" s="166" t="s">
        <v>6</v>
      </c>
      <c r="E232" s="112">
        <v>7.03</v>
      </c>
      <c r="F232" s="164">
        <v>5.82</v>
      </c>
      <c r="G232" s="167">
        <v>0.17211948790896159</v>
      </c>
      <c r="H232" s="7"/>
      <c r="I232" s="7"/>
      <c r="J232" s="7"/>
      <c r="K232" s="7"/>
    </row>
    <row r="233" spans="1:11" ht="15.75" customHeight="1">
      <c r="A233" s="9"/>
      <c r="B233" s="113">
        <v>113809</v>
      </c>
      <c r="C233" s="166" t="s">
        <v>1013</v>
      </c>
      <c r="D233" s="166" t="s">
        <v>6</v>
      </c>
      <c r="E233" s="112">
        <v>7.03</v>
      </c>
      <c r="F233" s="164">
        <v>5.82</v>
      </c>
      <c r="G233" s="167">
        <v>0.17211948790896159</v>
      </c>
      <c r="H233" s="7"/>
      <c r="I233" s="7"/>
      <c r="J233" s="7"/>
      <c r="K233" s="7"/>
    </row>
    <row r="234" spans="1:11" ht="15.75" customHeight="1">
      <c r="A234" s="9"/>
      <c r="B234" s="113">
        <v>113816</v>
      </c>
      <c r="C234" s="166" t="s">
        <v>1014</v>
      </c>
      <c r="D234" s="166" t="s">
        <v>6</v>
      </c>
      <c r="E234" s="112">
        <v>11.95</v>
      </c>
      <c r="F234" s="164">
        <v>9.8800000000000008</v>
      </c>
      <c r="G234" s="167">
        <v>0.17322175732217562</v>
      </c>
      <c r="H234" s="7"/>
      <c r="I234" s="7"/>
      <c r="J234" s="7"/>
      <c r="K234" s="7"/>
    </row>
    <row r="235" spans="1:11" ht="15.75" customHeight="1">
      <c r="A235" s="9"/>
      <c r="B235" s="113">
        <v>113817</v>
      </c>
      <c r="C235" s="166" t="s">
        <v>1015</v>
      </c>
      <c r="D235" s="166" t="s">
        <v>6</v>
      </c>
      <c r="E235" s="112">
        <v>11.95</v>
      </c>
      <c r="F235" s="164">
        <v>9.8800000000000008</v>
      </c>
      <c r="G235" s="167">
        <v>0.17322175732217562</v>
      </c>
      <c r="H235" s="7"/>
      <c r="I235" s="7"/>
      <c r="J235" s="7"/>
      <c r="K235" s="7"/>
    </row>
    <row r="236" spans="1:11" ht="15.75" customHeight="1">
      <c r="A236" s="9"/>
      <c r="B236" s="113">
        <v>113815</v>
      </c>
      <c r="C236" s="166" t="s">
        <v>1016</v>
      </c>
      <c r="D236" s="166" t="s">
        <v>6</v>
      </c>
      <c r="E236" s="112">
        <v>11.95</v>
      </c>
      <c r="F236" s="164">
        <v>9.8800000000000008</v>
      </c>
      <c r="G236" s="167">
        <v>0.17322175732217562</v>
      </c>
      <c r="H236" s="7"/>
      <c r="I236" s="7"/>
      <c r="J236" s="7"/>
      <c r="K236" s="7"/>
    </row>
    <row r="237" spans="1:11" ht="15.75" customHeight="1">
      <c r="A237" s="9"/>
      <c r="B237" s="113">
        <v>113851</v>
      </c>
      <c r="C237" s="166" t="s">
        <v>1017</v>
      </c>
      <c r="D237" s="166" t="s">
        <v>6</v>
      </c>
      <c r="E237" s="112">
        <v>12.53</v>
      </c>
      <c r="F237" s="164">
        <v>10.36</v>
      </c>
      <c r="G237" s="167">
        <v>0.17318435754189945</v>
      </c>
      <c r="H237" s="7"/>
      <c r="I237" s="7"/>
      <c r="J237" s="7"/>
      <c r="K237" s="7"/>
    </row>
    <row r="238" spans="1:11" ht="15.75" customHeight="1">
      <c r="A238" s="9"/>
      <c r="B238" s="113">
        <v>113824</v>
      </c>
      <c r="C238" s="166" t="s">
        <v>1018</v>
      </c>
      <c r="D238" s="166" t="s">
        <v>6</v>
      </c>
      <c r="E238" s="112">
        <v>13.07</v>
      </c>
      <c r="F238" s="164">
        <v>10.8</v>
      </c>
      <c r="G238" s="167">
        <v>0.17368018362662582</v>
      </c>
      <c r="H238" s="7"/>
      <c r="I238" s="7"/>
      <c r="J238" s="7"/>
      <c r="K238" s="7"/>
    </row>
    <row r="239" spans="1:11" ht="15.75" customHeight="1">
      <c r="A239" s="9"/>
      <c r="B239" s="113">
        <v>113823</v>
      </c>
      <c r="C239" s="166" t="s">
        <v>1019</v>
      </c>
      <c r="D239" s="166" t="s">
        <v>6</v>
      </c>
      <c r="E239" s="112">
        <v>13.07</v>
      </c>
      <c r="F239" s="164">
        <v>10.8</v>
      </c>
      <c r="G239" s="167">
        <v>0.17368018362662582</v>
      </c>
      <c r="H239" s="7"/>
      <c r="I239" s="7"/>
      <c r="J239" s="7"/>
      <c r="K239" s="7"/>
    </row>
    <row r="240" spans="1:11" ht="15.75" customHeight="1">
      <c r="A240" s="9"/>
      <c r="B240" s="113">
        <v>113826</v>
      </c>
      <c r="C240" s="166" t="s">
        <v>1020</v>
      </c>
      <c r="D240" s="166" t="s">
        <v>6</v>
      </c>
      <c r="E240" s="112">
        <v>13.72</v>
      </c>
      <c r="F240" s="164">
        <v>11.34</v>
      </c>
      <c r="G240" s="167">
        <v>0.17346938775510209</v>
      </c>
      <c r="H240" s="7"/>
      <c r="I240" s="7"/>
      <c r="J240" s="7"/>
      <c r="K240" s="7"/>
    </row>
    <row r="241" spans="1:11" ht="15.75" customHeight="1">
      <c r="A241" s="9"/>
      <c r="B241" s="113">
        <v>113827</v>
      </c>
      <c r="C241" s="166" t="s">
        <v>1021</v>
      </c>
      <c r="D241" s="166" t="s">
        <v>6</v>
      </c>
      <c r="E241" s="112">
        <v>13.72</v>
      </c>
      <c r="F241" s="164">
        <v>11.34</v>
      </c>
      <c r="G241" s="167">
        <v>0.17346938775510209</v>
      </c>
      <c r="H241" s="7"/>
      <c r="I241" s="7"/>
      <c r="J241" s="7"/>
      <c r="K241" s="7"/>
    </row>
    <row r="242" spans="1:11" ht="15.75" customHeight="1">
      <c r="A242" s="9"/>
      <c r="B242" s="113">
        <v>113828</v>
      </c>
      <c r="C242" s="166" t="s">
        <v>1022</v>
      </c>
      <c r="D242" s="166" t="s">
        <v>6</v>
      </c>
      <c r="E242" s="112">
        <v>13.72</v>
      </c>
      <c r="F242" s="164">
        <v>11.34</v>
      </c>
      <c r="G242" s="167">
        <v>0.17346938775510209</v>
      </c>
      <c r="H242" s="7"/>
      <c r="I242" s="7"/>
      <c r="J242" s="7"/>
      <c r="K242" s="7"/>
    </row>
    <row r="243" spans="1:11" ht="15.75" customHeight="1">
      <c r="A243" s="9"/>
      <c r="B243" s="113">
        <v>113844</v>
      </c>
      <c r="C243" s="166" t="s">
        <v>1023</v>
      </c>
      <c r="D243" s="166" t="s">
        <v>6</v>
      </c>
      <c r="E243" s="112">
        <v>18.149999999999999</v>
      </c>
      <c r="F243" s="164">
        <v>15</v>
      </c>
      <c r="G243" s="167">
        <v>0.17355371900826438</v>
      </c>
      <c r="H243" s="7"/>
      <c r="I243" s="7"/>
      <c r="J243" s="7"/>
      <c r="K243" s="7"/>
    </row>
    <row r="244" spans="1:11" ht="15.75" customHeight="1">
      <c r="A244" s="9"/>
      <c r="B244" s="113">
        <v>113842</v>
      </c>
      <c r="C244" s="166" t="s">
        <v>1024</v>
      </c>
      <c r="D244" s="166" t="s">
        <v>6</v>
      </c>
      <c r="E244" s="112">
        <v>18.149999999999999</v>
      </c>
      <c r="F244" s="164">
        <v>15</v>
      </c>
      <c r="G244" s="167">
        <v>0.17355371900826438</v>
      </c>
      <c r="H244" s="7"/>
      <c r="I244" s="7"/>
      <c r="J244" s="7"/>
      <c r="K244" s="7"/>
    </row>
    <row r="245" spans="1:11" ht="15.75" customHeight="1">
      <c r="A245" s="9"/>
      <c r="B245" s="113">
        <v>113853</v>
      </c>
      <c r="C245" s="166" t="s">
        <v>1025</v>
      </c>
      <c r="D245" s="166" t="s">
        <v>6</v>
      </c>
      <c r="E245" s="112">
        <v>12.53</v>
      </c>
      <c r="F245" s="164">
        <v>10.36</v>
      </c>
      <c r="G245" s="167">
        <v>0.17318435754189945</v>
      </c>
      <c r="H245" s="7"/>
      <c r="I245" s="7"/>
      <c r="J245" s="7"/>
      <c r="K245" s="7"/>
    </row>
    <row r="246" spans="1:11" ht="15.75" customHeight="1">
      <c r="A246" s="9"/>
      <c r="B246" s="113">
        <v>113849</v>
      </c>
      <c r="C246" s="166" t="s">
        <v>1026</v>
      </c>
      <c r="D246" s="166" t="s">
        <v>6</v>
      </c>
      <c r="E246" s="112">
        <v>12.53</v>
      </c>
      <c r="F246" s="164">
        <v>10.36</v>
      </c>
      <c r="G246" s="167">
        <v>0.17318435754189945</v>
      </c>
      <c r="H246" s="7"/>
      <c r="I246" s="7"/>
      <c r="J246" s="7"/>
      <c r="K246" s="7"/>
    </row>
    <row r="247" spans="1:11" ht="15.75" customHeight="1">
      <c r="A247" s="9"/>
      <c r="B247" s="113">
        <v>113852</v>
      </c>
      <c r="C247" s="166" t="s">
        <v>1027</v>
      </c>
      <c r="D247" s="166" t="s">
        <v>6</v>
      </c>
      <c r="E247" s="112">
        <v>12.53</v>
      </c>
      <c r="F247" s="164">
        <v>10.36</v>
      </c>
      <c r="G247" s="167">
        <v>0.17318435754189945</v>
      </c>
      <c r="H247" s="7"/>
      <c r="I247" s="7"/>
      <c r="J247" s="7"/>
      <c r="K247" s="7"/>
    </row>
    <row r="248" spans="1:11" ht="15.75" customHeight="1">
      <c r="A248" s="9"/>
      <c r="B248" s="113">
        <v>113855</v>
      </c>
      <c r="C248" s="166" t="s">
        <v>1028</v>
      </c>
      <c r="D248" s="166" t="s">
        <v>6</v>
      </c>
      <c r="E248" s="112">
        <v>6.78</v>
      </c>
      <c r="F248" s="164">
        <v>5.61</v>
      </c>
      <c r="G248" s="167">
        <v>0.17256637168141592</v>
      </c>
      <c r="H248" s="7"/>
      <c r="I248" s="7"/>
      <c r="J248" s="7"/>
      <c r="K248" s="7"/>
    </row>
    <row r="249" spans="1:11" ht="15.75" customHeight="1">
      <c r="A249" s="9"/>
      <c r="B249" s="113">
        <v>113854</v>
      </c>
      <c r="C249" s="166" t="s">
        <v>1029</v>
      </c>
      <c r="D249" s="166" t="s">
        <v>6</v>
      </c>
      <c r="E249" s="112">
        <v>6.78</v>
      </c>
      <c r="F249" s="164">
        <v>5.61</v>
      </c>
      <c r="G249" s="167">
        <v>0.17256637168141592</v>
      </c>
      <c r="H249" s="7"/>
      <c r="I249" s="7"/>
      <c r="J249" s="7"/>
      <c r="K249" s="7"/>
    </row>
    <row r="250" spans="1:11" ht="15.75" customHeight="1">
      <c r="A250" s="9"/>
      <c r="B250" s="113">
        <v>113858</v>
      </c>
      <c r="C250" s="166" t="s">
        <v>1030</v>
      </c>
      <c r="D250" s="166" t="s">
        <v>6</v>
      </c>
      <c r="E250" s="112">
        <v>6.78</v>
      </c>
      <c r="F250" s="164">
        <v>5.61</v>
      </c>
      <c r="G250" s="167">
        <v>0.17256637168141592</v>
      </c>
      <c r="H250" s="7"/>
      <c r="I250" s="7"/>
      <c r="J250" s="7"/>
      <c r="K250" s="7"/>
    </row>
    <row r="251" spans="1:11" ht="15.75" customHeight="1">
      <c r="A251" s="9"/>
      <c r="B251" s="113">
        <v>113856</v>
      </c>
      <c r="C251" s="166" t="s">
        <v>1031</v>
      </c>
      <c r="D251" s="166" t="s">
        <v>6</v>
      </c>
      <c r="E251" s="112">
        <v>6.78</v>
      </c>
      <c r="F251" s="164">
        <v>5.61</v>
      </c>
      <c r="G251" s="167">
        <v>0.17256637168141592</v>
      </c>
      <c r="H251" s="7"/>
      <c r="I251" s="7"/>
      <c r="J251" s="7"/>
      <c r="K251" s="7"/>
    </row>
    <row r="252" spans="1:11" ht="15.75" customHeight="1">
      <c r="A252" s="9"/>
      <c r="B252" s="113">
        <v>113859</v>
      </c>
      <c r="C252" s="166" t="s">
        <v>1032</v>
      </c>
      <c r="D252" s="166" t="s">
        <v>6</v>
      </c>
      <c r="E252" s="112">
        <v>6.78</v>
      </c>
      <c r="F252" s="164">
        <v>5.61</v>
      </c>
      <c r="G252" s="167">
        <v>0.17256637168141592</v>
      </c>
      <c r="H252" s="7"/>
      <c r="I252" s="7"/>
      <c r="J252" s="7"/>
      <c r="K252" s="7"/>
    </row>
    <row r="253" spans="1:11" ht="15.75" customHeight="1">
      <c r="A253" s="9"/>
      <c r="B253" s="113">
        <v>113813</v>
      </c>
      <c r="C253" s="166" t="s">
        <v>1033</v>
      </c>
      <c r="D253" s="166" t="s">
        <v>6</v>
      </c>
      <c r="E253" s="112">
        <v>6.39</v>
      </c>
      <c r="F253" s="164">
        <v>6.37</v>
      </c>
      <c r="G253" s="167">
        <v>3.1298904538340491E-3</v>
      </c>
      <c r="H253" s="7"/>
      <c r="I253" s="7"/>
      <c r="J253" s="7"/>
      <c r="K253" s="7"/>
    </row>
    <row r="254" spans="1:11" ht="15.75" customHeight="1">
      <c r="A254" s="9"/>
      <c r="B254" s="113">
        <v>113814</v>
      </c>
      <c r="C254" s="166" t="s">
        <v>1034</v>
      </c>
      <c r="D254" s="166" t="s">
        <v>6</v>
      </c>
      <c r="E254" s="112">
        <v>6.39</v>
      </c>
      <c r="F254" s="164">
        <v>6.37</v>
      </c>
      <c r="G254" s="167">
        <v>3.1298904538340491E-3</v>
      </c>
      <c r="H254" s="7"/>
      <c r="I254" s="7"/>
      <c r="J254" s="7"/>
      <c r="K254" s="7"/>
    </row>
    <row r="255" spans="1:11" ht="15.75" customHeight="1">
      <c r="A255" s="9"/>
      <c r="B255" s="113">
        <v>113812</v>
      </c>
      <c r="C255" s="166" t="s">
        <v>1035</v>
      </c>
      <c r="D255" s="166" t="s">
        <v>6</v>
      </c>
      <c r="E255" s="112">
        <v>6.39</v>
      </c>
      <c r="F255" s="164">
        <v>6.37</v>
      </c>
      <c r="G255" s="167">
        <v>3.1298904538340491E-3</v>
      </c>
      <c r="H255" s="7"/>
      <c r="I255" s="7"/>
      <c r="J255" s="7"/>
      <c r="K255" s="7"/>
    </row>
    <row r="256" spans="1:11" ht="15.75" customHeight="1">
      <c r="A256" s="9"/>
      <c r="B256" s="136"/>
      <c r="C256" s="4"/>
      <c r="D256" s="4"/>
      <c r="E256" s="5"/>
      <c r="F256" s="137"/>
      <c r="G256" s="6"/>
      <c r="H256" s="7"/>
      <c r="I256" s="7"/>
      <c r="J256" s="7"/>
      <c r="K256" s="7"/>
    </row>
    <row r="257" spans="1:11" ht="15.75" customHeight="1">
      <c r="A257" s="9"/>
      <c r="B257" s="169"/>
      <c r="C257" s="4"/>
      <c r="D257" s="4"/>
      <c r="E257" s="5"/>
      <c r="F257" s="137"/>
      <c r="G257" s="6"/>
      <c r="H257" s="7"/>
      <c r="I257" s="7"/>
      <c r="J257" s="7"/>
      <c r="K257" s="7"/>
    </row>
    <row r="258" spans="1:11" ht="15.75" customHeight="1">
      <c r="A258" s="9"/>
      <c r="B258" s="548" t="s">
        <v>1057</v>
      </c>
      <c r="C258" s="548"/>
      <c r="D258" s="548"/>
      <c r="E258" s="548"/>
      <c r="F258" s="548"/>
      <c r="G258" s="548"/>
      <c r="H258" s="7"/>
      <c r="I258" s="7"/>
      <c r="J258" s="7"/>
      <c r="K258" s="7"/>
    </row>
    <row r="259" spans="1:11" ht="15.75" customHeight="1">
      <c r="A259" s="9"/>
      <c r="B259" s="11" t="s">
        <v>2</v>
      </c>
      <c r="C259" s="11" t="s">
        <v>3</v>
      </c>
      <c r="D259" s="11" t="s">
        <v>5</v>
      </c>
      <c r="E259" s="11" t="s">
        <v>0</v>
      </c>
      <c r="F259" s="47" t="s">
        <v>1</v>
      </c>
      <c r="G259" s="47" t="s">
        <v>4</v>
      </c>
      <c r="H259" s="7"/>
      <c r="I259" s="7"/>
      <c r="J259" s="7"/>
      <c r="K259" s="7"/>
    </row>
    <row r="260" spans="1:11" ht="15.75" customHeight="1">
      <c r="A260" s="9"/>
      <c r="B260" s="169">
        <v>109902</v>
      </c>
      <c r="C260" s="4" t="s">
        <v>1060</v>
      </c>
      <c r="D260" s="4" t="s">
        <v>6</v>
      </c>
      <c r="E260" s="5">
        <v>103.37</v>
      </c>
      <c r="F260" s="137">
        <v>89.99</v>
      </c>
      <c r="G260" s="6">
        <v>0.12943794137564099</v>
      </c>
      <c r="H260" s="7"/>
      <c r="I260" s="7"/>
      <c r="J260" s="7"/>
      <c r="K260" s="7"/>
    </row>
    <row r="261" spans="1:11" ht="15.75" customHeight="1">
      <c r="A261" s="9"/>
      <c r="B261" s="169">
        <v>113544</v>
      </c>
      <c r="C261" s="4" t="s">
        <v>709</v>
      </c>
      <c r="D261" s="4" t="s">
        <v>6</v>
      </c>
      <c r="E261" s="5">
        <v>225.4</v>
      </c>
      <c r="F261" s="137">
        <v>139.99</v>
      </c>
      <c r="G261" s="6">
        <v>0.3789263531499556</v>
      </c>
      <c r="H261" s="7"/>
      <c r="I261" s="7"/>
      <c r="J261" s="7"/>
      <c r="K261" s="7"/>
    </row>
    <row r="262" spans="1:11" ht="15.75" customHeight="1">
      <c r="A262" s="9"/>
      <c r="B262" s="134"/>
      <c r="C262" s="4"/>
      <c r="D262" s="4"/>
      <c r="E262" s="5"/>
      <c r="F262" s="124"/>
      <c r="G262" s="6"/>
    </row>
    <row r="263" spans="1:11" ht="15.75" customHeight="1">
      <c r="A263" s="9"/>
      <c r="B263" s="548" t="s">
        <v>1058</v>
      </c>
      <c r="C263" s="548"/>
      <c r="D263" s="548"/>
      <c r="E263" s="548"/>
      <c r="F263" s="548"/>
      <c r="G263" s="548"/>
    </row>
    <row r="264" spans="1:11" ht="15.75" customHeight="1">
      <c r="A264" s="9"/>
      <c r="B264" s="11" t="s">
        <v>2</v>
      </c>
      <c r="C264" s="11" t="s">
        <v>3</v>
      </c>
      <c r="D264" s="11" t="s">
        <v>5</v>
      </c>
      <c r="E264" s="11" t="s">
        <v>0</v>
      </c>
      <c r="F264" s="47" t="s">
        <v>1</v>
      </c>
      <c r="G264" s="47" t="s">
        <v>4</v>
      </c>
    </row>
    <row r="265" spans="1:11" ht="15.75" customHeight="1">
      <c r="A265" s="9"/>
      <c r="B265" s="134">
        <v>113426</v>
      </c>
      <c r="C265" s="19" t="s">
        <v>337</v>
      </c>
      <c r="D265" s="19" t="s">
        <v>6</v>
      </c>
      <c r="E265" s="170">
        <v>6.9</v>
      </c>
      <c r="F265" s="111">
        <v>3.35</v>
      </c>
      <c r="G265" s="171">
        <v>0.51449275362318847</v>
      </c>
    </row>
    <row r="266" spans="1:11" ht="15.75" customHeight="1">
      <c r="A266" s="9"/>
      <c r="B266" s="134">
        <v>113425</v>
      </c>
      <c r="C266" s="19" t="s">
        <v>1059</v>
      </c>
      <c r="D266" s="19" t="s">
        <v>6</v>
      </c>
      <c r="E266" s="170">
        <v>6.46</v>
      </c>
      <c r="F266" s="111">
        <v>3.35</v>
      </c>
      <c r="G266" s="171">
        <v>0.48142414860681115</v>
      </c>
    </row>
    <row r="267" spans="1:11" ht="15.75" customHeight="1">
      <c r="A267" s="9"/>
      <c r="B267" s="134">
        <v>113426</v>
      </c>
      <c r="C267" s="19" t="s">
        <v>337</v>
      </c>
      <c r="D267" s="19" t="s">
        <v>6</v>
      </c>
      <c r="E267" s="170">
        <v>6.9</v>
      </c>
      <c r="F267" s="124">
        <v>2.99</v>
      </c>
      <c r="G267" s="171">
        <v>0.56666666666666665</v>
      </c>
    </row>
    <row r="268" spans="1:11" ht="15.75" customHeight="1">
      <c r="A268" s="9"/>
      <c r="B268" s="134"/>
      <c r="C268" s="4"/>
      <c r="D268" s="4"/>
      <c r="E268" s="5"/>
      <c r="F268" s="124"/>
      <c r="G268" s="6"/>
    </row>
    <row r="269" spans="1:11" ht="15.75" customHeight="1">
      <c r="A269" s="9"/>
      <c r="B269" s="88"/>
      <c r="C269" s="4"/>
      <c r="D269" s="4"/>
      <c r="E269" s="5"/>
      <c r="F269" s="124"/>
      <c r="G269" s="6"/>
    </row>
    <row r="270" spans="1:11" ht="15.75" customHeight="1">
      <c r="A270" s="9"/>
      <c r="B270" s="88"/>
      <c r="C270" s="2"/>
    </row>
    <row r="271" spans="1:11" ht="110.25" customHeight="1">
      <c r="B271" s="88"/>
      <c r="C271" s="1" t="s">
        <v>8</v>
      </c>
      <c r="D271" s="3"/>
      <c r="E271" s="3"/>
      <c r="F271" s="3"/>
    </row>
    <row r="272" spans="1:11">
      <c r="B272" s="88"/>
    </row>
    <row r="273" spans="2:2">
      <c r="B273" s="88"/>
    </row>
    <row r="274" spans="2:2">
      <c r="B274" s="88"/>
    </row>
    <row r="275" spans="2:2">
      <c r="B275" s="88"/>
    </row>
    <row r="276" spans="2:2">
      <c r="B276" s="88"/>
    </row>
    <row r="277" spans="2:2">
      <c r="B277" s="88"/>
    </row>
  </sheetData>
  <mergeCells count="12">
    <mergeCell ref="B263:G263"/>
    <mergeCell ref="B80:G80"/>
    <mergeCell ref="B99:G99"/>
    <mergeCell ref="B181:G181"/>
    <mergeCell ref="B207:G207"/>
    <mergeCell ref="B216:G216"/>
    <mergeCell ref="B168:G168"/>
    <mergeCell ref="B1:G1"/>
    <mergeCell ref="B29:G29"/>
    <mergeCell ref="B31:G31"/>
    <mergeCell ref="B61:G61"/>
    <mergeCell ref="B258:G258"/>
  </mergeCells>
  <pageMargins left="0" right="0" top="0.74803149606299213" bottom="0" header="0" footer="0.31496062992125984"/>
  <pageSetup paperSize="9" scale="72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68CAF-0753-405D-843C-1219B1E793DC}">
  <sheetPr>
    <pageSetUpPr fitToPage="1"/>
  </sheetPr>
  <dimension ref="A1:N125"/>
  <sheetViews>
    <sheetView topLeftCell="B1" zoomScale="70" zoomScaleNormal="70" workbookViewId="0">
      <pane ySplit="2" topLeftCell="A3" activePane="bottomLeft" state="frozen"/>
      <selection pane="bottomLeft" activeCell="E99" sqref="E99"/>
    </sheetView>
  </sheetViews>
  <sheetFormatPr defaultRowHeight="15"/>
  <cols>
    <col min="1" max="1" width="2.28515625" customWidth="1"/>
    <col min="2" max="2" width="10.28515625" bestFit="1" customWidth="1"/>
    <col min="3" max="3" width="53" bestFit="1" customWidth="1"/>
    <col min="4" max="4" width="13.28515625" customWidth="1"/>
    <col min="5" max="6" width="12.5703125" customWidth="1"/>
    <col min="7" max="7" width="12.140625" bestFit="1" customWidth="1"/>
    <col min="8" max="8" width="11.7109375" customWidth="1"/>
    <col min="9" max="9" width="9.140625" customWidth="1"/>
    <col min="10" max="10" width="12" bestFit="1" customWidth="1"/>
    <col min="11" max="11" width="11.7109375" bestFit="1" customWidth="1"/>
    <col min="12" max="12" width="9.140625" customWidth="1"/>
    <col min="13" max="13" width="17.85546875" customWidth="1"/>
  </cols>
  <sheetData>
    <row r="1" spans="1:8" ht="15.75">
      <c r="A1" s="7"/>
      <c r="B1" s="548" t="s">
        <v>31</v>
      </c>
      <c r="C1" s="548"/>
      <c r="D1" s="548"/>
      <c r="E1" s="548"/>
      <c r="F1" s="548"/>
      <c r="G1" s="548"/>
    </row>
    <row r="2" spans="1:8" ht="15.75">
      <c r="A2" s="7"/>
      <c r="B2" s="11" t="s">
        <v>2</v>
      </c>
      <c r="C2" s="11" t="s">
        <v>3</v>
      </c>
      <c r="D2" s="11" t="s">
        <v>5</v>
      </c>
      <c r="E2" s="11" t="s">
        <v>0</v>
      </c>
      <c r="F2" s="11" t="s">
        <v>1</v>
      </c>
      <c r="G2" s="11" t="s">
        <v>4</v>
      </c>
      <c r="H2" s="22">
        <v>0.19</v>
      </c>
    </row>
    <row r="3" spans="1:8" ht="15.75">
      <c r="A3" s="9"/>
      <c r="B3" s="4">
        <v>109453</v>
      </c>
      <c r="C3" s="4" t="s">
        <v>34</v>
      </c>
      <c r="D3" s="4" t="s">
        <v>6</v>
      </c>
      <c r="E3" s="5">
        <v>4.72</v>
      </c>
      <c r="F3" s="5">
        <v>4.3</v>
      </c>
      <c r="G3" s="6">
        <v>8.8983050847457612E-2</v>
      </c>
    </row>
    <row r="4" spans="1:8" ht="15.75" customHeight="1">
      <c r="A4" s="9"/>
      <c r="B4" s="4">
        <v>109452</v>
      </c>
      <c r="C4" s="4" t="s">
        <v>35</v>
      </c>
      <c r="D4" s="4" t="s">
        <v>6</v>
      </c>
      <c r="E4" s="5">
        <v>2.94</v>
      </c>
      <c r="F4" s="5">
        <v>2.7</v>
      </c>
      <c r="G4" s="6">
        <v>8.1632653061224414E-2</v>
      </c>
    </row>
    <row r="5" spans="1:8" ht="15.75" customHeight="1">
      <c r="A5" s="9"/>
      <c r="B5" s="4">
        <v>109454</v>
      </c>
      <c r="C5" s="4" t="s">
        <v>36</v>
      </c>
      <c r="D5" s="4" t="s">
        <v>6</v>
      </c>
      <c r="E5" s="5">
        <v>2.98</v>
      </c>
      <c r="F5" s="5">
        <v>2.7</v>
      </c>
      <c r="G5" s="6">
        <v>9.3959731543624095E-2</v>
      </c>
    </row>
    <row r="6" spans="1:8" ht="15.75" customHeight="1">
      <c r="A6" s="9"/>
      <c r="B6" s="4">
        <v>109451</v>
      </c>
      <c r="C6" s="4" t="s">
        <v>37</v>
      </c>
      <c r="D6" s="4" t="s">
        <v>6</v>
      </c>
      <c r="E6" s="5">
        <v>2.86</v>
      </c>
      <c r="F6" s="5">
        <v>2.7</v>
      </c>
      <c r="G6" s="6">
        <v>5.594405594405584E-2</v>
      </c>
    </row>
    <row r="7" spans="1:8" ht="15.75" customHeight="1">
      <c r="A7" s="9"/>
      <c r="B7" s="4">
        <v>109492</v>
      </c>
      <c r="C7" s="4" t="s">
        <v>38</v>
      </c>
      <c r="D7" s="4" t="s">
        <v>6</v>
      </c>
      <c r="E7" s="5">
        <v>5.32</v>
      </c>
      <c r="F7" s="5">
        <v>5.0999999999999996</v>
      </c>
      <c r="G7" s="6">
        <v>4.1353383458646732E-2</v>
      </c>
    </row>
    <row r="8" spans="1:8" ht="15.75" customHeight="1">
      <c r="A8" s="9"/>
      <c r="B8" s="4">
        <v>109459</v>
      </c>
      <c r="C8" s="4" t="s">
        <v>39</v>
      </c>
      <c r="D8" s="4" t="s">
        <v>6</v>
      </c>
      <c r="E8" s="5">
        <v>5.57</v>
      </c>
      <c r="F8" s="5">
        <v>5.0999999999999996</v>
      </c>
      <c r="G8" s="6">
        <v>8.4380610412926507E-2</v>
      </c>
    </row>
    <row r="9" spans="1:8" ht="15.75" customHeight="1">
      <c r="A9" s="9"/>
      <c r="B9" s="4">
        <v>109455</v>
      </c>
      <c r="C9" s="4" t="s">
        <v>40</v>
      </c>
      <c r="D9" s="4" t="s">
        <v>6</v>
      </c>
      <c r="E9" s="5">
        <v>5.42</v>
      </c>
      <c r="F9" s="5">
        <v>5.0999999999999996</v>
      </c>
      <c r="G9" s="6">
        <v>5.9040590405904113E-2</v>
      </c>
    </row>
    <row r="10" spans="1:8" ht="15.75" customHeight="1">
      <c r="A10" s="9"/>
      <c r="B10" s="4"/>
      <c r="C10" s="4"/>
      <c r="D10" s="4"/>
      <c r="E10" s="5"/>
      <c r="F10" s="5"/>
      <c r="G10" s="6"/>
    </row>
    <row r="11" spans="1:8" ht="15.75" customHeight="1">
      <c r="A11" s="9"/>
      <c r="B11" s="11" t="s">
        <v>2</v>
      </c>
      <c r="C11" s="11" t="s">
        <v>3</v>
      </c>
      <c r="D11" s="11" t="s">
        <v>5</v>
      </c>
      <c r="E11" s="11" t="s">
        <v>0</v>
      </c>
      <c r="F11" s="11" t="s">
        <v>1</v>
      </c>
      <c r="G11" s="11" t="s">
        <v>4</v>
      </c>
    </row>
    <row r="12" spans="1:8" ht="15.75" customHeight="1">
      <c r="A12" s="9"/>
      <c r="B12" s="4">
        <v>113024</v>
      </c>
      <c r="C12" s="4" t="s">
        <v>41</v>
      </c>
      <c r="D12" s="4" t="s">
        <v>6</v>
      </c>
      <c r="E12" s="5">
        <v>8.59</v>
      </c>
      <c r="F12" s="5">
        <v>7.99</v>
      </c>
      <c r="G12" s="6">
        <v>6.984866123399297E-2</v>
      </c>
    </row>
    <row r="13" spans="1:8" ht="15.75" customHeight="1">
      <c r="A13" s="9"/>
      <c r="B13" s="4">
        <v>113025</v>
      </c>
      <c r="C13" s="4" t="s">
        <v>42</v>
      </c>
      <c r="D13" s="4" t="s">
        <v>6</v>
      </c>
      <c r="E13" s="5">
        <v>8.59</v>
      </c>
      <c r="F13" s="5">
        <v>7.99</v>
      </c>
      <c r="G13" s="6">
        <v>6.984866123399297E-2</v>
      </c>
    </row>
    <row r="14" spans="1:8" ht="15.75" customHeight="1">
      <c r="A14" s="9"/>
      <c r="B14" s="4">
        <v>113022</v>
      </c>
      <c r="C14" s="4" t="s">
        <v>43</v>
      </c>
      <c r="D14" s="4" t="s">
        <v>6</v>
      </c>
      <c r="E14" s="5">
        <v>9.89</v>
      </c>
      <c r="F14" s="5">
        <v>9.1999999999999993</v>
      </c>
      <c r="G14" s="6">
        <v>6.976744186046524E-2</v>
      </c>
    </row>
    <row r="15" spans="1:8" ht="15.75" customHeight="1">
      <c r="A15" s="9"/>
      <c r="B15" s="4">
        <v>113026</v>
      </c>
      <c r="C15" s="4" t="s">
        <v>44</v>
      </c>
      <c r="D15" s="4" t="s">
        <v>6</v>
      </c>
      <c r="E15" s="5">
        <v>8.59</v>
      </c>
      <c r="F15" s="5">
        <v>7.99</v>
      </c>
      <c r="G15" s="6">
        <v>6.984866123399297E-2</v>
      </c>
    </row>
    <row r="16" spans="1:8" ht="15.75" customHeight="1">
      <c r="A16" s="9"/>
      <c r="B16" s="4"/>
      <c r="C16" s="4"/>
      <c r="D16" s="4"/>
      <c r="E16" s="5"/>
      <c r="F16" s="5"/>
      <c r="G16" s="6"/>
    </row>
    <row r="17" spans="1:7" ht="15.75" customHeight="1">
      <c r="A17" s="9"/>
      <c r="B17" s="11" t="s">
        <v>2</v>
      </c>
      <c r="C17" s="11" t="s">
        <v>3</v>
      </c>
      <c r="D17" s="11" t="s">
        <v>5</v>
      </c>
      <c r="E17" s="11" t="s">
        <v>0</v>
      </c>
      <c r="F17" s="11" t="s">
        <v>1</v>
      </c>
      <c r="G17" s="11" t="s">
        <v>4</v>
      </c>
    </row>
    <row r="18" spans="1:7" ht="15.75" customHeight="1">
      <c r="A18" s="9"/>
      <c r="B18" s="4">
        <v>112689</v>
      </c>
      <c r="C18" s="4" t="s">
        <v>45</v>
      </c>
      <c r="D18" s="4" t="s">
        <v>6</v>
      </c>
      <c r="E18" s="5">
        <v>3.41</v>
      </c>
      <c r="F18" s="5">
        <v>3.2</v>
      </c>
      <c r="G18" s="6">
        <v>6.1583577712609958E-2</v>
      </c>
    </row>
    <row r="19" spans="1:7" ht="15.75" customHeight="1">
      <c r="A19" s="9"/>
      <c r="B19" s="4">
        <v>113208</v>
      </c>
      <c r="C19" s="4" t="s">
        <v>46</v>
      </c>
      <c r="D19" s="4" t="s">
        <v>6</v>
      </c>
      <c r="E19" s="5">
        <v>1.85</v>
      </c>
      <c r="F19" s="5">
        <v>1.75</v>
      </c>
      <c r="G19" s="6">
        <v>5.4054054054054099E-2</v>
      </c>
    </row>
    <row r="20" spans="1:7" ht="15.75" customHeight="1">
      <c r="A20" s="9"/>
      <c r="B20" s="4">
        <v>113205</v>
      </c>
      <c r="C20" s="4" t="s">
        <v>47</v>
      </c>
      <c r="D20" s="4" t="s">
        <v>6</v>
      </c>
      <c r="E20" s="5">
        <v>1.85</v>
      </c>
      <c r="F20" s="5">
        <v>1.75</v>
      </c>
      <c r="G20" s="6">
        <v>5.4054054054054099E-2</v>
      </c>
    </row>
    <row r="21" spans="1:7" ht="15.75" customHeight="1">
      <c r="A21" s="9"/>
      <c r="B21" s="4">
        <v>113207</v>
      </c>
      <c r="C21" s="4" t="s">
        <v>48</v>
      </c>
      <c r="D21" s="4" t="s">
        <v>6</v>
      </c>
      <c r="E21" s="5">
        <v>1.85</v>
      </c>
      <c r="F21" s="5">
        <v>1.75</v>
      </c>
      <c r="G21" s="6">
        <v>5.4054054054054099E-2</v>
      </c>
    </row>
    <row r="22" spans="1:7" ht="15.75" customHeight="1">
      <c r="A22" s="9"/>
      <c r="B22" s="4">
        <v>113206</v>
      </c>
      <c r="C22" s="4" t="s">
        <v>49</v>
      </c>
      <c r="D22" s="4" t="s">
        <v>6</v>
      </c>
      <c r="E22" s="5">
        <v>1.85</v>
      </c>
      <c r="F22" s="5">
        <v>1.75</v>
      </c>
      <c r="G22" s="6">
        <v>5.4054054054054099E-2</v>
      </c>
    </row>
    <row r="23" spans="1:7" ht="15.75" customHeight="1">
      <c r="A23" s="9"/>
      <c r="B23" s="4">
        <v>112693</v>
      </c>
      <c r="C23" s="4" t="s">
        <v>50</v>
      </c>
      <c r="D23" s="4" t="s">
        <v>6</v>
      </c>
      <c r="E23" s="5">
        <v>4.21</v>
      </c>
      <c r="F23" s="5">
        <v>4</v>
      </c>
      <c r="G23" s="6">
        <v>4.9881235154394292E-2</v>
      </c>
    </row>
    <row r="24" spans="1:7" ht="15.75" customHeight="1">
      <c r="A24" s="9"/>
      <c r="B24" s="4">
        <v>112694</v>
      </c>
      <c r="C24" s="4" t="s">
        <v>51</v>
      </c>
      <c r="D24" s="4" t="s">
        <v>6</v>
      </c>
      <c r="E24" s="5">
        <v>4.21</v>
      </c>
      <c r="F24" s="5">
        <v>4</v>
      </c>
      <c r="G24" s="6">
        <v>4.9881235154394292E-2</v>
      </c>
    </row>
    <row r="25" spans="1:7" ht="15.75" customHeight="1">
      <c r="A25" s="9"/>
      <c r="B25" s="4"/>
      <c r="C25" s="4"/>
      <c r="D25" s="4"/>
      <c r="E25" s="5"/>
      <c r="F25" s="5"/>
      <c r="G25" s="6"/>
    </row>
    <row r="26" spans="1:7" ht="15.75" customHeight="1">
      <c r="A26" s="9"/>
      <c r="B26" s="11" t="s">
        <v>2</v>
      </c>
      <c r="C26" s="11" t="s">
        <v>3</v>
      </c>
      <c r="D26" s="11" t="s">
        <v>5</v>
      </c>
      <c r="E26" s="11" t="s">
        <v>0</v>
      </c>
      <c r="F26" s="11" t="s">
        <v>1</v>
      </c>
      <c r="G26" s="11" t="s">
        <v>4</v>
      </c>
    </row>
    <row r="27" spans="1:7" ht="15.75" customHeight="1">
      <c r="A27" s="9"/>
      <c r="B27" s="4">
        <v>109439</v>
      </c>
      <c r="C27" s="4" t="s">
        <v>52</v>
      </c>
      <c r="D27" s="4" t="s">
        <v>6</v>
      </c>
      <c r="E27" s="5">
        <v>42.29</v>
      </c>
      <c r="F27" s="5">
        <v>38</v>
      </c>
      <c r="G27" s="6">
        <v>0.10144242137621186</v>
      </c>
    </row>
    <row r="28" spans="1:7" ht="15.75" customHeight="1">
      <c r="A28" s="9"/>
      <c r="B28" s="4">
        <v>109650</v>
      </c>
      <c r="C28" s="4" t="s">
        <v>53</v>
      </c>
      <c r="D28" s="4" t="s">
        <v>6</v>
      </c>
      <c r="E28" s="5">
        <v>21.76</v>
      </c>
      <c r="F28" s="5">
        <v>19</v>
      </c>
      <c r="G28" s="6">
        <v>0.1268382352941177</v>
      </c>
    </row>
    <row r="29" spans="1:7" ht="15.75" customHeight="1">
      <c r="A29" s="9"/>
      <c r="B29" s="4">
        <v>109440</v>
      </c>
      <c r="C29" s="4" t="s">
        <v>54</v>
      </c>
      <c r="D29" s="4" t="s">
        <v>6</v>
      </c>
      <c r="E29" s="5">
        <v>39.880000000000003</v>
      </c>
      <c r="F29" s="5">
        <v>36</v>
      </c>
      <c r="G29" s="6">
        <v>9.72918756268807E-2</v>
      </c>
    </row>
    <row r="30" spans="1:7" ht="15.75" customHeight="1">
      <c r="A30" s="9"/>
      <c r="B30" s="4">
        <v>109437</v>
      </c>
      <c r="C30" s="4" t="s">
        <v>55</v>
      </c>
      <c r="D30" s="4" t="s">
        <v>6</v>
      </c>
      <c r="E30" s="5">
        <v>20.8</v>
      </c>
      <c r="F30" s="5">
        <v>19</v>
      </c>
      <c r="G30" s="6">
        <v>8.6538461538461564E-2</v>
      </c>
    </row>
    <row r="31" spans="1:7" ht="15.75" customHeight="1">
      <c r="A31" s="9"/>
      <c r="B31" s="4">
        <v>109438</v>
      </c>
      <c r="C31" s="4" t="s">
        <v>56</v>
      </c>
      <c r="D31" s="4" t="s">
        <v>6</v>
      </c>
      <c r="E31" s="5">
        <v>7.73</v>
      </c>
      <c r="F31" s="5">
        <v>6.9</v>
      </c>
      <c r="G31" s="6">
        <v>0.1073738680465718</v>
      </c>
    </row>
    <row r="32" spans="1:7" ht="15.75" customHeight="1">
      <c r="A32" s="9"/>
      <c r="B32" s="4">
        <v>109648</v>
      </c>
      <c r="C32" s="4" t="s">
        <v>57</v>
      </c>
      <c r="D32" s="4" t="s">
        <v>6</v>
      </c>
      <c r="E32" s="5">
        <v>23.42</v>
      </c>
      <c r="F32" s="5">
        <v>21</v>
      </c>
      <c r="G32" s="6">
        <v>0.10333048676345011</v>
      </c>
    </row>
    <row r="33" spans="1:7" ht="15.75" customHeight="1">
      <c r="A33" s="9"/>
      <c r="B33" s="4">
        <v>109647</v>
      </c>
      <c r="C33" s="4" t="s">
        <v>58</v>
      </c>
      <c r="D33" s="4" t="s">
        <v>6</v>
      </c>
      <c r="E33" s="5">
        <v>23.42</v>
      </c>
      <c r="F33" s="5">
        <v>21</v>
      </c>
      <c r="G33" s="6">
        <v>0.10333048676345011</v>
      </c>
    </row>
    <row r="34" spans="1:7" ht="15.75" customHeight="1">
      <c r="A34" s="9"/>
      <c r="B34" s="4">
        <v>109649</v>
      </c>
      <c r="C34" s="4" t="s">
        <v>59</v>
      </c>
      <c r="D34" s="4" t="s">
        <v>6</v>
      </c>
      <c r="E34" s="5">
        <v>7.94</v>
      </c>
      <c r="F34" s="5">
        <v>7.1</v>
      </c>
      <c r="G34" s="6">
        <v>0.10579345088161218</v>
      </c>
    </row>
    <row r="35" spans="1:7" ht="15.75" customHeight="1">
      <c r="A35" s="9"/>
      <c r="B35" s="4"/>
      <c r="C35" s="4"/>
      <c r="D35" s="4"/>
      <c r="E35" s="5"/>
      <c r="F35" s="5"/>
      <c r="G35" s="6"/>
    </row>
    <row r="36" spans="1:7" ht="15.75" customHeight="1">
      <c r="A36" s="9"/>
      <c r="B36" s="12"/>
      <c r="C36" s="4"/>
      <c r="D36" s="4"/>
      <c r="E36" s="5"/>
      <c r="F36" s="5"/>
      <c r="G36" s="6"/>
    </row>
    <row r="37" spans="1:7" ht="15.75" customHeight="1">
      <c r="A37" s="9"/>
      <c r="B37" s="11" t="s">
        <v>2</v>
      </c>
      <c r="C37" s="11" t="s">
        <v>3</v>
      </c>
      <c r="D37" s="11" t="s">
        <v>5</v>
      </c>
      <c r="E37" s="11" t="s">
        <v>0</v>
      </c>
      <c r="F37" s="11" t="s">
        <v>1</v>
      </c>
      <c r="G37" s="11" t="s">
        <v>4</v>
      </c>
    </row>
    <row r="38" spans="1:7" ht="15.75" customHeight="1">
      <c r="A38" s="9"/>
      <c r="B38" s="12">
        <v>112718</v>
      </c>
      <c r="C38" s="4" t="s">
        <v>60</v>
      </c>
      <c r="D38" s="4" t="s">
        <v>6</v>
      </c>
      <c r="E38" s="5">
        <v>1.94</v>
      </c>
      <c r="F38" s="5">
        <v>1.85</v>
      </c>
      <c r="G38" s="6">
        <v>4.6391752577319513E-2</v>
      </c>
    </row>
    <row r="39" spans="1:7" ht="15.75" customHeight="1">
      <c r="A39" s="9"/>
      <c r="B39" s="12">
        <v>112717</v>
      </c>
      <c r="C39" s="4" t="s">
        <v>61</v>
      </c>
      <c r="D39" s="4" t="s">
        <v>6</v>
      </c>
      <c r="E39" s="5">
        <v>1.25</v>
      </c>
      <c r="F39" s="5">
        <v>1.1499999999999999</v>
      </c>
      <c r="G39" s="6">
        <v>8.0000000000000071E-2</v>
      </c>
    </row>
    <row r="40" spans="1:7" ht="15.75" customHeight="1">
      <c r="A40" s="9"/>
      <c r="B40" s="12">
        <v>112927</v>
      </c>
      <c r="C40" s="4" t="s">
        <v>62</v>
      </c>
      <c r="D40" s="4" t="s">
        <v>6</v>
      </c>
      <c r="E40" s="5">
        <v>1.99</v>
      </c>
      <c r="F40" s="5">
        <v>1.85</v>
      </c>
      <c r="G40" s="6">
        <v>7.0351758793969807E-2</v>
      </c>
    </row>
    <row r="41" spans="1:7" ht="15.75" customHeight="1">
      <c r="A41" s="9"/>
      <c r="B41" s="12">
        <v>112926</v>
      </c>
      <c r="C41" s="4" t="s">
        <v>63</v>
      </c>
      <c r="D41" s="4" t="s">
        <v>6</v>
      </c>
      <c r="E41" s="5">
        <v>1.99</v>
      </c>
      <c r="F41" s="5">
        <v>1.85</v>
      </c>
      <c r="G41" s="6">
        <v>7.0351758793969807E-2</v>
      </c>
    </row>
    <row r="42" spans="1:7" ht="15.75" customHeight="1">
      <c r="A42" s="9"/>
      <c r="B42" s="12"/>
      <c r="C42" s="4"/>
      <c r="D42" s="4"/>
      <c r="E42" s="5"/>
      <c r="F42" s="5"/>
      <c r="G42" s="6"/>
    </row>
    <row r="43" spans="1:7" ht="15.75" customHeight="1">
      <c r="A43" s="9"/>
      <c r="B43" s="12"/>
      <c r="C43" s="4"/>
      <c r="D43" s="4"/>
      <c r="E43" s="5"/>
      <c r="F43" s="5"/>
      <c r="G43" s="6"/>
    </row>
    <row r="44" spans="1:7" ht="15.75" customHeight="1">
      <c r="A44" s="9"/>
      <c r="B44" s="11" t="s">
        <v>2</v>
      </c>
      <c r="C44" s="11" t="s">
        <v>3</v>
      </c>
      <c r="D44" s="11" t="s">
        <v>5</v>
      </c>
      <c r="E44" s="11" t="s">
        <v>0</v>
      </c>
      <c r="F44" s="11" t="s">
        <v>1</v>
      </c>
      <c r="G44" s="11" t="s">
        <v>4</v>
      </c>
    </row>
    <row r="45" spans="1:7" ht="15.75" customHeight="1">
      <c r="A45" s="9"/>
      <c r="B45" s="12">
        <v>112716</v>
      </c>
      <c r="C45" s="4" t="s">
        <v>64</v>
      </c>
      <c r="D45" s="4" t="s">
        <v>6</v>
      </c>
      <c r="E45" s="5">
        <v>10.5</v>
      </c>
      <c r="F45" s="5">
        <v>9.5</v>
      </c>
      <c r="G45" s="6">
        <v>9.5238095238095233E-2</v>
      </c>
    </row>
    <row r="46" spans="1:7" ht="15.75" customHeight="1">
      <c r="A46" s="9"/>
      <c r="B46" s="12">
        <v>112714</v>
      </c>
      <c r="C46" s="4" t="s">
        <v>65</v>
      </c>
      <c r="D46" s="4" t="s">
        <v>6</v>
      </c>
      <c r="E46" s="5">
        <v>10.5</v>
      </c>
      <c r="F46" s="5">
        <v>9.5</v>
      </c>
      <c r="G46" s="6">
        <v>9.5238095238095233E-2</v>
      </c>
    </row>
    <row r="47" spans="1:7" ht="15.75" customHeight="1">
      <c r="A47" s="9"/>
      <c r="B47" s="12">
        <v>112715</v>
      </c>
      <c r="C47" s="4" t="s">
        <v>66</v>
      </c>
      <c r="D47" s="4" t="s">
        <v>6</v>
      </c>
      <c r="E47" s="5">
        <v>5.5</v>
      </c>
      <c r="F47" s="5">
        <v>5</v>
      </c>
      <c r="G47" s="6">
        <v>9.0909090909090912E-2</v>
      </c>
    </row>
    <row r="48" spans="1:7" ht="15.75" customHeight="1">
      <c r="A48" s="9"/>
      <c r="B48" s="12">
        <v>112713</v>
      </c>
      <c r="C48" s="4" t="s">
        <v>67</v>
      </c>
      <c r="D48" s="4" t="s">
        <v>6</v>
      </c>
      <c r="E48" s="5">
        <v>5.15</v>
      </c>
      <c r="F48" s="5">
        <v>4.8</v>
      </c>
      <c r="G48" s="6">
        <v>6.7961165048543784E-2</v>
      </c>
    </row>
    <row r="49" spans="1:7" ht="15" customHeight="1">
      <c r="A49" s="9"/>
      <c r="B49" s="12"/>
      <c r="C49" s="4"/>
      <c r="D49" s="4"/>
      <c r="E49" s="5"/>
      <c r="F49" s="5"/>
      <c r="G49" s="6"/>
    </row>
    <row r="50" spans="1:7" ht="15.75" customHeight="1">
      <c r="A50" s="9"/>
      <c r="B50" s="4"/>
      <c r="C50" s="4"/>
      <c r="D50" s="10"/>
      <c r="E50" s="8"/>
      <c r="F50" s="8"/>
      <c r="G50" s="13"/>
    </row>
    <row r="51" spans="1:7" ht="15.75" customHeight="1">
      <c r="A51" s="9"/>
      <c r="B51" s="11" t="s">
        <v>2</v>
      </c>
      <c r="C51" s="11" t="s">
        <v>3</v>
      </c>
      <c r="D51" s="11" t="s">
        <v>5</v>
      </c>
      <c r="E51" s="11" t="s">
        <v>0</v>
      </c>
      <c r="F51" s="11" t="s">
        <v>1</v>
      </c>
      <c r="G51" s="11" t="s">
        <v>4</v>
      </c>
    </row>
    <row r="52" spans="1:7" ht="15.75" customHeight="1">
      <c r="A52" s="9"/>
      <c r="B52" s="4">
        <v>112480</v>
      </c>
      <c r="C52" s="4" t="s">
        <v>68</v>
      </c>
      <c r="D52" s="4" t="s">
        <v>6</v>
      </c>
      <c r="E52" s="5">
        <v>1.29</v>
      </c>
      <c r="F52" s="5">
        <v>1.2</v>
      </c>
      <c r="G52" s="6">
        <v>6.9767441860465171E-2</v>
      </c>
    </row>
    <row r="53" spans="1:7" ht="15.75" customHeight="1">
      <c r="A53" s="9"/>
      <c r="B53" s="4">
        <v>112476</v>
      </c>
      <c r="C53" s="4" t="s">
        <v>69</v>
      </c>
      <c r="D53" s="4" t="s">
        <v>6</v>
      </c>
      <c r="E53" s="5">
        <v>1.29</v>
      </c>
      <c r="F53" s="5">
        <v>1.2</v>
      </c>
      <c r="G53" s="6">
        <v>6.9767441860465171E-2</v>
      </c>
    </row>
    <row r="54" spans="1:7" ht="15.75" customHeight="1">
      <c r="A54" s="9"/>
      <c r="B54" s="4">
        <v>112478</v>
      </c>
      <c r="C54" s="4" t="s">
        <v>70</v>
      </c>
      <c r="D54" s="4" t="s">
        <v>6</v>
      </c>
      <c r="E54" s="5">
        <v>1.29</v>
      </c>
      <c r="F54" s="5">
        <v>1.2</v>
      </c>
      <c r="G54" s="6">
        <v>6.9767441860465171E-2</v>
      </c>
    </row>
    <row r="55" spans="1:7" ht="15.75" customHeight="1">
      <c r="A55" s="9"/>
      <c r="B55" s="4">
        <v>112513</v>
      </c>
      <c r="C55" s="4" t="s">
        <v>71</v>
      </c>
      <c r="D55" s="4" t="s">
        <v>6</v>
      </c>
      <c r="E55" s="5">
        <v>4.22</v>
      </c>
      <c r="F55" s="5">
        <v>3.9</v>
      </c>
      <c r="G55" s="6">
        <v>7.5829383886255888E-2</v>
      </c>
    </row>
    <row r="56" spans="1:7" ht="15.75" customHeight="1">
      <c r="A56" s="9"/>
      <c r="B56" s="4">
        <v>112514</v>
      </c>
      <c r="C56" s="4" t="s">
        <v>72</v>
      </c>
      <c r="D56" s="4" t="s">
        <v>6</v>
      </c>
      <c r="E56" s="5">
        <v>4.22</v>
      </c>
      <c r="F56" s="5">
        <v>3.9</v>
      </c>
      <c r="G56" s="6">
        <v>7.5829383886255888E-2</v>
      </c>
    </row>
    <row r="57" spans="1:7" ht="15.75" customHeight="1">
      <c r="A57" s="9"/>
      <c r="B57" s="4">
        <v>112504</v>
      </c>
      <c r="C57" s="4" t="s">
        <v>73</v>
      </c>
      <c r="D57" s="4" t="s">
        <v>6</v>
      </c>
      <c r="E57" s="5">
        <v>2.63</v>
      </c>
      <c r="F57" s="5">
        <v>2.4</v>
      </c>
      <c r="G57" s="6">
        <v>8.7452471482889732E-2</v>
      </c>
    </row>
    <row r="58" spans="1:7" ht="15.75" customHeight="1">
      <c r="A58" s="9"/>
      <c r="B58" s="4">
        <v>112505</v>
      </c>
      <c r="C58" s="4" t="s">
        <v>74</v>
      </c>
      <c r="D58" s="4" t="s">
        <v>6</v>
      </c>
      <c r="E58" s="5">
        <v>2.63</v>
      </c>
      <c r="F58" s="5">
        <v>2.4</v>
      </c>
      <c r="G58" s="6">
        <v>8.7452471482889732E-2</v>
      </c>
    </row>
    <row r="59" spans="1:7" ht="15.75" customHeight="1">
      <c r="A59" s="9"/>
      <c r="B59" s="4">
        <v>112507</v>
      </c>
      <c r="C59" s="4" t="s">
        <v>75</v>
      </c>
      <c r="D59" s="4" t="s">
        <v>6</v>
      </c>
      <c r="E59" s="5">
        <v>2.63</v>
      </c>
      <c r="F59" s="8">
        <v>2.4</v>
      </c>
      <c r="G59" s="6">
        <v>8.7452471482889732E-2</v>
      </c>
    </row>
    <row r="60" spans="1:7" ht="15.75" customHeight="1">
      <c r="A60" s="9"/>
      <c r="B60" s="4"/>
      <c r="C60" s="4"/>
      <c r="D60" s="4"/>
      <c r="E60" s="5"/>
      <c r="F60" s="8"/>
      <c r="G60" s="13"/>
    </row>
    <row r="61" spans="1:7" ht="15.75" customHeight="1">
      <c r="A61" s="9"/>
      <c r="B61" s="4"/>
      <c r="C61" s="4"/>
      <c r="D61" s="4"/>
      <c r="E61" s="5"/>
      <c r="F61" s="8"/>
      <c r="G61" s="13"/>
    </row>
    <row r="62" spans="1:7" ht="15.75" customHeight="1">
      <c r="A62" s="9"/>
      <c r="B62" s="4"/>
      <c r="C62" s="4"/>
      <c r="D62" s="4"/>
      <c r="E62" s="5"/>
      <c r="F62" s="8"/>
      <c r="G62" s="13"/>
    </row>
    <row r="63" spans="1:7" ht="15.75" customHeight="1">
      <c r="A63" s="9"/>
      <c r="B63" s="11" t="s">
        <v>2</v>
      </c>
      <c r="C63" s="11" t="s">
        <v>3</v>
      </c>
      <c r="D63" s="11" t="s">
        <v>5</v>
      </c>
      <c r="E63" s="11" t="s">
        <v>0</v>
      </c>
      <c r="F63" s="11" t="s">
        <v>1</v>
      </c>
      <c r="G63" s="11" t="s">
        <v>4</v>
      </c>
    </row>
    <row r="64" spans="1:7" ht="15.75" customHeight="1">
      <c r="A64" s="9"/>
      <c r="B64" s="14">
        <v>113046</v>
      </c>
      <c r="C64" s="4" t="s">
        <v>76</v>
      </c>
      <c r="D64" s="4"/>
      <c r="E64" s="5">
        <v>112.44</v>
      </c>
      <c r="F64" s="15">
        <v>102</v>
      </c>
      <c r="G64" s="13">
        <v>9.2849519743863379E-2</v>
      </c>
    </row>
    <row r="65" spans="1:14" ht="15.75" customHeight="1">
      <c r="A65" s="9"/>
      <c r="B65" s="14">
        <v>113047</v>
      </c>
      <c r="C65" s="4" t="s">
        <v>77</v>
      </c>
      <c r="D65" s="4"/>
      <c r="E65" s="5">
        <v>89.5</v>
      </c>
      <c r="F65" s="15">
        <v>80</v>
      </c>
      <c r="G65" s="13">
        <v>0.10614525139664804</v>
      </c>
    </row>
    <row r="66" spans="1:14" ht="15.75" customHeight="1">
      <c r="A66" s="9"/>
      <c r="B66" s="14"/>
      <c r="C66" s="4"/>
      <c r="D66" s="4"/>
      <c r="E66" s="5"/>
      <c r="F66" s="15"/>
      <c r="G66" s="13"/>
    </row>
    <row r="67" spans="1:14" ht="15.75" customHeight="1">
      <c r="A67" s="9"/>
      <c r="B67" s="4"/>
      <c r="C67" s="4"/>
      <c r="D67" s="4"/>
      <c r="E67" s="5"/>
      <c r="F67" s="8"/>
      <c r="G67" s="13"/>
      <c r="H67">
        <v>2657</v>
      </c>
    </row>
    <row r="68" spans="1:14" ht="15.75" customHeight="1">
      <c r="A68" s="9"/>
      <c r="B68" s="4"/>
      <c r="C68" s="4"/>
      <c r="D68" s="4"/>
      <c r="E68" s="5"/>
      <c r="F68" s="8"/>
      <c r="G68" s="13"/>
    </row>
    <row r="69" spans="1:14" ht="15.75" customHeight="1">
      <c r="A69" s="9"/>
      <c r="B69" s="11" t="s">
        <v>2</v>
      </c>
      <c r="C69" s="11" t="s">
        <v>3</v>
      </c>
      <c r="D69" s="11" t="s">
        <v>5</v>
      </c>
      <c r="E69" s="11" t="s">
        <v>0</v>
      </c>
      <c r="F69" s="11" t="s">
        <v>1</v>
      </c>
      <c r="G69" s="13"/>
      <c r="H69" s="16" t="s">
        <v>19</v>
      </c>
      <c r="J69" s="17" t="s">
        <v>21</v>
      </c>
      <c r="K69" s="17" t="s">
        <v>18</v>
      </c>
      <c r="M69" s="17" t="s">
        <v>20</v>
      </c>
    </row>
    <row r="70" spans="1:14" ht="15.75" customHeight="1">
      <c r="A70" s="9"/>
      <c r="B70" s="4"/>
      <c r="C70" s="4"/>
      <c r="D70" s="4"/>
      <c r="E70" s="5"/>
      <c r="F70" s="8"/>
      <c r="G70" s="13"/>
      <c r="H70" s="18">
        <v>7971</v>
      </c>
      <c r="I70" s="19"/>
      <c r="J70" s="18">
        <v>3985.5</v>
      </c>
      <c r="K70" s="19">
        <v>1.312465</v>
      </c>
      <c r="L70" s="19"/>
      <c r="M70" s="20">
        <v>5230.8292574999996</v>
      </c>
    </row>
    <row r="71" spans="1:14" ht="15.75" customHeight="1">
      <c r="A71" s="9"/>
      <c r="B71" s="4">
        <v>113188</v>
      </c>
      <c r="C71" s="4" t="s">
        <v>78</v>
      </c>
      <c r="D71" s="4"/>
      <c r="E71" s="5">
        <v>1.68</v>
      </c>
      <c r="F71" s="8">
        <v>1.5</v>
      </c>
      <c r="G71" s="13">
        <v>0.10714285714285711</v>
      </c>
      <c r="H71" s="18">
        <v>4567</v>
      </c>
      <c r="I71" s="19"/>
      <c r="J71" s="18">
        <v>2283.5</v>
      </c>
      <c r="K71" s="19">
        <v>1.0544549999999999</v>
      </c>
      <c r="L71" s="19"/>
      <c r="M71" s="20">
        <v>2407.8479924999997</v>
      </c>
    </row>
    <row r="72" spans="1:14" ht="15.75" customHeight="1">
      <c r="A72" s="9"/>
      <c r="B72" s="4">
        <v>113187</v>
      </c>
      <c r="C72" s="4" t="s">
        <v>79</v>
      </c>
      <c r="D72" s="4"/>
      <c r="E72" s="5">
        <v>1.53</v>
      </c>
      <c r="F72" s="8">
        <v>1.4</v>
      </c>
      <c r="G72" s="13">
        <v>8.4967320261437981E-2</v>
      </c>
      <c r="H72" s="18">
        <v>1568</v>
      </c>
      <c r="I72" s="19"/>
      <c r="J72" s="18">
        <v>784</v>
      </c>
      <c r="K72" s="19">
        <v>1.0544519999999999</v>
      </c>
      <c r="L72" s="19"/>
      <c r="M72" s="20">
        <v>826.69036799999992</v>
      </c>
      <c r="N72" t="s">
        <v>22</v>
      </c>
    </row>
    <row r="73" spans="1:14" ht="15.75" customHeight="1">
      <c r="A73" s="9"/>
      <c r="B73" s="4">
        <v>113284</v>
      </c>
      <c r="C73" s="4" t="s">
        <v>80</v>
      </c>
      <c r="D73" s="4"/>
      <c r="E73" s="5">
        <v>1.69</v>
      </c>
      <c r="F73" s="8">
        <v>1.4</v>
      </c>
      <c r="G73" s="13">
        <v>0.17159763313609469</v>
      </c>
      <c r="H73" s="18">
        <v>23708</v>
      </c>
      <c r="I73" s="19"/>
      <c r="J73" s="18">
        <v>11854</v>
      </c>
      <c r="K73" s="19">
        <v>1.054454</v>
      </c>
      <c r="L73" s="19"/>
      <c r="M73" s="20">
        <v>12499.497716</v>
      </c>
    </row>
    <row r="74" spans="1:14" ht="15.75" customHeight="1">
      <c r="A74" s="9"/>
      <c r="B74" s="4">
        <v>113184</v>
      </c>
      <c r="C74" s="4" t="s">
        <v>81</v>
      </c>
      <c r="D74" s="4"/>
      <c r="E74" s="5">
        <v>3.84</v>
      </c>
      <c r="F74" s="8">
        <v>3.6</v>
      </c>
      <c r="G74" s="13">
        <v>6.2499999999999944E-2</v>
      </c>
      <c r="H74" s="18">
        <v>392</v>
      </c>
      <c r="I74" s="19"/>
      <c r="J74" s="18">
        <v>196</v>
      </c>
      <c r="K74" s="19">
        <v>2.3962810000000001</v>
      </c>
      <c r="L74" s="19"/>
      <c r="M74" s="20">
        <v>469.67107600000003</v>
      </c>
    </row>
    <row r="75" spans="1:14" ht="15.75" customHeight="1">
      <c r="A75" s="9"/>
      <c r="B75" s="4"/>
      <c r="C75" s="4"/>
      <c r="D75" s="4"/>
      <c r="E75" s="5"/>
      <c r="F75" s="8"/>
      <c r="G75" s="13"/>
      <c r="M75" s="21">
        <v>21434.536409999997</v>
      </c>
    </row>
    <row r="76" spans="1:14" ht="15.75" customHeight="1">
      <c r="A76" s="9"/>
      <c r="B76" s="4"/>
      <c r="C76" s="4"/>
      <c r="D76" s="4"/>
      <c r="E76" s="5"/>
      <c r="F76" s="8"/>
      <c r="G76" s="13"/>
    </row>
    <row r="77" spans="1:14" ht="15.75" customHeight="1">
      <c r="A77" s="9"/>
      <c r="B77" s="11" t="s">
        <v>2</v>
      </c>
      <c r="C77" s="11" t="s">
        <v>3</v>
      </c>
      <c r="D77" s="11" t="s">
        <v>5</v>
      </c>
      <c r="E77" s="11" t="s">
        <v>0</v>
      </c>
      <c r="F77" s="8"/>
      <c r="G77" s="13"/>
    </row>
    <row r="78" spans="1:14" ht="15.75" customHeight="1">
      <c r="A78" s="9"/>
      <c r="B78" s="4">
        <v>113196</v>
      </c>
      <c r="C78" s="4" t="s">
        <v>82</v>
      </c>
      <c r="D78" s="4"/>
      <c r="E78" s="5">
        <v>1.96</v>
      </c>
      <c r="F78" s="8"/>
      <c r="G78" s="13"/>
    </row>
    <row r="79" spans="1:14" ht="15.75" customHeight="1">
      <c r="A79" s="9"/>
      <c r="B79" s="4"/>
      <c r="C79" s="4" t="s">
        <v>23</v>
      </c>
      <c r="D79" s="4"/>
      <c r="E79" s="5"/>
      <c r="F79" s="8"/>
      <c r="G79" s="13"/>
    </row>
    <row r="80" spans="1:14" ht="15.75" customHeight="1">
      <c r="A80" s="9"/>
      <c r="B80" s="4"/>
      <c r="C80" s="4"/>
      <c r="D80" s="4"/>
      <c r="E80" s="5"/>
      <c r="F80" s="8"/>
      <c r="G80" s="13"/>
    </row>
    <row r="81" spans="1:8" ht="15.75" customHeight="1">
      <c r="A81" s="9"/>
      <c r="B81" s="4"/>
      <c r="C81" s="4"/>
      <c r="D81" s="4"/>
      <c r="E81" s="5"/>
      <c r="F81" s="8"/>
      <c r="G81" s="13"/>
    </row>
    <row r="82" spans="1:8" ht="15.75" customHeight="1">
      <c r="A82" s="9"/>
      <c r="B82" s="4"/>
      <c r="C82" s="4" t="s">
        <v>24</v>
      </c>
      <c r="D82" s="4"/>
      <c r="E82" s="5"/>
      <c r="F82" s="8"/>
      <c r="G82" s="13"/>
    </row>
    <row r="83" spans="1:8" ht="15.75" customHeight="1">
      <c r="A83" s="9"/>
      <c r="B83" s="11" t="s">
        <v>2</v>
      </c>
      <c r="C83" s="11" t="s">
        <v>3</v>
      </c>
      <c r="D83" s="11" t="s">
        <v>5</v>
      </c>
      <c r="E83" s="11" t="s">
        <v>0</v>
      </c>
      <c r="F83" s="11" t="s">
        <v>1</v>
      </c>
      <c r="G83" s="11" t="s">
        <v>4</v>
      </c>
    </row>
    <row r="84" spans="1:8" ht="15.75" customHeight="1">
      <c r="A84" s="9"/>
      <c r="B84" s="4">
        <v>109996</v>
      </c>
      <c r="C84" s="4" t="s">
        <v>83</v>
      </c>
      <c r="D84" s="4"/>
      <c r="E84" s="5">
        <v>4.7699999999999996</v>
      </c>
      <c r="F84" s="8"/>
      <c r="G84" s="13"/>
      <c r="H84" t="s">
        <v>12</v>
      </c>
    </row>
    <row r="85" spans="1:8" ht="15.75" customHeight="1">
      <c r="A85" s="9"/>
      <c r="B85" s="4">
        <v>112393</v>
      </c>
      <c r="C85" s="4" t="s">
        <v>84</v>
      </c>
      <c r="D85" s="4"/>
      <c r="E85" s="5">
        <v>6.1</v>
      </c>
      <c r="F85" s="8"/>
      <c r="G85" s="13"/>
    </row>
    <row r="86" spans="1:8" ht="15.75" customHeight="1">
      <c r="A86" s="9"/>
      <c r="B86" s="4">
        <v>112580</v>
      </c>
      <c r="C86" s="4" t="s">
        <v>85</v>
      </c>
      <c r="D86" s="4"/>
      <c r="E86" s="5">
        <v>2.93</v>
      </c>
      <c r="F86" s="8"/>
      <c r="G86" s="13"/>
    </row>
    <row r="87" spans="1:8" ht="15.75" customHeight="1">
      <c r="A87" s="9"/>
      <c r="B87" s="4">
        <v>112395</v>
      </c>
      <c r="C87" s="4" t="s">
        <v>86</v>
      </c>
      <c r="D87" s="4"/>
      <c r="E87" s="5">
        <v>6.1</v>
      </c>
      <c r="F87" s="8"/>
      <c r="G87" s="13"/>
    </row>
    <row r="88" spans="1:8" ht="15.75" customHeight="1">
      <c r="A88" s="9"/>
      <c r="B88" s="4">
        <v>112394</v>
      </c>
      <c r="C88" s="4" t="s">
        <v>87</v>
      </c>
      <c r="D88" s="4"/>
      <c r="E88" s="5">
        <v>6.1</v>
      </c>
      <c r="F88" s="8"/>
      <c r="G88" s="13"/>
    </row>
    <row r="89" spans="1:8" ht="15.75" customHeight="1">
      <c r="A89" s="9"/>
      <c r="B89" s="4">
        <v>112396</v>
      </c>
      <c r="C89" s="4" t="s">
        <v>88</v>
      </c>
      <c r="D89" s="4"/>
      <c r="E89" s="5">
        <v>6.1</v>
      </c>
      <c r="F89" s="8"/>
      <c r="G89" s="13"/>
    </row>
    <row r="90" spans="1:8" ht="15.75" customHeight="1">
      <c r="A90" s="9"/>
      <c r="B90" s="4">
        <v>112390</v>
      </c>
      <c r="C90" s="4" t="s">
        <v>89</v>
      </c>
      <c r="D90" s="4"/>
      <c r="E90" s="5">
        <v>6.1</v>
      </c>
      <c r="F90" s="8"/>
      <c r="G90" s="13"/>
    </row>
    <row r="91" spans="1:8" ht="15.75" customHeight="1">
      <c r="A91" s="9"/>
      <c r="B91" s="4">
        <v>112697</v>
      </c>
      <c r="C91" s="4" t="s">
        <v>90</v>
      </c>
      <c r="D91" s="4"/>
      <c r="E91" s="5">
        <v>6.53</v>
      </c>
      <c r="F91" s="8"/>
      <c r="G91" s="13"/>
    </row>
    <row r="92" spans="1:8" ht="15.75" customHeight="1">
      <c r="A92" s="9"/>
      <c r="B92" s="4">
        <v>112397</v>
      </c>
      <c r="C92" s="4" t="s">
        <v>91</v>
      </c>
      <c r="D92" s="4"/>
      <c r="E92" s="5">
        <v>2.93</v>
      </c>
      <c r="F92" s="8"/>
      <c r="G92" s="13"/>
    </row>
    <row r="93" spans="1:8" ht="15.75" customHeight="1">
      <c r="A93" s="9"/>
      <c r="B93" s="4">
        <v>112387</v>
      </c>
      <c r="C93" s="4" t="s">
        <v>92</v>
      </c>
      <c r="D93" s="4"/>
      <c r="E93" s="5">
        <v>2.93</v>
      </c>
      <c r="F93" s="8"/>
      <c r="G93" s="13"/>
    </row>
    <row r="94" spans="1:8" ht="15.75" customHeight="1">
      <c r="A94" s="9"/>
      <c r="B94" s="4">
        <v>112389</v>
      </c>
      <c r="C94" s="4" t="s">
        <v>93</v>
      </c>
      <c r="D94" s="4"/>
      <c r="E94" s="5">
        <v>2.93</v>
      </c>
      <c r="F94" s="8"/>
      <c r="G94" s="13"/>
    </row>
    <row r="95" spans="1:8" ht="15.75" customHeight="1">
      <c r="A95" s="9"/>
      <c r="B95" s="4">
        <v>109866</v>
      </c>
      <c r="C95" s="4" t="s">
        <v>94</v>
      </c>
      <c r="D95" s="4"/>
      <c r="E95" s="5">
        <v>45</v>
      </c>
      <c r="F95" s="8"/>
      <c r="G95" s="13"/>
    </row>
    <row r="96" spans="1:8" ht="15.75" customHeight="1">
      <c r="A96" s="9"/>
      <c r="B96" s="4">
        <v>109717</v>
      </c>
      <c r="C96" s="4" t="s">
        <v>95</v>
      </c>
      <c r="D96" s="4"/>
      <c r="E96" s="5">
        <v>15.99</v>
      </c>
      <c r="F96" s="8"/>
      <c r="G96" s="13"/>
    </row>
    <row r="97" spans="1:7" ht="15.75" customHeight="1">
      <c r="A97" s="9"/>
      <c r="B97" s="4">
        <v>109867</v>
      </c>
      <c r="C97" s="4" t="s">
        <v>96</v>
      </c>
      <c r="D97" s="4"/>
      <c r="E97" s="5">
        <v>47.97</v>
      </c>
      <c r="F97" s="8"/>
      <c r="G97" s="13"/>
    </row>
    <row r="98" spans="1:7" ht="15.75" customHeight="1">
      <c r="A98" s="9"/>
      <c r="B98" s="4">
        <v>109857</v>
      </c>
      <c r="C98" s="4" t="s">
        <v>97</v>
      </c>
      <c r="D98" s="4"/>
      <c r="E98" s="5">
        <v>26.41</v>
      </c>
      <c r="F98" s="8"/>
      <c r="G98" s="13"/>
    </row>
    <row r="99" spans="1:7" ht="15.75" customHeight="1">
      <c r="A99" s="9"/>
      <c r="B99" s="4">
        <v>109872</v>
      </c>
      <c r="C99" s="4" t="s">
        <v>98</v>
      </c>
      <c r="D99" s="4"/>
      <c r="E99" s="5">
        <v>79.22</v>
      </c>
      <c r="F99" s="8"/>
      <c r="G99" s="13"/>
    </row>
    <row r="100" spans="1:7" ht="15.75" customHeight="1">
      <c r="A100" s="9"/>
      <c r="B100" s="4">
        <v>109874</v>
      </c>
      <c r="C100" s="4" t="s">
        <v>97</v>
      </c>
      <c r="D100" s="4"/>
      <c r="E100" s="5">
        <v>76.94</v>
      </c>
      <c r="F100" s="8"/>
      <c r="G100" s="13"/>
    </row>
    <row r="101" spans="1:7" ht="15.75" customHeight="1">
      <c r="A101" s="9"/>
      <c r="B101" s="4">
        <v>109871</v>
      </c>
      <c r="C101" s="4" t="s">
        <v>99</v>
      </c>
      <c r="D101" s="4"/>
      <c r="E101" s="5">
        <v>79.22</v>
      </c>
      <c r="F101" s="8"/>
      <c r="G101" s="13"/>
    </row>
    <row r="102" spans="1:7" ht="15.75" customHeight="1">
      <c r="A102" s="9"/>
      <c r="B102" s="4">
        <v>109873</v>
      </c>
      <c r="C102" s="4" t="s">
        <v>100</v>
      </c>
      <c r="D102" s="4"/>
      <c r="E102" s="5">
        <v>79.22</v>
      </c>
      <c r="F102" s="8"/>
      <c r="G102" s="13"/>
    </row>
    <row r="103" spans="1:7" ht="15.75" customHeight="1">
      <c r="A103" s="9"/>
      <c r="B103" s="4"/>
      <c r="C103" s="4"/>
      <c r="D103" s="4"/>
      <c r="E103" s="5"/>
      <c r="F103" s="8"/>
      <c r="G103" s="13"/>
    </row>
    <row r="104" spans="1:7" ht="15.75" customHeight="1">
      <c r="A104" s="9"/>
      <c r="B104" s="4"/>
      <c r="C104" s="25" t="s">
        <v>33</v>
      </c>
      <c r="D104" s="4"/>
      <c r="E104" s="5"/>
      <c r="F104" s="8"/>
      <c r="G104" s="13"/>
    </row>
    <row r="105" spans="1:7" ht="15.75" customHeight="1">
      <c r="A105" s="9"/>
      <c r="B105" s="4">
        <v>113281</v>
      </c>
      <c r="C105" s="4" t="s">
        <v>101</v>
      </c>
      <c r="D105" s="4">
        <v>96</v>
      </c>
      <c r="E105" s="5">
        <v>4.28</v>
      </c>
      <c r="F105" s="8">
        <v>2</v>
      </c>
      <c r="G105" s="8">
        <v>192</v>
      </c>
    </row>
    <row r="106" spans="1:7" ht="15.75" customHeight="1">
      <c r="A106" s="9"/>
      <c r="B106" s="4">
        <v>113280</v>
      </c>
      <c r="C106" s="4" t="s">
        <v>102</v>
      </c>
      <c r="D106" s="4">
        <v>96</v>
      </c>
      <c r="E106" s="5">
        <v>4.28</v>
      </c>
      <c r="F106" s="8">
        <v>2</v>
      </c>
      <c r="G106" s="8">
        <v>192</v>
      </c>
    </row>
    <row r="107" spans="1:7" ht="15.75" customHeight="1">
      <c r="A107" s="9"/>
      <c r="B107" s="4">
        <v>122558</v>
      </c>
      <c r="C107" s="4" t="s">
        <v>103</v>
      </c>
      <c r="D107" s="4">
        <v>240</v>
      </c>
      <c r="E107" s="5">
        <v>4.25</v>
      </c>
      <c r="F107" s="8">
        <v>2</v>
      </c>
      <c r="G107" s="8">
        <v>480</v>
      </c>
    </row>
    <row r="108" spans="1:7" ht="15.75" customHeight="1">
      <c r="A108" s="9"/>
      <c r="B108" s="4">
        <v>112553</v>
      </c>
      <c r="C108" s="4" t="s">
        <v>104</v>
      </c>
      <c r="D108" s="4">
        <v>252</v>
      </c>
      <c r="E108" s="5">
        <v>0.52</v>
      </c>
      <c r="F108" s="8">
        <v>0.08</v>
      </c>
      <c r="G108" s="8">
        <v>20.16</v>
      </c>
    </row>
    <row r="109" spans="1:7" ht="15.75" customHeight="1">
      <c r="A109" s="9"/>
      <c r="B109" s="4">
        <v>112561</v>
      </c>
      <c r="C109" s="4" t="s">
        <v>105</v>
      </c>
      <c r="D109" s="4">
        <v>800</v>
      </c>
      <c r="E109" s="5">
        <v>0.27</v>
      </c>
      <c r="F109" s="8">
        <v>0.08</v>
      </c>
      <c r="G109" s="8">
        <v>64</v>
      </c>
    </row>
    <row r="110" spans="1:7" ht="15.75" customHeight="1">
      <c r="A110" s="9"/>
      <c r="B110" s="4">
        <v>113026</v>
      </c>
      <c r="C110" s="4" t="s">
        <v>44</v>
      </c>
      <c r="D110" s="4">
        <v>24</v>
      </c>
      <c r="E110" s="5">
        <v>8.59</v>
      </c>
      <c r="F110" s="8"/>
      <c r="G110" s="13"/>
    </row>
    <row r="111" spans="1:7" ht="15.75" customHeight="1">
      <c r="A111" s="9"/>
      <c r="B111" s="4"/>
      <c r="C111" s="4"/>
      <c r="D111" s="4"/>
      <c r="E111" s="5"/>
      <c r="F111" s="23" t="s">
        <v>32</v>
      </c>
      <c r="G111" s="24">
        <v>948.16</v>
      </c>
    </row>
    <row r="112" spans="1:7" ht="15.75" customHeight="1">
      <c r="A112" s="9"/>
      <c r="B112" s="4"/>
      <c r="C112" s="4"/>
      <c r="D112" s="4"/>
      <c r="E112" s="5"/>
      <c r="F112" s="8"/>
      <c r="G112" s="13"/>
    </row>
    <row r="113" spans="1:7" ht="15.75" customHeight="1">
      <c r="A113" s="9"/>
      <c r="B113" s="11" t="s">
        <v>2</v>
      </c>
      <c r="C113" s="11" t="s">
        <v>3</v>
      </c>
      <c r="D113" s="11" t="s">
        <v>5</v>
      </c>
      <c r="E113" s="11" t="s">
        <v>0</v>
      </c>
      <c r="F113" s="11" t="s">
        <v>1</v>
      </c>
      <c r="G113" s="11" t="s">
        <v>4</v>
      </c>
    </row>
    <row r="114" spans="1:7" ht="15.75" customHeight="1">
      <c r="A114" s="9"/>
      <c r="B114" s="4">
        <v>109926</v>
      </c>
      <c r="C114" s="4" t="s">
        <v>106</v>
      </c>
      <c r="D114" s="4"/>
      <c r="E114" s="5">
        <v>5.44</v>
      </c>
      <c r="F114" s="8">
        <v>3.99</v>
      </c>
      <c r="G114" s="13">
        <v>0.26654411764705882</v>
      </c>
    </row>
    <row r="115" spans="1:7" ht="15.75" customHeight="1">
      <c r="A115" s="9"/>
      <c r="B115" s="4">
        <v>109925</v>
      </c>
      <c r="C115" s="4" t="s">
        <v>107</v>
      </c>
      <c r="D115" s="4"/>
      <c r="E115" s="5">
        <v>5.44</v>
      </c>
      <c r="F115" s="8">
        <v>3.99</v>
      </c>
      <c r="G115" s="13">
        <v>0.26654411764705882</v>
      </c>
    </row>
    <row r="116" spans="1:7" ht="15.75" customHeight="1">
      <c r="A116" s="9"/>
      <c r="B116" s="4">
        <v>109927</v>
      </c>
      <c r="C116" s="4" t="s">
        <v>108</v>
      </c>
      <c r="D116" s="4"/>
      <c r="E116" s="5">
        <v>5.44</v>
      </c>
      <c r="F116" s="8">
        <v>3.99</v>
      </c>
      <c r="G116" s="13">
        <v>0.26654411764705882</v>
      </c>
    </row>
    <row r="117" spans="1:7" ht="15.75" customHeight="1">
      <c r="A117" s="9"/>
      <c r="B117" s="4"/>
      <c r="C117" s="4" t="e">
        <v>#N/A</v>
      </c>
      <c r="D117" s="4"/>
      <c r="E117" s="5" t="e">
        <v>#N/A</v>
      </c>
      <c r="F117" s="8"/>
      <c r="G117" s="13"/>
    </row>
    <row r="118" spans="1:7" ht="15.75" customHeight="1">
      <c r="A118" s="9"/>
      <c r="B118" s="4"/>
      <c r="C118" s="4" t="e">
        <v>#N/A</v>
      </c>
      <c r="D118" s="4"/>
      <c r="E118" s="5" t="e">
        <v>#N/A</v>
      </c>
      <c r="F118" s="8"/>
      <c r="G118" s="13"/>
    </row>
    <row r="119" spans="1:7" ht="15.75" customHeight="1">
      <c r="A119" s="9"/>
      <c r="B119" s="4"/>
      <c r="C119" s="4" t="e">
        <v>#N/A</v>
      </c>
      <c r="D119" s="4"/>
      <c r="E119" s="5" t="e">
        <v>#N/A</v>
      </c>
      <c r="F119" s="8"/>
      <c r="G119" s="13"/>
    </row>
    <row r="120" spans="1:7" ht="15.75" customHeight="1">
      <c r="A120" s="9"/>
      <c r="B120" s="4"/>
      <c r="C120" s="4" t="e">
        <v>#N/A</v>
      </c>
      <c r="D120" s="4"/>
      <c r="E120" s="5" t="e">
        <v>#N/A</v>
      </c>
      <c r="F120" s="8"/>
      <c r="G120" s="13"/>
    </row>
    <row r="121" spans="1:7" ht="15.75" customHeight="1">
      <c r="A121" s="9"/>
      <c r="B121" s="4"/>
      <c r="C121" s="4"/>
      <c r="D121" s="4"/>
      <c r="E121" s="5"/>
      <c r="F121" s="8"/>
      <c r="G121" s="13"/>
    </row>
    <row r="122" spans="1:7" ht="15.75" customHeight="1">
      <c r="A122" s="9"/>
      <c r="B122" s="4"/>
      <c r="C122" s="4"/>
      <c r="D122" s="4"/>
      <c r="E122" s="5"/>
      <c r="F122" s="8"/>
      <c r="G122" s="13"/>
    </row>
    <row r="123" spans="1:7" ht="15.75" customHeight="1">
      <c r="A123" s="9"/>
      <c r="B123" s="4"/>
      <c r="C123" s="4"/>
      <c r="D123" s="4"/>
      <c r="E123" s="5"/>
      <c r="F123" s="8"/>
      <c r="G123" s="13"/>
    </row>
    <row r="124" spans="1:7" ht="55.5" customHeight="1">
      <c r="C124" s="2"/>
    </row>
    <row r="125" spans="1:7" ht="116.25">
      <c r="C125" s="1" t="s">
        <v>8</v>
      </c>
      <c r="D125" s="3"/>
      <c r="E125" s="3"/>
      <c r="F125" s="3"/>
    </row>
  </sheetData>
  <mergeCells count="1">
    <mergeCell ref="B1:G1"/>
  </mergeCells>
  <pageMargins left="0" right="0" top="0.74803149606299213" bottom="0" header="0" footer="0.31496062992125984"/>
  <pageSetup paperSize="9" scale="37"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AF2F3-7D32-429D-A6B0-9859303DCC26}">
  <sheetPr>
    <pageSetUpPr fitToPage="1"/>
  </sheetPr>
  <dimension ref="A1:K359"/>
  <sheetViews>
    <sheetView topLeftCell="B29" zoomScale="70" zoomScaleNormal="70" workbookViewId="0">
      <pane ySplit="2" topLeftCell="A321" activePane="bottomLeft" state="frozen"/>
      <selection activeCell="A29" sqref="A29"/>
      <selection pane="bottomLeft" activeCell="N337" sqref="N337"/>
    </sheetView>
  </sheetViews>
  <sheetFormatPr defaultRowHeight="15"/>
  <cols>
    <col min="1" max="1" width="2.28515625" customWidth="1"/>
    <col min="2" max="2" width="10.140625" bestFit="1" customWidth="1"/>
    <col min="3" max="3" width="64.85546875" bestFit="1" customWidth="1"/>
    <col min="4" max="4" width="14.42578125" bestFit="1" customWidth="1"/>
    <col min="5" max="5" width="12.5703125" hidden="1" customWidth="1"/>
    <col min="6" max="6" width="12.7109375" bestFit="1" customWidth="1"/>
    <col min="7" max="7" width="11.140625" hidden="1" customWidth="1"/>
    <col min="8" max="8" width="13.85546875" customWidth="1"/>
    <col min="9" max="9" width="8.42578125" customWidth="1"/>
    <col min="10" max="10" width="9" bestFit="1" customWidth="1"/>
    <col min="11" max="11" width="8.42578125" customWidth="1"/>
    <col min="12" max="12" width="8.140625" bestFit="1" customWidth="1"/>
    <col min="13" max="13" width="7.7109375" bestFit="1" customWidth="1"/>
    <col min="14" max="14" width="52.7109375" bestFit="1" customWidth="1"/>
    <col min="15" max="15" width="13" bestFit="1" customWidth="1"/>
    <col min="16" max="16" width="8.140625" bestFit="1" customWidth="1"/>
  </cols>
  <sheetData>
    <row r="1" spans="1:7" ht="15.75" hidden="1">
      <c r="A1" s="7"/>
      <c r="B1" s="548" t="s">
        <v>732</v>
      </c>
      <c r="C1" s="548"/>
      <c r="D1" s="548"/>
      <c r="E1" s="548"/>
      <c r="F1" s="548"/>
      <c r="G1" s="548"/>
    </row>
    <row r="2" spans="1:7" ht="15.75" hidden="1" customHeight="1">
      <c r="A2" s="9"/>
      <c r="B2" s="11" t="s">
        <v>2</v>
      </c>
      <c r="C2" s="11" t="s">
        <v>3</v>
      </c>
      <c r="D2" s="11" t="s">
        <v>5</v>
      </c>
      <c r="E2" s="11" t="s">
        <v>0</v>
      </c>
      <c r="F2" s="47" t="s">
        <v>1</v>
      </c>
      <c r="G2" s="47" t="s">
        <v>4</v>
      </c>
    </row>
    <row r="3" spans="1:7" ht="15.75" hidden="1" customHeight="1">
      <c r="A3" s="9"/>
      <c r="B3" s="4">
        <v>112257</v>
      </c>
      <c r="C3" s="4" t="e">
        <f>VLOOKUP(B3,[1]Report!$1:$1048576,2,0)</f>
        <v>#N/A</v>
      </c>
      <c r="D3" s="4" t="s">
        <v>6</v>
      </c>
      <c r="E3" s="5" t="e">
        <f>VLOOKUP(B3,[1]Report!$1:$1048576,8,0)</f>
        <v>#N/A</v>
      </c>
      <c r="F3" s="115">
        <v>10.88</v>
      </c>
      <c r="G3" s="6" t="e">
        <f t="shared" ref="G3:G26" si="0">(E3-F3)/E3</f>
        <v>#N/A</v>
      </c>
    </row>
    <row r="4" spans="1:7" ht="15.75" hidden="1" customHeight="1">
      <c r="A4" s="9"/>
      <c r="B4" s="4">
        <v>112259</v>
      </c>
      <c r="C4" s="4" t="e">
        <f>VLOOKUP(B4,[1]Report!$1:$1048576,2,0)</f>
        <v>#N/A</v>
      </c>
      <c r="D4" s="4" t="s">
        <v>6</v>
      </c>
      <c r="E4" s="5" t="e">
        <f>VLOOKUP(B4,[1]Report!$1:$1048576,8,0)</f>
        <v>#N/A</v>
      </c>
      <c r="F4" s="115">
        <v>10.88</v>
      </c>
      <c r="G4" s="6" t="e">
        <f t="shared" si="0"/>
        <v>#N/A</v>
      </c>
    </row>
    <row r="5" spans="1:7" ht="15.75" hidden="1" customHeight="1">
      <c r="A5" s="9"/>
      <c r="B5" s="4">
        <v>112258</v>
      </c>
      <c r="C5" s="4" t="e">
        <f>VLOOKUP(B5,[1]Report!$1:$1048576,2,0)</f>
        <v>#N/A</v>
      </c>
      <c r="D5" s="4" t="s">
        <v>6</v>
      </c>
      <c r="E5" s="5" t="e">
        <f>VLOOKUP(B5,[1]Report!$1:$1048576,8,0)</f>
        <v>#N/A</v>
      </c>
      <c r="F5" s="115">
        <v>10.88</v>
      </c>
      <c r="G5" s="6" t="e">
        <f t="shared" si="0"/>
        <v>#N/A</v>
      </c>
    </row>
    <row r="6" spans="1:7" ht="15.75" hidden="1" customHeight="1">
      <c r="A6" s="9"/>
      <c r="B6" s="4">
        <v>112250</v>
      </c>
      <c r="C6" s="4" t="e">
        <f>VLOOKUP(B6,[1]Report!$1:$1048576,2,0)</f>
        <v>#N/A</v>
      </c>
      <c r="D6" s="4" t="s">
        <v>6</v>
      </c>
      <c r="E6" s="5" t="e">
        <f>VLOOKUP(B6,[1]Report!$1:$1048576,8,0)</f>
        <v>#N/A</v>
      </c>
      <c r="F6" s="115">
        <v>10.73</v>
      </c>
      <c r="G6" s="6" t="e">
        <f t="shared" si="0"/>
        <v>#N/A</v>
      </c>
    </row>
    <row r="7" spans="1:7" ht="15.75" hidden="1" customHeight="1">
      <c r="A7" s="9"/>
      <c r="B7" s="45">
        <v>112249</v>
      </c>
      <c r="C7" s="4" t="e">
        <f>VLOOKUP(B7,[1]Report!$1:$1048576,2,0)</f>
        <v>#N/A</v>
      </c>
      <c r="D7" s="4" t="s">
        <v>6</v>
      </c>
      <c r="E7" s="5" t="e">
        <f>VLOOKUP(B7,[1]Report!$1:$1048576,8,0)</f>
        <v>#N/A</v>
      </c>
      <c r="F7" s="115">
        <v>2.66</v>
      </c>
      <c r="G7" s="6" t="e">
        <f t="shared" si="0"/>
        <v>#N/A</v>
      </c>
    </row>
    <row r="8" spans="1:7" ht="15.75" hidden="1" customHeight="1">
      <c r="A8" s="9"/>
      <c r="B8" s="4">
        <v>112199</v>
      </c>
      <c r="C8" s="4" t="e">
        <f>VLOOKUP(B8,[1]Report!$1:$1048576,2,0)</f>
        <v>#N/A</v>
      </c>
      <c r="D8" s="4" t="s">
        <v>6</v>
      </c>
      <c r="E8" s="5" t="e">
        <f>VLOOKUP(B8,[1]Report!$1:$1048576,8,0)</f>
        <v>#N/A</v>
      </c>
      <c r="F8" s="115">
        <v>5.84</v>
      </c>
      <c r="G8" s="6" t="e">
        <f t="shared" si="0"/>
        <v>#N/A</v>
      </c>
    </row>
    <row r="9" spans="1:7" ht="15.75" hidden="1" customHeight="1">
      <c r="A9" s="9"/>
      <c r="B9" s="4">
        <v>112196</v>
      </c>
      <c r="C9" s="4" t="e">
        <f>VLOOKUP(B9,[1]Report!$1:$1048576,2,0)</f>
        <v>#N/A</v>
      </c>
      <c r="D9" s="4" t="s">
        <v>6</v>
      </c>
      <c r="E9" s="5" t="e">
        <f>VLOOKUP(B9,[1]Report!$1:$1048576,8,0)</f>
        <v>#N/A</v>
      </c>
      <c r="F9" s="115">
        <v>3.97</v>
      </c>
      <c r="G9" s="6" t="e">
        <f t="shared" si="0"/>
        <v>#N/A</v>
      </c>
    </row>
    <row r="10" spans="1:7" ht="15.75" hidden="1" customHeight="1">
      <c r="A10" s="9"/>
      <c r="B10" s="4">
        <v>112240</v>
      </c>
      <c r="C10" s="4" t="e">
        <f>VLOOKUP(B10,[1]Report!$1:$1048576,2,0)</f>
        <v>#N/A</v>
      </c>
      <c r="D10" s="4" t="s">
        <v>6</v>
      </c>
      <c r="E10" s="5" t="e">
        <f>VLOOKUP(B10,[1]Report!$1:$1048576,8,0)</f>
        <v>#N/A</v>
      </c>
      <c r="F10" s="115">
        <v>6.34</v>
      </c>
      <c r="G10" s="6" t="e">
        <f t="shared" si="0"/>
        <v>#N/A</v>
      </c>
    </row>
    <row r="11" spans="1:7" ht="15.75" hidden="1" customHeight="1">
      <c r="A11" s="9"/>
      <c r="B11" s="4">
        <v>112239</v>
      </c>
      <c r="C11" s="4" t="e">
        <f>VLOOKUP(B11,[1]Report!$1:$1048576,2,0)</f>
        <v>#N/A</v>
      </c>
      <c r="D11" s="4" t="s">
        <v>6</v>
      </c>
      <c r="E11" s="5" t="e">
        <f>VLOOKUP(B11,[1]Report!$1:$1048576,8,0)</f>
        <v>#N/A</v>
      </c>
      <c r="F11" s="115">
        <v>3.46</v>
      </c>
      <c r="G11" s="6" t="e">
        <f t="shared" si="0"/>
        <v>#N/A</v>
      </c>
    </row>
    <row r="12" spans="1:7" ht="15.75" hidden="1" customHeight="1">
      <c r="A12" s="9"/>
      <c r="B12" s="4">
        <v>112232</v>
      </c>
      <c r="C12" s="4" t="e">
        <f>VLOOKUP(B12,[1]Report!$1:$1048576,2,0)</f>
        <v>#N/A</v>
      </c>
      <c r="D12" s="4" t="s">
        <v>6</v>
      </c>
      <c r="E12" s="5" t="e">
        <f>VLOOKUP(B12,[1]Report!$1:$1048576,8,0)</f>
        <v>#N/A</v>
      </c>
      <c r="F12" s="115">
        <v>3.82</v>
      </c>
      <c r="G12" s="6" t="e">
        <f t="shared" si="0"/>
        <v>#N/A</v>
      </c>
    </row>
    <row r="13" spans="1:7" ht="15.75" hidden="1" customHeight="1">
      <c r="A13" s="9"/>
      <c r="B13" s="4">
        <v>109496</v>
      </c>
      <c r="C13" s="4" t="e">
        <f>VLOOKUP(B13,[1]Report!$1:$1048576,2,0)</f>
        <v>#N/A</v>
      </c>
      <c r="D13" s="4" t="s">
        <v>6</v>
      </c>
      <c r="E13" s="5" t="e">
        <f>VLOOKUP(B13,[1]Report!$1:$1048576,8,0)</f>
        <v>#N/A</v>
      </c>
      <c r="F13" s="115">
        <v>2.92</v>
      </c>
      <c r="G13" s="6" t="e">
        <f t="shared" si="0"/>
        <v>#N/A</v>
      </c>
    </row>
    <row r="14" spans="1:7" ht="15.75" hidden="1" customHeight="1">
      <c r="A14" s="9"/>
      <c r="B14" s="4">
        <v>109494</v>
      </c>
      <c r="C14" s="4" t="e">
        <f>VLOOKUP(B14,[1]Report!$1:$1048576,2,0)</f>
        <v>#N/A</v>
      </c>
      <c r="D14" s="4" t="s">
        <v>6</v>
      </c>
      <c r="E14" s="5" t="e">
        <f>VLOOKUP(B14,[1]Report!$1:$1048576,8,0)</f>
        <v>#N/A</v>
      </c>
      <c r="F14" s="115">
        <v>4.3</v>
      </c>
      <c r="G14" s="6" t="e">
        <f t="shared" si="0"/>
        <v>#N/A</v>
      </c>
    </row>
    <row r="15" spans="1:7" ht="15.75" hidden="1" customHeight="1">
      <c r="A15" s="9"/>
      <c r="B15" s="4">
        <v>112217</v>
      </c>
      <c r="C15" s="4" t="e">
        <f>VLOOKUP(B15,[1]Report!$1:$1048576,2,0)</f>
        <v>#N/A</v>
      </c>
      <c r="D15" s="4" t="s">
        <v>6</v>
      </c>
      <c r="E15" s="5" t="e">
        <f>VLOOKUP(B15,[1]Report!$1:$1048576,8,0)</f>
        <v>#N/A</v>
      </c>
      <c r="F15" s="115">
        <v>11.25</v>
      </c>
      <c r="G15" s="6" t="e">
        <f t="shared" si="0"/>
        <v>#N/A</v>
      </c>
    </row>
    <row r="16" spans="1:7" ht="15.75" hidden="1" customHeight="1">
      <c r="A16" s="9"/>
      <c r="B16" s="4">
        <v>112204</v>
      </c>
      <c r="C16" s="4" t="e">
        <f>VLOOKUP(B16,[1]Report!$1:$1048576,2,0)</f>
        <v>#N/A</v>
      </c>
      <c r="D16" s="4" t="s">
        <v>6</v>
      </c>
      <c r="E16" s="5" t="e">
        <f>VLOOKUP(B16,[1]Report!$1:$1048576,8,0)</f>
        <v>#N/A</v>
      </c>
      <c r="F16" s="115">
        <v>5.39</v>
      </c>
      <c r="G16" s="6" t="e">
        <f t="shared" si="0"/>
        <v>#N/A</v>
      </c>
    </row>
    <row r="17" spans="1:11" ht="15.75" hidden="1" customHeight="1">
      <c r="A17" s="9"/>
      <c r="B17" s="101">
        <v>112235</v>
      </c>
      <c r="C17" s="4" t="e">
        <f>VLOOKUP(B17,[1]Report!$1:$1048576,2,0)</f>
        <v>#N/A</v>
      </c>
      <c r="D17" s="4" t="s">
        <v>6</v>
      </c>
      <c r="E17" s="5" t="e">
        <f>VLOOKUP(B17,[1]Report!$1:$1048576,8,0)</f>
        <v>#N/A</v>
      </c>
      <c r="F17" s="115">
        <v>5.61</v>
      </c>
      <c r="G17" s="6" t="e">
        <f t="shared" si="0"/>
        <v>#N/A</v>
      </c>
    </row>
    <row r="18" spans="1:11" ht="15.75" hidden="1" customHeight="1">
      <c r="A18" s="9"/>
      <c r="B18" s="45">
        <v>109500</v>
      </c>
      <c r="C18" s="4" t="e">
        <f>VLOOKUP(B18,[1]Report!$1:$1048576,2,0)</f>
        <v>#N/A</v>
      </c>
      <c r="D18" s="4" t="s">
        <v>6</v>
      </c>
      <c r="E18" s="5" t="e">
        <f>VLOOKUP(B18,[1]Report!$1:$1048576,8,0)</f>
        <v>#N/A</v>
      </c>
      <c r="F18" s="115">
        <v>12.25</v>
      </c>
      <c r="G18" s="6" t="e">
        <f t="shared" si="0"/>
        <v>#N/A</v>
      </c>
    </row>
    <row r="19" spans="1:11" ht="15.75" hidden="1" customHeight="1">
      <c r="A19" s="9"/>
      <c r="B19" s="4">
        <v>112245</v>
      </c>
      <c r="C19" s="4" t="e">
        <f>VLOOKUP(B19,[1]Report!$1:$1048576,2,0)</f>
        <v>#N/A</v>
      </c>
      <c r="D19" s="4" t="s">
        <v>6</v>
      </c>
      <c r="E19" s="5" t="e">
        <f>VLOOKUP(B19,[1]Report!$1:$1048576,8,0)</f>
        <v>#N/A</v>
      </c>
      <c r="F19" s="115">
        <v>14.46</v>
      </c>
      <c r="G19" s="6" t="e">
        <f t="shared" si="0"/>
        <v>#N/A</v>
      </c>
    </row>
    <row r="20" spans="1:11" ht="15.75" hidden="1" customHeight="1">
      <c r="A20" s="9"/>
      <c r="B20" s="4">
        <v>112209</v>
      </c>
      <c r="C20" s="4" t="e">
        <f>VLOOKUP(B20,[1]Report!$1:$1048576,2,0)</f>
        <v>#N/A</v>
      </c>
      <c r="D20" s="4" t="s">
        <v>6</v>
      </c>
      <c r="E20" s="5" t="e">
        <f>VLOOKUP(B20,[1]Report!$1:$1048576,8,0)</f>
        <v>#N/A</v>
      </c>
      <c r="F20" s="115">
        <v>15.87</v>
      </c>
      <c r="G20" s="6" t="e">
        <f t="shared" si="0"/>
        <v>#N/A</v>
      </c>
    </row>
    <row r="21" spans="1:11" ht="15.75" hidden="1" customHeight="1">
      <c r="A21" s="9"/>
      <c r="B21" s="45">
        <v>109504</v>
      </c>
      <c r="C21" s="4" t="e">
        <f>VLOOKUP(B21,[1]Report!$1:$1048576,2,0)</f>
        <v>#N/A</v>
      </c>
      <c r="D21" s="4" t="s">
        <v>6</v>
      </c>
      <c r="E21" s="5" t="e">
        <f>VLOOKUP(B21,[1]Report!$1:$1048576,8,0)</f>
        <v>#N/A</v>
      </c>
      <c r="F21" s="115">
        <v>12.8</v>
      </c>
      <c r="G21" s="6" t="e">
        <f t="shared" si="0"/>
        <v>#N/A</v>
      </c>
    </row>
    <row r="22" spans="1:11" ht="15.75" hidden="1" customHeight="1">
      <c r="A22" s="9"/>
      <c r="B22" s="4">
        <v>112243</v>
      </c>
      <c r="C22" s="4" t="e">
        <f>VLOOKUP(B22,[1]Report!$1:$1048576,2,0)</f>
        <v>#N/A</v>
      </c>
      <c r="D22" s="4" t="s">
        <v>6</v>
      </c>
      <c r="E22" s="5" t="e">
        <f>VLOOKUP(B22,[1]Report!$1:$1048576,8,0)</f>
        <v>#N/A</v>
      </c>
      <c r="F22" s="115">
        <v>11.52</v>
      </c>
      <c r="G22" s="6" t="e">
        <f t="shared" si="0"/>
        <v>#N/A</v>
      </c>
    </row>
    <row r="23" spans="1:11" ht="15.75" hidden="1" customHeight="1">
      <c r="A23" s="9"/>
      <c r="B23" s="4">
        <v>112211</v>
      </c>
      <c r="C23" s="4" t="e">
        <f>VLOOKUP(B23,[1]Report!$1:$1048576,2,0)</f>
        <v>#N/A</v>
      </c>
      <c r="D23" s="4" t="s">
        <v>6</v>
      </c>
      <c r="E23" s="5" t="e">
        <f>VLOOKUP(B23,[1]Report!$1:$1048576,8,0)</f>
        <v>#N/A</v>
      </c>
      <c r="F23" s="115">
        <v>5.48</v>
      </c>
      <c r="G23" s="6" t="e">
        <f t="shared" si="0"/>
        <v>#N/A</v>
      </c>
    </row>
    <row r="24" spans="1:11" ht="15.75" hidden="1" customHeight="1">
      <c r="A24" s="9"/>
      <c r="B24" s="4">
        <v>112189</v>
      </c>
      <c r="C24" s="4" t="e">
        <f>VLOOKUP(B24,[1]Report!$1:$1048576,2,0)</f>
        <v>#N/A</v>
      </c>
      <c r="D24" s="4" t="s">
        <v>6</v>
      </c>
      <c r="E24" s="5" t="e">
        <f>VLOOKUP(B24,[1]Report!$1:$1048576,8,0)</f>
        <v>#N/A</v>
      </c>
      <c r="F24" s="115">
        <v>8.7799999999999994</v>
      </c>
      <c r="G24" s="6" t="e">
        <f t="shared" si="0"/>
        <v>#N/A</v>
      </c>
    </row>
    <row r="25" spans="1:11" ht="15.75" hidden="1" customHeight="1">
      <c r="A25" s="9"/>
      <c r="B25" s="4">
        <v>112200</v>
      </c>
      <c r="C25" s="4" t="e">
        <f>VLOOKUP(B25,[1]Report!$1:$1048576,2,0)</f>
        <v>#N/A</v>
      </c>
      <c r="D25" s="4" t="s">
        <v>6</v>
      </c>
      <c r="E25" s="5" t="e">
        <f>VLOOKUP(B25,[1]Report!$1:$1048576,8,0)</f>
        <v>#N/A</v>
      </c>
      <c r="F25" s="115">
        <v>12.99</v>
      </c>
      <c r="G25" s="6" t="e">
        <f t="shared" si="0"/>
        <v>#N/A</v>
      </c>
    </row>
    <row r="26" spans="1:11" ht="15.75" hidden="1" customHeight="1">
      <c r="A26" s="9"/>
      <c r="B26" s="45">
        <v>112206</v>
      </c>
      <c r="C26" s="4" t="e">
        <f>VLOOKUP(B26,[1]Report!$1:$1048576,2,0)</f>
        <v>#N/A</v>
      </c>
      <c r="D26" s="4" t="s">
        <v>6</v>
      </c>
      <c r="E26" s="5" t="e">
        <f>VLOOKUP(B26,[1]Report!$1:$1048576,8,0)</f>
        <v>#N/A</v>
      </c>
      <c r="F26" s="115">
        <v>12.99</v>
      </c>
      <c r="G26" s="6" t="e">
        <f t="shared" si="0"/>
        <v>#N/A</v>
      </c>
    </row>
    <row r="27" spans="1:11" ht="15.75" hidden="1" customHeight="1">
      <c r="A27" s="9"/>
      <c r="B27" s="45"/>
      <c r="C27" s="4"/>
      <c r="D27" s="4"/>
      <c r="E27" s="5"/>
      <c r="F27" s="115"/>
      <c r="G27" s="6"/>
    </row>
    <row r="28" spans="1:11" ht="15.75" hidden="1" customHeight="1">
      <c r="A28" s="9"/>
      <c r="B28" s="45"/>
      <c r="C28" s="4"/>
      <c r="D28" s="4"/>
      <c r="E28" s="5"/>
      <c r="F28" s="115"/>
      <c r="G28" s="6"/>
    </row>
    <row r="29" spans="1:11" ht="15.75" customHeight="1">
      <c r="A29" s="9"/>
      <c r="B29" s="548" t="s">
        <v>1180</v>
      </c>
      <c r="C29" s="548"/>
      <c r="D29" s="548"/>
      <c r="E29" s="548"/>
      <c r="F29" s="548"/>
      <c r="G29" s="548"/>
      <c r="H29" s="7"/>
      <c r="I29" s="7"/>
      <c r="J29" s="7"/>
      <c r="K29" s="7"/>
    </row>
    <row r="30" spans="1:11" ht="15.75" customHeight="1">
      <c r="A30" s="9"/>
      <c r="B30" s="11" t="s">
        <v>2</v>
      </c>
      <c r="C30" s="11" t="s">
        <v>3</v>
      </c>
      <c r="D30" s="11" t="s">
        <v>5</v>
      </c>
      <c r="E30" s="11" t="s">
        <v>0</v>
      </c>
      <c r="F30" s="47" t="s">
        <v>1</v>
      </c>
      <c r="G30" s="47" t="s">
        <v>4</v>
      </c>
      <c r="H30" s="7"/>
      <c r="I30" s="7"/>
      <c r="J30" s="7"/>
      <c r="K30" s="7"/>
    </row>
    <row r="31" spans="1:11" ht="15.75" customHeight="1">
      <c r="A31" s="9"/>
      <c r="B31" s="585" t="s">
        <v>1125</v>
      </c>
      <c r="C31" s="586"/>
      <c r="D31" s="586"/>
      <c r="E31" s="586"/>
      <c r="F31" s="586"/>
      <c r="G31" s="586"/>
      <c r="H31" s="7"/>
      <c r="I31" s="7"/>
      <c r="J31" s="7"/>
      <c r="K31" s="7"/>
    </row>
    <row r="32" spans="1:11" ht="15.75" customHeight="1">
      <c r="A32" s="9"/>
      <c r="B32" s="11" t="s">
        <v>2</v>
      </c>
      <c r="C32" s="11" t="s">
        <v>3</v>
      </c>
      <c r="D32" s="11" t="s">
        <v>5</v>
      </c>
      <c r="E32" s="11" t="s">
        <v>0</v>
      </c>
      <c r="F32" s="47" t="s">
        <v>1</v>
      </c>
      <c r="G32" s="47" t="s">
        <v>4</v>
      </c>
      <c r="H32" s="7"/>
      <c r="I32" s="7"/>
      <c r="J32" s="7"/>
      <c r="K32" s="7"/>
    </row>
    <row r="33" spans="1:11" ht="15.75">
      <c r="A33" s="9"/>
      <c r="B33" s="186">
        <v>113372</v>
      </c>
      <c r="C33" s="186" t="s">
        <v>756</v>
      </c>
      <c r="D33" s="195" t="s">
        <v>6</v>
      </c>
      <c r="E33" s="188">
        <v>12.31</v>
      </c>
      <c r="F33" s="189">
        <v>8.99</v>
      </c>
      <c r="G33" s="190">
        <v>0.26969943135662067</v>
      </c>
      <c r="H33" s="7" t="s">
        <v>645</v>
      </c>
      <c r="I33" s="7"/>
      <c r="J33" s="7"/>
      <c r="K33" s="7"/>
    </row>
    <row r="34" spans="1:11" ht="15.75" customHeight="1">
      <c r="A34" s="9"/>
      <c r="B34" s="186">
        <v>113371</v>
      </c>
      <c r="C34" s="186" t="s">
        <v>757</v>
      </c>
      <c r="D34" s="195" t="s">
        <v>6</v>
      </c>
      <c r="E34" s="188">
        <v>4.99</v>
      </c>
      <c r="F34" s="189">
        <v>2.99</v>
      </c>
      <c r="G34" s="190">
        <v>0.40080160320641278</v>
      </c>
      <c r="H34" s="7" t="s">
        <v>645</v>
      </c>
      <c r="I34" s="7"/>
      <c r="J34" s="7"/>
      <c r="K34" s="7"/>
    </row>
    <row r="35" spans="1:11" ht="15.75" customHeight="1">
      <c r="A35" s="9"/>
      <c r="B35" s="228">
        <v>109507</v>
      </c>
      <c r="C35" s="228" t="s">
        <v>666</v>
      </c>
      <c r="D35" s="229" t="s">
        <v>6</v>
      </c>
      <c r="E35" s="230">
        <v>11.5</v>
      </c>
      <c r="F35" s="231"/>
      <c r="G35" s="232">
        <v>1</v>
      </c>
      <c r="H35" s="7" t="s">
        <v>645</v>
      </c>
      <c r="I35" s="7"/>
      <c r="J35" s="7"/>
      <c r="K35" s="7"/>
    </row>
    <row r="36" spans="1:11" ht="15.75" customHeight="1">
      <c r="A36" s="9"/>
      <c r="B36" s="228">
        <v>304</v>
      </c>
      <c r="C36" s="228" t="s">
        <v>1189</v>
      </c>
      <c r="D36" s="229" t="s">
        <v>6</v>
      </c>
      <c r="E36" s="230">
        <v>24.02</v>
      </c>
      <c r="F36" s="231"/>
      <c r="G36" s="232">
        <v>1</v>
      </c>
      <c r="H36" s="7" t="s">
        <v>645</v>
      </c>
      <c r="I36" s="7"/>
      <c r="J36" s="7"/>
      <c r="K36" s="7"/>
    </row>
    <row r="37" spans="1:11" ht="15.75" customHeight="1">
      <c r="A37" s="9"/>
      <c r="B37" s="595" t="s">
        <v>1184</v>
      </c>
      <c r="C37" s="596"/>
      <c r="D37" s="596"/>
      <c r="E37" s="596"/>
      <c r="F37" s="596"/>
      <c r="G37" s="597"/>
      <c r="H37" s="7"/>
      <c r="I37" s="7"/>
      <c r="J37" s="7"/>
      <c r="K37" s="7"/>
    </row>
    <row r="38" spans="1:11" ht="4.5" customHeight="1">
      <c r="A38" s="9"/>
      <c r="B38" s="598"/>
      <c r="C38" s="599"/>
      <c r="D38" s="599"/>
      <c r="E38" s="599"/>
      <c r="F38" s="599"/>
      <c r="G38" s="600"/>
      <c r="H38" s="7"/>
      <c r="I38" s="7"/>
      <c r="J38" s="7"/>
      <c r="K38" s="7"/>
    </row>
    <row r="39" spans="1:11" ht="15.75" customHeight="1">
      <c r="A39" s="9"/>
      <c r="B39" s="199"/>
      <c r="C39" s="186"/>
      <c r="D39" s="200"/>
      <c r="E39" s="188"/>
      <c r="F39" s="201"/>
      <c r="G39" s="202"/>
      <c r="H39" s="7"/>
      <c r="I39" s="7"/>
      <c r="J39" s="7"/>
      <c r="K39" s="7"/>
    </row>
    <row r="40" spans="1:11" ht="15.75" customHeight="1">
      <c r="A40" s="9"/>
      <c r="B40" s="186"/>
      <c r="C40" s="186"/>
      <c r="D40" s="187"/>
      <c r="E40" s="188"/>
      <c r="F40" s="192"/>
      <c r="G40" s="190"/>
      <c r="H40" s="7"/>
      <c r="I40" s="7"/>
      <c r="J40" s="7"/>
      <c r="K40" s="7"/>
    </row>
    <row r="41" spans="1:11" ht="15.75" customHeight="1">
      <c r="A41" s="9"/>
      <c r="B41" s="589" t="s">
        <v>1047</v>
      </c>
      <c r="C41" s="590"/>
      <c r="D41" s="590"/>
      <c r="E41" s="590"/>
      <c r="F41" s="590"/>
      <c r="G41" s="591"/>
      <c r="H41" s="7"/>
      <c r="I41" s="7"/>
      <c r="J41" s="7"/>
      <c r="K41" s="7"/>
    </row>
    <row r="42" spans="1:11" ht="15.75" customHeight="1">
      <c r="A42" s="9"/>
      <c r="B42" s="203" t="s">
        <v>2</v>
      </c>
      <c r="C42" s="203" t="s">
        <v>3</v>
      </c>
      <c r="D42" s="203" t="s">
        <v>5</v>
      </c>
      <c r="E42" s="203" t="s">
        <v>0</v>
      </c>
      <c r="F42" s="204"/>
      <c r="G42" s="204" t="s">
        <v>4</v>
      </c>
      <c r="H42" s="7"/>
      <c r="I42" s="7"/>
      <c r="J42" s="7"/>
      <c r="K42" s="7"/>
    </row>
    <row r="43" spans="1:11" ht="15.75" customHeight="1">
      <c r="A43" s="9"/>
      <c r="B43" s="186">
        <v>112285</v>
      </c>
      <c r="C43" s="186" t="s">
        <v>1190</v>
      </c>
      <c r="D43" s="187" t="s">
        <v>6</v>
      </c>
      <c r="E43" s="188">
        <v>26.53</v>
      </c>
      <c r="F43" s="192">
        <v>24.25</v>
      </c>
      <c r="G43" s="190">
        <v>8.5940444779494946E-2</v>
      </c>
      <c r="H43" s="7" t="s">
        <v>645</v>
      </c>
      <c r="I43" s="7"/>
      <c r="J43" s="7"/>
      <c r="K43" s="7"/>
    </row>
    <row r="44" spans="1:11" ht="15.75" customHeight="1">
      <c r="A44" s="9"/>
      <c r="B44" s="186">
        <v>112412</v>
      </c>
      <c r="C44" s="186" t="s">
        <v>1191</v>
      </c>
      <c r="D44" s="187" t="s">
        <v>6</v>
      </c>
      <c r="E44" s="188">
        <v>8.76</v>
      </c>
      <c r="F44" s="192">
        <v>8</v>
      </c>
      <c r="G44" s="190">
        <v>8.675799086757989E-2</v>
      </c>
      <c r="H44" s="7" t="s">
        <v>645</v>
      </c>
      <c r="I44" s="7"/>
      <c r="J44" s="7"/>
      <c r="K44" s="7"/>
    </row>
    <row r="45" spans="1:11" ht="15.75" customHeight="1">
      <c r="A45" s="9"/>
      <c r="B45" s="186">
        <v>112288</v>
      </c>
      <c r="C45" s="186" t="s">
        <v>1192</v>
      </c>
      <c r="D45" s="187" t="s">
        <v>6</v>
      </c>
      <c r="E45" s="188">
        <v>22.21</v>
      </c>
      <c r="F45" s="192">
        <v>20.59</v>
      </c>
      <c r="G45" s="190">
        <v>7.2940117064385454E-2</v>
      </c>
      <c r="H45" s="7" t="s">
        <v>645</v>
      </c>
      <c r="I45" s="7"/>
      <c r="J45" s="7"/>
      <c r="K45" s="7"/>
    </row>
    <row r="46" spans="1:11" ht="15.75" customHeight="1">
      <c r="A46" s="9"/>
      <c r="B46" s="186">
        <v>112289</v>
      </c>
      <c r="C46" s="186" t="s">
        <v>1193</v>
      </c>
      <c r="D46" s="187" t="s">
        <v>6</v>
      </c>
      <c r="E46" s="188">
        <v>21.68</v>
      </c>
      <c r="F46" s="192">
        <v>20.100000000000001</v>
      </c>
      <c r="G46" s="190">
        <v>7.2878228782287752E-2</v>
      </c>
      <c r="H46" s="7" t="s">
        <v>645</v>
      </c>
      <c r="I46" s="7"/>
      <c r="J46" s="7"/>
      <c r="K46" s="7"/>
    </row>
    <row r="47" spans="1:11" ht="15.75" customHeight="1">
      <c r="A47" s="9"/>
      <c r="B47" s="186">
        <v>103066</v>
      </c>
      <c r="C47" s="186" t="s">
        <v>973</v>
      </c>
      <c r="D47" s="187" t="s">
        <v>6</v>
      </c>
      <c r="E47" s="188">
        <v>12.77</v>
      </c>
      <c r="F47" s="192">
        <v>11.89</v>
      </c>
      <c r="G47" s="190">
        <v>6.8911511354737595E-2</v>
      </c>
      <c r="H47" s="7" t="s">
        <v>12</v>
      </c>
      <c r="I47" s="7"/>
      <c r="J47" s="7"/>
      <c r="K47" s="7"/>
    </row>
    <row r="48" spans="1:11" ht="15.75" customHeight="1">
      <c r="A48" s="9"/>
      <c r="B48" s="191">
        <v>102993</v>
      </c>
      <c r="C48" s="186" t="s">
        <v>974</v>
      </c>
      <c r="D48" s="187" t="s">
        <v>6</v>
      </c>
      <c r="E48" s="188">
        <v>4.83</v>
      </c>
      <c r="F48" s="193" t="s">
        <v>1181</v>
      </c>
      <c r="G48" s="190" t="e">
        <v>#VALUE!</v>
      </c>
      <c r="H48" s="7" t="s">
        <v>1182</v>
      </c>
      <c r="I48" s="7"/>
      <c r="J48" s="7"/>
      <c r="K48" s="7"/>
    </row>
    <row r="49" spans="1:11" ht="15.75" customHeight="1">
      <c r="A49" s="9"/>
      <c r="B49" s="186">
        <v>102996</v>
      </c>
      <c r="C49" s="186" t="s">
        <v>975</v>
      </c>
      <c r="D49" s="187" t="s">
        <v>6</v>
      </c>
      <c r="E49" s="188">
        <v>4.4000000000000004</v>
      </c>
      <c r="F49" s="192">
        <v>3.99</v>
      </c>
      <c r="G49" s="190">
        <v>9.3181818181818213E-2</v>
      </c>
      <c r="H49" s="7" t="s">
        <v>12</v>
      </c>
      <c r="I49" s="7"/>
      <c r="J49" s="7"/>
      <c r="K49" s="7"/>
    </row>
    <row r="50" spans="1:11" ht="15.75" customHeight="1">
      <c r="A50" s="9"/>
      <c r="B50" s="186">
        <v>103071</v>
      </c>
      <c r="C50" s="186" t="s">
        <v>976</v>
      </c>
      <c r="D50" s="187" t="s">
        <v>6</v>
      </c>
      <c r="E50" s="188">
        <v>19.86</v>
      </c>
      <c r="F50" s="192">
        <v>18.45</v>
      </c>
      <c r="G50" s="190">
        <v>7.0996978851963752E-2</v>
      </c>
      <c r="H50" s="7" t="s">
        <v>12</v>
      </c>
      <c r="I50" s="7"/>
      <c r="J50" s="7"/>
      <c r="K50" s="7"/>
    </row>
    <row r="51" spans="1:11" ht="15.75" customHeight="1">
      <c r="A51" s="9"/>
      <c r="B51" s="186">
        <v>109107</v>
      </c>
      <c r="C51" s="186" t="s">
        <v>977</v>
      </c>
      <c r="D51" s="187" t="s">
        <v>6</v>
      </c>
      <c r="E51" s="188">
        <v>39.479999999999997</v>
      </c>
      <c r="F51" s="192">
        <v>37.1</v>
      </c>
      <c r="G51" s="190">
        <v>6.0283687943262304E-2</v>
      </c>
      <c r="H51" s="7" t="s">
        <v>12</v>
      </c>
      <c r="I51" s="7"/>
      <c r="J51" s="7"/>
      <c r="K51" s="7"/>
    </row>
    <row r="52" spans="1:11" ht="15.75" customHeight="1">
      <c r="A52" s="9"/>
      <c r="B52" s="186">
        <v>109108</v>
      </c>
      <c r="C52" s="186" t="s">
        <v>743</v>
      </c>
      <c r="D52" s="187" t="s">
        <v>6</v>
      </c>
      <c r="E52" s="188">
        <v>33.590000000000003</v>
      </c>
      <c r="F52" s="192">
        <v>32.99</v>
      </c>
      <c r="G52" s="190">
        <v>1.7862459065198018E-2</v>
      </c>
      <c r="H52" s="7" t="s">
        <v>645</v>
      </c>
      <c r="I52" s="7"/>
      <c r="J52" s="7"/>
      <c r="K52" s="7"/>
    </row>
    <row r="53" spans="1:11" ht="15.75" customHeight="1">
      <c r="A53" s="9"/>
      <c r="B53" s="186">
        <v>102980</v>
      </c>
      <c r="C53" s="186" t="s">
        <v>742</v>
      </c>
      <c r="D53" s="187" t="s">
        <v>6</v>
      </c>
      <c r="E53" s="188">
        <v>32.369999999999997</v>
      </c>
      <c r="F53" s="192">
        <v>31.29</v>
      </c>
      <c r="G53" s="190">
        <v>3.3364226135310419E-2</v>
      </c>
      <c r="H53" s="7" t="s">
        <v>645</v>
      </c>
      <c r="I53" s="7"/>
      <c r="J53" s="7"/>
      <c r="K53" s="7"/>
    </row>
    <row r="54" spans="1:11" ht="15.75" customHeight="1">
      <c r="A54" s="9"/>
      <c r="B54" s="186"/>
      <c r="C54" s="186"/>
      <c r="D54" s="187"/>
      <c r="E54" s="188"/>
      <c r="F54" s="192"/>
      <c r="G54" s="190"/>
      <c r="H54" s="7"/>
      <c r="I54" s="7"/>
      <c r="J54" s="7"/>
      <c r="K54" s="7"/>
    </row>
    <row r="55" spans="1:11" ht="15.75" customHeight="1">
      <c r="A55" s="9"/>
      <c r="B55" s="589" t="s">
        <v>1038</v>
      </c>
      <c r="C55" s="590"/>
      <c r="D55" s="590"/>
      <c r="E55" s="590"/>
      <c r="F55" s="590"/>
      <c r="G55" s="591"/>
      <c r="H55" s="7"/>
      <c r="I55" s="7"/>
      <c r="J55" s="7"/>
      <c r="K55" s="7"/>
    </row>
    <row r="56" spans="1:11" ht="15.75" customHeight="1">
      <c r="A56" s="9"/>
      <c r="B56" s="203" t="s">
        <v>2</v>
      </c>
      <c r="C56" s="203" t="s">
        <v>3</v>
      </c>
      <c r="D56" s="203" t="s">
        <v>5</v>
      </c>
      <c r="E56" s="203" t="s">
        <v>0</v>
      </c>
      <c r="F56" s="204"/>
      <c r="G56" s="204" t="s">
        <v>4</v>
      </c>
      <c r="H56" s="7"/>
      <c r="I56" s="7"/>
      <c r="J56" s="7"/>
      <c r="K56" s="7"/>
    </row>
    <row r="57" spans="1:11" ht="15.75" customHeight="1">
      <c r="A57" s="9"/>
      <c r="B57" s="186">
        <v>102327</v>
      </c>
      <c r="C57" s="186" t="s">
        <v>851</v>
      </c>
      <c r="D57" s="187" t="s">
        <v>6</v>
      </c>
      <c r="E57" s="188">
        <v>18.84</v>
      </c>
      <c r="F57" s="192">
        <v>17.489999999999998</v>
      </c>
      <c r="G57" s="190">
        <v>7.1656050955414094E-2</v>
      </c>
      <c r="H57" s="7" t="s">
        <v>645</v>
      </c>
      <c r="I57" s="7"/>
      <c r="J57" s="7"/>
      <c r="K57" s="7"/>
    </row>
    <row r="58" spans="1:11" ht="15.75" customHeight="1">
      <c r="A58" s="9"/>
      <c r="B58" s="186">
        <v>112441</v>
      </c>
      <c r="C58" s="186" t="s">
        <v>1194</v>
      </c>
      <c r="D58" s="187" t="s">
        <v>6</v>
      </c>
      <c r="E58" s="188">
        <v>19.21</v>
      </c>
      <c r="F58" s="192">
        <v>17.79</v>
      </c>
      <c r="G58" s="190">
        <v>7.3919833420093783E-2</v>
      </c>
      <c r="H58" s="7" t="s">
        <v>12</v>
      </c>
      <c r="I58" s="7"/>
      <c r="J58" s="7"/>
      <c r="K58" s="7"/>
    </row>
    <row r="59" spans="1:11" ht="15.75" customHeight="1">
      <c r="A59" s="9"/>
      <c r="B59" s="186">
        <v>102294</v>
      </c>
      <c r="C59" s="186" t="s">
        <v>663</v>
      </c>
      <c r="D59" s="187" t="s">
        <v>6</v>
      </c>
      <c r="E59" s="188">
        <v>37.83</v>
      </c>
      <c r="F59" s="192">
        <v>31.9</v>
      </c>
      <c r="G59" s="190">
        <v>0.15675389902194026</v>
      </c>
      <c r="H59" s="7" t="s">
        <v>12</v>
      </c>
      <c r="I59" s="7"/>
      <c r="J59" s="7"/>
      <c r="K59" s="7"/>
    </row>
    <row r="60" spans="1:11" ht="15.75" customHeight="1">
      <c r="A60" s="9"/>
      <c r="B60" s="186">
        <v>112602</v>
      </c>
      <c r="C60" s="186" t="s">
        <v>374</v>
      </c>
      <c r="D60" s="187" t="s">
        <v>6</v>
      </c>
      <c r="E60" s="188">
        <v>11.18</v>
      </c>
      <c r="F60" s="192">
        <v>10.35</v>
      </c>
      <c r="G60" s="190">
        <v>7.423971377459751E-2</v>
      </c>
      <c r="H60" s="7" t="s">
        <v>645</v>
      </c>
      <c r="I60" s="7"/>
      <c r="J60" s="7"/>
      <c r="K60" s="7"/>
    </row>
    <row r="61" spans="1:11" ht="15.75" customHeight="1">
      <c r="A61" s="9"/>
      <c r="B61" s="186">
        <v>102352</v>
      </c>
      <c r="C61" s="186" t="s">
        <v>1195</v>
      </c>
      <c r="D61" s="187" t="s">
        <v>6</v>
      </c>
      <c r="E61" s="188">
        <v>11.18</v>
      </c>
      <c r="F61" s="192">
        <v>10.35</v>
      </c>
      <c r="G61" s="190">
        <v>7.423971377459751E-2</v>
      </c>
      <c r="H61" s="7" t="s">
        <v>645</v>
      </c>
      <c r="I61" s="7"/>
      <c r="J61" s="7"/>
      <c r="K61" s="7"/>
    </row>
    <row r="62" spans="1:11" ht="15.75" customHeight="1">
      <c r="A62" s="9"/>
      <c r="B62" s="186">
        <v>108087</v>
      </c>
      <c r="C62" s="186" t="s">
        <v>1196</v>
      </c>
      <c r="D62" s="187" t="s">
        <v>6</v>
      </c>
      <c r="E62" s="188">
        <v>11.18</v>
      </c>
      <c r="F62" s="192">
        <v>10.35</v>
      </c>
      <c r="G62" s="190">
        <v>7.423971377459751E-2</v>
      </c>
      <c r="H62" s="7" t="s">
        <v>645</v>
      </c>
      <c r="I62" s="7"/>
      <c r="J62" s="7"/>
      <c r="K62" s="7"/>
    </row>
    <row r="63" spans="1:11" ht="15.75" customHeight="1">
      <c r="A63" s="9"/>
      <c r="B63" s="186">
        <v>113988</v>
      </c>
      <c r="C63" s="186" t="s">
        <v>1197</v>
      </c>
      <c r="D63" s="187" t="s">
        <v>6</v>
      </c>
      <c r="E63" s="188">
        <v>1.56</v>
      </c>
      <c r="F63" s="192">
        <v>1.5</v>
      </c>
      <c r="G63" s="190">
        <v>3.8461538461538491E-2</v>
      </c>
      <c r="H63" s="7" t="s">
        <v>645</v>
      </c>
      <c r="I63" s="7"/>
      <c r="J63" s="7"/>
      <c r="K63" s="7"/>
    </row>
    <row r="64" spans="1:11" ht="15.75" customHeight="1">
      <c r="A64" s="9"/>
      <c r="B64" s="186">
        <v>113990</v>
      </c>
      <c r="C64" s="186" t="s">
        <v>1198</v>
      </c>
      <c r="D64" s="187" t="s">
        <v>6</v>
      </c>
      <c r="E64" s="188">
        <v>3.13</v>
      </c>
      <c r="F64" s="192">
        <v>2.99</v>
      </c>
      <c r="G64" s="190">
        <v>4.4728434504792233E-2</v>
      </c>
      <c r="H64" s="7" t="s">
        <v>12</v>
      </c>
      <c r="I64" s="7"/>
      <c r="J64" s="7"/>
      <c r="K64" s="7"/>
    </row>
    <row r="65" spans="1:11" ht="15.75" customHeight="1">
      <c r="A65" s="9"/>
      <c r="B65" s="186">
        <v>109071</v>
      </c>
      <c r="C65" s="186" t="s">
        <v>205</v>
      </c>
      <c r="D65" s="187" t="s">
        <v>6</v>
      </c>
      <c r="E65" s="188">
        <v>3.24</v>
      </c>
      <c r="F65" s="192">
        <v>3.1</v>
      </c>
      <c r="G65" s="190">
        <v>4.3209876543209909E-2</v>
      </c>
      <c r="H65" s="7" t="s">
        <v>645</v>
      </c>
      <c r="I65" s="7"/>
      <c r="J65" s="7"/>
      <c r="K65" s="7"/>
    </row>
    <row r="66" spans="1:11" ht="15.75" customHeight="1">
      <c r="A66" s="9"/>
      <c r="B66" s="186">
        <v>109057</v>
      </c>
      <c r="C66" s="186" t="s">
        <v>291</v>
      </c>
      <c r="D66" s="187" t="s">
        <v>6</v>
      </c>
      <c r="E66" s="188">
        <v>4.2699999999999996</v>
      </c>
      <c r="F66" s="192">
        <v>4.09</v>
      </c>
      <c r="G66" s="190">
        <v>4.2154566744730615E-2</v>
      </c>
      <c r="H66" s="7" t="s">
        <v>645</v>
      </c>
      <c r="I66" s="7"/>
      <c r="J66" s="7"/>
      <c r="K66" s="7"/>
    </row>
    <row r="67" spans="1:11" ht="15.75" customHeight="1">
      <c r="A67" s="9"/>
      <c r="B67" s="186">
        <v>109062</v>
      </c>
      <c r="C67" s="186" t="s">
        <v>209</v>
      </c>
      <c r="D67" s="187" t="s">
        <v>6</v>
      </c>
      <c r="E67" s="188">
        <v>22.94</v>
      </c>
      <c r="F67" s="192">
        <v>21.99</v>
      </c>
      <c r="G67" s="190">
        <v>4.1412380122057661E-2</v>
      </c>
      <c r="H67" s="7" t="s">
        <v>645</v>
      </c>
      <c r="I67" s="7"/>
      <c r="J67" s="7"/>
      <c r="K67" s="7"/>
    </row>
    <row r="68" spans="1:11" ht="15.75" customHeight="1">
      <c r="A68" s="9"/>
      <c r="B68" s="186">
        <v>112111</v>
      </c>
      <c r="C68" s="186" t="s">
        <v>483</v>
      </c>
      <c r="D68" s="187" t="s">
        <v>6</v>
      </c>
      <c r="E68" s="188">
        <v>11.14</v>
      </c>
      <c r="F68" s="192">
        <v>10.65</v>
      </c>
      <c r="G68" s="190">
        <v>4.3985637342908453E-2</v>
      </c>
      <c r="H68" s="7" t="s">
        <v>645</v>
      </c>
      <c r="I68" s="7"/>
      <c r="J68" s="7"/>
      <c r="K68" s="7"/>
    </row>
    <row r="69" spans="1:11" ht="15.75" customHeight="1">
      <c r="A69" s="9"/>
      <c r="B69" s="186">
        <v>112661</v>
      </c>
      <c r="C69" s="186" t="s">
        <v>1199</v>
      </c>
      <c r="D69" s="187" t="s">
        <v>6</v>
      </c>
      <c r="E69" s="188">
        <v>11.21</v>
      </c>
      <c r="F69" s="192">
        <v>9.6999999999999993</v>
      </c>
      <c r="G69" s="190">
        <v>0.13470115967885829</v>
      </c>
      <c r="H69" s="7" t="s">
        <v>645</v>
      </c>
      <c r="I69" s="7"/>
      <c r="J69" s="7"/>
      <c r="K69" s="7"/>
    </row>
    <row r="70" spans="1:11" ht="15.75" customHeight="1">
      <c r="A70" s="9"/>
      <c r="B70" s="186">
        <v>112668</v>
      </c>
      <c r="C70" s="186" t="s">
        <v>1200</v>
      </c>
      <c r="D70" s="187" t="s">
        <v>6</v>
      </c>
      <c r="E70" s="188">
        <v>11.21</v>
      </c>
      <c r="F70" s="192">
        <v>9.6999999999999993</v>
      </c>
      <c r="G70" s="190">
        <v>0.13470115967885829</v>
      </c>
      <c r="H70" s="7" t="s">
        <v>645</v>
      </c>
      <c r="I70" s="7"/>
      <c r="J70" s="7"/>
      <c r="K70" s="7"/>
    </row>
    <row r="71" spans="1:11" ht="15.75" customHeight="1">
      <c r="A71" s="9"/>
      <c r="B71" s="186">
        <v>112662</v>
      </c>
      <c r="C71" s="186" t="s">
        <v>1201</v>
      </c>
      <c r="D71" s="187" t="s">
        <v>6</v>
      </c>
      <c r="E71" s="188">
        <v>11.21</v>
      </c>
      <c r="F71" s="192">
        <v>9.6999999999999993</v>
      </c>
      <c r="G71" s="190">
        <v>0.13470115967885829</v>
      </c>
      <c r="H71" s="7" t="s">
        <v>645</v>
      </c>
      <c r="I71" s="7"/>
      <c r="J71" s="7"/>
      <c r="K71" s="7"/>
    </row>
    <row r="72" spans="1:11" ht="15.75" customHeight="1">
      <c r="A72" s="9"/>
      <c r="B72" s="186">
        <v>112664</v>
      </c>
      <c r="C72" s="186" t="s">
        <v>1202</v>
      </c>
      <c r="D72" s="187" t="s">
        <v>6</v>
      </c>
      <c r="E72" s="188">
        <v>11.21</v>
      </c>
      <c r="F72" s="192">
        <v>9.6999999999999993</v>
      </c>
      <c r="G72" s="190">
        <v>0.13470115967885829</v>
      </c>
      <c r="H72" s="7" t="s">
        <v>645</v>
      </c>
      <c r="I72" s="7"/>
      <c r="J72" s="7"/>
      <c r="K72" s="7"/>
    </row>
    <row r="73" spans="1:11" ht="15.75" customHeight="1">
      <c r="A73" s="9"/>
      <c r="B73" s="186">
        <v>112667</v>
      </c>
      <c r="C73" s="186" t="s">
        <v>1203</v>
      </c>
      <c r="D73" s="187" t="s">
        <v>6</v>
      </c>
      <c r="E73" s="188">
        <v>11.21</v>
      </c>
      <c r="F73" s="192">
        <v>9.6999999999999993</v>
      </c>
      <c r="G73" s="190">
        <v>0.13470115967885829</v>
      </c>
      <c r="H73" s="7" t="s">
        <v>645</v>
      </c>
      <c r="I73" s="7"/>
      <c r="J73" s="7"/>
      <c r="K73" s="7"/>
    </row>
    <row r="74" spans="1:11" ht="15.75" customHeight="1">
      <c r="A74" s="9"/>
      <c r="B74" s="186">
        <v>112665</v>
      </c>
      <c r="C74" s="186" t="s">
        <v>1204</v>
      </c>
      <c r="D74" s="187" t="s">
        <v>6</v>
      </c>
      <c r="E74" s="188">
        <v>11.21</v>
      </c>
      <c r="F74" s="192">
        <v>9.6999999999999993</v>
      </c>
      <c r="G74" s="190">
        <v>0.13470115967885829</v>
      </c>
      <c r="H74" s="7" t="s">
        <v>645</v>
      </c>
      <c r="I74" s="7"/>
      <c r="J74" s="7"/>
      <c r="K74" s="7"/>
    </row>
    <row r="75" spans="1:11" ht="15.75" customHeight="1">
      <c r="A75" s="9"/>
      <c r="B75" s="186">
        <v>112666</v>
      </c>
      <c r="C75" s="186" t="s">
        <v>1205</v>
      </c>
      <c r="D75" s="187" t="s">
        <v>6</v>
      </c>
      <c r="E75" s="188">
        <v>11.21</v>
      </c>
      <c r="F75" s="192">
        <v>9.6999999999999993</v>
      </c>
      <c r="G75" s="190">
        <v>0.13470115967885829</v>
      </c>
      <c r="H75" s="7" t="s">
        <v>645</v>
      </c>
      <c r="I75" s="7"/>
      <c r="J75" s="7"/>
      <c r="K75" s="7"/>
    </row>
    <row r="76" spans="1:11" ht="15.75" customHeight="1">
      <c r="A76" s="9"/>
      <c r="B76" s="186">
        <v>112663</v>
      </c>
      <c r="C76" s="186" t="s">
        <v>1206</v>
      </c>
      <c r="D76" s="187" t="s">
        <v>6</v>
      </c>
      <c r="E76" s="188">
        <v>11.21</v>
      </c>
      <c r="F76" s="192">
        <v>9.6999999999999993</v>
      </c>
      <c r="G76" s="190">
        <v>0.13470115967885829</v>
      </c>
      <c r="H76" s="7" t="s">
        <v>645</v>
      </c>
      <c r="I76" s="7"/>
      <c r="J76" s="7"/>
      <c r="K76" s="7"/>
    </row>
    <row r="77" spans="1:11" ht="15.75" customHeight="1">
      <c r="A77" s="9"/>
      <c r="B77" s="186">
        <v>109957</v>
      </c>
      <c r="C77" s="186" t="s">
        <v>761</v>
      </c>
      <c r="D77" s="187" t="s">
        <v>6</v>
      </c>
      <c r="E77" s="188">
        <v>4.5199999999999996</v>
      </c>
      <c r="F77" s="192">
        <v>4.25</v>
      </c>
      <c r="G77" s="190">
        <v>5.9734513274336196E-2</v>
      </c>
      <c r="H77" s="7" t="s">
        <v>645</v>
      </c>
      <c r="I77" s="7"/>
      <c r="J77" s="7"/>
      <c r="K77" s="7"/>
    </row>
    <row r="78" spans="1:11" ht="15.75" customHeight="1">
      <c r="A78" s="9"/>
      <c r="B78" s="186">
        <v>109988</v>
      </c>
      <c r="C78" s="186" t="s">
        <v>359</v>
      </c>
      <c r="D78" s="187" t="s">
        <v>6</v>
      </c>
      <c r="E78" s="188">
        <v>9</v>
      </c>
      <c r="F78" s="192">
        <v>8.35</v>
      </c>
      <c r="G78" s="190">
        <v>7.2222222222222257E-2</v>
      </c>
      <c r="H78" s="7" t="s">
        <v>645</v>
      </c>
      <c r="I78" s="7"/>
      <c r="J78" s="7"/>
      <c r="K78" s="7"/>
    </row>
    <row r="79" spans="1:11" ht="15.75" customHeight="1">
      <c r="A79" s="9"/>
      <c r="B79" s="186">
        <v>109989</v>
      </c>
      <c r="C79" s="186" t="s">
        <v>871</v>
      </c>
      <c r="D79" s="187" t="s">
        <v>6</v>
      </c>
      <c r="E79" s="188">
        <v>4.01</v>
      </c>
      <c r="F79" s="192">
        <v>3.75</v>
      </c>
      <c r="G79" s="190">
        <v>6.4837905236907675E-2</v>
      </c>
      <c r="H79" s="7" t="s">
        <v>645</v>
      </c>
      <c r="I79" s="7"/>
      <c r="J79" s="7"/>
      <c r="K79" s="7"/>
    </row>
    <row r="80" spans="1:11" ht="15.75" customHeight="1">
      <c r="A80" s="9"/>
      <c r="B80" s="186">
        <v>113057</v>
      </c>
      <c r="C80" s="186" t="s">
        <v>154</v>
      </c>
      <c r="D80" s="187" t="s">
        <v>6</v>
      </c>
      <c r="E80" s="188">
        <v>47.25</v>
      </c>
      <c r="F80" s="192">
        <v>38.450000000000003</v>
      </c>
      <c r="G80" s="190">
        <v>0.18624338624338618</v>
      </c>
      <c r="H80" s="7" t="s">
        <v>645</v>
      </c>
      <c r="I80" s="7"/>
      <c r="J80" s="7"/>
      <c r="K80" s="7"/>
    </row>
    <row r="81" spans="1:11" ht="15.75" customHeight="1">
      <c r="A81" s="9"/>
      <c r="B81" s="186">
        <v>113157</v>
      </c>
      <c r="C81" s="186" t="s">
        <v>297</v>
      </c>
      <c r="D81" s="187" t="s">
        <v>6</v>
      </c>
      <c r="E81" s="188">
        <v>7.1</v>
      </c>
      <c r="F81" s="192">
        <v>6.69</v>
      </c>
      <c r="G81" s="190">
        <v>5.7746478873239332E-2</v>
      </c>
      <c r="H81" s="7" t="s">
        <v>12</v>
      </c>
      <c r="I81" s="7"/>
      <c r="J81" s="7"/>
      <c r="K81" s="7"/>
    </row>
    <row r="82" spans="1:11" ht="15.75" customHeight="1">
      <c r="A82" s="9"/>
      <c r="B82" s="186">
        <v>113155</v>
      </c>
      <c r="C82" s="186" t="s">
        <v>988</v>
      </c>
      <c r="D82" s="187" t="s">
        <v>6</v>
      </c>
      <c r="E82" s="188">
        <v>5.51</v>
      </c>
      <c r="F82" s="192">
        <v>5.19</v>
      </c>
      <c r="G82" s="190">
        <v>5.8076225045371944E-2</v>
      </c>
      <c r="H82" s="7" t="s">
        <v>12</v>
      </c>
      <c r="I82" s="7"/>
      <c r="J82" s="7"/>
      <c r="K82" s="7"/>
    </row>
    <row r="83" spans="1:11" ht="15.75" customHeight="1">
      <c r="A83" s="9"/>
      <c r="B83" s="186">
        <v>113181</v>
      </c>
      <c r="C83" s="186" t="s">
        <v>990</v>
      </c>
      <c r="D83" s="187" t="s">
        <v>6</v>
      </c>
      <c r="E83" s="188">
        <v>6.64</v>
      </c>
      <c r="F83" s="192">
        <v>6.25</v>
      </c>
      <c r="G83" s="190">
        <v>5.8734939759036098E-2</v>
      </c>
      <c r="H83" s="7" t="s">
        <v>645</v>
      </c>
      <c r="I83" s="7"/>
      <c r="J83" s="7"/>
      <c r="K83" s="7"/>
    </row>
    <row r="84" spans="1:11" ht="15.75" customHeight="1">
      <c r="A84" s="9"/>
      <c r="B84" s="186">
        <v>41</v>
      </c>
      <c r="C84" s="186" t="s">
        <v>1061</v>
      </c>
      <c r="D84" s="187" t="s">
        <v>6</v>
      </c>
      <c r="E84" s="188">
        <v>6.94</v>
      </c>
      <c r="F84" s="192">
        <v>5.99</v>
      </c>
      <c r="G84" s="190">
        <v>0.13688760806916428</v>
      </c>
      <c r="H84" s="7" t="s">
        <v>645</v>
      </c>
      <c r="I84" s="7"/>
      <c r="J84" s="7"/>
      <c r="K84" s="7"/>
    </row>
    <row r="85" spans="1:11" ht="15.75" customHeight="1">
      <c r="A85" s="9"/>
      <c r="B85" s="186">
        <v>40</v>
      </c>
      <c r="C85" s="186" t="s">
        <v>1062</v>
      </c>
      <c r="D85" s="187" t="s">
        <v>6</v>
      </c>
      <c r="E85" s="188">
        <v>6.83</v>
      </c>
      <c r="F85" s="192">
        <v>5.99</v>
      </c>
      <c r="G85" s="190">
        <v>0.12298682284040993</v>
      </c>
      <c r="H85" s="7" t="s">
        <v>645</v>
      </c>
      <c r="I85" s="7"/>
      <c r="J85" s="7"/>
      <c r="K85" s="7"/>
    </row>
    <row r="86" spans="1:11" ht="15.75" customHeight="1">
      <c r="A86" s="9"/>
      <c r="B86" s="186">
        <v>35</v>
      </c>
      <c r="C86" s="186" t="s">
        <v>872</v>
      </c>
      <c r="D86" s="187" t="s">
        <v>6</v>
      </c>
      <c r="E86" s="188">
        <v>5.0999999999999996</v>
      </c>
      <c r="F86" s="192">
        <v>4.59</v>
      </c>
      <c r="G86" s="190">
        <v>9.9999999999999964E-2</v>
      </c>
      <c r="H86" s="7" t="s">
        <v>645</v>
      </c>
      <c r="I86" s="7"/>
      <c r="J86" s="7"/>
      <c r="K86" s="7"/>
    </row>
    <row r="87" spans="1:11" ht="15.75" customHeight="1">
      <c r="A87" s="9"/>
      <c r="B87" s="186">
        <v>103961</v>
      </c>
      <c r="C87" s="186" t="s">
        <v>873</v>
      </c>
      <c r="D87" s="187" t="s">
        <v>6</v>
      </c>
      <c r="E87" s="188">
        <v>5.0999999999999996</v>
      </c>
      <c r="F87" s="192">
        <v>4.59</v>
      </c>
      <c r="G87" s="190">
        <v>9.9999999999999964E-2</v>
      </c>
      <c r="H87" s="7" t="s">
        <v>645</v>
      </c>
      <c r="I87" s="7"/>
      <c r="J87" s="7"/>
      <c r="K87" s="7"/>
    </row>
    <row r="88" spans="1:11" ht="15.75" customHeight="1">
      <c r="A88" s="9"/>
      <c r="B88" s="186">
        <v>46</v>
      </c>
      <c r="C88" s="186" t="s">
        <v>874</v>
      </c>
      <c r="D88" s="187" t="s">
        <v>6</v>
      </c>
      <c r="E88" s="188">
        <v>5.0999999999999996</v>
      </c>
      <c r="F88" s="192">
        <v>4.59</v>
      </c>
      <c r="G88" s="190">
        <v>9.9999999999999964E-2</v>
      </c>
      <c r="H88" s="7" t="s">
        <v>645</v>
      </c>
      <c r="I88" s="7"/>
      <c r="J88" s="7"/>
      <c r="K88" s="7"/>
    </row>
    <row r="89" spans="1:11" ht="15.75" customHeight="1">
      <c r="A89" s="9"/>
      <c r="B89" s="186">
        <v>36</v>
      </c>
      <c r="C89" s="186" t="s">
        <v>875</v>
      </c>
      <c r="D89" s="187" t="s">
        <v>6</v>
      </c>
      <c r="E89" s="188">
        <v>5.0999999999999996</v>
      </c>
      <c r="F89" s="192">
        <v>4.59</v>
      </c>
      <c r="G89" s="190">
        <v>9.9999999999999964E-2</v>
      </c>
      <c r="H89" s="7" t="s">
        <v>645</v>
      </c>
      <c r="I89" s="7"/>
      <c r="J89" s="7"/>
      <c r="K89" s="7"/>
    </row>
    <row r="90" spans="1:11" ht="15.75" customHeight="1">
      <c r="A90" s="9"/>
      <c r="B90" s="186">
        <v>32</v>
      </c>
      <c r="C90" s="186" t="s">
        <v>876</v>
      </c>
      <c r="D90" s="187" t="s">
        <v>6</v>
      </c>
      <c r="E90" s="188">
        <v>5.0999999999999996</v>
      </c>
      <c r="F90" s="192">
        <v>4.59</v>
      </c>
      <c r="G90" s="190">
        <v>9.9999999999999964E-2</v>
      </c>
      <c r="H90" s="7" t="s">
        <v>645</v>
      </c>
      <c r="I90" s="7"/>
      <c r="J90" s="7"/>
      <c r="K90" s="7"/>
    </row>
    <row r="91" spans="1:11" ht="15.75" customHeight="1">
      <c r="A91" s="9"/>
      <c r="B91" s="186">
        <v>1311</v>
      </c>
      <c r="C91" s="186" t="s">
        <v>1063</v>
      </c>
      <c r="D91" s="187" t="s">
        <v>6</v>
      </c>
      <c r="E91" s="188">
        <v>8.06</v>
      </c>
      <c r="F91" s="192">
        <v>6.85</v>
      </c>
      <c r="G91" s="190">
        <v>0.15012406947890827</v>
      </c>
      <c r="H91" s="7" t="s">
        <v>645</v>
      </c>
      <c r="I91" s="7"/>
      <c r="J91" s="7"/>
      <c r="K91" s="7"/>
    </row>
    <row r="92" spans="1:11" ht="15.75" customHeight="1">
      <c r="A92" s="9"/>
      <c r="B92" s="186">
        <v>37</v>
      </c>
      <c r="C92" s="186" t="s">
        <v>1064</v>
      </c>
      <c r="D92" s="187" t="s">
        <v>6</v>
      </c>
      <c r="E92" s="188">
        <v>7.75</v>
      </c>
      <c r="F92" s="192">
        <v>6.59</v>
      </c>
      <c r="G92" s="190">
        <v>0.14967741935483872</v>
      </c>
      <c r="H92" s="7" t="s">
        <v>645</v>
      </c>
      <c r="I92" s="7"/>
      <c r="J92" s="7"/>
      <c r="K92" s="7"/>
    </row>
    <row r="93" spans="1:11" ht="15.75" customHeight="1">
      <c r="A93" s="9"/>
      <c r="B93" s="186">
        <v>34</v>
      </c>
      <c r="C93" s="186" t="s">
        <v>1065</v>
      </c>
      <c r="D93" s="187" t="s">
        <v>6</v>
      </c>
      <c r="E93" s="188">
        <v>7.75</v>
      </c>
      <c r="F93" s="192">
        <v>6.59</v>
      </c>
      <c r="G93" s="190">
        <v>0.14967741935483872</v>
      </c>
      <c r="H93" s="7" t="s">
        <v>645</v>
      </c>
      <c r="I93" s="7"/>
      <c r="J93" s="7"/>
      <c r="K93" s="7"/>
    </row>
    <row r="94" spans="1:11" ht="15.75" customHeight="1">
      <c r="A94" s="9"/>
      <c r="B94" s="186">
        <v>31</v>
      </c>
      <c r="C94" s="186" t="s">
        <v>1066</v>
      </c>
      <c r="D94" s="187" t="s">
        <v>6</v>
      </c>
      <c r="E94" s="188">
        <v>7.35</v>
      </c>
      <c r="F94" s="192">
        <v>6.59</v>
      </c>
      <c r="G94" s="190">
        <v>0.10340136054421767</v>
      </c>
      <c r="H94" s="7" t="s">
        <v>645</v>
      </c>
      <c r="I94" s="7"/>
      <c r="J94" s="7"/>
      <c r="K94" s="7"/>
    </row>
    <row r="95" spans="1:11" ht="15.75" customHeight="1">
      <c r="A95" s="9"/>
      <c r="B95" s="186">
        <v>109527</v>
      </c>
      <c r="C95" s="186" t="s">
        <v>877</v>
      </c>
      <c r="D95" s="187" t="s">
        <v>6</v>
      </c>
      <c r="E95" s="188">
        <v>23.59</v>
      </c>
      <c r="F95" s="192">
        <v>19.89</v>
      </c>
      <c r="G95" s="190">
        <v>0.15684612123781261</v>
      </c>
      <c r="H95" s="7" t="s">
        <v>645</v>
      </c>
      <c r="I95" s="7"/>
      <c r="J95" s="7"/>
      <c r="K95" s="7"/>
    </row>
    <row r="96" spans="1:11" ht="15.75" customHeight="1">
      <c r="A96" s="9"/>
      <c r="B96" s="186">
        <v>389</v>
      </c>
      <c r="C96" s="186" t="s">
        <v>1067</v>
      </c>
      <c r="D96" s="187" t="s">
        <v>6</v>
      </c>
      <c r="E96" s="188">
        <v>9.65</v>
      </c>
      <c r="F96" s="192">
        <v>8.39</v>
      </c>
      <c r="G96" s="190">
        <v>0.13056994818652848</v>
      </c>
      <c r="H96" s="7" t="s">
        <v>645</v>
      </c>
      <c r="I96" s="7"/>
      <c r="J96" s="7"/>
      <c r="K96" s="7"/>
    </row>
    <row r="97" spans="1:11" ht="15.75" customHeight="1">
      <c r="A97" s="9"/>
      <c r="B97" s="186">
        <v>388</v>
      </c>
      <c r="C97" s="186" t="s">
        <v>1068</v>
      </c>
      <c r="D97" s="187" t="s">
        <v>6</v>
      </c>
      <c r="E97" s="188">
        <v>9.65</v>
      </c>
      <c r="F97" s="192">
        <v>8.39</v>
      </c>
      <c r="G97" s="190">
        <v>0.13056994818652848</v>
      </c>
      <c r="H97" s="7" t="s">
        <v>645</v>
      </c>
      <c r="I97" s="7"/>
      <c r="J97" s="7"/>
      <c r="K97" s="7"/>
    </row>
    <row r="98" spans="1:11" ht="15.75" customHeight="1">
      <c r="A98" s="9"/>
      <c r="B98" s="186">
        <v>30</v>
      </c>
      <c r="C98" s="186" t="s">
        <v>879</v>
      </c>
      <c r="D98" s="187" t="s">
        <v>6</v>
      </c>
      <c r="E98" s="188">
        <v>8.48</v>
      </c>
      <c r="F98" s="192">
        <v>5.69</v>
      </c>
      <c r="G98" s="190">
        <v>0.32900943396226412</v>
      </c>
      <c r="H98" s="7" t="s">
        <v>645</v>
      </c>
      <c r="I98" s="7"/>
      <c r="J98" s="7"/>
      <c r="K98" s="7"/>
    </row>
    <row r="99" spans="1:11" ht="15.75" customHeight="1">
      <c r="A99" s="9"/>
      <c r="B99" s="186">
        <v>837</v>
      </c>
      <c r="C99" s="186" t="s">
        <v>880</v>
      </c>
      <c r="D99" s="187" t="s">
        <v>6</v>
      </c>
      <c r="E99" s="188">
        <v>8.48</v>
      </c>
      <c r="F99" s="192">
        <v>5.69</v>
      </c>
      <c r="G99" s="190">
        <v>0.32900943396226412</v>
      </c>
      <c r="H99" s="7" t="s">
        <v>645</v>
      </c>
      <c r="I99" s="7"/>
      <c r="J99" s="7"/>
      <c r="K99" s="7"/>
    </row>
    <row r="100" spans="1:11" ht="15.75" customHeight="1">
      <c r="A100" s="9"/>
      <c r="B100" s="186">
        <v>137</v>
      </c>
      <c r="C100" s="186" t="s">
        <v>881</v>
      </c>
      <c r="D100" s="187" t="s">
        <v>6</v>
      </c>
      <c r="E100" s="188">
        <v>8.48</v>
      </c>
      <c r="F100" s="192">
        <v>5.69</v>
      </c>
      <c r="G100" s="190">
        <v>0.32900943396226412</v>
      </c>
      <c r="H100" s="7" t="s">
        <v>645</v>
      </c>
      <c r="I100" s="7"/>
      <c r="J100" s="7"/>
      <c r="K100" s="7"/>
    </row>
    <row r="101" spans="1:11" ht="15.75" customHeight="1">
      <c r="A101" s="9"/>
      <c r="B101" s="186">
        <v>39</v>
      </c>
      <c r="C101" s="186" t="s">
        <v>882</v>
      </c>
      <c r="D101" s="187" t="s">
        <v>6</v>
      </c>
      <c r="E101" s="188">
        <v>8.48</v>
      </c>
      <c r="F101" s="192">
        <v>5.69</v>
      </c>
      <c r="G101" s="190">
        <v>0.32900943396226412</v>
      </c>
      <c r="H101" s="7" t="s">
        <v>645</v>
      </c>
      <c r="I101" s="7"/>
      <c r="J101" s="7"/>
      <c r="K101" s="7"/>
    </row>
    <row r="102" spans="1:11" ht="15.75" customHeight="1">
      <c r="A102" s="9"/>
      <c r="B102" s="186">
        <v>102413</v>
      </c>
      <c r="C102" s="186" t="s">
        <v>330</v>
      </c>
      <c r="D102" s="187" t="s">
        <v>6</v>
      </c>
      <c r="E102" s="188">
        <v>6.91</v>
      </c>
      <c r="F102" s="192">
        <v>5.89</v>
      </c>
      <c r="G102" s="190">
        <v>0.14761215629522437</v>
      </c>
      <c r="H102" s="7" t="s">
        <v>645</v>
      </c>
      <c r="I102" s="7"/>
      <c r="J102" s="7"/>
      <c r="K102" s="7"/>
    </row>
    <row r="103" spans="1:11" ht="15.75" customHeight="1">
      <c r="A103" s="9"/>
      <c r="B103" s="186">
        <v>102168</v>
      </c>
      <c r="C103" s="186" t="s">
        <v>329</v>
      </c>
      <c r="D103" s="187" t="s">
        <v>6</v>
      </c>
      <c r="E103" s="188">
        <v>6.91</v>
      </c>
      <c r="F103" s="192">
        <v>5.89</v>
      </c>
      <c r="G103" s="190">
        <v>0.14761215629522437</v>
      </c>
      <c r="H103" s="7" t="s">
        <v>645</v>
      </c>
      <c r="I103" s="7"/>
      <c r="J103" s="7"/>
      <c r="K103" s="7"/>
    </row>
    <row r="104" spans="1:11" ht="15.75" customHeight="1">
      <c r="A104" s="9"/>
      <c r="B104" s="186">
        <v>45</v>
      </c>
      <c r="C104" s="186" t="s">
        <v>331</v>
      </c>
      <c r="D104" s="187" t="s">
        <v>6</v>
      </c>
      <c r="E104" s="188">
        <v>6.91</v>
      </c>
      <c r="F104" s="192">
        <v>5.89</v>
      </c>
      <c r="G104" s="190">
        <v>0.14761215629522437</v>
      </c>
      <c r="H104" s="7" t="s">
        <v>645</v>
      </c>
      <c r="I104" s="7"/>
      <c r="J104" s="7"/>
      <c r="K104" s="7"/>
    </row>
    <row r="105" spans="1:11" ht="15.75" customHeight="1">
      <c r="A105" s="9"/>
      <c r="B105" s="186">
        <v>842</v>
      </c>
      <c r="C105" s="186" t="s">
        <v>878</v>
      </c>
      <c r="D105" s="187" t="s">
        <v>6</v>
      </c>
      <c r="E105" s="188">
        <v>6.91</v>
      </c>
      <c r="F105" s="192">
        <v>5.89</v>
      </c>
      <c r="G105" s="190">
        <v>0.14761215629522437</v>
      </c>
      <c r="H105" s="7" t="s">
        <v>645</v>
      </c>
      <c r="I105" s="7"/>
      <c r="J105" s="7"/>
      <c r="K105" s="7"/>
    </row>
    <row r="106" spans="1:11" ht="15.75" customHeight="1">
      <c r="A106" s="9"/>
      <c r="B106" s="186">
        <v>104258</v>
      </c>
      <c r="C106" s="186" t="s">
        <v>1069</v>
      </c>
      <c r="D106" s="187" t="s">
        <v>6</v>
      </c>
      <c r="E106" s="188">
        <v>6.74</v>
      </c>
      <c r="F106" s="192">
        <v>5.69</v>
      </c>
      <c r="G106" s="190">
        <v>0.15578635014836792</v>
      </c>
      <c r="H106" s="7" t="s">
        <v>645</v>
      </c>
      <c r="I106" s="7"/>
      <c r="J106" s="7"/>
      <c r="K106" s="7"/>
    </row>
    <row r="107" spans="1:11" ht="15.75" customHeight="1">
      <c r="A107" s="9"/>
      <c r="B107" s="186">
        <v>390</v>
      </c>
      <c r="C107" s="186" t="s">
        <v>1070</v>
      </c>
      <c r="D107" s="187" t="s">
        <v>6</v>
      </c>
      <c r="E107" s="188">
        <v>6.74</v>
      </c>
      <c r="F107" s="192">
        <v>5.69</v>
      </c>
      <c r="G107" s="190">
        <v>0.15578635014836792</v>
      </c>
      <c r="H107" s="7" t="s">
        <v>645</v>
      </c>
      <c r="I107" s="7"/>
      <c r="J107" s="7"/>
      <c r="K107" s="7"/>
    </row>
    <row r="108" spans="1:11" ht="15.75" customHeight="1">
      <c r="A108" s="9"/>
      <c r="B108" s="186">
        <v>391</v>
      </c>
      <c r="C108" s="186" t="s">
        <v>1071</v>
      </c>
      <c r="D108" s="187" t="s">
        <v>6</v>
      </c>
      <c r="E108" s="188">
        <v>6.74</v>
      </c>
      <c r="F108" s="192">
        <v>5.69</v>
      </c>
      <c r="G108" s="190">
        <v>0.15578635014836792</v>
      </c>
      <c r="H108" s="7" t="s">
        <v>645</v>
      </c>
      <c r="I108" s="7"/>
      <c r="J108" s="7"/>
      <c r="K108" s="7"/>
    </row>
    <row r="109" spans="1:11" ht="15.75" customHeight="1">
      <c r="A109" s="9"/>
      <c r="B109" s="186">
        <v>392</v>
      </c>
      <c r="C109" s="186" t="s">
        <v>1072</v>
      </c>
      <c r="D109" s="187" t="s">
        <v>6</v>
      </c>
      <c r="E109" s="188">
        <v>6.74</v>
      </c>
      <c r="F109" s="192">
        <v>5.69</v>
      </c>
      <c r="G109" s="190">
        <v>0.15578635014836792</v>
      </c>
      <c r="H109" s="7" t="s">
        <v>645</v>
      </c>
      <c r="I109" s="7"/>
      <c r="J109" s="7"/>
      <c r="K109" s="7"/>
    </row>
    <row r="110" spans="1:11" ht="15.75" customHeight="1">
      <c r="A110" s="9"/>
      <c r="B110" s="191">
        <v>112716</v>
      </c>
      <c r="C110" s="186" t="s">
        <v>64</v>
      </c>
      <c r="D110" s="187" t="s">
        <v>6</v>
      </c>
      <c r="E110" s="188">
        <v>10.5</v>
      </c>
      <c r="F110" s="193">
        <v>9.15</v>
      </c>
      <c r="G110" s="190">
        <v>0.12857142857142853</v>
      </c>
      <c r="H110" s="7" t="s">
        <v>12</v>
      </c>
      <c r="I110" s="7"/>
      <c r="J110" s="7"/>
      <c r="K110" s="7"/>
    </row>
    <row r="111" spans="1:11" ht="15.75" customHeight="1">
      <c r="A111" s="9"/>
      <c r="B111" s="191">
        <v>112714</v>
      </c>
      <c r="C111" s="186" t="s">
        <v>65</v>
      </c>
      <c r="D111" s="187" t="s">
        <v>6</v>
      </c>
      <c r="E111" s="188">
        <v>10.5</v>
      </c>
      <c r="F111" s="193">
        <v>9.15</v>
      </c>
      <c r="G111" s="190">
        <v>0.12857142857142853</v>
      </c>
      <c r="H111" s="7" t="s">
        <v>12</v>
      </c>
      <c r="I111" s="7"/>
      <c r="J111" s="7"/>
      <c r="K111" s="7"/>
    </row>
    <row r="112" spans="1:11" ht="15.75" customHeight="1">
      <c r="A112" s="9"/>
      <c r="B112" s="592" t="s">
        <v>1040</v>
      </c>
      <c r="C112" s="593"/>
      <c r="D112" s="593"/>
      <c r="E112" s="593"/>
      <c r="F112" s="593"/>
      <c r="G112" s="593"/>
      <c r="H112" s="7"/>
      <c r="I112" s="7"/>
      <c r="J112" s="7"/>
      <c r="K112" s="7"/>
    </row>
    <row r="113" spans="1:11" ht="15.75" customHeight="1">
      <c r="A113" s="9"/>
      <c r="B113" s="203" t="s">
        <v>2</v>
      </c>
      <c r="C113" s="203" t="s">
        <v>3</v>
      </c>
      <c r="D113" s="203" t="s">
        <v>5</v>
      </c>
      <c r="E113" s="203" t="s">
        <v>0</v>
      </c>
      <c r="F113" s="204" t="s">
        <v>1</v>
      </c>
      <c r="G113" s="204" t="s">
        <v>4</v>
      </c>
      <c r="H113" s="7"/>
      <c r="I113" s="7"/>
      <c r="J113" s="7"/>
      <c r="K113" s="7"/>
    </row>
    <row r="114" spans="1:11" ht="15.75" customHeight="1">
      <c r="A114" s="9"/>
      <c r="B114" s="186">
        <v>112402</v>
      </c>
      <c r="C114" s="186" t="s">
        <v>486</v>
      </c>
      <c r="D114" s="187" t="s">
        <v>6</v>
      </c>
      <c r="E114" s="188">
        <v>20.89</v>
      </c>
      <c r="F114" s="192">
        <v>16.45</v>
      </c>
      <c r="G114" s="190">
        <v>0.21254188606988997</v>
      </c>
      <c r="H114" s="7" t="s">
        <v>645</v>
      </c>
      <c r="I114" s="7"/>
      <c r="J114" s="7"/>
      <c r="K114" s="7"/>
    </row>
    <row r="115" spans="1:11" ht="15.75" customHeight="1">
      <c r="A115" s="9"/>
      <c r="B115" s="186">
        <v>112400</v>
      </c>
      <c r="C115" s="186" t="s">
        <v>484</v>
      </c>
      <c r="D115" s="187" t="s">
        <v>6</v>
      </c>
      <c r="E115" s="188">
        <v>21.59</v>
      </c>
      <c r="F115" s="192">
        <v>17.09</v>
      </c>
      <c r="G115" s="190">
        <v>0.20842982862436313</v>
      </c>
      <c r="H115" s="7" t="s">
        <v>645</v>
      </c>
      <c r="I115" s="7"/>
      <c r="J115" s="7"/>
      <c r="K115" s="7"/>
    </row>
    <row r="116" spans="1:11" ht="15.75" customHeight="1">
      <c r="A116" s="9"/>
      <c r="B116" s="186">
        <v>110214</v>
      </c>
      <c r="C116" s="186" t="s">
        <v>770</v>
      </c>
      <c r="D116" s="187" t="s">
        <v>6</v>
      </c>
      <c r="E116" s="188">
        <v>5.71</v>
      </c>
      <c r="F116" s="192">
        <v>5.45</v>
      </c>
      <c r="G116" s="190">
        <v>4.5534150612959685E-2</v>
      </c>
      <c r="H116" s="7" t="s">
        <v>645</v>
      </c>
      <c r="I116" s="7"/>
      <c r="J116" s="7"/>
      <c r="K116" s="7"/>
    </row>
    <row r="117" spans="1:11" ht="15.75" customHeight="1">
      <c r="A117" s="9"/>
      <c r="B117" s="186">
        <v>110208</v>
      </c>
      <c r="C117" s="186" t="s">
        <v>771</v>
      </c>
      <c r="D117" s="187" t="s">
        <v>6</v>
      </c>
      <c r="E117" s="188">
        <v>6.37</v>
      </c>
      <c r="F117" s="192">
        <v>6.19</v>
      </c>
      <c r="G117" s="190">
        <v>2.8257456828885356E-2</v>
      </c>
      <c r="H117" s="7" t="s">
        <v>645</v>
      </c>
      <c r="I117" s="7"/>
      <c r="J117" s="7"/>
      <c r="K117" s="7"/>
    </row>
    <row r="118" spans="1:11" ht="15.75" customHeight="1">
      <c r="A118" s="9"/>
      <c r="B118" s="186">
        <v>110210</v>
      </c>
      <c r="C118" s="186" t="s">
        <v>772</v>
      </c>
      <c r="D118" s="187" t="s">
        <v>6</v>
      </c>
      <c r="E118" s="188">
        <v>6.57</v>
      </c>
      <c r="F118" s="192">
        <v>6.19</v>
      </c>
      <c r="G118" s="190">
        <v>5.7838660578386589E-2</v>
      </c>
      <c r="H118" s="7" t="s">
        <v>645</v>
      </c>
      <c r="I118" s="7"/>
      <c r="J118" s="7"/>
      <c r="K118" s="7"/>
    </row>
    <row r="119" spans="1:11" ht="15.75" customHeight="1">
      <c r="A119" s="9"/>
      <c r="B119" s="186">
        <v>110221</v>
      </c>
      <c r="C119" s="186" t="s">
        <v>1207</v>
      </c>
      <c r="D119" s="187" t="s">
        <v>6</v>
      </c>
      <c r="E119" s="188">
        <v>1.17</v>
      </c>
      <c r="F119" s="192">
        <v>1.1499999999999999</v>
      </c>
      <c r="G119" s="190">
        <v>1.709401709401711E-2</v>
      </c>
      <c r="H119" s="7" t="s">
        <v>645</v>
      </c>
      <c r="I119" s="7"/>
      <c r="J119" s="7"/>
      <c r="K119" s="7"/>
    </row>
    <row r="120" spans="1:11" ht="15.75" customHeight="1">
      <c r="A120" s="9"/>
      <c r="B120" s="186">
        <v>110178</v>
      </c>
      <c r="C120" s="186" t="s">
        <v>775</v>
      </c>
      <c r="D120" s="187" t="s">
        <v>6</v>
      </c>
      <c r="E120" s="188">
        <v>1.17</v>
      </c>
      <c r="F120" s="192">
        <v>1.1499999999999999</v>
      </c>
      <c r="G120" s="190">
        <v>1.709401709401711E-2</v>
      </c>
      <c r="H120" s="7" t="s">
        <v>645</v>
      </c>
      <c r="I120" s="7"/>
      <c r="J120" s="7"/>
      <c r="K120" s="7"/>
    </row>
    <row r="121" spans="1:11" ht="15.75" customHeight="1">
      <c r="A121" s="9"/>
      <c r="B121" s="186">
        <v>110212</v>
      </c>
      <c r="C121" s="186" t="s">
        <v>776</v>
      </c>
      <c r="D121" s="187" t="s">
        <v>6</v>
      </c>
      <c r="E121" s="188">
        <v>6.2</v>
      </c>
      <c r="F121" s="192">
        <v>6</v>
      </c>
      <c r="G121" s="190">
        <v>3.2258064516129059E-2</v>
      </c>
      <c r="H121" s="7" t="s">
        <v>645</v>
      </c>
      <c r="I121" s="7"/>
      <c r="J121" s="7"/>
      <c r="K121" s="7"/>
    </row>
    <row r="122" spans="1:11" ht="15.75" customHeight="1">
      <c r="A122" s="9"/>
      <c r="B122" s="186">
        <v>110222</v>
      </c>
      <c r="C122" s="186" t="s">
        <v>1208</v>
      </c>
      <c r="D122" s="187" t="s">
        <v>6</v>
      </c>
      <c r="E122" s="188">
        <v>1.17</v>
      </c>
      <c r="F122" s="192">
        <v>1.1499999999999999</v>
      </c>
      <c r="G122" s="190">
        <v>1.709401709401711E-2</v>
      </c>
      <c r="H122" s="7" t="s">
        <v>645</v>
      </c>
      <c r="I122" s="7"/>
      <c r="J122" s="7"/>
      <c r="K122" s="7"/>
    </row>
    <row r="123" spans="1:11" ht="15.75" customHeight="1">
      <c r="A123" s="9"/>
      <c r="B123" s="191">
        <v>112046</v>
      </c>
      <c r="C123" s="186" t="s">
        <v>777</v>
      </c>
      <c r="D123" s="187" t="s">
        <v>6</v>
      </c>
      <c r="E123" s="188">
        <v>1.17</v>
      </c>
      <c r="F123" s="192">
        <v>1.1499999999999999</v>
      </c>
      <c r="G123" s="190">
        <v>1.709401709401711E-2</v>
      </c>
      <c r="H123" s="7" t="s">
        <v>645</v>
      </c>
      <c r="I123" s="7"/>
      <c r="J123" s="7"/>
      <c r="K123" s="7"/>
    </row>
    <row r="124" spans="1:11" ht="15.75" customHeight="1">
      <c r="A124" s="9"/>
      <c r="B124" s="226"/>
      <c r="C124" s="196"/>
      <c r="D124" s="205"/>
      <c r="E124" s="197"/>
      <c r="F124" s="206"/>
      <c r="G124" s="198"/>
      <c r="H124" s="7"/>
      <c r="I124" s="7"/>
      <c r="J124" s="7"/>
      <c r="K124" s="7"/>
    </row>
    <row r="125" spans="1:11" ht="15.75" customHeight="1">
      <c r="A125" s="9"/>
      <c r="B125" s="592" t="s">
        <v>1039</v>
      </c>
      <c r="C125" s="593"/>
      <c r="D125" s="593"/>
      <c r="E125" s="593"/>
      <c r="F125" s="593"/>
      <c r="G125" s="593"/>
      <c r="H125" s="7"/>
      <c r="I125" s="7"/>
      <c r="J125" s="7"/>
      <c r="K125" s="7"/>
    </row>
    <row r="126" spans="1:11" ht="15.75" customHeight="1">
      <c r="A126" s="9"/>
      <c r="B126" s="203" t="s">
        <v>2</v>
      </c>
      <c r="C126" s="203" t="s">
        <v>3</v>
      </c>
      <c r="D126" s="203" t="s">
        <v>5</v>
      </c>
      <c r="E126" s="203" t="s">
        <v>0</v>
      </c>
      <c r="F126" s="204" t="s">
        <v>1</v>
      </c>
      <c r="G126" s="204" t="s">
        <v>4</v>
      </c>
      <c r="H126" s="7"/>
      <c r="I126" s="7"/>
      <c r="J126" s="7"/>
      <c r="K126" s="7"/>
    </row>
    <row r="127" spans="1:11" ht="15.75" customHeight="1">
      <c r="A127" s="9"/>
      <c r="B127" s="186">
        <v>113223</v>
      </c>
      <c r="C127" s="186" t="s">
        <v>352</v>
      </c>
      <c r="D127" s="187" t="s">
        <v>6</v>
      </c>
      <c r="E127" s="188">
        <v>5.13</v>
      </c>
      <c r="F127" s="192">
        <v>4.75</v>
      </c>
      <c r="G127" s="190">
        <v>7.4074074074074056E-2</v>
      </c>
      <c r="H127" s="7" t="s">
        <v>645</v>
      </c>
      <c r="I127" s="7"/>
      <c r="J127" s="7"/>
      <c r="K127" s="7"/>
    </row>
    <row r="128" spans="1:11" ht="15.75" customHeight="1">
      <c r="A128" s="9"/>
      <c r="B128" s="186">
        <v>113233</v>
      </c>
      <c r="C128" s="186" t="s">
        <v>497</v>
      </c>
      <c r="D128" s="187" t="s">
        <v>6</v>
      </c>
      <c r="E128" s="188">
        <v>6.8</v>
      </c>
      <c r="F128" s="192">
        <v>6.3</v>
      </c>
      <c r="G128" s="190">
        <v>7.3529411764705885E-2</v>
      </c>
      <c r="H128" s="7" t="s">
        <v>645</v>
      </c>
      <c r="I128" s="7"/>
      <c r="J128" s="7"/>
      <c r="K128" s="7"/>
    </row>
    <row r="129" spans="1:11" ht="15.75" customHeight="1">
      <c r="A129" s="9"/>
      <c r="B129" s="186">
        <v>113232</v>
      </c>
      <c r="C129" s="186" t="s">
        <v>347</v>
      </c>
      <c r="D129" s="187" t="s">
        <v>6</v>
      </c>
      <c r="E129" s="188">
        <v>6.88</v>
      </c>
      <c r="F129" s="192">
        <v>6.3</v>
      </c>
      <c r="G129" s="190">
        <v>8.430232558139536E-2</v>
      </c>
      <c r="H129" s="7" t="s">
        <v>645</v>
      </c>
      <c r="I129" s="7"/>
      <c r="J129" s="7"/>
      <c r="K129" s="7"/>
    </row>
    <row r="130" spans="1:11" ht="15.75" customHeight="1">
      <c r="A130" s="9"/>
      <c r="B130" s="186">
        <v>113235</v>
      </c>
      <c r="C130" s="186" t="s">
        <v>496</v>
      </c>
      <c r="D130" s="187" t="s">
        <v>6</v>
      </c>
      <c r="E130" s="188">
        <v>6.8</v>
      </c>
      <c r="F130" s="192">
        <v>6.3</v>
      </c>
      <c r="G130" s="190">
        <v>7.3529411764705885E-2</v>
      </c>
      <c r="H130" s="7" t="s">
        <v>645</v>
      </c>
      <c r="I130" s="7"/>
      <c r="J130" s="7"/>
      <c r="K130" s="7"/>
    </row>
    <row r="131" spans="1:11" ht="15.75" customHeight="1">
      <c r="A131" s="9"/>
      <c r="B131" s="191">
        <v>113253</v>
      </c>
      <c r="C131" s="186" t="s">
        <v>501</v>
      </c>
      <c r="D131" s="187" t="s">
        <v>6</v>
      </c>
      <c r="E131" s="188">
        <v>6.57</v>
      </c>
      <c r="F131" s="192">
        <v>6.1</v>
      </c>
      <c r="G131" s="190">
        <v>7.1537290715373E-2</v>
      </c>
      <c r="H131" s="7" t="s">
        <v>645</v>
      </c>
      <c r="I131" s="7"/>
      <c r="J131" s="7"/>
      <c r="K131" s="7"/>
    </row>
    <row r="132" spans="1:11" ht="15.75" customHeight="1">
      <c r="A132" s="9"/>
      <c r="B132" s="186">
        <v>113238</v>
      </c>
      <c r="C132" s="186" t="s">
        <v>748</v>
      </c>
      <c r="D132" s="187" t="s">
        <v>6</v>
      </c>
      <c r="E132" s="188">
        <v>5.36</v>
      </c>
      <c r="F132" s="192">
        <v>4.99</v>
      </c>
      <c r="G132" s="190">
        <v>6.9029850746268676E-2</v>
      </c>
      <c r="H132" s="7" t="s">
        <v>645</v>
      </c>
      <c r="I132" s="7"/>
      <c r="J132" s="7"/>
      <c r="K132" s="7"/>
    </row>
    <row r="133" spans="1:11" ht="15.75" customHeight="1">
      <c r="A133" s="9"/>
      <c r="B133" s="191">
        <v>112869</v>
      </c>
      <c r="C133" s="186" t="s">
        <v>1209</v>
      </c>
      <c r="D133" s="187" t="s">
        <v>6</v>
      </c>
      <c r="E133" s="188">
        <v>6.19</v>
      </c>
      <c r="F133" s="193">
        <v>5.29</v>
      </c>
      <c r="G133" s="190">
        <v>0.14539579967689828</v>
      </c>
      <c r="H133" s="7" t="s">
        <v>645</v>
      </c>
      <c r="I133" s="7"/>
      <c r="J133" s="7"/>
      <c r="K133" s="7"/>
    </row>
    <row r="134" spans="1:11" ht="15.75" customHeight="1">
      <c r="A134" s="9"/>
      <c r="B134" s="191">
        <v>112866</v>
      </c>
      <c r="C134" s="186" t="s">
        <v>1210</v>
      </c>
      <c r="D134" s="187" t="s">
        <v>6</v>
      </c>
      <c r="E134" s="188">
        <v>6.44</v>
      </c>
      <c r="F134" s="193">
        <v>5.49</v>
      </c>
      <c r="G134" s="190">
        <v>0.14751552795031059</v>
      </c>
      <c r="H134" s="7" t="s">
        <v>645</v>
      </c>
      <c r="I134" s="7"/>
      <c r="J134" s="7"/>
      <c r="K134" s="7"/>
    </row>
    <row r="135" spans="1:11" ht="15.75" customHeight="1">
      <c r="A135" s="9"/>
      <c r="B135" s="191">
        <v>112863</v>
      </c>
      <c r="C135" s="186" t="s">
        <v>1211</v>
      </c>
      <c r="D135" s="187" t="s">
        <v>6</v>
      </c>
      <c r="E135" s="188">
        <v>5.91</v>
      </c>
      <c r="F135" s="193">
        <v>5.05</v>
      </c>
      <c r="G135" s="190">
        <v>0.14551607445008466</v>
      </c>
      <c r="H135" s="7" t="s">
        <v>645</v>
      </c>
      <c r="I135" s="7"/>
      <c r="J135" s="7"/>
      <c r="K135" s="7"/>
    </row>
    <row r="136" spans="1:11" ht="15.75" customHeight="1">
      <c r="A136" s="9"/>
      <c r="B136" s="186"/>
      <c r="C136" s="186"/>
      <c r="D136" s="187"/>
      <c r="E136" s="188"/>
      <c r="F136" s="189"/>
      <c r="G136" s="190"/>
      <c r="H136" s="7"/>
      <c r="I136" s="7"/>
      <c r="J136" s="7"/>
      <c r="K136" s="7"/>
    </row>
    <row r="137" spans="1:11" ht="15.75" customHeight="1">
      <c r="A137" s="9"/>
      <c r="B137" s="186"/>
      <c r="C137" s="186"/>
      <c r="D137" s="187"/>
      <c r="E137" s="188"/>
      <c r="F137" s="189"/>
      <c r="G137" s="190"/>
      <c r="H137" s="7"/>
      <c r="I137" s="7"/>
      <c r="J137" s="7"/>
      <c r="K137" s="7"/>
    </row>
    <row r="138" spans="1:11" ht="15.75" customHeight="1">
      <c r="A138" s="9"/>
      <c r="B138" s="592" t="s">
        <v>241</v>
      </c>
      <c r="C138" s="593"/>
      <c r="D138" s="593"/>
      <c r="E138" s="593"/>
      <c r="F138" s="593"/>
      <c r="G138" s="593"/>
      <c r="H138" s="7"/>
      <c r="I138" s="7"/>
      <c r="J138" s="7"/>
      <c r="K138" s="7"/>
    </row>
    <row r="139" spans="1:11" ht="15.75" customHeight="1">
      <c r="A139" s="9"/>
      <c r="B139" s="203" t="s">
        <v>2</v>
      </c>
      <c r="C139" s="203" t="s">
        <v>3</v>
      </c>
      <c r="D139" s="203" t="s">
        <v>5</v>
      </c>
      <c r="E139" s="203" t="s">
        <v>0</v>
      </c>
      <c r="F139" s="204" t="s">
        <v>1</v>
      </c>
      <c r="G139" s="204" t="s">
        <v>4</v>
      </c>
      <c r="H139" s="7"/>
      <c r="I139" s="7"/>
      <c r="J139" s="7"/>
      <c r="K139" s="7"/>
    </row>
    <row r="140" spans="1:11" ht="15.75" customHeight="1">
      <c r="A140" s="9"/>
      <c r="B140" s="194">
        <v>112759</v>
      </c>
      <c r="C140" s="186" t="s">
        <v>698</v>
      </c>
      <c r="D140" s="187" t="s">
        <v>6</v>
      </c>
      <c r="E140" s="188">
        <v>27.19</v>
      </c>
      <c r="F140" s="192">
        <v>25.45</v>
      </c>
      <c r="G140" s="190">
        <v>6.3994115483633762E-2</v>
      </c>
      <c r="H140" s="7" t="s">
        <v>645</v>
      </c>
      <c r="I140" s="7"/>
      <c r="J140" s="7"/>
      <c r="K140" s="7"/>
    </row>
    <row r="141" spans="1:11" ht="15.75" customHeight="1">
      <c r="A141" s="9"/>
      <c r="B141" s="186">
        <v>112758</v>
      </c>
      <c r="C141" s="186" t="s">
        <v>697</v>
      </c>
      <c r="D141" s="187" t="s">
        <v>6</v>
      </c>
      <c r="E141" s="188">
        <v>27.54</v>
      </c>
      <c r="F141" s="192">
        <v>25.75</v>
      </c>
      <c r="G141" s="190">
        <v>6.4996368917937516E-2</v>
      </c>
      <c r="H141" s="7" t="s">
        <v>645</v>
      </c>
      <c r="I141" s="7"/>
      <c r="J141" s="7"/>
      <c r="K141" s="7"/>
    </row>
    <row r="142" spans="1:11" ht="15.75" customHeight="1">
      <c r="A142" s="9"/>
      <c r="B142" s="186">
        <v>113804</v>
      </c>
      <c r="C142" s="186" t="s">
        <v>1212</v>
      </c>
      <c r="D142" s="187" t="s">
        <v>6</v>
      </c>
      <c r="E142" s="188">
        <v>28.7</v>
      </c>
      <c r="F142" s="192">
        <v>26.95</v>
      </c>
      <c r="G142" s="190">
        <v>6.097560975609756E-2</v>
      </c>
      <c r="H142" s="7" t="s">
        <v>645</v>
      </c>
      <c r="I142" s="7"/>
      <c r="J142" s="7"/>
      <c r="K142" s="7"/>
    </row>
    <row r="143" spans="1:11" ht="15.75" customHeight="1">
      <c r="A143" s="9"/>
      <c r="B143" s="186">
        <v>112740</v>
      </c>
      <c r="C143" s="186" t="s">
        <v>276</v>
      </c>
      <c r="D143" s="187" t="s">
        <v>6</v>
      </c>
      <c r="E143" s="188">
        <v>30.19</v>
      </c>
      <c r="F143" s="192">
        <v>28.25</v>
      </c>
      <c r="G143" s="190">
        <v>6.4259688638622095E-2</v>
      </c>
      <c r="H143" s="7" t="s">
        <v>645</v>
      </c>
      <c r="I143" s="7"/>
      <c r="J143" s="7"/>
      <c r="K143" s="7"/>
    </row>
    <row r="144" spans="1:11" ht="15.75" customHeight="1">
      <c r="A144" s="9"/>
      <c r="B144" s="186">
        <v>112734</v>
      </c>
      <c r="C144" s="186" t="s">
        <v>275</v>
      </c>
      <c r="D144" s="187" t="s">
        <v>6</v>
      </c>
      <c r="E144" s="188">
        <v>30.19</v>
      </c>
      <c r="F144" s="192">
        <v>28.25</v>
      </c>
      <c r="G144" s="190">
        <v>6.4259688638622095E-2</v>
      </c>
      <c r="H144" s="7" t="s">
        <v>645</v>
      </c>
      <c r="I144" s="7"/>
      <c r="J144" s="7"/>
      <c r="K144" s="7"/>
    </row>
    <row r="145" spans="1:11" ht="15.75" customHeight="1">
      <c r="A145" s="9"/>
      <c r="B145" s="186">
        <v>112739</v>
      </c>
      <c r="C145" s="186" t="s">
        <v>1213</v>
      </c>
      <c r="D145" s="187" t="s">
        <v>6</v>
      </c>
      <c r="E145" s="188">
        <v>30.19</v>
      </c>
      <c r="F145" s="192">
        <v>28.25</v>
      </c>
      <c r="G145" s="190">
        <v>6.4259688638622095E-2</v>
      </c>
      <c r="H145" s="7" t="s">
        <v>645</v>
      </c>
      <c r="I145" s="7"/>
      <c r="J145" s="7"/>
      <c r="K145" s="7"/>
    </row>
    <row r="146" spans="1:11" ht="15.75" customHeight="1">
      <c r="A146" s="9"/>
      <c r="B146" s="186">
        <v>112736</v>
      </c>
      <c r="C146" s="186" t="s">
        <v>1214</v>
      </c>
      <c r="D146" s="187" t="s">
        <v>6</v>
      </c>
      <c r="E146" s="188">
        <v>30.19</v>
      </c>
      <c r="F146" s="192">
        <v>28.25</v>
      </c>
      <c r="G146" s="190">
        <v>6.4259688638622095E-2</v>
      </c>
      <c r="H146" s="7" t="s">
        <v>645</v>
      </c>
      <c r="I146" s="7"/>
      <c r="J146" s="7"/>
      <c r="K146" s="7"/>
    </row>
    <row r="147" spans="1:11" ht="15.75" customHeight="1">
      <c r="A147" s="9"/>
      <c r="B147" s="186">
        <v>112737</v>
      </c>
      <c r="C147" s="186" t="s">
        <v>1215</v>
      </c>
      <c r="D147" s="187" t="s">
        <v>6</v>
      </c>
      <c r="E147" s="188">
        <v>30.19</v>
      </c>
      <c r="F147" s="192">
        <v>28.25</v>
      </c>
      <c r="G147" s="190">
        <v>6.4259688638622095E-2</v>
      </c>
      <c r="H147" s="7" t="s">
        <v>645</v>
      </c>
      <c r="I147" s="7"/>
      <c r="J147" s="7"/>
      <c r="K147" s="7"/>
    </row>
    <row r="148" spans="1:11" ht="15.75" customHeight="1">
      <c r="A148" s="9"/>
      <c r="B148" s="186">
        <v>112738</v>
      </c>
      <c r="C148" s="186" t="s">
        <v>1216</v>
      </c>
      <c r="D148" s="187" t="s">
        <v>6</v>
      </c>
      <c r="E148" s="188">
        <v>30.19</v>
      </c>
      <c r="F148" s="192">
        <v>28.25</v>
      </c>
      <c r="G148" s="190">
        <v>6.4259688638622095E-2</v>
      </c>
      <c r="H148" s="7" t="s">
        <v>645</v>
      </c>
      <c r="I148" s="7"/>
      <c r="J148" s="7"/>
      <c r="K148" s="7"/>
    </row>
    <row r="149" spans="1:11" ht="15.75" customHeight="1">
      <c r="A149" s="9"/>
      <c r="B149" s="186">
        <v>112741</v>
      </c>
      <c r="C149" s="186" t="s">
        <v>243</v>
      </c>
      <c r="D149" s="187" t="s">
        <v>6</v>
      </c>
      <c r="E149" s="188">
        <v>30.19</v>
      </c>
      <c r="F149" s="192">
        <v>28.25</v>
      </c>
      <c r="G149" s="190">
        <v>6.4259688638622095E-2</v>
      </c>
      <c r="H149" s="7" t="s">
        <v>645</v>
      </c>
      <c r="I149" s="7"/>
      <c r="J149" s="7"/>
      <c r="K149" s="7"/>
    </row>
    <row r="150" spans="1:11" ht="15.75" customHeight="1">
      <c r="A150" s="9"/>
      <c r="B150" s="186">
        <v>112743</v>
      </c>
      <c r="C150" s="186" t="s">
        <v>1217</v>
      </c>
      <c r="D150" s="187" t="s">
        <v>6</v>
      </c>
      <c r="E150" s="188">
        <v>51.04</v>
      </c>
      <c r="F150" s="192">
        <v>47.75</v>
      </c>
      <c r="G150" s="190">
        <v>6.4459247648902804E-2</v>
      </c>
      <c r="H150" s="7" t="s">
        <v>645</v>
      </c>
      <c r="I150" s="7"/>
      <c r="J150" s="7"/>
      <c r="K150" s="7"/>
    </row>
    <row r="151" spans="1:11" ht="15.75" customHeight="1">
      <c r="A151" s="9"/>
      <c r="B151" s="186">
        <v>112725</v>
      </c>
      <c r="C151" s="186" t="s">
        <v>286</v>
      </c>
      <c r="D151" s="187" t="s">
        <v>6</v>
      </c>
      <c r="E151" s="188">
        <v>51.07</v>
      </c>
      <c r="F151" s="192">
        <v>47.75</v>
      </c>
      <c r="G151" s="190">
        <v>6.5008811435284905E-2</v>
      </c>
      <c r="H151" s="7" t="s">
        <v>645</v>
      </c>
      <c r="I151" s="7"/>
      <c r="J151" s="7"/>
      <c r="K151" s="7"/>
    </row>
    <row r="152" spans="1:11" ht="15.75" customHeight="1">
      <c r="A152" s="9"/>
      <c r="B152" s="186">
        <v>112760</v>
      </c>
      <c r="C152" s="186" t="s">
        <v>280</v>
      </c>
      <c r="D152" s="187" t="s">
        <v>6</v>
      </c>
      <c r="E152" s="188">
        <v>51.07</v>
      </c>
      <c r="F152" s="192">
        <v>47.75</v>
      </c>
      <c r="G152" s="190">
        <v>6.5008811435284905E-2</v>
      </c>
      <c r="H152" s="7" t="s">
        <v>645</v>
      </c>
      <c r="I152" s="7"/>
      <c r="J152" s="7"/>
      <c r="K152" s="7"/>
    </row>
    <row r="153" spans="1:11" ht="15.75" customHeight="1">
      <c r="A153" s="9"/>
      <c r="B153" s="186">
        <v>112761</v>
      </c>
      <c r="C153" s="186" t="s">
        <v>288</v>
      </c>
      <c r="D153" s="187" t="s">
        <v>6</v>
      </c>
      <c r="E153" s="188">
        <v>51.07</v>
      </c>
      <c r="F153" s="192">
        <v>47.75</v>
      </c>
      <c r="G153" s="190">
        <v>6.5008811435284905E-2</v>
      </c>
      <c r="H153" s="7" t="s">
        <v>645</v>
      </c>
      <c r="I153" s="7"/>
      <c r="J153" s="7"/>
      <c r="K153" s="7"/>
    </row>
    <row r="154" spans="1:11" ht="15.75" customHeight="1">
      <c r="A154" s="9"/>
      <c r="B154" s="186">
        <v>112752</v>
      </c>
      <c r="C154" s="186" t="s">
        <v>281</v>
      </c>
      <c r="D154" s="187" t="s">
        <v>6</v>
      </c>
      <c r="E154" s="188">
        <v>51.07</v>
      </c>
      <c r="F154" s="192">
        <v>47.75</v>
      </c>
      <c r="G154" s="190">
        <v>6.5008811435284905E-2</v>
      </c>
      <c r="H154" s="7" t="s">
        <v>645</v>
      </c>
      <c r="I154" s="7"/>
      <c r="J154" s="7"/>
      <c r="K154" s="7"/>
    </row>
    <row r="155" spans="1:11" ht="15.75" customHeight="1">
      <c r="A155" s="9"/>
      <c r="B155" s="186">
        <v>112719</v>
      </c>
      <c r="C155" s="186" t="s">
        <v>284</v>
      </c>
      <c r="D155" s="187" t="s">
        <v>7</v>
      </c>
      <c r="E155" s="188">
        <v>51.07</v>
      </c>
      <c r="F155" s="192">
        <v>47.75</v>
      </c>
      <c r="G155" s="190">
        <v>6.5008811435284905E-2</v>
      </c>
      <c r="H155" s="7" t="s">
        <v>645</v>
      </c>
      <c r="I155" s="7"/>
      <c r="J155" s="7"/>
      <c r="K155" s="7"/>
    </row>
    <row r="156" spans="1:11" ht="15.75" customHeight="1">
      <c r="A156" s="9"/>
      <c r="B156" s="186">
        <v>112998</v>
      </c>
      <c r="C156" s="186" t="s">
        <v>282</v>
      </c>
      <c r="D156" s="187" t="s">
        <v>7</v>
      </c>
      <c r="E156" s="188">
        <v>51.07</v>
      </c>
      <c r="F156" s="192">
        <v>47.75</v>
      </c>
      <c r="G156" s="190">
        <v>6.5008811435284905E-2</v>
      </c>
      <c r="H156" s="7" t="s">
        <v>645</v>
      </c>
      <c r="I156" s="7"/>
      <c r="J156" s="7"/>
      <c r="K156" s="7"/>
    </row>
    <row r="157" spans="1:11" ht="15.75" customHeight="1">
      <c r="A157" s="9"/>
      <c r="B157" s="186">
        <v>112999</v>
      </c>
      <c r="C157" s="186" t="s">
        <v>289</v>
      </c>
      <c r="D157" s="187" t="s">
        <v>7</v>
      </c>
      <c r="E157" s="188">
        <v>51.07</v>
      </c>
      <c r="F157" s="192">
        <v>47.75</v>
      </c>
      <c r="G157" s="190">
        <v>6.5008811435284905E-2</v>
      </c>
      <c r="H157" s="7" t="s">
        <v>645</v>
      </c>
      <c r="I157" s="7"/>
      <c r="J157" s="7"/>
      <c r="K157" s="7"/>
    </row>
    <row r="158" spans="1:11" ht="15.75" customHeight="1">
      <c r="A158" s="9"/>
      <c r="B158" s="186">
        <v>112722</v>
      </c>
      <c r="C158" s="186" t="s">
        <v>285</v>
      </c>
      <c r="D158" s="187" t="s">
        <v>7</v>
      </c>
      <c r="E158" s="188">
        <v>51.07</v>
      </c>
      <c r="F158" s="192">
        <v>47.75</v>
      </c>
      <c r="G158" s="190">
        <v>6.5008811435284905E-2</v>
      </c>
      <c r="H158" s="7" t="s">
        <v>645</v>
      </c>
      <c r="I158" s="7"/>
      <c r="J158" s="7"/>
      <c r="K158" s="7"/>
    </row>
    <row r="159" spans="1:11" ht="15.75" customHeight="1">
      <c r="A159" s="9"/>
      <c r="B159" s="186">
        <v>112744</v>
      </c>
      <c r="C159" s="186" t="s">
        <v>277</v>
      </c>
      <c r="D159" s="187" t="s">
        <v>7</v>
      </c>
      <c r="E159" s="188">
        <v>52.21</v>
      </c>
      <c r="F159" s="192">
        <v>48.85</v>
      </c>
      <c r="G159" s="190">
        <v>6.4355487454510613E-2</v>
      </c>
      <c r="H159" s="7" t="s">
        <v>645</v>
      </c>
      <c r="I159" s="7"/>
      <c r="J159" s="7"/>
      <c r="K159" s="7"/>
    </row>
    <row r="160" spans="1:11" ht="15.75" customHeight="1">
      <c r="A160" s="9"/>
      <c r="B160" s="186">
        <v>112745</v>
      </c>
      <c r="C160" s="186" t="s">
        <v>244</v>
      </c>
      <c r="D160" s="187" t="s">
        <v>384</v>
      </c>
      <c r="E160" s="188">
        <v>55.94</v>
      </c>
      <c r="F160" s="192">
        <v>52.35</v>
      </c>
      <c r="G160" s="190">
        <v>6.4175902752949529E-2</v>
      </c>
      <c r="H160" s="7" t="s">
        <v>645</v>
      </c>
      <c r="I160" s="7"/>
      <c r="J160" s="7"/>
      <c r="K160" s="7"/>
    </row>
    <row r="161" spans="1:11" ht="15.75" customHeight="1">
      <c r="A161" s="9"/>
      <c r="B161" s="186">
        <v>112757</v>
      </c>
      <c r="C161" s="186" t="s">
        <v>1218</v>
      </c>
      <c r="D161" s="187" t="s">
        <v>384</v>
      </c>
      <c r="E161" s="188">
        <v>58.44</v>
      </c>
      <c r="F161" s="192">
        <v>54.69</v>
      </c>
      <c r="G161" s="190">
        <v>6.4168377823408632E-2</v>
      </c>
      <c r="H161" s="7" t="s">
        <v>645</v>
      </c>
      <c r="I161" s="7"/>
      <c r="J161" s="7"/>
      <c r="K161" s="7"/>
    </row>
    <row r="162" spans="1:11" ht="15.75" customHeight="1">
      <c r="A162" s="9"/>
      <c r="B162" s="186">
        <v>113000</v>
      </c>
      <c r="C162" s="186" t="s">
        <v>1219</v>
      </c>
      <c r="D162" s="187" t="s">
        <v>384</v>
      </c>
      <c r="E162" s="188">
        <v>64.05</v>
      </c>
      <c r="F162" s="192">
        <v>59.9</v>
      </c>
      <c r="G162" s="190">
        <v>6.4793130366900833E-2</v>
      </c>
      <c r="H162" s="7" t="s">
        <v>645</v>
      </c>
      <c r="I162" s="7"/>
      <c r="J162" s="7"/>
      <c r="K162" s="7"/>
    </row>
    <row r="163" spans="1:11" ht="15.75" customHeight="1">
      <c r="A163" s="9"/>
      <c r="B163" s="186">
        <v>112753</v>
      </c>
      <c r="C163" s="186" t="s">
        <v>1220</v>
      </c>
      <c r="D163" s="187" t="s">
        <v>6</v>
      </c>
      <c r="E163" s="188">
        <v>64.05</v>
      </c>
      <c r="F163" s="192">
        <v>59.9</v>
      </c>
      <c r="G163" s="190">
        <v>6.4793130366900833E-2</v>
      </c>
      <c r="H163" s="7" t="s">
        <v>645</v>
      </c>
      <c r="I163" s="7"/>
      <c r="J163" s="7"/>
      <c r="K163" s="7"/>
    </row>
    <row r="164" spans="1:11" ht="15.75" customHeight="1">
      <c r="A164" s="9"/>
      <c r="B164" s="191">
        <v>112726</v>
      </c>
      <c r="C164" s="186" t="s">
        <v>1221</v>
      </c>
      <c r="D164" s="187" t="s">
        <v>6</v>
      </c>
      <c r="E164" s="188">
        <v>68.31</v>
      </c>
      <c r="F164" s="193">
        <v>63.89</v>
      </c>
      <c r="G164" s="190">
        <v>6.4705021226760376E-2</v>
      </c>
      <c r="H164" s="7" t="s">
        <v>645</v>
      </c>
      <c r="I164" s="7"/>
      <c r="J164" s="7"/>
      <c r="K164" s="7"/>
    </row>
    <row r="165" spans="1:11" ht="15.75" customHeight="1">
      <c r="A165" s="9"/>
      <c r="B165" s="191">
        <v>112756</v>
      </c>
      <c r="C165" s="186" t="s">
        <v>695</v>
      </c>
      <c r="D165" s="187" t="s">
        <v>6</v>
      </c>
      <c r="E165" s="188">
        <v>68.31</v>
      </c>
      <c r="F165" s="193">
        <v>63.89</v>
      </c>
      <c r="G165" s="190">
        <v>6.4705021226760376E-2</v>
      </c>
      <c r="H165" s="7" t="s">
        <v>645</v>
      </c>
      <c r="I165" s="7"/>
      <c r="J165" s="7"/>
      <c r="K165" s="7"/>
    </row>
    <row r="166" spans="1:11" ht="15.75" customHeight="1">
      <c r="A166" s="9"/>
      <c r="B166" s="186">
        <v>112723</v>
      </c>
      <c r="C166" s="186" t="s">
        <v>278</v>
      </c>
      <c r="D166" s="187" t="s">
        <v>6</v>
      </c>
      <c r="E166" s="188">
        <v>91.07</v>
      </c>
      <c r="F166" s="192">
        <v>85.19</v>
      </c>
      <c r="G166" s="190">
        <v>6.4565718677940004E-2</v>
      </c>
      <c r="H166" s="7" t="s">
        <v>645</v>
      </c>
      <c r="I166" s="7"/>
      <c r="J166" s="7"/>
      <c r="K166" s="7"/>
    </row>
    <row r="167" spans="1:11" ht="15.75" customHeight="1">
      <c r="A167" s="9"/>
      <c r="B167" s="186">
        <v>109927</v>
      </c>
      <c r="C167" s="186" t="s">
        <v>108</v>
      </c>
      <c r="D167" s="187" t="s">
        <v>6</v>
      </c>
      <c r="E167" s="188">
        <v>3.99</v>
      </c>
      <c r="F167" s="189">
        <v>3.99</v>
      </c>
      <c r="G167" s="190">
        <v>0</v>
      </c>
      <c r="H167" s="7" t="s">
        <v>645</v>
      </c>
      <c r="I167" s="7"/>
      <c r="J167" s="7"/>
      <c r="K167" s="7"/>
    </row>
    <row r="168" spans="1:11" ht="15.75" customHeight="1">
      <c r="A168" s="9"/>
      <c r="B168" s="186">
        <v>109926</v>
      </c>
      <c r="C168" s="186" t="s">
        <v>106</v>
      </c>
      <c r="D168" s="187" t="s">
        <v>6</v>
      </c>
      <c r="E168" s="188">
        <v>3.99</v>
      </c>
      <c r="F168" s="189">
        <v>3.99</v>
      </c>
      <c r="G168" s="190">
        <v>0</v>
      </c>
      <c r="H168" s="7" t="s">
        <v>645</v>
      </c>
      <c r="I168" s="7"/>
      <c r="J168" s="7"/>
      <c r="K168" s="7"/>
    </row>
    <row r="169" spans="1:11" ht="15.75" customHeight="1">
      <c r="A169" s="9"/>
      <c r="B169" s="186">
        <v>109925</v>
      </c>
      <c r="C169" s="186" t="s">
        <v>107</v>
      </c>
      <c r="D169" s="187" t="s">
        <v>6</v>
      </c>
      <c r="E169" s="188">
        <v>3.99</v>
      </c>
      <c r="F169" s="189">
        <v>3.99</v>
      </c>
      <c r="G169" s="190">
        <v>0</v>
      </c>
      <c r="H169" s="7" t="s">
        <v>645</v>
      </c>
      <c r="I169" s="7"/>
      <c r="J169" s="7"/>
      <c r="K169" s="7"/>
    </row>
    <row r="170" spans="1:11" ht="15.75" customHeight="1">
      <c r="A170" s="9"/>
      <c r="B170" s="207"/>
      <c r="C170" s="186"/>
      <c r="D170" s="187"/>
      <c r="E170" s="188"/>
      <c r="F170" s="227"/>
      <c r="G170" s="190"/>
      <c r="H170" s="7"/>
      <c r="I170" s="7"/>
      <c r="J170" s="7"/>
      <c r="K170" s="7"/>
    </row>
    <row r="171" spans="1:11" ht="15.75" customHeight="1">
      <c r="A171" s="9"/>
      <c r="B171" s="207"/>
      <c r="C171" s="186"/>
      <c r="D171" s="186"/>
      <c r="E171" s="188"/>
      <c r="F171" s="208"/>
      <c r="G171" s="190"/>
      <c r="H171" s="7"/>
      <c r="I171" s="7"/>
      <c r="J171" s="7"/>
      <c r="K171" s="7"/>
    </row>
    <row r="172" spans="1:11" ht="15.75" customHeight="1">
      <c r="A172" s="9"/>
      <c r="B172" s="592" t="s">
        <v>1183</v>
      </c>
      <c r="C172" s="593"/>
      <c r="D172" s="593"/>
      <c r="E172" s="593"/>
      <c r="F172" s="593"/>
      <c r="G172" s="593"/>
      <c r="H172" s="7"/>
      <c r="I172" s="7"/>
      <c r="J172" s="7"/>
      <c r="K172" s="7"/>
    </row>
    <row r="173" spans="1:11" ht="15.75" customHeight="1">
      <c r="A173" s="9"/>
      <c r="B173" s="203" t="s">
        <v>2</v>
      </c>
      <c r="C173" s="203" t="s">
        <v>3</v>
      </c>
      <c r="D173" s="203" t="s">
        <v>5</v>
      </c>
      <c r="E173" s="203" t="s">
        <v>0</v>
      </c>
      <c r="F173" s="204" t="s">
        <v>1</v>
      </c>
      <c r="G173" s="204" t="s">
        <v>4</v>
      </c>
      <c r="H173" s="7"/>
      <c r="I173" s="7"/>
      <c r="J173" s="7"/>
      <c r="K173" s="7"/>
    </row>
    <row r="174" spans="1:11" ht="15.75" customHeight="1">
      <c r="A174" s="9"/>
      <c r="B174" s="187">
        <v>112718</v>
      </c>
      <c r="C174" s="186" t="s">
        <v>60</v>
      </c>
      <c r="D174" s="187" t="s">
        <v>6</v>
      </c>
      <c r="E174" s="188">
        <v>1.94</v>
      </c>
      <c r="F174" s="209">
        <v>0.99</v>
      </c>
      <c r="G174" s="190">
        <v>0.48969072164948452</v>
      </c>
      <c r="H174" s="7" t="s">
        <v>645</v>
      </c>
      <c r="I174" s="7"/>
      <c r="J174" s="7"/>
      <c r="K174" s="7"/>
    </row>
    <row r="175" spans="1:11" ht="15.75" customHeight="1">
      <c r="A175" s="9"/>
      <c r="B175" s="187">
        <v>113011</v>
      </c>
      <c r="C175" s="186" t="s">
        <v>137</v>
      </c>
      <c r="D175" s="187" t="s">
        <v>6</v>
      </c>
      <c r="E175" s="188">
        <v>10.32</v>
      </c>
      <c r="F175" s="209">
        <v>9.59</v>
      </c>
      <c r="G175" s="190">
        <v>7.0736434108527174E-2</v>
      </c>
      <c r="H175" s="7" t="s">
        <v>645</v>
      </c>
      <c r="I175" s="7"/>
      <c r="J175" s="7"/>
      <c r="K175" s="7"/>
    </row>
    <row r="176" spans="1:11" ht="15.75" customHeight="1">
      <c r="A176" s="9"/>
      <c r="B176" s="187">
        <v>102980</v>
      </c>
      <c r="C176" s="186" t="s">
        <v>742</v>
      </c>
      <c r="D176" s="187" t="s">
        <v>6</v>
      </c>
      <c r="E176" s="188">
        <v>32.369999999999997</v>
      </c>
      <c r="F176" s="209">
        <v>28.69</v>
      </c>
      <c r="G176" s="190">
        <v>0.11368551127587261</v>
      </c>
      <c r="H176" s="7" t="s">
        <v>645</v>
      </c>
      <c r="I176" s="7"/>
      <c r="J176" s="7"/>
      <c r="K176" s="7"/>
    </row>
    <row r="177" spans="1:11" ht="15.75" customHeight="1">
      <c r="A177" s="9"/>
      <c r="B177" s="187">
        <v>109108</v>
      </c>
      <c r="C177" s="186" t="s">
        <v>743</v>
      </c>
      <c r="D177" s="187" t="s">
        <v>6</v>
      </c>
      <c r="E177" s="188">
        <v>33.590000000000003</v>
      </c>
      <c r="F177" s="209">
        <v>27.25</v>
      </c>
      <c r="G177" s="190">
        <v>0.18874665078892536</v>
      </c>
      <c r="H177" s="7" t="s">
        <v>645</v>
      </c>
      <c r="I177" s="7"/>
      <c r="J177" s="7"/>
      <c r="K177" s="7"/>
    </row>
    <row r="178" spans="1:11" ht="15.75" customHeight="1">
      <c r="A178" s="9"/>
      <c r="B178" s="187">
        <v>109980</v>
      </c>
      <c r="C178" s="186" t="s">
        <v>194</v>
      </c>
      <c r="D178" s="187" t="s">
        <v>6</v>
      </c>
      <c r="E178" s="188">
        <v>4.3899999999999997</v>
      </c>
      <c r="F178" s="209">
        <v>3.99</v>
      </c>
      <c r="G178" s="190">
        <v>9.1116173120728811E-2</v>
      </c>
      <c r="H178" s="7" t="s">
        <v>645</v>
      </c>
      <c r="I178" s="7"/>
      <c r="J178" s="7"/>
      <c r="K178" s="7"/>
    </row>
    <row r="179" spans="1:11" ht="15.75" customHeight="1">
      <c r="A179" s="9"/>
      <c r="B179" s="187">
        <v>109981</v>
      </c>
      <c r="C179" s="186" t="s">
        <v>195</v>
      </c>
      <c r="D179" s="187" t="s">
        <v>6</v>
      </c>
      <c r="E179" s="188">
        <v>5.17</v>
      </c>
      <c r="F179" s="209">
        <v>4.6900000000000004</v>
      </c>
      <c r="G179" s="190">
        <v>9.2843326885879984E-2</v>
      </c>
      <c r="H179" s="7" t="s">
        <v>645</v>
      </c>
      <c r="I179" s="7"/>
      <c r="J179" s="7"/>
      <c r="K179" s="7"/>
    </row>
    <row r="180" spans="1:11" ht="15.75" customHeight="1">
      <c r="A180" s="9"/>
      <c r="B180" s="187">
        <v>113432</v>
      </c>
      <c r="C180" s="186" t="s">
        <v>27</v>
      </c>
      <c r="D180" s="187" t="s">
        <v>6</v>
      </c>
      <c r="E180" s="188">
        <v>11.82</v>
      </c>
      <c r="F180" s="209">
        <v>9.99</v>
      </c>
      <c r="G180" s="190">
        <v>0.1548223350253807</v>
      </c>
      <c r="H180" s="7"/>
      <c r="I180" s="7"/>
      <c r="J180" s="7"/>
      <c r="K180" s="7"/>
    </row>
    <row r="181" spans="1:11" ht="15.75" customHeight="1">
      <c r="A181" s="9"/>
      <c r="B181" s="187">
        <v>102294</v>
      </c>
      <c r="C181" s="186" t="s">
        <v>663</v>
      </c>
      <c r="D181" s="187" t="s">
        <v>6</v>
      </c>
      <c r="E181" s="188">
        <v>37.83</v>
      </c>
      <c r="F181" s="209">
        <v>30.99</v>
      </c>
      <c r="G181" s="190">
        <v>0.18080888183980967</v>
      </c>
      <c r="H181" s="7"/>
      <c r="I181" s="7"/>
      <c r="J181" s="7"/>
      <c r="K181" s="7"/>
    </row>
    <row r="182" spans="1:11" ht="15.75" customHeight="1">
      <c r="A182" s="9"/>
      <c r="B182" s="187">
        <v>109387</v>
      </c>
      <c r="C182" s="186" t="s">
        <v>867</v>
      </c>
      <c r="D182" s="187" t="s">
        <v>6</v>
      </c>
      <c r="E182" s="188">
        <v>13.4</v>
      </c>
      <c r="F182" s="209">
        <v>10.99</v>
      </c>
      <c r="G182" s="190">
        <v>0.17985074626865671</v>
      </c>
      <c r="H182" s="7"/>
      <c r="I182" s="7"/>
      <c r="J182" s="7"/>
      <c r="K182" s="7"/>
    </row>
    <row r="183" spans="1:11" ht="15.75" customHeight="1">
      <c r="A183" s="9"/>
      <c r="B183" s="187">
        <v>109938</v>
      </c>
      <c r="C183" s="186" t="s">
        <v>865</v>
      </c>
      <c r="D183" s="187" t="s">
        <v>6</v>
      </c>
      <c r="E183" s="188">
        <v>19.2</v>
      </c>
      <c r="F183" s="209">
        <v>18.39</v>
      </c>
      <c r="G183" s="190">
        <v>4.2187499999999933E-2</v>
      </c>
      <c r="H183" s="7"/>
      <c r="I183" s="7"/>
      <c r="J183" s="7"/>
      <c r="K183" s="7"/>
    </row>
    <row r="184" spans="1:11" ht="15.75" customHeight="1">
      <c r="A184" s="9"/>
      <c r="B184" s="187">
        <v>113434</v>
      </c>
      <c r="C184" s="186" t="s">
        <v>28</v>
      </c>
      <c r="D184" s="187" t="s">
        <v>6</v>
      </c>
      <c r="E184" s="188">
        <v>9.9700000000000006</v>
      </c>
      <c r="F184" s="209">
        <v>8.49</v>
      </c>
      <c r="G184" s="190">
        <v>0.14844533600802409</v>
      </c>
      <c r="H184" s="7"/>
      <c r="I184" s="7"/>
      <c r="J184" s="7"/>
      <c r="K184" s="7"/>
    </row>
    <row r="185" spans="1:11" ht="15.75" customHeight="1">
      <c r="A185" s="9"/>
      <c r="B185" s="187">
        <v>113435</v>
      </c>
      <c r="C185" s="186" t="s">
        <v>968</v>
      </c>
      <c r="D185" s="187" t="s">
        <v>6</v>
      </c>
      <c r="E185" s="188">
        <v>23.93</v>
      </c>
      <c r="F185" s="209">
        <v>19.989999999999998</v>
      </c>
      <c r="G185" s="190">
        <v>0.16464688675302971</v>
      </c>
      <c r="H185" s="7"/>
      <c r="I185" s="7"/>
      <c r="J185" s="7"/>
      <c r="K185" s="7"/>
    </row>
    <row r="186" spans="1:11" ht="15.75" customHeight="1">
      <c r="A186" s="9"/>
      <c r="B186" s="187">
        <v>113433</v>
      </c>
      <c r="C186" s="186" t="s">
        <v>967</v>
      </c>
      <c r="D186" s="187" t="s">
        <v>6</v>
      </c>
      <c r="E186" s="188">
        <v>27.86</v>
      </c>
      <c r="F186" s="209">
        <v>22.99</v>
      </c>
      <c r="G186" s="190">
        <v>0.17480258435032309</v>
      </c>
      <c r="H186" s="7"/>
      <c r="I186" s="7"/>
      <c r="J186" s="7"/>
      <c r="K186" s="7"/>
    </row>
    <row r="187" spans="1:11" ht="15.75" customHeight="1">
      <c r="A187" s="9"/>
      <c r="B187" s="187">
        <v>113223</v>
      </c>
      <c r="C187" s="186" t="s">
        <v>352</v>
      </c>
      <c r="D187" s="187" t="s">
        <v>6</v>
      </c>
      <c r="E187" s="188">
        <v>5.13</v>
      </c>
      <c r="F187" s="209">
        <v>4.49</v>
      </c>
      <c r="G187" s="190">
        <v>0.12475633528265101</v>
      </c>
      <c r="H187" s="7"/>
      <c r="I187" s="7"/>
      <c r="J187" s="7"/>
      <c r="K187" s="7"/>
    </row>
    <row r="188" spans="1:11" ht="15.75" customHeight="1">
      <c r="A188" s="9"/>
      <c r="B188" s="187">
        <v>109057</v>
      </c>
      <c r="C188" s="186" t="s">
        <v>291</v>
      </c>
      <c r="D188" s="187" t="s">
        <v>6</v>
      </c>
      <c r="E188" s="188">
        <v>4.2699999999999996</v>
      </c>
      <c r="F188" s="209">
        <v>3.79</v>
      </c>
      <c r="G188" s="190">
        <v>0.11241217798594838</v>
      </c>
      <c r="H188" s="7"/>
      <c r="I188" s="7"/>
      <c r="J188" s="7"/>
      <c r="K188" s="7"/>
    </row>
    <row r="189" spans="1:11" ht="15.75" customHeight="1">
      <c r="A189" s="9"/>
      <c r="B189" s="187">
        <v>109071</v>
      </c>
      <c r="C189" s="186" t="s">
        <v>205</v>
      </c>
      <c r="D189" s="187" t="s">
        <v>6</v>
      </c>
      <c r="E189" s="188">
        <v>3.24</v>
      </c>
      <c r="F189" s="209">
        <v>2.89</v>
      </c>
      <c r="G189" s="190">
        <v>0.10802469135802471</v>
      </c>
      <c r="H189" s="7"/>
      <c r="I189" s="7"/>
      <c r="J189" s="7"/>
      <c r="K189" s="7"/>
    </row>
    <row r="190" spans="1:11" ht="15.75" customHeight="1">
      <c r="A190" s="9"/>
      <c r="B190" s="187">
        <v>112991</v>
      </c>
      <c r="C190" s="186" t="s">
        <v>1135</v>
      </c>
      <c r="D190" s="187" t="s">
        <v>6</v>
      </c>
      <c r="E190" s="188">
        <v>5.73</v>
      </c>
      <c r="F190" s="209">
        <v>4.99</v>
      </c>
      <c r="G190" s="190">
        <v>0.12914485165794068</v>
      </c>
      <c r="H190" s="7"/>
      <c r="I190" s="7"/>
      <c r="J190" s="7"/>
      <c r="K190" s="7"/>
    </row>
    <row r="191" spans="1:11" ht="15.75" customHeight="1">
      <c r="A191" s="9"/>
      <c r="B191" s="187">
        <v>361</v>
      </c>
      <c r="C191" s="186" t="s">
        <v>125</v>
      </c>
      <c r="D191" s="187" t="s">
        <v>6</v>
      </c>
      <c r="E191" s="188">
        <v>11.3</v>
      </c>
      <c r="F191" s="209">
        <v>10.59</v>
      </c>
      <c r="G191" s="190">
        <v>6.2831858407079721E-2</v>
      </c>
      <c r="H191" s="7"/>
      <c r="I191" s="7"/>
      <c r="J191" s="7"/>
      <c r="K191" s="7"/>
    </row>
    <row r="192" spans="1:11" ht="15.75" customHeight="1">
      <c r="A192" s="9"/>
      <c r="B192" s="187">
        <v>102455</v>
      </c>
      <c r="C192" s="186" t="s">
        <v>126</v>
      </c>
      <c r="D192" s="187" t="s">
        <v>6</v>
      </c>
      <c r="E192" s="188">
        <v>10.83</v>
      </c>
      <c r="F192" s="209">
        <v>10.15</v>
      </c>
      <c r="G192" s="190">
        <v>6.2788550323176331E-2</v>
      </c>
      <c r="H192" s="7"/>
      <c r="I192" s="7"/>
      <c r="J192" s="7"/>
      <c r="K192" s="7"/>
    </row>
    <row r="193" spans="1:11" ht="15.75" customHeight="1">
      <c r="A193" s="9"/>
      <c r="B193" s="187">
        <v>113710</v>
      </c>
      <c r="C193" s="186" t="s">
        <v>1222</v>
      </c>
      <c r="D193" s="187" t="s">
        <v>6</v>
      </c>
      <c r="E193" s="188">
        <v>7.34</v>
      </c>
      <c r="F193" s="209">
        <v>6.69</v>
      </c>
      <c r="G193" s="190">
        <v>8.8555858310626637E-2</v>
      </c>
      <c r="H193" s="7"/>
      <c r="I193" s="7"/>
      <c r="J193" s="7"/>
      <c r="K193" s="7"/>
    </row>
    <row r="194" spans="1:11" ht="15.75" customHeight="1">
      <c r="A194" s="9"/>
      <c r="B194" s="210">
        <v>113725</v>
      </c>
      <c r="C194" s="186" t="s">
        <v>1223</v>
      </c>
      <c r="D194" s="187" t="s">
        <v>6</v>
      </c>
      <c r="E194" s="188">
        <v>9.93</v>
      </c>
      <c r="F194" s="209">
        <v>9.69</v>
      </c>
      <c r="G194" s="190">
        <v>2.4169184290030232E-2</v>
      </c>
      <c r="H194" s="7"/>
      <c r="I194" s="7"/>
      <c r="J194" s="7"/>
      <c r="K194" s="7"/>
    </row>
    <row r="195" spans="1:11" ht="15.75" customHeight="1">
      <c r="A195" s="9"/>
      <c r="B195" s="210">
        <v>113727</v>
      </c>
      <c r="C195" s="186" t="s">
        <v>1224</v>
      </c>
      <c r="D195" s="187" t="s">
        <v>6</v>
      </c>
      <c r="E195" s="188">
        <v>9.93</v>
      </c>
      <c r="F195" s="209">
        <v>9.69</v>
      </c>
      <c r="G195" s="190">
        <v>2.4169184290030232E-2</v>
      </c>
      <c r="H195" s="7"/>
      <c r="I195" s="7"/>
      <c r="J195" s="7"/>
      <c r="K195" s="7"/>
    </row>
    <row r="196" spans="1:11" ht="15.75" customHeight="1">
      <c r="A196" s="9"/>
      <c r="B196" s="210">
        <v>113998</v>
      </c>
      <c r="C196" s="186" t="s">
        <v>1225</v>
      </c>
      <c r="D196" s="187" t="s">
        <v>6</v>
      </c>
      <c r="E196" s="188">
        <v>9.93</v>
      </c>
      <c r="F196" s="209">
        <v>9.69</v>
      </c>
      <c r="G196" s="190">
        <v>2.4169184290030232E-2</v>
      </c>
      <c r="H196" s="7"/>
      <c r="I196" s="7"/>
      <c r="J196" s="7"/>
      <c r="K196" s="7"/>
    </row>
    <row r="197" spans="1:11" ht="15.75" customHeight="1">
      <c r="A197" s="9"/>
      <c r="B197" s="210">
        <v>113722</v>
      </c>
      <c r="C197" s="186" t="s">
        <v>1226</v>
      </c>
      <c r="D197" s="187" t="s">
        <v>6</v>
      </c>
      <c r="E197" s="188">
        <v>9.93</v>
      </c>
      <c r="F197" s="209">
        <v>9.69</v>
      </c>
      <c r="G197" s="190">
        <v>2.4169184290030232E-2</v>
      </c>
      <c r="H197" s="7"/>
      <c r="I197" s="7"/>
      <c r="J197" s="7"/>
      <c r="K197" s="7"/>
    </row>
    <row r="198" spans="1:11" ht="15.75" customHeight="1">
      <c r="A198" s="9"/>
      <c r="B198" s="210">
        <v>113723</v>
      </c>
      <c r="C198" s="186" t="s">
        <v>753</v>
      </c>
      <c r="D198" s="187" t="s">
        <v>6</v>
      </c>
      <c r="E198" s="188">
        <v>9.93</v>
      </c>
      <c r="F198" s="209">
        <v>9.69</v>
      </c>
      <c r="G198" s="190">
        <v>2.4169184290030232E-2</v>
      </c>
      <c r="H198" s="7"/>
      <c r="I198" s="7"/>
      <c r="J198" s="7"/>
      <c r="K198" s="7"/>
    </row>
    <row r="199" spans="1:11" ht="15.75" customHeight="1">
      <c r="A199" s="9"/>
      <c r="B199" s="187">
        <v>113718</v>
      </c>
      <c r="C199" s="186" t="s">
        <v>750</v>
      </c>
      <c r="D199" s="187" t="s">
        <v>6</v>
      </c>
      <c r="E199" s="188">
        <v>9.93</v>
      </c>
      <c r="F199" s="209">
        <v>9.69</v>
      </c>
      <c r="G199" s="190">
        <v>2.4169184290030232E-2</v>
      </c>
      <c r="H199" s="7"/>
      <c r="I199" s="7"/>
      <c r="J199" s="7"/>
      <c r="K199" s="7"/>
    </row>
    <row r="200" spans="1:11" ht="15.75" customHeight="1">
      <c r="A200" s="9"/>
      <c r="B200" s="187">
        <v>113720</v>
      </c>
      <c r="C200" s="186" t="s">
        <v>751</v>
      </c>
      <c r="D200" s="187" t="s">
        <v>6</v>
      </c>
      <c r="E200" s="188">
        <v>9.93</v>
      </c>
      <c r="F200" s="209">
        <v>9.69</v>
      </c>
      <c r="G200" s="190">
        <v>2.4169184290030232E-2</v>
      </c>
      <c r="H200" s="7"/>
      <c r="I200" s="7"/>
      <c r="J200" s="7"/>
      <c r="K200" s="7"/>
    </row>
    <row r="201" spans="1:11" ht="15.75" customHeight="1">
      <c r="A201" s="9"/>
      <c r="B201" s="187">
        <v>113724</v>
      </c>
      <c r="C201" s="186" t="s">
        <v>752</v>
      </c>
      <c r="D201" s="187" t="s">
        <v>6</v>
      </c>
      <c r="E201" s="188">
        <v>9.93</v>
      </c>
      <c r="F201" s="209">
        <v>9.69</v>
      </c>
      <c r="G201" s="190">
        <v>2.4169184290030232E-2</v>
      </c>
      <c r="H201" s="7"/>
      <c r="I201" s="7"/>
      <c r="J201" s="7"/>
      <c r="K201" s="7"/>
    </row>
    <row r="202" spans="1:11" ht="15.75" customHeight="1">
      <c r="A202" s="9"/>
      <c r="B202" s="187">
        <v>460</v>
      </c>
      <c r="C202" s="186" t="s">
        <v>1227</v>
      </c>
      <c r="D202" s="187" t="s">
        <v>6</v>
      </c>
      <c r="E202" s="188">
        <v>235.04</v>
      </c>
      <c r="F202" s="209">
        <v>199.9</v>
      </c>
      <c r="G202" s="190">
        <v>0.14950646698434303</v>
      </c>
      <c r="H202" s="7"/>
      <c r="I202" s="7"/>
      <c r="J202" s="7"/>
      <c r="K202" s="7"/>
    </row>
    <row r="203" spans="1:11" ht="15.75" customHeight="1">
      <c r="A203" s="9"/>
      <c r="B203" s="187">
        <v>112770</v>
      </c>
      <c r="C203" s="186" t="s">
        <v>1228</v>
      </c>
      <c r="D203" s="187" t="s">
        <v>6</v>
      </c>
      <c r="E203" s="188">
        <v>176.19</v>
      </c>
      <c r="F203" s="209">
        <v>149.99</v>
      </c>
      <c r="G203" s="190">
        <v>0.14870310460298536</v>
      </c>
      <c r="H203" s="7"/>
      <c r="I203" s="7"/>
      <c r="J203" s="7"/>
      <c r="K203" s="7"/>
    </row>
    <row r="204" spans="1:11" ht="15.75" customHeight="1">
      <c r="A204" s="9"/>
      <c r="B204" s="187">
        <v>510</v>
      </c>
      <c r="C204" s="186" t="s">
        <v>1229</v>
      </c>
      <c r="D204" s="187" t="s">
        <v>6</v>
      </c>
      <c r="E204" s="188">
        <v>208.34</v>
      </c>
      <c r="F204" s="209">
        <v>179.9</v>
      </c>
      <c r="G204" s="190">
        <v>0.13650763175578381</v>
      </c>
      <c r="H204" s="7"/>
      <c r="I204" s="7"/>
      <c r="J204" s="7"/>
      <c r="K204" s="7"/>
    </row>
    <row r="205" spans="1:11" ht="15.75" customHeight="1">
      <c r="A205" s="9"/>
      <c r="B205" s="187">
        <v>113209</v>
      </c>
      <c r="C205" s="186" t="s">
        <v>1230</v>
      </c>
      <c r="D205" s="187" t="s">
        <v>6</v>
      </c>
      <c r="E205" s="188">
        <v>169.99</v>
      </c>
      <c r="F205" s="209">
        <v>165</v>
      </c>
      <c r="G205" s="190">
        <v>2.9354667921642503E-2</v>
      </c>
      <c r="H205" s="7"/>
      <c r="I205" s="7"/>
      <c r="J205" s="7"/>
      <c r="K205" s="7"/>
    </row>
    <row r="206" spans="1:11" ht="15.75" customHeight="1">
      <c r="A206" s="9"/>
      <c r="B206" s="187">
        <v>113205</v>
      </c>
      <c r="C206" s="186" t="s">
        <v>47</v>
      </c>
      <c r="D206" s="187" t="s">
        <v>6</v>
      </c>
      <c r="E206" s="188">
        <v>2.2599999999999998</v>
      </c>
      <c r="F206" s="209">
        <v>1.95</v>
      </c>
      <c r="G206" s="190">
        <v>0.13716814159292029</v>
      </c>
      <c r="H206" s="7"/>
      <c r="I206" s="7"/>
      <c r="J206" s="7"/>
      <c r="K206" s="7"/>
    </row>
    <row r="207" spans="1:11" ht="15.75" customHeight="1">
      <c r="A207" s="9"/>
      <c r="B207" s="187">
        <v>113208</v>
      </c>
      <c r="C207" s="186" t="s">
        <v>46</v>
      </c>
      <c r="D207" s="187" t="s">
        <v>6</v>
      </c>
      <c r="E207" s="188">
        <v>2.2599999999999998</v>
      </c>
      <c r="F207" s="209">
        <v>1.95</v>
      </c>
      <c r="G207" s="190">
        <v>0.13716814159292029</v>
      </c>
      <c r="H207" s="7"/>
      <c r="I207" s="7"/>
      <c r="J207" s="7"/>
      <c r="K207" s="7"/>
    </row>
    <row r="208" spans="1:11" ht="15.75" customHeight="1">
      <c r="A208" s="9"/>
      <c r="B208" s="187">
        <v>113206</v>
      </c>
      <c r="C208" s="186" t="s">
        <v>49</v>
      </c>
      <c r="D208" s="187" t="s">
        <v>6</v>
      </c>
      <c r="E208" s="188">
        <v>2.2599999999999998</v>
      </c>
      <c r="F208" s="209">
        <v>1.95</v>
      </c>
      <c r="G208" s="190">
        <v>0.13716814159292029</v>
      </c>
      <c r="H208" s="7"/>
      <c r="I208" s="7"/>
      <c r="J208" s="7"/>
      <c r="K208" s="7"/>
    </row>
    <row r="209" spans="1:11" ht="15.75" customHeight="1">
      <c r="A209" s="9"/>
      <c r="B209" s="187">
        <v>112694</v>
      </c>
      <c r="C209" s="186" t="s">
        <v>51</v>
      </c>
      <c r="D209" s="187" t="s">
        <v>6</v>
      </c>
      <c r="E209" s="188">
        <v>5.85</v>
      </c>
      <c r="F209" s="209">
        <v>5.05</v>
      </c>
      <c r="G209" s="190">
        <v>0.13675213675213674</v>
      </c>
      <c r="H209" s="7"/>
      <c r="I209" s="7"/>
      <c r="J209" s="7"/>
      <c r="K209" s="7"/>
    </row>
    <row r="210" spans="1:11" ht="15.75" customHeight="1">
      <c r="A210" s="9"/>
      <c r="B210" s="187">
        <v>112693</v>
      </c>
      <c r="C210" s="186" t="s">
        <v>50</v>
      </c>
      <c r="D210" s="187" t="s">
        <v>6</v>
      </c>
      <c r="E210" s="188">
        <v>5.85</v>
      </c>
      <c r="F210" s="209">
        <v>5.05</v>
      </c>
      <c r="G210" s="190">
        <v>0.13675213675213674</v>
      </c>
      <c r="H210" s="7"/>
      <c r="I210" s="7"/>
      <c r="J210" s="7"/>
      <c r="K210" s="7"/>
    </row>
    <row r="211" spans="1:11" ht="15.75" customHeight="1">
      <c r="A211" s="9"/>
      <c r="B211" s="187"/>
      <c r="C211" s="186"/>
      <c r="D211" s="187"/>
      <c r="E211" s="188"/>
      <c r="F211" s="209"/>
      <c r="G211" s="190"/>
      <c r="H211" s="7"/>
      <c r="I211" s="7"/>
      <c r="J211" s="7"/>
      <c r="K211" s="7"/>
    </row>
    <row r="212" spans="1:11" ht="15.75" customHeight="1">
      <c r="A212" s="9"/>
      <c r="B212" s="592" t="s">
        <v>1185</v>
      </c>
      <c r="C212" s="593"/>
      <c r="D212" s="593"/>
      <c r="E212" s="593"/>
      <c r="F212" s="593"/>
      <c r="G212" s="593"/>
      <c r="H212" s="7"/>
      <c r="I212" s="7"/>
      <c r="J212" s="7"/>
      <c r="K212" s="7"/>
    </row>
    <row r="213" spans="1:11" ht="15.75" customHeight="1">
      <c r="A213" s="9"/>
      <c r="B213" s="203" t="s">
        <v>2</v>
      </c>
      <c r="C213" s="203" t="s">
        <v>3</v>
      </c>
      <c r="D213" s="203" t="s">
        <v>5</v>
      </c>
      <c r="E213" s="203" t="s">
        <v>0</v>
      </c>
      <c r="F213" s="204" t="s">
        <v>1</v>
      </c>
      <c r="G213" s="204" t="s">
        <v>4</v>
      </c>
      <c r="H213" s="7"/>
      <c r="I213" s="7"/>
      <c r="J213" s="7"/>
      <c r="K213" s="7"/>
    </row>
    <row r="214" spans="1:11" ht="15.75" customHeight="1">
      <c r="A214" s="9"/>
      <c r="B214" s="187">
        <v>113710</v>
      </c>
      <c r="C214" s="186" t="s">
        <v>1222</v>
      </c>
      <c r="D214" s="187" t="s">
        <v>6</v>
      </c>
      <c r="E214" s="188">
        <v>7.34</v>
      </c>
      <c r="F214" s="209">
        <v>6.69</v>
      </c>
      <c r="G214" s="190">
        <v>8.8555858310626637E-2</v>
      </c>
      <c r="H214" s="7"/>
      <c r="I214" s="7"/>
      <c r="J214" s="7"/>
      <c r="K214" s="7"/>
    </row>
    <row r="215" spans="1:11" ht="15.75" customHeight="1">
      <c r="A215" s="9"/>
      <c r="B215" s="187">
        <v>361</v>
      </c>
      <c r="C215" s="186" t="s">
        <v>125</v>
      </c>
      <c r="D215" s="187" t="s">
        <v>6</v>
      </c>
      <c r="E215" s="188">
        <v>11.3</v>
      </c>
      <c r="F215" s="209">
        <v>10.59</v>
      </c>
      <c r="G215" s="190">
        <v>6.2831858407079721E-2</v>
      </c>
      <c r="H215" s="7"/>
      <c r="I215" s="7"/>
      <c r="J215" s="7"/>
      <c r="K215" s="7"/>
    </row>
    <row r="216" spans="1:11" ht="15.75" customHeight="1">
      <c r="A216" s="9"/>
      <c r="B216" s="187">
        <v>113011</v>
      </c>
      <c r="C216" s="186" t="s">
        <v>137</v>
      </c>
      <c r="D216" s="187" t="s">
        <v>6</v>
      </c>
      <c r="E216" s="188">
        <v>10.32</v>
      </c>
      <c r="F216" s="209">
        <v>9.59</v>
      </c>
      <c r="G216" s="190">
        <v>7.0736434108527174E-2</v>
      </c>
      <c r="H216" s="7"/>
      <c r="I216" s="7"/>
      <c r="J216" s="7"/>
      <c r="K216" s="7"/>
    </row>
    <row r="217" spans="1:11" ht="15.75" customHeight="1">
      <c r="A217" s="9"/>
      <c r="B217" s="187">
        <v>113223</v>
      </c>
      <c r="C217" s="186" t="s">
        <v>352</v>
      </c>
      <c r="D217" s="187" t="s">
        <v>6</v>
      </c>
      <c r="E217" s="188">
        <v>5.13</v>
      </c>
      <c r="F217" s="209">
        <v>4.49</v>
      </c>
      <c r="G217" s="190">
        <v>0.12475633528265101</v>
      </c>
      <c r="H217" s="7"/>
      <c r="I217" s="7"/>
      <c r="J217" s="7"/>
      <c r="K217" s="7"/>
    </row>
    <row r="218" spans="1:11" ht="15.75" customHeight="1">
      <c r="A218" s="9"/>
      <c r="B218" s="187">
        <v>113724</v>
      </c>
      <c r="C218" s="186" t="s">
        <v>752</v>
      </c>
      <c r="D218" s="187" t="s">
        <v>6</v>
      </c>
      <c r="E218" s="188">
        <v>9.93</v>
      </c>
      <c r="F218" s="209">
        <v>9.69</v>
      </c>
      <c r="G218" s="190">
        <v>2.4169184290030232E-2</v>
      </c>
      <c r="H218" s="7"/>
      <c r="I218" s="7"/>
      <c r="J218" s="7"/>
      <c r="K218" s="7"/>
    </row>
    <row r="219" spans="1:11" ht="15.75" customHeight="1">
      <c r="A219" s="9"/>
      <c r="B219" s="210">
        <v>113725</v>
      </c>
      <c r="C219" s="186" t="s">
        <v>1223</v>
      </c>
      <c r="D219" s="187" t="s">
        <v>6</v>
      </c>
      <c r="E219" s="188">
        <v>9.93</v>
      </c>
      <c r="F219" s="209">
        <v>9.69</v>
      </c>
      <c r="G219" s="190">
        <v>2.4169184290030232E-2</v>
      </c>
      <c r="H219" s="7"/>
      <c r="I219" s="7"/>
      <c r="J219" s="7"/>
      <c r="K219" s="7"/>
    </row>
    <row r="220" spans="1:11" ht="15.75" customHeight="1">
      <c r="A220" s="9"/>
      <c r="B220" s="210">
        <v>113727</v>
      </c>
      <c r="C220" s="186" t="s">
        <v>1224</v>
      </c>
      <c r="D220" s="187" t="s">
        <v>6</v>
      </c>
      <c r="E220" s="188">
        <v>9.93</v>
      </c>
      <c r="F220" s="209">
        <v>9.69</v>
      </c>
      <c r="G220" s="190">
        <v>2.4169184290030232E-2</v>
      </c>
      <c r="H220" s="7"/>
      <c r="I220" s="7"/>
      <c r="J220" s="7"/>
      <c r="K220" s="7"/>
    </row>
    <row r="221" spans="1:11" ht="15.75" customHeight="1">
      <c r="A221" s="9"/>
      <c r="B221" s="210">
        <v>113722</v>
      </c>
      <c r="C221" s="186" t="s">
        <v>1226</v>
      </c>
      <c r="D221" s="187" t="s">
        <v>6</v>
      </c>
      <c r="E221" s="188">
        <v>9.93</v>
      </c>
      <c r="F221" s="209">
        <v>9.69</v>
      </c>
      <c r="G221" s="190">
        <v>2.4169184290030232E-2</v>
      </c>
      <c r="H221" s="7"/>
      <c r="I221" s="7"/>
      <c r="J221" s="7"/>
      <c r="K221" s="7"/>
    </row>
    <row r="222" spans="1:11" ht="15.75" customHeight="1">
      <c r="A222" s="9"/>
      <c r="B222" s="210">
        <v>113723</v>
      </c>
      <c r="C222" s="186" t="s">
        <v>753</v>
      </c>
      <c r="D222" s="187" t="s">
        <v>6</v>
      </c>
      <c r="E222" s="188">
        <v>9.93</v>
      </c>
      <c r="F222" s="209">
        <v>9.69</v>
      </c>
      <c r="G222" s="190">
        <v>2.4169184290030232E-2</v>
      </c>
      <c r="H222" s="7"/>
      <c r="I222" s="7"/>
      <c r="J222" s="7"/>
      <c r="K222" s="7"/>
    </row>
    <row r="223" spans="1:11" ht="15.75" customHeight="1">
      <c r="A223" s="9"/>
      <c r="B223" s="187">
        <v>113718</v>
      </c>
      <c r="C223" s="186" t="s">
        <v>750</v>
      </c>
      <c r="D223" s="187" t="s">
        <v>6</v>
      </c>
      <c r="E223" s="188">
        <v>9.93</v>
      </c>
      <c r="F223" s="209">
        <v>9.69</v>
      </c>
      <c r="G223" s="190">
        <v>2.4169184290030232E-2</v>
      </c>
      <c r="H223" s="7"/>
      <c r="I223" s="7"/>
      <c r="J223" s="7"/>
      <c r="K223" s="7"/>
    </row>
    <row r="224" spans="1:11" ht="15.75" customHeight="1">
      <c r="A224" s="9"/>
      <c r="B224" s="210">
        <v>113998</v>
      </c>
      <c r="C224" s="186" t="s">
        <v>1225</v>
      </c>
      <c r="D224" s="187" t="s">
        <v>6</v>
      </c>
      <c r="E224" s="188">
        <v>9.93</v>
      </c>
      <c r="F224" s="209">
        <v>9.69</v>
      </c>
      <c r="G224" s="190">
        <v>2.4169184290030232E-2</v>
      </c>
      <c r="H224" s="7"/>
      <c r="I224" s="7"/>
      <c r="J224" s="7"/>
      <c r="K224" s="7"/>
    </row>
    <row r="225" spans="1:11" ht="15.75" customHeight="1">
      <c r="A225" s="9"/>
      <c r="B225" s="187">
        <v>113720</v>
      </c>
      <c r="C225" s="186" t="s">
        <v>751</v>
      </c>
      <c r="D225" s="187" t="s">
        <v>6</v>
      </c>
      <c r="E225" s="188">
        <v>9.93</v>
      </c>
      <c r="F225" s="209">
        <v>9.69</v>
      </c>
      <c r="G225" s="190">
        <v>2.4169184290030232E-2</v>
      </c>
      <c r="H225" s="7"/>
      <c r="I225" s="7"/>
      <c r="J225" s="7"/>
      <c r="K225" s="7"/>
    </row>
    <row r="226" spans="1:11" ht="15.75" customHeight="1">
      <c r="A226" s="9"/>
      <c r="B226" s="187">
        <v>109071</v>
      </c>
      <c r="C226" s="186" t="s">
        <v>205</v>
      </c>
      <c r="D226" s="187" t="s">
        <v>6</v>
      </c>
      <c r="E226" s="188">
        <v>3.24</v>
      </c>
      <c r="F226" s="209">
        <v>2.89</v>
      </c>
      <c r="G226" s="190">
        <v>0.10802469135802471</v>
      </c>
      <c r="H226" s="7"/>
      <c r="I226" s="7"/>
      <c r="J226" s="7"/>
      <c r="K226" s="7"/>
    </row>
    <row r="227" spans="1:11" ht="15.75" customHeight="1">
      <c r="A227" s="9"/>
      <c r="B227" s="187">
        <v>109057</v>
      </c>
      <c r="C227" s="186" t="s">
        <v>291</v>
      </c>
      <c r="D227" s="187" t="s">
        <v>6</v>
      </c>
      <c r="E227" s="188">
        <v>4.2699999999999996</v>
      </c>
      <c r="F227" s="209">
        <v>3.79</v>
      </c>
      <c r="G227" s="190">
        <v>0.11241217798594838</v>
      </c>
      <c r="H227" s="7"/>
      <c r="I227" s="7"/>
      <c r="J227" s="7"/>
      <c r="K227" s="7"/>
    </row>
    <row r="228" spans="1:11" ht="15.75" customHeight="1">
      <c r="A228" s="9"/>
      <c r="B228" s="187">
        <v>102455</v>
      </c>
      <c r="C228" s="186" t="s">
        <v>126</v>
      </c>
      <c r="D228" s="187" t="s">
        <v>6</v>
      </c>
      <c r="E228" s="188">
        <v>10.83</v>
      </c>
      <c r="F228" s="209">
        <v>10.15</v>
      </c>
      <c r="G228" s="190">
        <v>6.2788550323176331E-2</v>
      </c>
      <c r="H228" s="7"/>
      <c r="I228" s="7"/>
      <c r="J228" s="7"/>
      <c r="K228" s="7"/>
    </row>
    <row r="229" spans="1:11" ht="15.75" customHeight="1">
      <c r="A229" s="9"/>
      <c r="B229" s="187">
        <v>113433</v>
      </c>
      <c r="C229" s="186" t="s">
        <v>967</v>
      </c>
      <c r="D229" s="187" t="s">
        <v>6</v>
      </c>
      <c r="E229" s="188">
        <v>27.86</v>
      </c>
      <c r="F229" s="209">
        <v>22.99</v>
      </c>
      <c r="G229" s="190">
        <v>0.17480258435032309</v>
      </c>
      <c r="H229" s="7"/>
      <c r="I229" s="7"/>
      <c r="J229" s="7"/>
      <c r="K229" s="7"/>
    </row>
    <row r="230" spans="1:11" ht="15.75" customHeight="1">
      <c r="A230" s="9"/>
      <c r="B230" s="187">
        <v>113432</v>
      </c>
      <c r="C230" s="186" t="s">
        <v>27</v>
      </c>
      <c r="D230" s="187" t="s">
        <v>6</v>
      </c>
      <c r="E230" s="188">
        <v>11.82</v>
      </c>
      <c r="F230" s="209">
        <v>9.99</v>
      </c>
      <c r="G230" s="190">
        <v>0.1548223350253807</v>
      </c>
      <c r="H230" s="7"/>
      <c r="I230" s="7"/>
      <c r="J230" s="7"/>
      <c r="K230" s="7"/>
    </row>
    <row r="231" spans="1:11" ht="15.75" customHeight="1">
      <c r="A231" s="9"/>
      <c r="B231" s="187">
        <v>113435</v>
      </c>
      <c r="C231" s="186" t="s">
        <v>968</v>
      </c>
      <c r="D231" s="187" t="s">
        <v>6</v>
      </c>
      <c r="E231" s="188">
        <v>23.93</v>
      </c>
      <c r="F231" s="209">
        <v>19.989999999999998</v>
      </c>
      <c r="G231" s="190">
        <v>0.16464688675302971</v>
      </c>
      <c r="H231" s="7"/>
      <c r="I231" s="7"/>
      <c r="J231" s="7"/>
      <c r="K231" s="7"/>
    </row>
    <row r="232" spans="1:11" ht="15.75" customHeight="1">
      <c r="A232" s="9"/>
      <c r="B232" s="187">
        <v>113434</v>
      </c>
      <c r="C232" s="186" t="s">
        <v>28</v>
      </c>
      <c r="D232" s="187" t="s">
        <v>6</v>
      </c>
      <c r="E232" s="188">
        <v>9.9700000000000006</v>
      </c>
      <c r="F232" s="209">
        <v>8.49</v>
      </c>
      <c r="G232" s="190">
        <v>0.14844533600802409</v>
      </c>
      <c r="H232" s="7"/>
      <c r="I232" s="7"/>
      <c r="J232" s="7"/>
      <c r="K232" s="7"/>
    </row>
    <row r="233" spans="1:11" ht="15.75" customHeight="1">
      <c r="A233" s="9"/>
      <c r="B233" s="187">
        <v>112991</v>
      </c>
      <c r="C233" s="186" t="s">
        <v>1135</v>
      </c>
      <c r="D233" s="187" t="s">
        <v>6</v>
      </c>
      <c r="E233" s="188">
        <v>5.73</v>
      </c>
      <c r="F233" s="209">
        <v>4.99</v>
      </c>
      <c r="G233" s="190">
        <v>0.12914485165794068</v>
      </c>
      <c r="H233" s="7"/>
      <c r="I233" s="7"/>
      <c r="J233" s="7"/>
      <c r="K233" s="7"/>
    </row>
    <row r="234" spans="1:11" ht="15.75" customHeight="1">
      <c r="A234" s="9"/>
      <c r="B234" s="187">
        <v>109108</v>
      </c>
      <c r="C234" s="186" t="s">
        <v>743</v>
      </c>
      <c r="D234" s="187" t="s">
        <v>6</v>
      </c>
      <c r="E234" s="188">
        <v>33.590000000000003</v>
      </c>
      <c r="F234" s="209">
        <v>27.25</v>
      </c>
      <c r="G234" s="190">
        <v>0.18874665078892536</v>
      </c>
      <c r="H234" s="7"/>
      <c r="I234" s="7"/>
      <c r="J234" s="7"/>
      <c r="K234" s="7"/>
    </row>
    <row r="235" spans="1:11" ht="15.75" customHeight="1">
      <c r="A235" s="9"/>
      <c r="B235" s="187">
        <v>102980</v>
      </c>
      <c r="C235" s="186" t="s">
        <v>742</v>
      </c>
      <c r="D235" s="187" t="s">
        <v>6</v>
      </c>
      <c r="E235" s="188">
        <v>32.369999999999997</v>
      </c>
      <c r="F235" s="209">
        <v>28.69</v>
      </c>
      <c r="G235" s="190">
        <v>0.11368551127587261</v>
      </c>
      <c r="H235" s="7"/>
      <c r="I235" s="7"/>
      <c r="J235" s="7"/>
      <c r="K235" s="7"/>
    </row>
    <row r="236" spans="1:11" ht="15.75" customHeight="1">
      <c r="A236" s="9"/>
      <c r="B236" s="187">
        <v>112718</v>
      </c>
      <c r="C236" s="186" t="s">
        <v>60</v>
      </c>
      <c r="D236" s="187" t="s">
        <v>6</v>
      </c>
      <c r="E236" s="188">
        <v>1.94</v>
      </c>
      <c r="F236" s="209">
        <v>0.99</v>
      </c>
      <c r="G236" s="190">
        <v>0.48969072164948452</v>
      </c>
      <c r="H236" s="7"/>
      <c r="I236" s="7"/>
      <c r="J236" s="7"/>
      <c r="K236" s="7"/>
    </row>
    <row r="237" spans="1:11" ht="15.75" customHeight="1">
      <c r="A237" s="9"/>
      <c r="B237" s="187">
        <v>112693</v>
      </c>
      <c r="C237" s="186" t="s">
        <v>50</v>
      </c>
      <c r="D237" s="187" t="s">
        <v>6</v>
      </c>
      <c r="E237" s="188">
        <v>5.85</v>
      </c>
      <c r="F237" s="209">
        <v>4.99</v>
      </c>
      <c r="G237" s="190">
        <v>0.14700854700854693</v>
      </c>
      <c r="H237" s="7"/>
      <c r="I237" s="7"/>
      <c r="J237" s="7"/>
      <c r="K237" s="7"/>
    </row>
    <row r="238" spans="1:11" ht="15.75" customHeight="1">
      <c r="A238" s="9"/>
      <c r="B238" s="187">
        <v>112694</v>
      </c>
      <c r="C238" s="186" t="s">
        <v>51</v>
      </c>
      <c r="D238" s="187" t="s">
        <v>6</v>
      </c>
      <c r="E238" s="188">
        <v>5.85</v>
      </c>
      <c r="F238" s="209">
        <v>4.99</v>
      </c>
      <c r="G238" s="190">
        <v>0.14700854700854693</v>
      </c>
      <c r="H238" s="7"/>
      <c r="I238" s="7"/>
      <c r="J238" s="7"/>
      <c r="K238" s="7"/>
    </row>
    <row r="239" spans="1:11" ht="15.75" customHeight="1">
      <c r="A239" s="9"/>
      <c r="B239" s="187">
        <v>113208</v>
      </c>
      <c r="C239" s="186" t="s">
        <v>46</v>
      </c>
      <c r="D239" s="187" t="s">
        <v>6</v>
      </c>
      <c r="E239" s="188">
        <v>2.2599999999999998</v>
      </c>
      <c r="F239" s="209">
        <v>1.95</v>
      </c>
      <c r="G239" s="190">
        <v>0.13716814159292029</v>
      </c>
      <c r="H239" s="7"/>
      <c r="I239" s="7"/>
      <c r="J239" s="7"/>
      <c r="K239" s="7"/>
    </row>
    <row r="240" spans="1:11" ht="15.75" customHeight="1">
      <c r="A240" s="9"/>
      <c r="B240" s="187">
        <v>113205</v>
      </c>
      <c r="C240" s="186" t="s">
        <v>47</v>
      </c>
      <c r="D240" s="187" t="s">
        <v>6</v>
      </c>
      <c r="E240" s="188">
        <v>2.2599999999999998</v>
      </c>
      <c r="F240" s="209">
        <v>1.95</v>
      </c>
      <c r="G240" s="190">
        <v>0.13716814159292029</v>
      </c>
      <c r="H240" s="7"/>
      <c r="I240" s="7"/>
      <c r="J240" s="7"/>
      <c r="K240" s="7"/>
    </row>
    <row r="241" spans="1:11" ht="15.75" customHeight="1">
      <c r="A241" s="9"/>
      <c r="B241" s="187">
        <v>113206</v>
      </c>
      <c r="C241" s="186" t="s">
        <v>49</v>
      </c>
      <c r="D241" s="187" t="s">
        <v>6</v>
      </c>
      <c r="E241" s="188">
        <v>2.2599999999999998</v>
      </c>
      <c r="F241" s="209">
        <v>1.95</v>
      </c>
      <c r="G241" s="190">
        <v>0.13716814159292029</v>
      </c>
      <c r="H241" s="7"/>
      <c r="I241" s="7"/>
      <c r="J241" s="7"/>
      <c r="K241" s="7"/>
    </row>
    <row r="242" spans="1:11" ht="15.75" customHeight="1">
      <c r="A242" s="9"/>
      <c r="B242" s="187">
        <v>109980</v>
      </c>
      <c r="C242" s="186" t="s">
        <v>194</v>
      </c>
      <c r="D242" s="187" t="s">
        <v>6</v>
      </c>
      <c r="E242" s="188">
        <v>4.3899999999999997</v>
      </c>
      <c r="F242" s="209">
        <v>3.95</v>
      </c>
      <c r="G242" s="190">
        <v>0.10022779043280172</v>
      </c>
      <c r="H242" s="7"/>
      <c r="I242" s="7"/>
      <c r="J242" s="7"/>
      <c r="K242" s="7"/>
    </row>
    <row r="243" spans="1:11" ht="15.75" customHeight="1">
      <c r="A243" s="9"/>
      <c r="B243" s="187">
        <v>109981</v>
      </c>
      <c r="C243" s="186" t="s">
        <v>195</v>
      </c>
      <c r="D243" s="187" t="s">
        <v>6</v>
      </c>
      <c r="E243" s="188">
        <v>5.17</v>
      </c>
      <c r="F243" s="209">
        <v>4.6900000000000004</v>
      </c>
      <c r="G243" s="190">
        <v>9.2843326885879984E-2</v>
      </c>
      <c r="H243" s="7"/>
      <c r="I243" s="7"/>
      <c r="J243" s="7"/>
      <c r="K243" s="7"/>
    </row>
    <row r="244" spans="1:11" ht="15.75" customHeight="1">
      <c r="A244" s="9"/>
      <c r="B244" s="187">
        <v>109938</v>
      </c>
      <c r="C244" s="186" t="s">
        <v>865</v>
      </c>
      <c r="D244" s="187" t="s">
        <v>6</v>
      </c>
      <c r="E244" s="188">
        <v>19.2</v>
      </c>
      <c r="F244" s="209">
        <v>18.39</v>
      </c>
      <c r="G244" s="190">
        <v>4.2187499999999933E-2</v>
      </c>
      <c r="H244" s="7"/>
      <c r="I244" s="7"/>
      <c r="J244" s="7"/>
      <c r="K244" s="7"/>
    </row>
    <row r="245" spans="1:11" ht="15.75" customHeight="1">
      <c r="A245" s="9"/>
      <c r="B245" s="187">
        <v>109387</v>
      </c>
      <c r="C245" s="186" t="s">
        <v>867</v>
      </c>
      <c r="D245" s="187" t="s">
        <v>6</v>
      </c>
      <c r="E245" s="188">
        <v>13.4</v>
      </c>
      <c r="F245" s="209">
        <v>10.99</v>
      </c>
      <c r="G245" s="190">
        <v>0.17985074626865671</v>
      </c>
      <c r="H245" s="7"/>
      <c r="I245" s="7"/>
      <c r="J245" s="7"/>
      <c r="K245" s="7"/>
    </row>
    <row r="246" spans="1:11" ht="15.75" customHeight="1">
      <c r="A246" s="9"/>
      <c r="B246" s="187"/>
      <c r="C246" s="186"/>
      <c r="D246" s="187"/>
      <c r="E246" s="188"/>
      <c r="F246" s="209"/>
      <c r="G246" s="190"/>
      <c r="H246" s="7"/>
      <c r="I246" s="7"/>
      <c r="J246" s="7"/>
      <c r="K246" s="7"/>
    </row>
    <row r="247" spans="1:11" ht="15.75" customHeight="1">
      <c r="A247" s="9"/>
      <c r="B247" s="594" t="s">
        <v>1186</v>
      </c>
      <c r="C247" s="594"/>
      <c r="D247" s="594"/>
      <c r="E247" s="594"/>
      <c r="F247" s="594"/>
      <c r="G247" s="594"/>
      <c r="H247" s="7"/>
      <c r="I247" s="7"/>
      <c r="J247" s="7"/>
      <c r="K247" s="7"/>
    </row>
    <row r="248" spans="1:11" ht="15.75" customHeight="1">
      <c r="A248" s="9"/>
      <c r="B248" s="203" t="s">
        <v>2</v>
      </c>
      <c r="C248" s="203" t="s">
        <v>3</v>
      </c>
      <c r="D248" s="203" t="s">
        <v>5</v>
      </c>
      <c r="E248" s="203" t="s">
        <v>0</v>
      </c>
      <c r="F248" s="204" t="s">
        <v>1</v>
      </c>
      <c r="G248" s="204" t="s">
        <v>4</v>
      </c>
      <c r="H248" s="7"/>
      <c r="I248" s="7"/>
      <c r="J248" s="7"/>
      <c r="K248" s="7"/>
    </row>
    <row r="249" spans="1:11" ht="15.75" customHeight="1">
      <c r="A249" s="9"/>
      <c r="B249" s="187">
        <v>112461</v>
      </c>
      <c r="C249" s="186" t="s">
        <v>767</v>
      </c>
      <c r="D249" s="187" t="s">
        <v>6</v>
      </c>
      <c r="E249" s="188">
        <v>12.81</v>
      </c>
      <c r="F249" s="209"/>
      <c r="G249" s="190">
        <v>1</v>
      </c>
      <c r="H249" s="7"/>
      <c r="I249" s="7"/>
      <c r="J249" s="7"/>
      <c r="K249" s="7"/>
    </row>
    <row r="250" spans="1:11" ht="15.75" customHeight="1">
      <c r="A250" s="9"/>
      <c r="B250" s="187">
        <v>112458</v>
      </c>
      <c r="C250" s="186" t="s">
        <v>768</v>
      </c>
      <c r="D250" s="187" t="s">
        <v>6</v>
      </c>
      <c r="E250" s="188">
        <v>14.19</v>
      </c>
      <c r="F250" s="209"/>
      <c r="G250" s="190">
        <v>1</v>
      </c>
      <c r="H250" s="7"/>
      <c r="I250" s="7"/>
      <c r="J250" s="7"/>
      <c r="K250" s="7"/>
    </row>
    <row r="251" spans="1:11" ht="15.75" customHeight="1">
      <c r="A251" s="9"/>
      <c r="B251" s="187"/>
      <c r="C251" s="186" t="s">
        <v>1187</v>
      </c>
      <c r="D251" s="187"/>
      <c r="E251" s="188"/>
      <c r="F251" s="209"/>
      <c r="G251" s="190"/>
      <c r="H251" s="7"/>
      <c r="I251" s="7"/>
      <c r="J251" s="7"/>
      <c r="K251" s="7"/>
    </row>
    <row r="252" spans="1:11" ht="15.75" customHeight="1">
      <c r="A252" s="9"/>
      <c r="B252" s="187"/>
      <c r="C252" s="186"/>
      <c r="D252" s="187"/>
      <c r="E252" s="188"/>
      <c r="F252" s="209"/>
      <c r="G252" s="190"/>
      <c r="H252" s="7"/>
      <c r="I252" s="7"/>
      <c r="J252" s="7"/>
      <c r="K252" s="7"/>
    </row>
    <row r="253" spans="1:11" ht="15.75" customHeight="1">
      <c r="A253" s="9"/>
      <c r="B253" s="592" t="s">
        <v>1188</v>
      </c>
      <c r="C253" s="593"/>
      <c r="D253" s="593"/>
      <c r="E253" s="593"/>
      <c r="F253" s="593"/>
      <c r="G253" s="593"/>
      <c r="H253" s="7"/>
      <c r="I253" s="7"/>
      <c r="J253" s="7"/>
      <c r="K253" s="7"/>
    </row>
    <row r="254" spans="1:11" ht="15.75" customHeight="1">
      <c r="A254" s="9"/>
      <c r="B254" s="203" t="s">
        <v>2</v>
      </c>
      <c r="C254" s="203" t="s">
        <v>3</v>
      </c>
      <c r="D254" s="203" t="s">
        <v>5</v>
      </c>
      <c r="E254" s="203" t="s">
        <v>0</v>
      </c>
      <c r="F254" s="204" t="s">
        <v>1</v>
      </c>
      <c r="G254" s="204" t="s">
        <v>4</v>
      </c>
      <c r="H254" s="7"/>
      <c r="I254" s="7"/>
      <c r="J254" s="7"/>
      <c r="K254" s="7"/>
    </row>
    <row r="255" spans="1:11" ht="15.75" customHeight="1">
      <c r="A255" s="9"/>
      <c r="B255" s="233">
        <v>112605</v>
      </c>
      <c r="C255" s="186" t="s">
        <v>1231</v>
      </c>
      <c r="D255" s="187" t="s">
        <v>6</v>
      </c>
      <c r="E255" s="188">
        <v>32.96</v>
      </c>
      <c r="F255" s="234">
        <v>28.208029290306104</v>
      </c>
      <c r="G255" s="190">
        <v>0.14417386861935366</v>
      </c>
      <c r="H255" s="7"/>
      <c r="I255" s="7"/>
      <c r="J255" s="7"/>
      <c r="K255" s="7"/>
    </row>
    <row r="256" spans="1:11" ht="15.75" customHeight="1">
      <c r="A256" s="9"/>
      <c r="B256" s="233">
        <v>112607</v>
      </c>
      <c r="C256" s="186" t="s">
        <v>1232</v>
      </c>
      <c r="D256" s="187" t="s">
        <v>6</v>
      </c>
      <c r="E256" s="188">
        <v>63.94</v>
      </c>
      <c r="F256" s="234">
        <v>46.942738384004898</v>
      </c>
      <c r="G256" s="190">
        <v>0.26583142971528151</v>
      </c>
      <c r="H256" s="7"/>
      <c r="I256" s="7"/>
      <c r="J256" s="7"/>
      <c r="K256" s="7"/>
    </row>
    <row r="257" spans="1:11" ht="15.75" customHeight="1">
      <c r="A257" s="9"/>
      <c r="B257" s="233">
        <v>112608</v>
      </c>
      <c r="C257" s="186" t="s">
        <v>1233</v>
      </c>
      <c r="D257" s="187" t="s">
        <v>6</v>
      </c>
      <c r="E257" s="188">
        <v>7.96</v>
      </c>
      <c r="F257" s="234">
        <v>6.4720734338990376</v>
      </c>
      <c r="G257" s="190">
        <v>0.18692544800263347</v>
      </c>
      <c r="H257" s="7"/>
      <c r="I257" s="7"/>
      <c r="J257" s="7"/>
      <c r="K257" s="7"/>
    </row>
    <row r="258" spans="1:11" ht="15.75" customHeight="1">
      <c r="A258" s="9"/>
      <c r="B258" s="233">
        <v>112611</v>
      </c>
      <c r="C258" s="186" t="s">
        <v>1234</v>
      </c>
      <c r="D258" s="187" t="s">
        <v>6</v>
      </c>
      <c r="E258" s="188">
        <v>34.67</v>
      </c>
      <c r="F258" s="234">
        <v>29.671887256390018</v>
      </c>
      <c r="G258" s="190">
        <v>0.14416246736688731</v>
      </c>
      <c r="H258" s="7"/>
      <c r="I258" s="7"/>
      <c r="J258" s="7"/>
      <c r="K258" s="7"/>
    </row>
    <row r="259" spans="1:11" ht="15.75" customHeight="1">
      <c r="A259" s="9"/>
      <c r="B259" s="233">
        <v>113730</v>
      </c>
      <c r="C259" s="186" t="s">
        <v>1235</v>
      </c>
      <c r="D259" s="187" t="s">
        <v>6</v>
      </c>
      <c r="E259" s="188">
        <v>34.67</v>
      </c>
      <c r="F259" s="234">
        <v>29.671887256390018</v>
      </c>
      <c r="G259" s="190">
        <v>0.14416246736688731</v>
      </c>
      <c r="H259" s="7"/>
      <c r="I259" s="7"/>
      <c r="J259" s="7"/>
      <c r="K259" s="7"/>
    </row>
    <row r="260" spans="1:11" ht="15.75" customHeight="1">
      <c r="A260" s="9"/>
      <c r="B260" s="233">
        <v>113731</v>
      </c>
      <c r="C260" s="186" t="s">
        <v>1236</v>
      </c>
      <c r="D260" s="187" t="s">
        <v>6</v>
      </c>
      <c r="E260" s="188">
        <v>32.96</v>
      </c>
      <c r="F260" s="234">
        <v>28.208029290306104</v>
      </c>
      <c r="G260" s="190">
        <v>0.14417386861935366</v>
      </c>
      <c r="H260" s="7"/>
      <c r="I260" s="7"/>
      <c r="J260" s="7"/>
      <c r="K260" s="7"/>
    </row>
    <row r="261" spans="1:11" ht="15.75" customHeight="1">
      <c r="A261" s="9"/>
      <c r="B261" s="233">
        <v>113732</v>
      </c>
      <c r="C261" s="186" t="s">
        <v>1237</v>
      </c>
      <c r="D261" s="187" t="s">
        <v>6</v>
      </c>
      <c r="E261" s="188">
        <v>66.95</v>
      </c>
      <c r="F261" s="234">
        <v>49.152585780561907</v>
      </c>
      <c r="G261" s="190">
        <v>0.26583142971528151</v>
      </c>
      <c r="H261" s="7"/>
      <c r="I261" s="7"/>
      <c r="J261" s="7"/>
      <c r="K261" s="7"/>
    </row>
    <row r="262" spans="1:11" ht="15.75" customHeight="1">
      <c r="A262" s="9"/>
      <c r="B262" s="233">
        <v>113733</v>
      </c>
      <c r="C262" s="186" t="s">
        <v>1238</v>
      </c>
      <c r="D262" s="187" t="s">
        <v>6</v>
      </c>
      <c r="E262" s="188">
        <v>32.96</v>
      </c>
      <c r="F262" s="234">
        <v>28.208029290306104</v>
      </c>
      <c r="G262" s="190">
        <v>0.14417386861935366</v>
      </c>
      <c r="H262" s="7"/>
      <c r="I262" s="7"/>
      <c r="J262" s="7"/>
      <c r="K262" s="7"/>
    </row>
    <row r="263" spans="1:11" ht="15.75" customHeight="1">
      <c r="A263" s="9"/>
      <c r="B263" s="233">
        <v>113734</v>
      </c>
      <c r="C263" s="186" t="s">
        <v>1239</v>
      </c>
      <c r="D263" s="187" t="s">
        <v>6</v>
      </c>
      <c r="E263" s="188">
        <v>37.78</v>
      </c>
      <c r="F263" s="234">
        <v>32.333248287003507</v>
      </c>
      <c r="G263" s="190">
        <v>0.14417024121218885</v>
      </c>
      <c r="H263" s="7"/>
      <c r="I263" s="7"/>
      <c r="J263" s="7"/>
      <c r="K263" s="7"/>
    </row>
    <row r="264" spans="1:11" ht="15.75" customHeight="1">
      <c r="A264" s="9"/>
      <c r="B264" s="233">
        <v>113735</v>
      </c>
      <c r="C264" s="186" t="s">
        <v>1240</v>
      </c>
      <c r="D264" s="187" t="s">
        <v>6</v>
      </c>
      <c r="E264" s="188">
        <v>32.96</v>
      </c>
      <c r="F264" s="234">
        <v>28.208029290306104</v>
      </c>
      <c r="G264" s="190">
        <v>0.14417386861935366</v>
      </c>
      <c r="H264" s="7"/>
      <c r="I264" s="7"/>
      <c r="J264" s="7"/>
      <c r="K264" s="7"/>
    </row>
    <row r="265" spans="1:11" ht="15.75" customHeight="1">
      <c r="A265" s="9"/>
      <c r="B265" s="233"/>
      <c r="C265" s="186"/>
      <c r="D265" s="187"/>
      <c r="E265" s="188"/>
      <c r="F265" s="234"/>
      <c r="G265" s="190"/>
      <c r="H265" s="7"/>
      <c r="I265" s="7"/>
      <c r="J265" s="7"/>
      <c r="K265" s="7"/>
    </row>
    <row r="266" spans="1:11" ht="15.75" customHeight="1">
      <c r="A266" s="9"/>
      <c r="B266" s="187"/>
      <c r="C266" s="186"/>
      <c r="D266" s="187"/>
      <c r="E266" s="188"/>
      <c r="F266" s="209"/>
      <c r="G266" s="190"/>
      <c r="H266" s="7"/>
      <c r="I266" s="7"/>
      <c r="J266" s="7"/>
      <c r="K266" s="7"/>
    </row>
    <row r="267" spans="1:11" ht="15.75" customHeight="1">
      <c r="A267" s="9"/>
      <c r="B267" s="187"/>
      <c r="C267" s="186"/>
      <c r="D267" s="187"/>
      <c r="E267" s="188"/>
      <c r="F267" s="209"/>
      <c r="G267" s="190"/>
      <c r="H267" s="7"/>
      <c r="I267" s="7"/>
      <c r="J267" s="7"/>
      <c r="K267" s="7"/>
    </row>
    <row r="268" spans="1:11" ht="15.75" customHeight="1">
      <c r="A268" s="9"/>
      <c r="B268" s="211"/>
      <c r="C268" s="186"/>
      <c r="D268" s="186"/>
      <c r="E268" s="188"/>
      <c r="F268" s="212"/>
      <c r="G268" s="190"/>
      <c r="H268" s="7"/>
      <c r="I268" s="7"/>
      <c r="J268" s="7"/>
      <c r="K268" s="7"/>
    </row>
    <row r="269" spans="1:11" ht="15.75" customHeight="1">
      <c r="A269" s="9"/>
      <c r="B269" s="589" t="s">
        <v>1043</v>
      </c>
      <c r="C269" s="590"/>
      <c r="D269" s="590"/>
      <c r="E269" s="590"/>
      <c r="F269" s="590"/>
      <c r="G269" s="591"/>
      <c r="H269" s="7"/>
      <c r="I269" s="7"/>
      <c r="J269" s="7"/>
      <c r="K269" s="7"/>
    </row>
    <row r="270" spans="1:11" ht="15.75" customHeight="1">
      <c r="A270" s="9"/>
      <c r="B270" s="203" t="s">
        <v>2</v>
      </c>
      <c r="C270" s="203" t="s">
        <v>3</v>
      </c>
      <c r="D270" s="203" t="s">
        <v>5</v>
      </c>
      <c r="E270" s="203" t="s">
        <v>0</v>
      </c>
      <c r="F270" s="204" t="s">
        <v>1</v>
      </c>
      <c r="G270" s="204" t="s">
        <v>4</v>
      </c>
      <c r="H270" s="7"/>
      <c r="I270" s="7"/>
      <c r="J270" s="7"/>
      <c r="K270" s="7"/>
    </row>
    <row r="271" spans="1:11" ht="15.75" customHeight="1">
      <c r="A271" s="9"/>
      <c r="B271" s="213">
        <v>113882</v>
      </c>
      <c r="C271" s="214" t="s">
        <v>934</v>
      </c>
      <c r="D271" s="215" t="s">
        <v>6</v>
      </c>
      <c r="E271" s="215">
        <v>1.46</v>
      </c>
      <c r="F271" s="215">
        <v>1.35</v>
      </c>
      <c r="G271" s="190">
        <v>7.534246575342457E-2</v>
      </c>
      <c r="H271" s="7" t="s">
        <v>645</v>
      </c>
      <c r="I271" s="7"/>
      <c r="J271" s="7"/>
      <c r="K271" s="7"/>
    </row>
    <row r="272" spans="1:11" ht="15.75" customHeight="1">
      <c r="A272" s="9"/>
      <c r="B272" s="213">
        <v>113881</v>
      </c>
      <c r="C272" s="214" t="s">
        <v>935</v>
      </c>
      <c r="D272" s="215" t="s">
        <v>6</v>
      </c>
      <c r="E272" s="215">
        <v>1.46</v>
      </c>
      <c r="F272" s="215">
        <v>1.35</v>
      </c>
      <c r="G272" s="190">
        <v>7.534246575342457E-2</v>
      </c>
      <c r="H272" s="7" t="s">
        <v>645</v>
      </c>
      <c r="I272" s="7"/>
      <c r="J272" s="7"/>
      <c r="K272" s="7"/>
    </row>
    <row r="273" spans="1:11" ht="15.75" customHeight="1">
      <c r="A273" s="9"/>
      <c r="B273" s="213">
        <v>113879</v>
      </c>
      <c r="C273" s="214" t="s">
        <v>936</v>
      </c>
      <c r="D273" s="215" t="s">
        <v>6</v>
      </c>
      <c r="E273" s="215">
        <v>1.46</v>
      </c>
      <c r="F273" s="215">
        <v>1.35</v>
      </c>
      <c r="G273" s="190">
        <v>7.534246575342457E-2</v>
      </c>
      <c r="H273" s="7" t="s">
        <v>645</v>
      </c>
      <c r="I273" s="7"/>
      <c r="J273" s="7"/>
      <c r="K273" s="7"/>
    </row>
    <row r="274" spans="1:11" ht="15.75" customHeight="1">
      <c r="A274" s="9"/>
      <c r="B274" s="213">
        <v>113865</v>
      </c>
      <c r="C274" s="214" t="s">
        <v>937</v>
      </c>
      <c r="D274" s="215" t="s">
        <v>6</v>
      </c>
      <c r="E274" s="215">
        <v>2.4</v>
      </c>
      <c r="F274" s="215">
        <v>2.08</v>
      </c>
      <c r="G274" s="190">
        <v>0.13333333333333328</v>
      </c>
      <c r="H274" s="7" t="s">
        <v>645</v>
      </c>
      <c r="I274" s="7"/>
      <c r="J274" s="7"/>
      <c r="K274" s="7"/>
    </row>
    <row r="275" spans="1:11" ht="15.75" customHeight="1">
      <c r="A275" s="9"/>
      <c r="B275" s="213">
        <v>113862</v>
      </c>
      <c r="C275" s="214" t="s">
        <v>938</v>
      </c>
      <c r="D275" s="215" t="s">
        <v>6</v>
      </c>
      <c r="E275" s="215">
        <v>2.4</v>
      </c>
      <c r="F275" s="215">
        <v>2.08</v>
      </c>
      <c r="G275" s="190">
        <v>0.13333333333333328</v>
      </c>
      <c r="H275" s="7" t="s">
        <v>645</v>
      </c>
      <c r="I275" s="7"/>
      <c r="J275" s="7"/>
      <c r="K275" s="7"/>
    </row>
    <row r="276" spans="1:11" ht="15.75" customHeight="1">
      <c r="A276" s="9"/>
      <c r="B276" s="213">
        <v>113861</v>
      </c>
      <c r="C276" s="214" t="s">
        <v>939</v>
      </c>
      <c r="D276" s="215" t="s">
        <v>6</v>
      </c>
      <c r="E276" s="215">
        <v>2.4</v>
      </c>
      <c r="F276" s="215">
        <v>2.08</v>
      </c>
      <c r="G276" s="190">
        <v>0.13333333333333328</v>
      </c>
      <c r="H276" s="7" t="s">
        <v>645</v>
      </c>
      <c r="I276" s="7"/>
      <c r="J276" s="7"/>
      <c r="K276" s="7"/>
    </row>
    <row r="277" spans="1:11" ht="15.75" customHeight="1">
      <c r="A277" s="9"/>
      <c r="B277" s="213">
        <v>113868</v>
      </c>
      <c r="C277" s="214" t="s">
        <v>940</v>
      </c>
      <c r="D277" s="215" t="s">
        <v>6</v>
      </c>
      <c r="E277" s="215">
        <v>2.4</v>
      </c>
      <c r="F277" s="215">
        <v>2.08</v>
      </c>
      <c r="G277" s="190">
        <v>0.13333333333333328</v>
      </c>
      <c r="H277" s="7" t="s">
        <v>645</v>
      </c>
      <c r="I277" s="7"/>
      <c r="J277" s="7"/>
      <c r="K277" s="7"/>
    </row>
    <row r="278" spans="1:11" ht="15.75" customHeight="1">
      <c r="A278" s="9"/>
      <c r="B278" s="213">
        <v>113866</v>
      </c>
      <c r="C278" s="214" t="s">
        <v>941</v>
      </c>
      <c r="D278" s="215" t="s">
        <v>6</v>
      </c>
      <c r="E278" s="215">
        <v>2.4</v>
      </c>
      <c r="F278" s="215">
        <v>2.08</v>
      </c>
      <c r="G278" s="190">
        <v>0.13333333333333328</v>
      </c>
      <c r="H278" s="7" t="s">
        <v>645</v>
      </c>
      <c r="I278" s="7"/>
      <c r="J278" s="7"/>
      <c r="K278" s="7"/>
    </row>
    <row r="279" spans="1:11" ht="15.75" customHeight="1">
      <c r="A279" s="9"/>
      <c r="B279" s="213">
        <v>113870</v>
      </c>
      <c r="C279" s="214" t="s">
        <v>942</v>
      </c>
      <c r="D279" s="215" t="s">
        <v>6</v>
      </c>
      <c r="E279" s="215">
        <v>2.4</v>
      </c>
      <c r="F279" s="215">
        <v>2.08</v>
      </c>
      <c r="G279" s="190">
        <v>0.13333333333333328</v>
      </c>
      <c r="H279" s="7" t="s">
        <v>645</v>
      </c>
      <c r="I279" s="7"/>
      <c r="J279" s="7"/>
      <c r="K279" s="7"/>
    </row>
    <row r="280" spans="1:11" ht="15.75" customHeight="1">
      <c r="A280" s="9"/>
      <c r="B280" s="213">
        <v>113869</v>
      </c>
      <c r="C280" s="214" t="s">
        <v>943</v>
      </c>
      <c r="D280" s="215" t="s">
        <v>6</v>
      </c>
      <c r="E280" s="215">
        <v>2.4</v>
      </c>
      <c r="F280" s="215">
        <v>2.08</v>
      </c>
      <c r="G280" s="190">
        <v>0.13333333333333328</v>
      </c>
      <c r="H280" s="7" t="s">
        <v>645</v>
      </c>
      <c r="I280" s="7"/>
      <c r="J280" s="7"/>
      <c r="K280" s="7"/>
    </row>
    <row r="281" spans="1:11" ht="15.75" customHeight="1">
      <c r="A281" s="9"/>
      <c r="B281" s="213">
        <v>113871</v>
      </c>
      <c r="C281" s="214" t="s">
        <v>944</v>
      </c>
      <c r="D281" s="215" t="s">
        <v>6</v>
      </c>
      <c r="E281" s="215">
        <v>1.81</v>
      </c>
      <c r="F281" s="216">
        <v>1.474</v>
      </c>
      <c r="G281" s="190">
        <v>0.18563535911602214</v>
      </c>
      <c r="H281" s="7" t="s">
        <v>645</v>
      </c>
      <c r="I281" s="7"/>
      <c r="J281" s="7"/>
      <c r="K281" s="7"/>
    </row>
    <row r="282" spans="1:11" ht="15.75" customHeight="1">
      <c r="A282" s="9"/>
      <c r="B282" s="213">
        <v>113878</v>
      </c>
      <c r="C282" s="214" t="s">
        <v>945</v>
      </c>
      <c r="D282" s="215" t="s">
        <v>6</v>
      </c>
      <c r="E282" s="215">
        <v>1.81</v>
      </c>
      <c r="F282" s="216">
        <v>1.474</v>
      </c>
      <c r="G282" s="190">
        <v>0.18563535911602214</v>
      </c>
      <c r="H282" s="7" t="s">
        <v>645</v>
      </c>
      <c r="I282" s="7"/>
      <c r="J282" s="7"/>
      <c r="K282" s="7"/>
    </row>
    <row r="283" spans="1:11" ht="15.75" customHeight="1">
      <c r="A283" s="9"/>
      <c r="B283" s="213">
        <v>113877</v>
      </c>
      <c r="C283" s="214" t="s">
        <v>946</v>
      </c>
      <c r="D283" s="215" t="s">
        <v>6</v>
      </c>
      <c r="E283" s="215">
        <v>1.81</v>
      </c>
      <c r="F283" s="216">
        <v>1.474</v>
      </c>
      <c r="G283" s="190">
        <v>0.18563535911602214</v>
      </c>
      <c r="H283" s="7" t="s">
        <v>645</v>
      </c>
      <c r="I283" s="7"/>
      <c r="J283" s="7"/>
      <c r="K283" s="7"/>
    </row>
    <row r="284" spans="1:11" ht="15.75" customHeight="1">
      <c r="A284" s="9"/>
      <c r="B284" s="213">
        <v>113876</v>
      </c>
      <c r="C284" s="214" t="s">
        <v>947</v>
      </c>
      <c r="D284" s="215" t="s">
        <v>6</v>
      </c>
      <c r="E284" s="215">
        <v>1.81</v>
      </c>
      <c r="F284" s="216">
        <v>1.474</v>
      </c>
      <c r="G284" s="190">
        <v>0.18563535911602214</v>
      </c>
      <c r="H284" s="7" t="s">
        <v>645</v>
      </c>
      <c r="I284" s="7"/>
      <c r="J284" s="7"/>
      <c r="K284" s="7"/>
    </row>
    <row r="285" spans="1:11" ht="15.75" customHeight="1">
      <c r="A285" s="9"/>
      <c r="B285" s="213">
        <v>113875</v>
      </c>
      <c r="C285" s="214" t="s">
        <v>948</v>
      </c>
      <c r="D285" s="215" t="s">
        <v>6</v>
      </c>
      <c r="E285" s="215">
        <v>1.81</v>
      </c>
      <c r="F285" s="216">
        <v>1.474</v>
      </c>
      <c r="G285" s="190">
        <v>0.18563535911602214</v>
      </c>
      <c r="H285" s="7" t="s">
        <v>645</v>
      </c>
      <c r="I285" s="7"/>
      <c r="J285" s="7"/>
      <c r="K285" s="7"/>
    </row>
    <row r="286" spans="1:11" ht="15.75" customHeight="1">
      <c r="A286" s="9"/>
      <c r="B286" s="213">
        <v>113874</v>
      </c>
      <c r="C286" s="214" t="s">
        <v>949</v>
      </c>
      <c r="D286" s="215" t="s">
        <v>6</v>
      </c>
      <c r="E286" s="215">
        <v>1.81</v>
      </c>
      <c r="F286" s="216">
        <v>1.474</v>
      </c>
      <c r="G286" s="190">
        <v>0.18563535911602214</v>
      </c>
      <c r="H286" s="7" t="s">
        <v>645</v>
      </c>
      <c r="I286" s="7"/>
      <c r="J286" s="7"/>
      <c r="K286" s="7"/>
    </row>
    <row r="287" spans="1:11" ht="15.75" customHeight="1">
      <c r="A287" s="9"/>
      <c r="B287" s="213">
        <v>113873</v>
      </c>
      <c r="C287" s="214" t="s">
        <v>950</v>
      </c>
      <c r="D287" s="215" t="s">
        <v>6</v>
      </c>
      <c r="E287" s="215">
        <v>1.81</v>
      </c>
      <c r="F287" s="216">
        <v>1.474</v>
      </c>
      <c r="G287" s="190">
        <v>0.18563535911602214</v>
      </c>
      <c r="H287" s="7" t="s">
        <v>645</v>
      </c>
      <c r="I287" s="7"/>
      <c r="J287" s="7"/>
      <c r="K287" s="7"/>
    </row>
    <row r="288" spans="1:11" ht="15.75" customHeight="1">
      <c r="A288" s="9"/>
      <c r="B288" s="213">
        <v>113872</v>
      </c>
      <c r="C288" s="214" t="s">
        <v>951</v>
      </c>
      <c r="D288" s="215" t="s">
        <v>6</v>
      </c>
      <c r="E288" s="215">
        <v>1.81</v>
      </c>
      <c r="F288" s="216">
        <v>1.474</v>
      </c>
      <c r="G288" s="190">
        <v>0.18563535911602214</v>
      </c>
      <c r="H288" s="7" t="s">
        <v>645</v>
      </c>
      <c r="I288" s="7"/>
      <c r="J288" s="7"/>
      <c r="K288" s="7"/>
    </row>
    <row r="289" spans="1:11" ht="15.75" customHeight="1">
      <c r="A289" s="9"/>
      <c r="B289" s="213">
        <v>113880</v>
      </c>
      <c r="C289" s="214" t="s">
        <v>952</v>
      </c>
      <c r="D289" s="215" t="s">
        <v>6</v>
      </c>
      <c r="E289" s="215">
        <v>1.46</v>
      </c>
      <c r="F289" s="215">
        <v>1.35</v>
      </c>
      <c r="G289" s="190">
        <v>7.534246575342457E-2</v>
      </c>
      <c r="H289" s="7" t="s">
        <v>645</v>
      </c>
      <c r="I289" s="7"/>
      <c r="J289" s="7"/>
      <c r="K289" s="7"/>
    </row>
    <row r="290" spans="1:11" ht="15.75" customHeight="1">
      <c r="A290" s="9"/>
      <c r="B290" s="213">
        <v>113860</v>
      </c>
      <c r="C290" s="214" t="s">
        <v>953</v>
      </c>
      <c r="D290" s="215" t="s">
        <v>6</v>
      </c>
      <c r="E290" s="215">
        <v>2.4</v>
      </c>
      <c r="F290" s="215">
        <v>2.08</v>
      </c>
      <c r="G290" s="190">
        <v>0.13333333333333328</v>
      </c>
      <c r="H290" s="7" t="s">
        <v>645</v>
      </c>
      <c r="I290" s="7"/>
      <c r="J290" s="7"/>
      <c r="K290" s="7"/>
    </row>
    <row r="291" spans="1:11" ht="15.75" customHeight="1">
      <c r="A291" s="9"/>
      <c r="B291" s="213">
        <v>113863</v>
      </c>
      <c r="C291" s="214" t="s">
        <v>954</v>
      </c>
      <c r="D291" s="215" t="s">
        <v>6</v>
      </c>
      <c r="E291" s="215">
        <v>2.4</v>
      </c>
      <c r="F291" s="215">
        <v>2.08</v>
      </c>
      <c r="G291" s="190">
        <v>0.13333333333333328</v>
      </c>
      <c r="H291" s="7" t="s">
        <v>645</v>
      </c>
      <c r="I291" s="7"/>
      <c r="J291" s="7"/>
      <c r="K291" s="7"/>
    </row>
    <row r="292" spans="1:11" ht="15.75" customHeight="1">
      <c r="A292" s="9"/>
      <c r="B292" s="213">
        <v>113864</v>
      </c>
      <c r="C292" s="214" t="s">
        <v>955</v>
      </c>
      <c r="D292" s="215" t="s">
        <v>6</v>
      </c>
      <c r="E292" s="215">
        <v>2.4</v>
      </c>
      <c r="F292" s="215">
        <v>2.08</v>
      </c>
      <c r="G292" s="190">
        <v>0.13333333333333328</v>
      </c>
      <c r="H292" s="7" t="s">
        <v>645</v>
      </c>
      <c r="I292" s="7"/>
      <c r="J292" s="7"/>
      <c r="K292" s="7"/>
    </row>
    <row r="293" spans="1:11" ht="15.75" customHeight="1">
      <c r="A293" s="9"/>
      <c r="B293" s="211"/>
      <c r="C293" s="186"/>
      <c r="D293" s="186"/>
      <c r="E293" s="188"/>
      <c r="F293" s="212"/>
      <c r="G293" s="190"/>
      <c r="H293" s="7"/>
      <c r="I293" s="7"/>
      <c r="J293" s="7"/>
      <c r="K293" s="7"/>
    </row>
    <row r="294" spans="1:11" ht="15.75" customHeight="1">
      <c r="A294" s="9"/>
      <c r="B294" s="211"/>
      <c r="C294" s="186"/>
      <c r="D294" s="186"/>
      <c r="E294" s="188"/>
      <c r="F294" s="212"/>
      <c r="G294" s="190"/>
      <c r="H294" s="7"/>
      <c r="I294" s="7"/>
      <c r="J294" s="7"/>
      <c r="K294" s="7"/>
    </row>
    <row r="295" spans="1:11" ht="15.75" customHeight="1">
      <c r="A295" s="9"/>
      <c r="B295" s="589" t="s">
        <v>1044</v>
      </c>
      <c r="C295" s="590"/>
      <c r="D295" s="590"/>
      <c r="E295" s="590"/>
      <c r="F295" s="590"/>
      <c r="G295" s="591"/>
      <c r="H295" s="7"/>
      <c r="I295" s="7"/>
      <c r="J295" s="7"/>
      <c r="K295" s="7"/>
    </row>
    <row r="296" spans="1:11" ht="15.75" customHeight="1">
      <c r="A296" s="9"/>
      <c r="B296" s="203" t="s">
        <v>2</v>
      </c>
      <c r="C296" s="203" t="s">
        <v>3</v>
      </c>
      <c r="D296" s="203" t="s">
        <v>5</v>
      </c>
      <c r="E296" s="203" t="s">
        <v>0</v>
      </c>
      <c r="F296" s="204" t="s">
        <v>1</v>
      </c>
      <c r="G296" s="204" t="s">
        <v>4</v>
      </c>
      <c r="H296" s="7"/>
      <c r="I296" s="7"/>
      <c r="J296" s="7"/>
      <c r="K296" s="7"/>
    </row>
    <row r="297" spans="1:11" ht="15.75" customHeight="1">
      <c r="A297" s="9"/>
      <c r="B297" s="211">
        <v>113663</v>
      </c>
      <c r="C297" s="186" t="s">
        <v>992</v>
      </c>
      <c r="D297" s="186" t="s">
        <v>6</v>
      </c>
      <c r="E297" s="188">
        <v>7.43</v>
      </c>
      <c r="F297" s="212">
        <v>7.03</v>
      </c>
      <c r="G297" s="190">
        <v>5.3835800807536943E-2</v>
      </c>
      <c r="H297" s="7" t="s">
        <v>645</v>
      </c>
      <c r="I297" s="7"/>
      <c r="J297" s="7"/>
      <c r="K297" s="7"/>
    </row>
    <row r="298" spans="1:11" ht="15.75" customHeight="1">
      <c r="A298" s="9"/>
      <c r="B298" s="211">
        <v>113664</v>
      </c>
      <c r="C298" s="186" t="s">
        <v>993</v>
      </c>
      <c r="D298" s="186" t="s">
        <v>6</v>
      </c>
      <c r="E298" s="188">
        <v>6.68</v>
      </c>
      <c r="F298" s="212">
        <v>6.53</v>
      </c>
      <c r="G298" s="190">
        <v>2.2455089820359202E-2</v>
      </c>
      <c r="H298" s="7" t="s">
        <v>645</v>
      </c>
      <c r="I298" s="7"/>
      <c r="J298" s="7"/>
      <c r="K298" s="7"/>
    </row>
    <row r="299" spans="1:11" ht="15.75" customHeight="1">
      <c r="A299" s="9"/>
      <c r="B299" s="211">
        <v>113668</v>
      </c>
      <c r="C299" s="186" t="s">
        <v>994</v>
      </c>
      <c r="D299" s="186" t="s">
        <v>6</v>
      </c>
      <c r="E299" s="188">
        <v>4.46</v>
      </c>
      <c r="F299" s="212">
        <v>4.16</v>
      </c>
      <c r="G299" s="190">
        <v>6.7264573991031348E-2</v>
      </c>
      <c r="H299" s="7" t="s">
        <v>645</v>
      </c>
      <c r="I299" s="7"/>
      <c r="J299" s="7"/>
      <c r="K299" s="7"/>
    </row>
    <row r="300" spans="1:11" ht="15.75" customHeight="1">
      <c r="A300" s="9"/>
      <c r="B300" s="211">
        <v>113670</v>
      </c>
      <c r="C300" s="186" t="s">
        <v>995</v>
      </c>
      <c r="D300" s="186" t="s">
        <v>6</v>
      </c>
      <c r="E300" s="188">
        <v>4.1500000000000004</v>
      </c>
      <c r="F300" s="212">
        <v>3.85</v>
      </c>
      <c r="G300" s="190">
        <v>7.2289156626506076E-2</v>
      </c>
      <c r="H300" s="7" t="s">
        <v>645</v>
      </c>
      <c r="I300" s="7"/>
      <c r="J300" s="7"/>
      <c r="K300" s="7"/>
    </row>
    <row r="301" spans="1:11" ht="15.75" customHeight="1">
      <c r="A301" s="9"/>
      <c r="B301" s="211">
        <v>113673</v>
      </c>
      <c r="C301" s="186" t="s">
        <v>996</v>
      </c>
      <c r="D301" s="186" t="s">
        <v>6</v>
      </c>
      <c r="E301" s="188">
        <v>12.3</v>
      </c>
      <c r="F301" s="212">
        <v>12</v>
      </c>
      <c r="G301" s="190">
        <v>2.4390243902439081E-2</v>
      </c>
      <c r="H301" s="7" t="s">
        <v>645</v>
      </c>
      <c r="I301" s="7"/>
      <c r="J301" s="7"/>
      <c r="K301" s="7"/>
    </row>
    <row r="302" spans="1:11" ht="15.75" customHeight="1">
      <c r="A302" s="9"/>
      <c r="B302" s="217"/>
      <c r="C302" s="207"/>
      <c r="D302" s="207"/>
      <c r="E302" s="218"/>
      <c r="F302" s="219"/>
      <c r="G302" s="220"/>
      <c r="H302" s="7"/>
      <c r="I302" s="7"/>
      <c r="J302" s="7"/>
      <c r="K302" s="7"/>
    </row>
    <row r="303" spans="1:11" ht="15.75" customHeight="1">
      <c r="A303" s="9"/>
      <c r="B303" s="207"/>
      <c r="C303" s="207"/>
      <c r="D303" s="207"/>
      <c r="E303" s="218"/>
      <c r="F303" s="219"/>
      <c r="G303" s="220"/>
      <c r="H303" s="7"/>
      <c r="I303" s="7"/>
      <c r="J303" s="7"/>
      <c r="K303" s="7"/>
    </row>
    <row r="304" spans="1:11" ht="15.75" customHeight="1">
      <c r="A304" s="9"/>
      <c r="B304" s="589" t="s">
        <v>956</v>
      </c>
      <c r="C304" s="590"/>
      <c r="D304" s="590"/>
      <c r="E304" s="590"/>
      <c r="F304" s="590"/>
      <c r="G304" s="591"/>
      <c r="H304" s="7"/>
      <c r="I304" s="7"/>
      <c r="J304" s="7"/>
      <c r="K304" s="7"/>
    </row>
    <row r="305" spans="1:11" ht="15.75" customHeight="1">
      <c r="A305" s="9"/>
      <c r="B305" s="221" t="s">
        <v>2</v>
      </c>
      <c r="C305" s="221" t="s">
        <v>3</v>
      </c>
      <c r="D305" s="221" t="s">
        <v>5</v>
      </c>
      <c r="E305" s="221" t="s">
        <v>0</v>
      </c>
      <c r="F305" s="221" t="s">
        <v>807</v>
      </c>
      <c r="G305" s="221" t="s">
        <v>4</v>
      </c>
      <c r="H305" s="7"/>
      <c r="I305" s="7"/>
      <c r="J305" s="7"/>
      <c r="K305" s="7"/>
    </row>
    <row r="306" spans="1:11" ht="15.75" customHeight="1">
      <c r="A306" s="9"/>
      <c r="B306" s="213">
        <v>113822</v>
      </c>
      <c r="C306" s="222" t="s">
        <v>998</v>
      </c>
      <c r="D306" s="222" t="s">
        <v>6</v>
      </c>
      <c r="E306" s="223">
        <v>5.13</v>
      </c>
      <c r="F306" s="215">
        <v>5</v>
      </c>
      <c r="G306" s="224">
        <v>2.534113060428848E-2</v>
      </c>
      <c r="H306" s="7" t="s">
        <v>645</v>
      </c>
      <c r="I306" s="7"/>
      <c r="J306" s="7"/>
      <c r="K306" s="7"/>
    </row>
    <row r="307" spans="1:11" ht="15.75" customHeight="1">
      <c r="A307" s="9"/>
      <c r="B307" s="213">
        <v>113821</v>
      </c>
      <c r="C307" s="222" t="s">
        <v>999</v>
      </c>
      <c r="D307" s="222" t="s">
        <v>6</v>
      </c>
      <c r="E307" s="223">
        <v>5.13</v>
      </c>
      <c r="F307" s="215">
        <v>5</v>
      </c>
      <c r="G307" s="224">
        <v>2.534113060428848E-2</v>
      </c>
      <c r="H307" s="7" t="s">
        <v>645</v>
      </c>
      <c r="I307" s="7"/>
      <c r="J307" s="7"/>
      <c r="K307" s="7"/>
    </row>
    <row r="308" spans="1:11" ht="15.75" customHeight="1">
      <c r="A308" s="9"/>
      <c r="B308" s="213">
        <v>113820</v>
      </c>
      <c r="C308" s="222" t="s">
        <v>1000</v>
      </c>
      <c r="D308" s="222" t="s">
        <v>6</v>
      </c>
      <c r="E308" s="223">
        <v>2.78</v>
      </c>
      <c r="F308" s="215">
        <v>2.5</v>
      </c>
      <c r="G308" s="224">
        <v>0.1007194244604316</v>
      </c>
      <c r="H308" s="7" t="s">
        <v>645</v>
      </c>
      <c r="I308" s="7"/>
      <c r="J308" s="7"/>
      <c r="K308" s="7"/>
    </row>
    <row r="309" spans="1:11" ht="15.75" customHeight="1">
      <c r="A309" s="9"/>
      <c r="B309" s="213">
        <v>113832</v>
      </c>
      <c r="C309" s="222" t="s">
        <v>1001</v>
      </c>
      <c r="D309" s="222" t="s">
        <v>6</v>
      </c>
      <c r="E309" s="223">
        <v>7.14</v>
      </c>
      <c r="F309" s="215">
        <v>6.35</v>
      </c>
      <c r="G309" s="224">
        <v>0.11064425770308124</v>
      </c>
      <c r="H309" s="7" t="s">
        <v>645</v>
      </c>
      <c r="I309" s="7"/>
      <c r="J309" s="7"/>
      <c r="K309" s="7"/>
    </row>
    <row r="310" spans="1:11" ht="15.75" customHeight="1">
      <c r="A310" s="9"/>
      <c r="B310" s="213">
        <v>113837</v>
      </c>
      <c r="C310" s="222" t="s">
        <v>1002</v>
      </c>
      <c r="D310" s="222" t="s">
        <v>6</v>
      </c>
      <c r="E310" s="223">
        <v>7.14</v>
      </c>
      <c r="F310" s="215">
        <v>6.35</v>
      </c>
      <c r="G310" s="224">
        <v>0.11064425770308124</v>
      </c>
      <c r="H310" s="7" t="s">
        <v>645</v>
      </c>
      <c r="I310" s="7"/>
      <c r="J310" s="7"/>
      <c r="K310" s="7"/>
    </row>
    <row r="311" spans="1:11" ht="15.75" customHeight="1">
      <c r="A311" s="9"/>
      <c r="B311" s="213">
        <v>113834</v>
      </c>
      <c r="C311" s="222" t="s">
        <v>1003</v>
      </c>
      <c r="D311" s="222" t="s">
        <v>6</v>
      </c>
      <c r="E311" s="223">
        <v>7.14</v>
      </c>
      <c r="F311" s="215">
        <v>6.35</v>
      </c>
      <c r="G311" s="224">
        <v>0.11064425770308124</v>
      </c>
      <c r="H311" s="7" t="s">
        <v>645</v>
      </c>
      <c r="I311" s="7"/>
      <c r="J311" s="7"/>
      <c r="K311" s="7"/>
    </row>
    <row r="312" spans="1:11" ht="15.75" customHeight="1">
      <c r="A312" s="9"/>
      <c r="B312" s="213">
        <v>113835</v>
      </c>
      <c r="C312" s="222" t="s">
        <v>1004</v>
      </c>
      <c r="D312" s="222" t="s">
        <v>6</v>
      </c>
      <c r="E312" s="223">
        <v>7.14</v>
      </c>
      <c r="F312" s="215">
        <v>6.35</v>
      </c>
      <c r="G312" s="224">
        <v>0.11064425770308124</v>
      </c>
      <c r="H312" s="7" t="s">
        <v>645</v>
      </c>
      <c r="I312" s="7"/>
      <c r="J312" s="7"/>
      <c r="K312" s="7"/>
    </row>
    <row r="313" spans="1:11" ht="15.75" customHeight="1">
      <c r="A313" s="9"/>
      <c r="B313" s="213">
        <v>113830</v>
      </c>
      <c r="C313" s="222" t="s">
        <v>1005</v>
      </c>
      <c r="D313" s="222" t="s">
        <v>6</v>
      </c>
      <c r="E313" s="223">
        <v>3.13</v>
      </c>
      <c r="F313" s="215">
        <v>2.88</v>
      </c>
      <c r="G313" s="224">
        <v>7.9872204472843447E-2</v>
      </c>
      <c r="H313" s="7" t="s">
        <v>645</v>
      </c>
      <c r="I313" s="7"/>
      <c r="J313" s="7"/>
      <c r="K313" s="7"/>
    </row>
    <row r="314" spans="1:11" ht="15.75" customHeight="1">
      <c r="A314" s="9"/>
      <c r="B314" s="213">
        <v>113833</v>
      </c>
      <c r="C314" s="222" t="s">
        <v>1006</v>
      </c>
      <c r="D314" s="222" t="s">
        <v>6</v>
      </c>
      <c r="E314" s="223">
        <v>7.14</v>
      </c>
      <c r="F314" s="215">
        <v>5.97</v>
      </c>
      <c r="G314" s="224">
        <v>0.1638655462184874</v>
      </c>
      <c r="H314" s="7" t="s">
        <v>645</v>
      </c>
      <c r="I314" s="7"/>
      <c r="J314" s="7"/>
      <c r="K314" s="7"/>
    </row>
    <row r="315" spans="1:11" ht="15.75" customHeight="1">
      <c r="A315" s="9"/>
      <c r="B315" s="213">
        <v>113819</v>
      </c>
      <c r="C315" s="222" t="s">
        <v>1007</v>
      </c>
      <c r="D315" s="222" t="s">
        <v>6</v>
      </c>
      <c r="E315" s="223">
        <v>5.13</v>
      </c>
      <c r="F315" s="215">
        <v>4.25</v>
      </c>
      <c r="G315" s="224">
        <v>0.17153996101364521</v>
      </c>
      <c r="H315" s="7" t="s">
        <v>645</v>
      </c>
      <c r="I315" s="7"/>
      <c r="J315" s="7"/>
      <c r="K315" s="7"/>
    </row>
    <row r="316" spans="1:11" ht="15.75" customHeight="1">
      <c r="A316" s="9"/>
      <c r="B316" s="213">
        <v>113818</v>
      </c>
      <c r="C316" s="222" t="s">
        <v>1008</v>
      </c>
      <c r="D316" s="222" t="s">
        <v>6</v>
      </c>
      <c r="E316" s="223">
        <v>7.69</v>
      </c>
      <c r="F316" s="215">
        <v>6.2</v>
      </c>
      <c r="G316" s="224">
        <v>0.19375812743823148</v>
      </c>
      <c r="H316" s="7" t="s">
        <v>645</v>
      </c>
      <c r="I316" s="7"/>
      <c r="J316" s="7"/>
      <c r="K316" s="7"/>
    </row>
    <row r="317" spans="1:11" ht="15.75" customHeight="1">
      <c r="A317" s="9"/>
      <c r="B317" s="213">
        <v>113838</v>
      </c>
      <c r="C317" s="222" t="s">
        <v>1009</v>
      </c>
      <c r="D317" s="222" t="s">
        <v>6</v>
      </c>
      <c r="E317" s="223">
        <v>6.36</v>
      </c>
      <c r="F317" s="215">
        <v>5.0999999999999996</v>
      </c>
      <c r="G317" s="224">
        <v>0.19811320754716991</v>
      </c>
      <c r="H317" s="7" t="s">
        <v>645</v>
      </c>
      <c r="I317" s="7"/>
      <c r="J317" s="7"/>
      <c r="K317" s="7"/>
    </row>
    <row r="318" spans="1:11" ht="15.75" customHeight="1">
      <c r="A318" s="9"/>
      <c r="B318" s="213">
        <v>113829</v>
      </c>
      <c r="C318" s="222" t="s">
        <v>1010</v>
      </c>
      <c r="D318" s="222" t="s">
        <v>6</v>
      </c>
      <c r="E318" s="223">
        <v>10.119999999999999</v>
      </c>
      <c r="F318" s="215">
        <v>8.36</v>
      </c>
      <c r="G318" s="224">
        <v>0.17391304347826086</v>
      </c>
      <c r="H318" s="7" t="s">
        <v>645</v>
      </c>
      <c r="I318" s="7"/>
      <c r="J318" s="7"/>
      <c r="K318" s="7"/>
    </row>
    <row r="319" spans="1:11" ht="15.75" customHeight="1">
      <c r="A319" s="9"/>
      <c r="B319" s="213">
        <v>113810</v>
      </c>
      <c r="C319" s="222" t="s">
        <v>1011</v>
      </c>
      <c r="D319" s="222" t="s">
        <v>6</v>
      </c>
      <c r="E319" s="223">
        <v>7.03</v>
      </c>
      <c r="F319" s="215">
        <v>5.82</v>
      </c>
      <c r="G319" s="224">
        <v>0.17211948790896159</v>
      </c>
      <c r="H319" s="7" t="s">
        <v>645</v>
      </c>
      <c r="I319" s="7"/>
      <c r="J319" s="7"/>
      <c r="K319" s="7"/>
    </row>
    <row r="320" spans="1:11" ht="15.75" customHeight="1">
      <c r="A320" s="9"/>
      <c r="B320" s="213">
        <v>113811</v>
      </c>
      <c r="C320" s="222" t="s">
        <v>1012</v>
      </c>
      <c r="D320" s="222" t="s">
        <v>6</v>
      </c>
      <c r="E320" s="223">
        <v>7.03</v>
      </c>
      <c r="F320" s="215">
        <v>5.82</v>
      </c>
      <c r="G320" s="224">
        <v>0.17211948790896159</v>
      </c>
      <c r="H320" s="7" t="s">
        <v>645</v>
      </c>
      <c r="I320" s="7"/>
      <c r="J320" s="7"/>
      <c r="K320" s="7"/>
    </row>
    <row r="321" spans="1:11" ht="15.75" customHeight="1">
      <c r="A321" s="9"/>
      <c r="B321" s="213">
        <v>113809</v>
      </c>
      <c r="C321" s="222" t="s">
        <v>1013</v>
      </c>
      <c r="D321" s="222" t="s">
        <v>6</v>
      </c>
      <c r="E321" s="223">
        <v>7.03</v>
      </c>
      <c r="F321" s="215">
        <v>5.82</v>
      </c>
      <c r="G321" s="224">
        <v>0.17211948790896159</v>
      </c>
      <c r="H321" s="7" t="s">
        <v>645</v>
      </c>
      <c r="I321" s="7"/>
      <c r="J321" s="7"/>
      <c r="K321" s="7"/>
    </row>
    <row r="322" spans="1:11" ht="15.75" customHeight="1">
      <c r="A322" s="9"/>
      <c r="B322" s="213">
        <v>113816</v>
      </c>
      <c r="C322" s="222" t="s">
        <v>1014</v>
      </c>
      <c r="D322" s="222" t="s">
        <v>6</v>
      </c>
      <c r="E322" s="223">
        <v>11.95</v>
      </c>
      <c r="F322" s="215">
        <v>9.8800000000000008</v>
      </c>
      <c r="G322" s="224">
        <v>0.17322175732217562</v>
      </c>
      <c r="H322" s="7" t="s">
        <v>645</v>
      </c>
      <c r="I322" s="7"/>
      <c r="J322" s="7"/>
      <c r="K322" s="7"/>
    </row>
    <row r="323" spans="1:11" ht="15.75" customHeight="1">
      <c r="A323" s="9"/>
      <c r="B323" s="213">
        <v>113817</v>
      </c>
      <c r="C323" s="222" t="s">
        <v>1015</v>
      </c>
      <c r="D323" s="222" t="s">
        <v>6</v>
      </c>
      <c r="E323" s="223">
        <v>11.95</v>
      </c>
      <c r="F323" s="215">
        <v>9.8800000000000008</v>
      </c>
      <c r="G323" s="224">
        <v>0.17322175732217562</v>
      </c>
      <c r="H323" s="7" t="s">
        <v>645</v>
      </c>
      <c r="I323" s="7"/>
      <c r="J323" s="7"/>
      <c r="K323" s="7"/>
    </row>
    <row r="324" spans="1:11" ht="15.75" customHeight="1">
      <c r="A324" s="9"/>
      <c r="B324" s="213">
        <v>113815</v>
      </c>
      <c r="C324" s="222" t="s">
        <v>1016</v>
      </c>
      <c r="D324" s="222" t="s">
        <v>6</v>
      </c>
      <c r="E324" s="223">
        <v>11.95</v>
      </c>
      <c r="F324" s="215">
        <v>9.8800000000000008</v>
      </c>
      <c r="G324" s="224">
        <v>0.17322175732217562</v>
      </c>
      <c r="H324" s="7" t="s">
        <v>645</v>
      </c>
      <c r="I324" s="7"/>
      <c r="J324" s="7"/>
      <c r="K324" s="7"/>
    </row>
    <row r="325" spans="1:11" ht="15.75" customHeight="1">
      <c r="A325" s="9"/>
      <c r="B325" s="213">
        <v>113851</v>
      </c>
      <c r="C325" s="222" t="s">
        <v>1017</v>
      </c>
      <c r="D325" s="222" t="s">
        <v>6</v>
      </c>
      <c r="E325" s="223">
        <v>12.53</v>
      </c>
      <c r="F325" s="215">
        <v>10.36</v>
      </c>
      <c r="G325" s="224">
        <v>0.17318435754189945</v>
      </c>
      <c r="H325" s="7" t="s">
        <v>645</v>
      </c>
      <c r="I325" s="7"/>
      <c r="J325" s="7"/>
      <c r="K325" s="7"/>
    </row>
    <row r="326" spans="1:11" ht="15.75" customHeight="1">
      <c r="A326" s="9"/>
      <c r="B326" s="213">
        <v>113824</v>
      </c>
      <c r="C326" s="222" t="s">
        <v>1018</v>
      </c>
      <c r="D326" s="222" t="s">
        <v>6</v>
      </c>
      <c r="E326" s="223">
        <v>13.07</v>
      </c>
      <c r="F326" s="215">
        <v>10.8</v>
      </c>
      <c r="G326" s="224">
        <v>0.17368018362662582</v>
      </c>
      <c r="H326" s="7" t="s">
        <v>645</v>
      </c>
      <c r="I326" s="7"/>
      <c r="J326" s="7"/>
      <c r="K326" s="7"/>
    </row>
    <row r="327" spans="1:11" ht="15.75" customHeight="1">
      <c r="A327" s="9"/>
      <c r="B327" s="213">
        <v>113823</v>
      </c>
      <c r="C327" s="222" t="s">
        <v>1019</v>
      </c>
      <c r="D327" s="222" t="s">
        <v>6</v>
      </c>
      <c r="E327" s="223">
        <v>13.07</v>
      </c>
      <c r="F327" s="215">
        <v>10.8</v>
      </c>
      <c r="G327" s="224">
        <v>0.17368018362662582</v>
      </c>
      <c r="H327" s="7" t="s">
        <v>645</v>
      </c>
      <c r="I327" s="7"/>
      <c r="J327" s="7"/>
      <c r="K327" s="7"/>
    </row>
    <row r="328" spans="1:11" ht="15.75" customHeight="1">
      <c r="A328" s="9"/>
      <c r="B328" s="213">
        <v>113826</v>
      </c>
      <c r="C328" s="222" t="s">
        <v>1020</v>
      </c>
      <c r="D328" s="222" t="s">
        <v>6</v>
      </c>
      <c r="E328" s="223">
        <v>13.72</v>
      </c>
      <c r="F328" s="215">
        <v>11.34</v>
      </c>
      <c r="G328" s="224">
        <v>0.17346938775510209</v>
      </c>
      <c r="H328" s="7" t="s">
        <v>645</v>
      </c>
      <c r="I328" s="7"/>
      <c r="J328" s="7"/>
      <c r="K328" s="7"/>
    </row>
    <row r="329" spans="1:11" ht="15.75" customHeight="1">
      <c r="A329" s="9"/>
      <c r="B329" s="213">
        <v>113827</v>
      </c>
      <c r="C329" s="222" t="s">
        <v>1021</v>
      </c>
      <c r="D329" s="222" t="s">
        <v>6</v>
      </c>
      <c r="E329" s="223">
        <v>13.72</v>
      </c>
      <c r="F329" s="215">
        <v>11.34</v>
      </c>
      <c r="G329" s="224">
        <v>0.17346938775510209</v>
      </c>
      <c r="H329" s="7" t="s">
        <v>645</v>
      </c>
      <c r="I329" s="7"/>
      <c r="J329" s="7"/>
      <c r="K329" s="7"/>
    </row>
    <row r="330" spans="1:11" ht="15.75" customHeight="1">
      <c r="A330" s="9"/>
      <c r="B330" s="213">
        <v>113828</v>
      </c>
      <c r="C330" s="222" t="s">
        <v>1022</v>
      </c>
      <c r="D330" s="222" t="s">
        <v>6</v>
      </c>
      <c r="E330" s="223">
        <v>13.72</v>
      </c>
      <c r="F330" s="215">
        <v>11.34</v>
      </c>
      <c r="G330" s="224">
        <v>0.17346938775510209</v>
      </c>
      <c r="H330" s="7" t="s">
        <v>645</v>
      </c>
      <c r="I330" s="7"/>
      <c r="J330" s="7"/>
      <c r="K330" s="7"/>
    </row>
    <row r="331" spans="1:11" ht="15.75" customHeight="1">
      <c r="A331" s="9"/>
      <c r="B331" s="213">
        <v>113844</v>
      </c>
      <c r="C331" s="222" t="s">
        <v>1023</v>
      </c>
      <c r="D331" s="222" t="s">
        <v>6</v>
      </c>
      <c r="E331" s="223">
        <v>18.149999999999999</v>
      </c>
      <c r="F331" s="215">
        <v>15</v>
      </c>
      <c r="G331" s="224">
        <v>0.17355371900826438</v>
      </c>
      <c r="H331" s="7" t="s">
        <v>645</v>
      </c>
      <c r="I331" s="7"/>
      <c r="J331" s="7"/>
      <c r="K331" s="7"/>
    </row>
    <row r="332" spans="1:11" ht="15.75" customHeight="1">
      <c r="A332" s="9"/>
      <c r="B332" s="213">
        <v>113842</v>
      </c>
      <c r="C332" s="222" t="s">
        <v>1024</v>
      </c>
      <c r="D332" s="222" t="s">
        <v>6</v>
      </c>
      <c r="E332" s="223">
        <v>18.149999999999999</v>
      </c>
      <c r="F332" s="215">
        <v>15</v>
      </c>
      <c r="G332" s="224">
        <v>0.17355371900826438</v>
      </c>
      <c r="H332" s="7" t="s">
        <v>645</v>
      </c>
      <c r="I332" s="7"/>
      <c r="J332" s="7"/>
      <c r="K332" s="7"/>
    </row>
    <row r="333" spans="1:11" ht="15.75" customHeight="1">
      <c r="A333" s="9"/>
      <c r="B333" s="213">
        <v>113853</v>
      </c>
      <c r="C333" s="222" t="s">
        <v>1025</v>
      </c>
      <c r="D333" s="222" t="s">
        <v>6</v>
      </c>
      <c r="E333" s="223">
        <v>12.53</v>
      </c>
      <c r="F333" s="215">
        <v>10.36</v>
      </c>
      <c r="G333" s="224">
        <v>0.17318435754189945</v>
      </c>
      <c r="H333" s="7" t="s">
        <v>645</v>
      </c>
      <c r="I333" s="7"/>
      <c r="J333" s="7"/>
      <c r="K333" s="7"/>
    </row>
    <row r="334" spans="1:11" ht="15.75" customHeight="1">
      <c r="A334" s="9"/>
      <c r="B334" s="213">
        <v>113849</v>
      </c>
      <c r="C334" s="222" t="s">
        <v>1026</v>
      </c>
      <c r="D334" s="222" t="s">
        <v>6</v>
      </c>
      <c r="E334" s="223">
        <v>12.53</v>
      </c>
      <c r="F334" s="215">
        <v>10.36</v>
      </c>
      <c r="G334" s="224">
        <v>0.17318435754189945</v>
      </c>
      <c r="H334" s="7" t="s">
        <v>645</v>
      </c>
      <c r="I334" s="7"/>
      <c r="J334" s="7"/>
      <c r="K334" s="7"/>
    </row>
    <row r="335" spans="1:11" ht="15.75" customHeight="1">
      <c r="A335" s="9"/>
      <c r="B335" s="213">
        <v>113852</v>
      </c>
      <c r="C335" s="222" t="s">
        <v>1027</v>
      </c>
      <c r="D335" s="222" t="s">
        <v>6</v>
      </c>
      <c r="E335" s="223">
        <v>12.53</v>
      </c>
      <c r="F335" s="215">
        <v>10.36</v>
      </c>
      <c r="G335" s="224">
        <v>0.17318435754189945</v>
      </c>
      <c r="H335" s="7" t="s">
        <v>645</v>
      </c>
      <c r="I335" s="7"/>
      <c r="J335" s="7"/>
      <c r="K335" s="7"/>
    </row>
    <row r="336" spans="1:11" ht="15.75" customHeight="1">
      <c r="A336" s="9"/>
      <c r="B336" s="213">
        <v>113855</v>
      </c>
      <c r="C336" s="222" t="s">
        <v>1028</v>
      </c>
      <c r="D336" s="222" t="s">
        <v>6</v>
      </c>
      <c r="E336" s="223">
        <v>6.78</v>
      </c>
      <c r="F336" s="215">
        <v>5.61</v>
      </c>
      <c r="G336" s="224">
        <v>0.17256637168141592</v>
      </c>
      <c r="H336" s="7" t="s">
        <v>645</v>
      </c>
      <c r="I336" s="7"/>
      <c r="J336" s="7"/>
      <c r="K336" s="7"/>
    </row>
    <row r="337" spans="1:11" ht="15.75" customHeight="1">
      <c r="A337" s="9"/>
      <c r="B337" s="213">
        <v>113854</v>
      </c>
      <c r="C337" s="222" t="s">
        <v>1029</v>
      </c>
      <c r="D337" s="222" t="s">
        <v>6</v>
      </c>
      <c r="E337" s="223">
        <v>6.78</v>
      </c>
      <c r="F337" s="215">
        <v>5.61</v>
      </c>
      <c r="G337" s="224">
        <v>0.17256637168141592</v>
      </c>
      <c r="H337" s="7" t="s">
        <v>645</v>
      </c>
      <c r="I337" s="7"/>
      <c r="J337" s="7"/>
      <c r="K337" s="7"/>
    </row>
    <row r="338" spans="1:11" ht="15.75" customHeight="1">
      <c r="A338" s="9"/>
      <c r="B338" s="213">
        <v>113858</v>
      </c>
      <c r="C338" s="222" t="s">
        <v>1030</v>
      </c>
      <c r="D338" s="222" t="s">
        <v>6</v>
      </c>
      <c r="E338" s="223">
        <v>6.78</v>
      </c>
      <c r="F338" s="215">
        <v>5.61</v>
      </c>
      <c r="G338" s="224">
        <v>0.17256637168141592</v>
      </c>
      <c r="H338" s="7" t="s">
        <v>645</v>
      </c>
      <c r="I338" s="7"/>
      <c r="J338" s="7"/>
      <c r="K338" s="7"/>
    </row>
    <row r="339" spans="1:11" ht="15.75" customHeight="1">
      <c r="A339" s="9"/>
      <c r="B339" s="213">
        <v>113856</v>
      </c>
      <c r="C339" s="222" t="s">
        <v>1031</v>
      </c>
      <c r="D339" s="222" t="s">
        <v>6</v>
      </c>
      <c r="E339" s="223">
        <v>6.78</v>
      </c>
      <c r="F339" s="215">
        <v>5.61</v>
      </c>
      <c r="G339" s="224">
        <v>0.17256637168141592</v>
      </c>
      <c r="H339" s="7" t="s">
        <v>645</v>
      </c>
      <c r="I339" s="7"/>
      <c r="J339" s="7"/>
      <c r="K339" s="7"/>
    </row>
    <row r="340" spans="1:11" ht="15.75" customHeight="1">
      <c r="A340" s="9"/>
      <c r="B340" s="213">
        <v>113859</v>
      </c>
      <c r="C340" s="222" t="s">
        <v>1032</v>
      </c>
      <c r="D340" s="222" t="s">
        <v>6</v>
      </c>
      <c r="E340" s="223">
        <v>6.78</v>
      </c>
      <c r="F340" s="215">
        <v>5.61</v>
      </c>
      <c r="G340" s="224">
        <v>0.17256637168141592</v>
      </c>
      <c r="H340" s="7" t="s">
        <v>645</v>
      </c>
      <c r="I340" s="7"/>
      <c r="J340" s="7"/>
      <c r="K340" s="7"/>
    </row>
    <row r="341" spans="1:11" ht="15.75" customHeight="1">
      <c r="A341" s="9"/>
      <c r="B341" s="213">
        <v>113813</v>
      </c>
      <c r="C341" s="222" t="s">
        <v>1033</v>
      </c>
      <c r="D341" s="222" t="s">
        <v>6</v>
      </c>
      <c r="E341" s="223">
        <v>6.39</v>
      </c>
      <c r="F341" s="215">
        <v>6.37</v>
      </c>
      <c r="G341" s="224">
        <v>3.1298904538340491E-3</v>
      </c>
      <c r="H341" s="7" t="s">
        <v>645</v>
      </c>
      <c r="I341" s="7"/>
      <c r="J341" s="7"/>
      <c r="K341" s="7"/>
    </row>
    <row r="342" spans="1:11" ht="15.75" customHeight="1">
      <c r="A342" s="9"/>
      <c r="B342" s="213">
        <v>113814</v>
      </c>
      <c r="C342" s="222" t="s">
        <v>1034</v>
      </c>
      <c r="D342" s="222" t="s">
        <v>6</v>
      </c>
      <c r="E342" s="223">
        <v>6.39</v>
      </c>
      <c r="F342" s="215">
        <v>6.37</v>
      </c>
      <c r="G342" s="224">
        <v>3.1298904538340491E-3</v>
      </c>
      <c r="H342" s="7" t="s">
        <v>645</v>
      </c>
      <c r="I342" s="7"/>
      <c r="J342" s="7"/>
      <c r="K342" s="7"/>
    </row>
    <row r="343" spans="1:11" ht="15.75" customHeight="1">
      <c r="A343" s="9"/>
      <c r="B343" s="213">
        <v>113812</v>
      </c>
      <c r="C343" s="222" t="s">
        <v>1035</v>
      </c>
      <c r="D343" s="222" t="s">
        <v>6</v>
      </c>
      <c r="E343" s="223">
        <v>6.39</v>
      </c>
      <c r="F343" s="215">
        <v>6.37</v>
      </c>
      <c r="G343" s="224">
        <v>3.1298904538340491E-3</v>
      </c>
      <c r="H343" s="7" t="s">
        <v>645</v>
      </c>
      <c r="I343" s="7"/>
      <c r="J343" s="7"/>
      <c r="K343" s="7"/>
    </row>
    <row r="344" spans="1:11" ht="15.75" customHeight="1">
      <c r="A344" s="9"/>
      <c r="B344" s="187"/>
      <c r="C344" s="186"/>
      <c r="D344" s="186"/>
      <c r="E344" s="188"/>
      <c r="F344" s="225"/>
      <c r="G344" s="190"/>
      <c r="H344" s="7"/>
      <c r="I344" s="7"/>
      <c r="J344" s="7"/>
      <c r="K344" s="7"/>
    </row>
    <row r="345" spans="1:11" ht="15.75" customHeight="1">
      <c r="A345" s="9"/>
      <c r="B345" s="205"/>
      <c r="C345" s="186"/>
      <c r="D345" s="186"/>
      <c r="E345" s="188"/>
      <c r="F345" s="225"/>
      <c r="G345" s="190"/>
      <c r="H345" s="7"/>
      <c r="I345" s="7"/>
      <c r="J345" s="7"/>
      <c r="K345" s="7"/>
    </row>
    <row r="346" spans="1:11" ht="15.75" customHeight="1">
      <c r="A346" s="9"/>
      <c r="B346" s="589" t="s">
        <v>1057</v>
      </c>
      <c r="C346" s="590"/>
      <c r="D346" s="590"/>
      <c r="E346" s="590"/>
      <c r="F346" s="590"/>
      <c r="G346" s="591"/>
      <c r="H346" s="7"/>
      <c r="I346" s="7"/>
      <c r="J346" s="7"/>
      <c r="K346" s="7"/>
    </row>
    <row r="347" spans="1:11" ht="15.75" customHeight="1">
      <c r="A347" s="9"/>
      <c r="B347" s="203" t="s">
        <v>2</v>
      </c>
      <c r="C347" s="203" t="s">
        <v>3</v>
      </c>
      <c r="D347" s="203" t="s">
        <v>5</v>
      </c>
      <c r="E347" s="203" t="s">
        <v>0</v>
      </c>
      <c r="F347" s="204" t="s">
        <v>1</v>
      </c>
      <c r="G347" s="204" t="s">
        <v>4</v>
      </c>
      <c r="H347" s="7"/>
      <c r="I347" s="7"/>
      <c r="J347" s="7"/>
      <c r="K347" s="7"/>
    </row>
    <row r="348" spans="1:11" ht="15.75" customHeight="1">
      <c r="A348" s="9"/>
      <c r="B348" s="205">
        <v>109902</v>
      </c>
      <c r="C348" s="186" t="s">
        <v>1060</v>
      </c>
      <c r="D348" s="186" t="s">
        <v>6</v>
      </c>
      <c r="E348" s="188">
        <v>103.37</v>
      </c>
      <c r="F348" s="225">
        <v>89.99</v>
      </c>
      <c r="G348" s="190">
        <v>0.12943794137564099</v>
      </c>
      <c r="H348" s="7" t="s">
        <v>645</v>
      </c>
      <c r="I348" s="7"/>
      <c r="J348" s="7"/>
      <c r="K348" s="7"/>
    </row>
    <row r="349" spans="1:11" ht="15.75" customHeight="1">
      <c r="A349" s="9"/>
      <c r="B349" s="205">
        <v>113544</v>
      </c>
      <c r="C349" s="186" t="s">
        <v>709</v>
      </c>
      <c r="D349" s="186" t="s">
        <v>6</v>
      </c>
      <c r="E349" s="188">
        <v>225.4</v>
      </c>
      <c r="F349" s="225">
        <v>139.99</v>
      </c>
      <c r="G349" s="190">
        <v>0.3789263531499556</v>
      </c>
      <c r="H349" s="7" t="s">
        <v>645</v>
      </c>
      <c r="I349" s="7"/>
      <c r="J349" s="7"/>
      <c r="K349" s="7"/>
    </row>
    <row r="350" spans="1:11" ht="15.75" customHeight="1">
      <c r="A350" s="9"/>
      <c r="B350" s="205"/>
      <c r="C350" s="186"/>
      <c r="D350" s="186"/>
      <c r="E350" s="188"/>
      <c r="F350" s="212"/>
      <c r="G350" s="190"/>
    </row>
    <row r="351" spans="1:11" ht="15.75" customHeight="1">
      <c r="A351" s="9"/>
      <c r="B351" s="88"/>
      <c r="C351" s="4"/>
      <c r="D351" s="4"/>
      <c r="E351" s="5"/>
      <c r="F351" s="124"/>
      <c r="G351" s="6"/>
    </row>
    <row r="352" spans="1:11" ht="15.75" customHeight="1">
      <c r="A352" s="9"/>
      <c r="B352" s="88"/>
      <c r="C352" s="2"/>
    </row>
    <row r="353" spans="2:6" ht="110.25" customHeight="1">
      <c r="B353" s="88"/>
      <c r="C353" s="1" t="s">
        <v>8</v>
      </c>
      <c r="D353" s="3"/>
      <c r="E353" s="3"/>
      <c r="F353" s="3"/>
    </row>
    <row r="354" spans="2:6">
      <c r="B354" s="88"/>
    </row>
    <row r="355" spans="2:6">
      <c r="B355" s="88"/>
    </row>
    <row r="356" spans="2:6">
      <c r="B356" s="88"/>
    </row>
    <row r="357" spans="2:6">
      <c r="B357" s="88"/>
    </row>
    <row r="358" spans="2:6">
      <c r="B358" s="88"/>
    </row>
    <row r="359" spans="2:6">
      <c r="B359" s="88"/>
    </row>
  </sheetData>
  <mergeCells count="17">
    <mergeCell ref="B138:G138"/>
    <mergeCell ref="B172:G172"/>
    <mergeCell ref="B269:G269"/>
    <mergeCell ref="B295:G295"/>
    <mergeCell ref="B1:G1"/>
    <mergeCell ref="B29:G29"/>
    <mergeCell ref="B31:G31"/>
    <mergeCell ref="B112:G112"/>
    <mergeCell ref="B125:G125"/>
    <mergeCell ref="B37:G38"/>
    <mergeCell ref="B41:G41"/>
    <mergeCell ref="B55:G55"/>
    <mergeCell ref="B304:G304"/>
    <mergeCell ref="B212:G212"/>
    <mergeCell ref="B247:G247"/>
    <mergeCell ref="B253:G253"/>
    <mergeCell ref="B346:G346"/>
  </mergeCells>
  <pageMargins left="0" right="0" top="0.74803149606299213" bottom="0" header="0" footer="0.31496062992125984"/>
  <pageSetup paperSize="9" scale="85" fitToHeight="0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91D5F6-AE41-4208-AB71-440A4D6FEEAE}">
  <sheetPr>
    <pageSetUpPr fitToPage="1"/>
  </sheetPr>
  <dimension ref="A1:O285"/>
  <sheetViews>
    <sheetView topLeftCell="A29" zoomScale="70" zoomScaleNormal="70" workbookViewId="0">
      <pane ySplit="2" topLeftCell="A70" activePane="bottomLeft" state="frozen"/>
      <selection activeCell="A29" sqref="A29"/>
      <selection pane="bottomLeft" activeCell="J94" sqref="J94:J96"/>
    </sheetView>
  </sheetViews>
  <sheetFormatPr defaultRowHeight="15"/>
  <cols>
    <col min="1" max="1" width="2.28515625" customWidth="1"/>
    <col min="2" max="2" width="10.140625" bestFit="1" customWidth="1"/>
    <col min="3" max="3" width="64.85546875" bestFit="1" customWidth="1"/>
    <col min="4" max="4" width="14.42578125" bestFit="1" customWidth="1"/>
    <col min="5" max="5" width="12.5703125" customWidth="1"/>
    <col min="6" max="6" width="12.7109375" bestFit="1" customWidth="1"/>
    <col min="7" max="7" width="11.140625" customWidth="1"/>
    <col min="8" max="8" width="13.85546875" customWidth="1"/>
    <col min="9" max="10" width="9" bestFit="1" customWidth="1"/>
    <col min="11" max="11" width="8.42578125" customWidth="1"/>
    <col min="12" max="12" width="8.140625" bestFit="1" customWidth="1"/>
    <col min="13" max="13" width="8.5703125" bestFit="1" customWidth="1"/>
    <col min="14" max="14" width="10.85546875" customWidth="1"/>
    <col min="15" max="15" width="13" bestFit="1" customWidth="1"/>
    <col min="16" max="16" width="8.140625" bestFit="1" customWidth="1"/>
  </cols>
  <sheetData>
    <row r="1" spans="1:7" ht="15.75" hidden="1">
      <c r="A1" s="7"/>
      <c r="B1" s="548" t="s">
        <v>732</v>
      </c>
      <c r="C1" s="548"/>
      <c r="D1" s="548"/>
      <c r="E1" s="548"/>
      <c r="F1" s="548"/>
      <c r="G1" s="548"/>
    </row>
    <row r="2" spans="1:7" ht="15.75" hidden="1" customHeight="1">
      <c r="A2" s="9"/>
      <c r="B2" s="11" t="s">
        <v>2</v>
      </c>
      <c r="C2" s="11" t="s">
        <v>3</v>
      </c>
      <c r="D2" s="11" t="s">
        <v>5</v>
      </c>
      <c r="E2" s="11" t="s">
        <v>0</v>
      </c>
      <c r="F2" s="47" t="s">
        <v>1</v>
      </c>
      <c r="G2" s="47" t="s">
        <v>4</v>
      </c>
    </row>
    <row r="3" spans="1:7" ht="15.75" hidden="1" customHeight="1">
      <c r="A3" s="9"/>
      <c r="B3" s="4">
        <v>112257</v>
      </c>
      <c r="C3" s="4" t="e">
        <f>VLOOKUP(B3,[1]Report!$1:$1048576,2,0)</f>
        <v>#N/A</v>
      </c>
      <c r="D3" s="4" t="s">
        <v>6</v>
      </c>
      <c r="E3" s="5" t="e">
        <f>VLOOKUP(B3,[1]Report!$1:$1048576,8,0)</f>
        <v>#N/A</v>
      </c>
      <c r="F3" s="115">
        <v>10.88</v>
      </c>
      <c r="G3" s="6" t="e">
        <f t="shared" ref="G3:G26" si="0">(E3-F3)/E3</f>
        <v>#N/A</v>
      </c>
    </row>
    <row r="4" spans="1:7" ht="15.75" hidden="1" customHeight="1">
      <c r="A4" s="9"/>
      <c r="B4" s="4">
        <v>112259</v>
      </c>
      <c r="C4" s="4" t="e">
        <f>VLOOKUP(B4,[1]Report!$1:$1048576,2,0)</f>
        <v>#N/A</v>
      </c>
      <c r="D4" s="4" t="s">
        <v>6</v>
      </c>
      <c r="E4" s="5" t="e">
        <f>VLOOKUP(B4,[1]Report!$1:$1048576,8,0)</f>
        <v>#N/A</v>
      </c>
      <c r="F4" s="115">
        <v>10.88</v>
      </c>
      <c r="G4" s="6" t="e">
        <f t="shared" si="0"/>
        <v>#N/A</v>
      </c>
    </row>
    <row r="5" spans="1:7" ht="15.75" hidden="1" customHeight="1">
      <c r="A5" s="9"/>
      <c r="B5" s="4">
        <v>112258</v>
      </c>
      <c r="C5" s="4" t="e">
        <f>VLOOKUP(B5,[1]Report!$1:$1048576,2,0)</f>
        <v>#N/A</v>
      </c>
      <c r="D5" s="4" t="s">
        <v>6</v>
      </c>
      <c r="E5" s="5" t="e">
        <f>VLOOKUP(B5,[1]Report!$1:$1048576,8,0)</f>
        <v>#N/A</v>
      </c>
      <c r="F5" s="115">
        <v>10.88</v>
      </c>
      <c r="G5" s="6" t="e">
        <f t="shared" si="0"/>
        <v>#N/A</v>
      </c>
    </row>
    <row r="6" spans="1:7" ht="15.75" hidden="1" customHeight="1">
      <c r="A6" s="9"/>
      <c r="B6" s="4">
        <v>112250</v>
      </c>
      <c r="C6" s="4" t="e">
        <f>VLOOKUP(B6,[1]Report!$1:$1048576,2,0)</f>
        <v>#N/A</v>
      </c>
      <c r="D6" s="4" t="s">
        <v>6</v>
      </c>
      <c r="E6" s="5" t="e">
        <f>VLOOKUP(B6,[1]Report!$1:$1048576,8,0)</f>
        <v>#N/A</v>
      </c>
      <c r="F6" s="115">
        <v>10.73</v>
      </c>
      <c r="G6" s="6" t="e">
        <f t="shared" si="0"/>
        <v>#N/A</v>
      </c>
    </row>
    <row r="7" spans="1:7" ht="15.75" hidden="1" customHeight="1">
      <c r="A7" s="9"/>
      <c r="B7" s="45">
        <v>112249</v>
      </c>
      <c r="C7" s="4" t="e">
        <f>VLOOKUP(B7,[1]Report!$1:$1048576,2,0)</f>
        <v>#N/A</v>
      </c>
      <c r="D7" s="4" t="s">
        <v>6</v>
      </c>
      <c r="E7" s="5" t="e">
        <f>VLOOKUP(B7,[1]Report!$1:$1048576,8,0)</f>
        <v>#N/A</v>
      </c>
      <c r="F7" s="115">
        <v>2.66</v>
      </c>
      <c r="G7" s="6" t="e">
        <f t="shared" si="0"/>
        <v>#N/A</v>
      </c>
    </row>
    <row r="8" spans="1:7" ht="15.75" hidden="1" customHeight="1">
      <c r="A8" s="9"/>
      <c r="B8" s="4">
        <v>112199</v>
      </c>
      <c r="C8" s="4" t="e">
        <f>VLOOKUP(B8,[1]Report!$1:$1048576,2,0)</f>
        <v>#N/A</v>
      </c>
      <c r="D8" s="4" t="s">
        <v>6</v>
      </c>
      <c r="E8" s="5" t="e">
        <f>VLOOKUP(B8,[1]Report!$1:$1048576,8,0)</f>
        <v>#N/A</v>
      </c>
      <c r="F8" s="115">
        <v>5.84</v>
      </c>
      <c r="G8" s="6" t="e">
        <f t="shared" si="0"/>
        <v>#N/A</v>
      </c>
    </row>
    <row r="9" spans="1:7" ht="15.75" hidden="1" customHeight="1">
      <c r="A9" s="9"/>
      <c r="B9" s="4">
        <v>112196</v>
      </c>
      <c r="C9" s="4" t="e">
        <f>VLOOKUP(B9,[1]Report!$1:$1048576,2,0)</f>
        <v>#N/A</v>
      </c>
      <c r="D9" s="4" t="s">
        <v>6</v>
      </c>
      <c r="E9" s="5" t="e">
        <f>VLOOKUP(B9,[1]Report!$1:$1048576,8,0)</f>
        <v>#N/A</v>
      </c>
      <c r="F9" s="115">
        <v>3.97</v>
      </c>
      <c r="G9" s="6" t="e">
        <f t="shared" si="0"/>
        <v>#N/A</v>
      </c>
    </row>
    <row r="10" spans="1:7" ht="15.75" hidden="1" customHeight="1">
      <c r="A10" s="9"/>
      <c r="B10" s="4">
        <v>112240</v>
      </c>
      <c r="C10" s="4" t="e">
        <f>VLOOKUP(B10,[1]Report!$1:$1048576,2,0)</f>
        <v>#N/A</v>
      </c>
      <c r="D10" s="4" t="s">
        <v>6</v>
      </c>
      <c r="E10" s="5" t="e">
        <f>VLOOKUP(B10,[1]Report!$1:$1048576,8,0)</f>
        <v>#N/A</v>
      </c>
      <c r="F10" s="115">
        <v>6.34</v>
      </c>
      <c r="G10" s="6" t="e">
        <f t="shared" si="0"/>
        <v>#N/A</v>
      </c>
    </row>
    <row r="11" spans="1:7" ht="15.75" hidden="1" customHeight="1">
      <c r="A11" s="9"/>
      <c r="B11" s="4">
        <v>112239</v>
      </c>
      <c r="C11" s="4" t="e">
        <f>VLOOKUP(B11,[1]Report!$1:$1048576,2,0)</f>
        <v>#N/A</v>
      </c>
      <c r="D11" s="4" t="s">
        <v>6</v>
      </c>
      <c r="E11" s="5" t="e">
        <f>VLOOKUP(B11,[1]Report!$1:$1048576,8,0)</f>
        <v>#N/A</v>
      </c>
      <c r="F11" s="115">
        <v>3.46</v>
      </c>
      <c r="G11" s="6" t="e">
        <f t="shared" si="0"/>
        <v>#N/A</v>
      </c>
    </row>
    <row r="12" spans="1:7" ht="15.75" hidden="1" customHeight="1">
      <c r="A12" s="9"/>
      <c r="B12" s="4">
        <v>112232</v>
      </c>
      <c r="C12" s="4" t="e">
        <f>VLOOKUP(B12,[1]Report!$1:$1048576,2,0)</f>
        <v>#N/A</v>
      </c>
      <c r="D12" s="4" t="s">
        <v>6</v>
      </c>
      <c r="E12" s="5" t="e">
        <f>VLOOKUP(B12,[1]Report!$1:$1048576,8,0)</f>
        <v>#N/A</v>
      </c>
      <c r="F12" s="115">
        <v>3.82</v>
      </c>
      <c r="G12" s="6" t="e">
        <f t="shared" si="0"/>
        <v>#N/A</v>
      </c>
    </row>
    <row r="13" spans="1:7" ht="15.75" hidden="1" customHeight="1">
      <c r="A13" s="9"/>
      <c r="B13" s="4">
        <v>109496</v>
      </c>
      <c r="C13" s="4" t="e">
        <f>VLOOKUP(B13,[1]Report!$1:$1048576,2,0)</f>
        <v>#N/A</v>
      </c>
      <c r="D13" s="4" t="s">
        <v>6</v>
      </c>
      <c r="E13" s="5" t="e">
        <f>VLOOKUP(B13,[1]Report!$1:$1048576,8,0)</f>
        <v>#N/A</v>
      </c>
      <c r="F13" s="115">
        <v>2.92</v>
      </c>
      <c r="G13" s="6" t="e">
        <f t="shared" si="0"/>
        <v>#N/A</v>
      </c>
    </row>
    <row r="14" spans="1:7" ht="15.75" hidden="1" customHeight="1">
      <c r="A14" s="9"/>
      <c r="B14" s="4">
        <v>109494</v>
      </c>
      <c r="C14" s="4" t="e">
        <f>VLOOKUP(B14,[1]Report!$1:$1048576,2,0)</f>
        <v>#N/A</v>
      </c>
      <c r="D14" s="4" t="s">
        <v>6</v>
      </c>
      <c r="E14" s="5" t="e">
        <f>VLOOKUP(B14,[1]Report!$1:$1048576,8,0)</f>
        <v>#N/A</v>
      </c>
      <c r="F14" s="115">
        <v>4.3</v>
      </c>
      <c r="G14" s="6" t="e">
        <f t="shared" si="0"/>
        <v>#N/A</v>
      </c>
    </row>
    <row r="15" spans="1:7" ht="15.75" hidden="1" customHeight="1">
      <c r="A15" s="9"/>
      <c r="B15" s="4">
        <v>112217</v>
      </c>
      <c r="C15" s="4" t="e">
        <f>VLOOKUP(B15,[1]Report!$1:$1048576,2,0)</f>
        <v>#N/A</v>
      </c>
      <c r="D15" s="4" t="s">
        <v>6</v>
      </c>
      <c r="E15" s="5" t="e">
        <f>VLOOKUP(B15,[1]Report!$1:$1048576,8,0)</f>
        <v>#N/A</v>
      </c>
      <c r="F15" s="115">
        <v>11.25</v>
      </c>
      <c r="G15" s="6" t="e">
        <f t="shared" si="0"/>
        <v>#N/A</v>
      </c>
    </row>
    <row r="16" spans="1:7" ht="15.75" hidden="1" customHeight="1">
      <c r="A16" s="9"/>
      <c r="B16" s="4">
        <v>112204</v>
      </c>
      <c r="C16" s="4" t="e">
        <f>VLOOKUP(B16,[1]Report!$1:$1048576,2,0)</f>
        <v>#N/A</v>
      </c>
      <c r="D16" s="4" t="s">
        <v>6</v>
      </c>
      <c r="E16" s="5" t="e">
        <f>VLOOKUP(B16,[1]Report!$1:$1048576,8,0)</f>
        <v>#N/A</v>
      </c>
      <c r="F16" s="115">
        <v>5.39</v>
      </c>
      <c r="G16" s="6" t="e">
        <f t="shared" si="0"/>
        <v>#N/A</v>
      </c>
    </row>
    <row r="17" spans="1:11" ht="15.75" hidden="1" customHeight="1">
      <c r="A17" s="9"/>
      <c r="B17" s="101">
        <v>112235</v>
      </c>
      <c r="C17" s="4" t="e">
        <f>VLOOKUP(B17,[1]Report!$1:$1048576,2,0)</f>
        <v>#N/A</v>
      </c>
      <c r="D17" s="4" t="s">
        <v>6</v>
      </c>
      <c r="E17" s="5" t="e">
        <f>VLOOKUP(B17,[1]Report!$1:$1048576,8,0)</f>
        <v>#N/A</v>
      </c>
      <c r="F17" s="115">
        <v>5.61</v>
      </c>
      <c r="G17" s="6" t="e">
        <f t="shared" si="0"/>
        <v>#N/A</v>
      </c>
    </row>
    <row r="18" spans="1:11" ht="15.75" hidden="1" customHeight="1">
      <c r="A18" s="9"/>
      <c r="B18" s="45">
        <v>109500</v>
      </c>
      <c r="C18" s="4" t="e">
        <f>VLOOKUP(B18,[1]Report!$1:$1048576,2,0)</f>
        <v>#N/A</v>
      </c>
      <c r="D18" s="4" t="s">
        <v>6</v>
      </c>
      <c r="E18" s="5" t="e">
        <f>VLOOKUP(B18,[1]Report!$1:$1048576,8,0)</f>
        <v>#N/A</v>
      </c>
      <c r="F18" s="115">
        <v>12.25</v>
      </c>
      <c r="G18" s="6" t="e">
        <f t="shared" si="0"/>
        <v>#N/A</v>
      </c>
    </row>
    <row r="19" spans="1:11" ht="15.75" hidden="1" customHeight="1">
      <c r="A19" s="9"/>
      <c r="B19" s="4">
        <v>112245</v>
      </c>
      <c r="C19" s="4" t="e">
        <f>VLOOKUP(B19,[1]Report!$1:$1048576,2,0)</f>
        <v>#N/A</v>
      </c>
      <c r="D19" s="4" t="s">
        <v>6</v>
      </c>
      <c r="E19" s="5" t="e">
        <f>VLOOKUP(B19,[1]Report!$1:$1048576,8,0)</f>
        <v>#N/A</v>
      </c>
      <c r="F19" s="115">
        <v>14.46</v>
      </c>
      <c r="G19" s="6" t="e">
        <f t="shared" si="0"/>
        <v>#N/A</v>
      </c>
    </row>
    <row r="20" spans="1:11" ht="15.75" hidden="1" customHeight="1">
      <c r="A20" s="9"/>
      <c r="B20" s="4">
        <v>112209</v>
      </c>
      <c r="C20" s="4" t="e">
        <f>VLOOKUP(B20,[1]Report!$1:$1048576,2,0)</f>
        <v>#N/A</v>
      </c>
      <c r="D20" s="4" t="s">
        <v>6</v>
      </c>
      <c r="E20" s="5" t="e">
        <f>VLOOKUP(B20,[1]Report!$1:$1048576,8,0)</f>
        <v>#N/A</v>
      </c>
      <c r="F20" s="115">
        <v>15.87</v>
      </c>
      <c r="G20" s="6" t="e">
        <f t="shared" si="0"/>
        <v>#N/A</v>
      </c>
    </row>
    <row r="21" spans="1:11" ht="15.75" hidden="1" customHeight="1">
      <c r="A21" s="9"/>
      <c r="B21" s="45">
        <v>109504</v>
      </c>
      <c r="C21" s="4" t="e">
        <f>VLOOKUP(B21,[1]Report!$1:$1048576,2,0)</f>
        <v>#N/A</v>
      </c>
      <c r="D21" s="4" t="s">
        <v>6</v>
      </c>
      <c r="E21" s="5" t="e">
        <f>VLOOKUP(B21,[1]Report!$1:$1048576,8,0)</f>
        <v>#N/A</v>
      </c>
      <c r="F21" s="115">
        <v>12.8</v>
      </c>
      <c r="G21" s="6" t="e">
        <f t="shared" si="0"/>
        <v>#N/A</v>
      </c>
    </row>
    <row r="22" spans="1:11" ht="15.75" hidden="1" customHeight="1">
      <c r="A22" s="9"/>
      <c r="B22" s="4">
        <v>112243</v>
      </c>
      <c r="C22" s="4" t="e">
        <f>VLOOKUP(B22,[1]Report!$1:$1048576,2,0)</f>
        <v>#N/A</v>
      </c>
      <c r="D22" s="4" t="s">
        <v>6</v>
      </c>
      <c r="E22" s="5" t="e">
        <f>VLOOKUP(B22,[1]Report!$1:$1048576,8,0)</f>
        <v>#N/A</v>
      </c>
      <c r="F22" s="115">
        <v>11.52</v>
      </c>
      <c r="G22" s="6" t="e">
        <f t="shared" si="0"/>
        <v>#N/A</v>
      </c>
    </row>
    <row r="23" spans="1:11" ht="15.75" hidden="1" customHeight="1">
      <c r="A23" s="9"/>
      <c r="B23" s="4">
        <v>112211</v>
      </c>
      <c r="C23" s="4" t="e">
        <f>VLOOKUP(B23,[1]Report!$1:$1048576,2,0)</f>
        <v>#N/A</v>
      </c>
      <c r="D23" s="4" t="s">
        <v>6</v>
      </c>
      <c r="E23" s="5" t="e">
        <f>VLOOKUP(B23,[1]Report!$1:$1048576,8,0)</f>
        <v>#N/A</v>
      </c>
      <c r="F23" s="115">
        <v>5.48</v>
      </c>
      <c r="G23" s="6" t="e">
        <f t="shared" si="0"/>
        <v>#N/A</v>
      </c>
    </row>
    <row r="24" spans="1:11" ht="15.75" hidden="1" customHeight="1">
      <c r="A24" s="9"/>
      <c r="B24" s="4">
        <v>112189</v>
      </c>
      <c r="C24" s="4" t="e">
        <f>VLOOKUP(B24,[1]Report!$1:$1048576,2,0)</f>
        <v>#N/A</v>
      </c>
      <c r="D24" s="4" t="s">
        <v>6</v>
      </c>
      <c r="E24" s="5" t="e">
        <f>VLOOKUP(B24,[1]Report!$1:$1048576,8,0)</f>
        <v>#N/A</v>
      </c>
      <c r="F24" s="115">
        <v>8.7799999999999994</v>
      </c>
      <c r="G24" s="6" t="e">
        <f t="shared" si="0"/>
        <v>#N/A</v>
      </c>
    </row>
    <row r="25" spans="1:11" ht="15.75" hidden="1" customHeight="1">
      <c r="A25" s="9"/>
      <c r="B25" s="4">
        <v>112200</v>
      </c>
      <c r="C25" s="4" t="e">
        <f>VLOOKUP(B25,[1]Report!$1:$1048576,2,0)</f>
        <v>#N/A</v>
      </c>
      <c r="D25" s="4" t="s">
        <v>6</v>
      </c>
      <c r="E25" s="5" t="e">
        <f>VLOOKUP(B25,[1]Report!$1:$1048576,8,0)</f>
        <v>#N/A</v>
      </c>
      <c r="F25" s="115">
        <v>12.99</v>
      </c>
      <c r="G25" s="6" t="e">
        <f t="shared" si="0"/>
        <v>#N/A</v>
      </c>
    </row>
    <row r="26" spans="1:11" ht="15.75" hidden="1" customHeight="1">
      <c r="A26" s="9"/>
      <c r="B26" s="45">
        <v>112206</v>
      </c>
      <c r="C26" s="4" t="e">
        <f>VLOOKUP(B26,[1]Report!$1:$1048576,2,0)</f>
        <v>#N/A</v>
      </c>
      <c r="D26" s="4" t="s">
        <v>6</v>
      </c>
      <c r="E26" s="5" t="e">
        <f>VLOOKUP(B26,[1]Report!$1:$1048576,8,0)</f>
        <v>#N/A</v>
      </c>
      <c r="F26" s="115">
        <v>12.99</v>
      </c>
      <c r="G26" s="6" t="e">
        <f t="shared" si="0"/>
        <v>#N/A</v>
      </c>
    </row>
    <row r="27" spans="1:11" ht="15.75" hidden="1" customHeight="1">
      <c r="A27" s="9"/>
      <c r="B27" s="45"/>
      <c r="C27" s="4"/>
      <c r="D27" s="4"/>
      <c r="E27" s="5"/>
      <c r="F27" s="115"/>
      <c r="G27" s="6"/>
    </row>
    <row r="28" spans="1:11" ht="15.75" hidden="1" customHeight="1">
      <c r="A28" s="9"/>
      <c r="B28" s="45"/>
      <c r="C28" s="4"/>
      <c r="D28" s="4"/>
      <c r="E28" s="5"/>
      <c r="F28" s="115"/>
      <c r="G28" s="6"/>
    </row>
    <row r="29" spans="1:11" ht="15.75" customHeight="1">
      <c r="A29" s="9"/>
      <c r="B29" s="548" t="s">
        <v>1241</v>
      </c>
      <c r="C29" s="548"/>
      <c r="D29" s="548"/>
      <c r="E29" s="548"/>
      <c r="F29" s="548"/>
      <c r="G29" s="548"/>
      <c r="H29" s="7"/>
      <c r="I29" s="7"/>
      <c r="J29" s="7"/>
      <c r="K29" s="7"/>
    </row>
    <row r="30" spans="1:11" ht="15.75" customHeight="1">
      <c r="A30" s="9"/>
      <c r="B30" s="11" t="s">
        <v>2</v>
      </c>
      <c r="C30" s="11" t="s">
        <v>3</v>
      </c>
      <c r="D30" s="11" t="s">
        <v>5</v>
      </c>
      <c r="E30" s="11" t="s">
        <v>0</v>
      </c>
      <c r="F30" s="47" t="s">
        <v>1</v>
      </c>
      <c r="G30" s="47" t="s">
        <v>4</v>
      </c>
      <c r="H30" s="7"/>
      <c r="I30" s="7"/>
      <c r="J30" s="7"/>
      <c r="K30" s="7"/>
    </row>
    <row r="31" spans="1:11" ht="15.75" customHeight="1">
      <c r="A31" s="9"/>
      <c r="B31" s="585" t="s">
        <v>1125</v>
      </c>
      <c r="C31" s="586"/>
      <c r="D31" s="586"/>
      <c r="E31" s="586"/>
      <c r="F31" s="586"/>
      <c r="G31" s="586"/>
      <c r="H31" s="7"/>
      <c r="I31" s="7"/>
      <c r="J31" s="7"/>
      <c r="K31" s="7"/>
    </row>
    <row r="32" spans="1:11" ht="15.75" customHeight="1">
      <c r="A32" s="9"/>
      <c r="B32" s="11" t="s">
        <v>2</v>
      </c>
      <c r="C32" s="11" t="s">
        <v>3</v>
      </c>
      <c r="D32" s="11" t="s">
        <v>5</v>
      </c>
      <c r="E32" s="11" t="s">
        <v>0</v>
      </c>
      <c r="F32" s="47" t="s">
        <v>1</v>
      </c>
      <c r="G32" s="47" t="s">
        <v>4</v>
      </c>
      <c r="H32" s="7"/>
      <c r="I32" s="7"/>
      <c r="J32" s="7"/>
      <c r="K32" s="7"/>
    </row>
    <row r="33" spans="1:11" ht="15.75">
      <c r="A33" s="9"/>
      <c r="B33" s="235">
        <v>105811</v>
      </c>
      <c r="C33" s="186" t="s">
        <v>1250</v>
      </c>
      <c r="D33" s="195" t="s">
        <v>6</v>
      </c>
      <c r="E33" s="188">
        <v>7.15</v>
      </c>
      <c r="F33" s="237">
        <v>6.49</v>
      </c>
      <c r="G33" s="190">
        <v>9.2307692307692327E-2</v>
      </c>
      <c r="H33" s="7" t="s">
        <v>645</v>
      </c>
      <c r="I33" s="7"/>
      <c r="J33" s="7"/>
      <c r="K33" s="7"/>
    </row>
    <row r="34" spans="1:11" ht="15.75" customHeight="1">
      <c r="A34" s="9"/>
      <c r="B34" s="235">
        <v>113433</v>
      </c>
      <c r="C34" s="186" t="s">
        <v>967</v>
      </c>
      <c r="D34" s="195" t="s">
        <v>6</v>
      </c>
      <c r="E34" s="188">
        <v>27.86</v>
      </c>
      <c r="F34" s="236">
        <v>26.09</v>
      </c>
      <c r="G34" s="190">
        <v>6.3531945441493168E-2</v>
      </c>
      <c r="H34" s="7" t="s">
        <v>645</v>
      </c>
      <c r="I34" s="7"/>
      <c r="J34" s="7"/>
      <c r="K34" s="7"/>
    </row>
    <row r="35" spans="1:11" ht="15.75" customHeight="1">
      <c r="A35" s="9"/>
      <c r="B35" s="235">
        <v>113432</v>
      </c>
      <c r="C35" s="186" t="s">
        <v>27</v>
      </c>
      <c r="D35" s="195" t="s">
        <v>6</v>
      </c>
      <c r="E35" s="188">
        <v>11.82</v>
      </c>
      <c r="F35" s="236">
        <v>11.05</v>
      </c>
      <c r="G35" s="190">
        <v>6.5143824027072722E-2</v>
      </c>
      <c r="H35" s="7" t="s">
        <v>645</v>
      </c>
      <c r="I35" s="7"/>
      <c r="J35" s="7"/>
      <c r="K35" s="7"/>
    </row>
    <row r="36" spans="1:11" ht="15.75" customHeight="1">
      <c r="A36" s="9"/>
      <c r="B36" s="235">
        <v>113435</v>
      </c>
      <c r="C36" s="186" t="s">
        <v>968</v>
      </c>
      <c r="D36" s="195" t="s">
        <v>6</v>
      </c>
      <c r="E36" s="188">
        <v>23.93</v>
      </c>
      <c r="F36" s="236">
        <v>23.25</v>
      </c>
      <c r="G36" s="190">
        <v>2.8416213957375668E-2</v>
      </c>
      <c r="H36" s="7" t="s">
        <v>645</v>
      </c>
      <c r="I36" s="7"/>
      <c r="J36" s="7"/>
      <c r="K36" s="7"/>
    </row>
    <row r="37" spans="1:11" ht="15.75">
      <c r="A37" s="9"/>
      <c r="B37" s="235">
        <v>113434</v>
      </c>
      <c r="C37" s="186" t="s">
        <v>28</v>
      </c>
      <c r="D37" s="195" t="s">
        <v>6</v>
      </c>
      <c r="E37" s="188">
        <v>9.9700000000000006</v>
      </c>
      <c r="F37" s="236">
        <v>9.69</v>
      </c>
      <c r="G37" s="190">
        <v>2.8084252758274936E-2</v>
      </c>
      <c r="H37" s="7" t="s">
        <v>645</v>
      </c>
      <c r="I37" s="7"/>
      <c r="J37" s="7"/>
      <c r="K37" s="7"/>
    </row>
    <row r="38" spans="1:11" ht="15.75" customHeight="1">
      <c r="A38" s="9"/>
      <c r="B38" s="186"/>
      <c r="C38" s="186"/>
      <c r="D38" s="187"/>
      <c r="E38" s="188"/>
      <c r="F38" s="192"/>
      <c r="G38" s="190"/>
      <c r="H38" s="7"/>
      <c r="I38" s="7"/>
      <c r="J38" s="7"/>
      <c r="K38" s="7"/>
    </row>
    <row r="39" spans="1:11" ht="15.75" customHeight="1">
      <c r="A39" s="9"/>
      <c r="B39" s="589" t="s">
        <v>1047</v>
      </c>
      <c r="C39" s="590"/>
      <c r="D39" s="590"/>
      <c r="E39" s="590"/>
      <c r="F39" s="590"/>
      <c r="G39" s="591"/>
      <c r="H39" s="7"/>
      <c r="I39" s="7"/>
      <c r="J39" s="7"/>
      <c r="K39" s="7"/>
    </row>
    <row r="40" spans="1:11" ht="15.75" customHeight="1">
      <c r="A40" s="9"/>
      <c r="B40" s="203" t="s">
        <v>2</v>
      </c>
      <c r="C40" s="203" t="s">
        <v>3</v>
      </c>
      <c r="D40" s="203" t="s">
        <v>5</v>
      </c>
      <c r="E40" s="203" t="s">
        <v>0</v>
      </c>
      <c r="F40" s="204"/>
      <c r="G40" s="204" t="s">
        <v>4</v>
      </c>
      <c r="H40" s="7"/>
      <c r="I40" s="7"/>
      <c r="J40" s="7"/>
      <c r="K40" s="7"/>
    </row>
    <row r="41" spans="1:11" ht="15.75" customHeight="1">
      <c r="A41" s="9"/>
      <c r="B41" s="235">
        <v>113777</v>
      </c>
      <c r="C41" s="186" t="s">
        <v>1251</v>
      </c>
      <c r="D41" s="187" t="s">
        <v>6</v>
      </c>
      <c r="E41" s="188">
        <v>2.9</v>
      </c>
      <c r="F41" s="236">
        <v>2.8</v>
      </c>
      <c r="G41" s="190">
        <v>3.4482758620689689E-2</v>
      </c>
      <c r="H41" s="7" t="s">
        <v>645</v>
      </c>
      <c r="I41" s="7"/>
      <c r="J41" s="7"/>
      <c r="K41" s="7"/>
    </row>
    <row r="42" spans="1:11" ht="15.75" customHeight="1">
      <c r="A42" s="9"/>
      <c r="B42" s="235">
        <v>113778</v>
      </c>
      <c r="C42" s="186" t="s">
        <v>1252</v>
      </c>
      <c r="D42" s="187" t="s">
        <v>6</v>
      </c>
      <c r="E42" s="188">
        <v>2.9</v>
      </c>
      <c r="F42" s="236">
        <v>2.8</v>
      </c>
      <c r="G42" s="190">
        <v>3.4482758620689689E-2</v>
      </c>
      <c r="H42" s="7" t="s">
        <v>645</v>
      </c>
      <c r="I42" s="7"/>
      <c r="J42" s="7"/>
      <c r="K42" s="7"/>
    </row>
    <row r="43" spans="1:11" ht="15.75" customHeight="1">
      <c r="A43" s="9"/>
      <c r="B43" s="235">
        <v>113790</v>
      </c>
      <c r="C43" s="186" t="s">
        <v>1253</v>
      </c>
      <c r="D43" s="187" t="s">
        <v>6</v>
      </c>
      <c r="E43" s="188">
        <v>2.11</v>
      </c>
      <c r="F43" s="236">
        <v>2.0499999999999998</v>
      </c>
      <c r="G43" s="190">
        <v>2.8436018957345998E-2</v>
      </c>
      <c r="H43" s="7" t="s">
        <v>645</v>
      </c>
      <c r="I43" s="7"/>
      <c r="J43" s="7"/>
      <c r="K43" s="7"/>
    </row>
    <row r="44" spans="1:11" ht="15.75" customHeight="1">
      <c r="A44" s="9"/>
      <c r="B44" s="235">
        <v>113788</v>
      </c>
      <c r="C44" s="186" t="s">
        <v>1254</v>
      </c>
      <c r="D44" s="187" t="s">
        <v>6</v>
      </c>
      <c r="E44" s="188">
        <v>2.11</v>
      </c>
      <c r="F44" s="236">
        <v>2.0499999999999998</v>
      </c>
      <c r="G44" s="190">
        <v>2.8436018957345998E-2</v>
      </c>
      <c r="H44" s="7" t="s">
        <v>645</v>
      </c>
      <c r="I44" s="7"/>
      <c r="J44" s="7"/>
      <c r="K44" s="7"/>
    </row>
    <row r="45" spans="1:11" ht="15.75" customHeight="1">
      <c r="A45" s="9"/>
      <c r="B45" s="235">
        <v>113787</v>
      </c>
      <c r="C45" s="186" t="s">
        <v>1255</v>
      </c>
      <c r="D45" s="187" t="s">
        <v>6</v>
      </c>
      <c r="E45" s="188">
        <v>2.11</v>
      </c>
      <c r="F45" s="236">
        <v>2.0499999999999998</v>
      </c>
      <c r="G45" s="190">
        <v>2.8436018957345998E-2</v>
      </c>
      <c r="H45" s="7" t="s">
        <v>645</v>
      </c>
      <c r="I45" s="7"/>
      <c r="J45" s="7"/>
      <c r="K45" s="7"/>
    </row>
    <row r="46" spans="1:11" ht="15.75" customHeight="1">
      <c r="A46" s="9"/>
      <c r="B46" s="235">
        <v>113789</v>
      </c>
      <c r="C46" s="186" t="s">
        <v>1256</v>
      </c>
      <c r="D46" s="187" t="s">
        <v>6</v>
      </c>
      <c r="E46" s="188">
        <v>2.11</v>
      </c>
      <c r="F46" s="236">
        <v>2.0499999999999998</v>
      </c>
      <c r="G46" s="190">
        <v>2.8436018957345998E-2</v>
      </c>
      <c r="H46" s="7" t="s">
        <v>645</v>
      </c>
      <c r="I46" s="7"/>
      <c r="J46" s="7"/>
      <c r="K46" s="7"/>
    </row>
    <row r="47" spans="1:11" ht="15.75" customHeight="1">
      <c r="A47" s="9"/>
      <c r="B47" s="235">
        <v>113781</v>
      </c>
      <c r="C47" s="186" t="s">
        <v>1257</v>
      </c>
      <c r="D47" s="187" t="s">
        <v>6</v>
      </c>
      <c r="E47" s="188">
        <v>2.81</v>
      </c>
      <c r="F47" s="236">
        <v>2.75</v>
      </c>
      <c r="G47" s="190">
        <v>2.1352313167259804E-2</v>
      </c>
      <c r="H47" s="7" t="s">
        <v>645</v>
      </c>
      <c r="I47" s="7"/>
      <c r="J47" s="7"/>
      <c r="K47" s="7"/>
    </row>
    <row r="48" spans="1:11" ht="15.75" customHeight="1">
      <c r="A48" s="9"/>
      <c r="B48" s="235">
        <v>113786</v>
      </c>
      <c r="C48" s="186" t="s">
        <v>1258</v>
      </c>
      <c r="D48" s="187" t="s">
        <v>6</v>
      </c>
      <c r="E48" s="188">
        <v>2.11</v>
      </c>
      <c r="F48" s="236">
        <v>2.0499999999999998</v>
      </c>
      <c r="G48" s="190">
        <v>2.8436018957345998E-2</v>
      </c>
      <c r="H48" s="7" t="s">
        <v>645</v>
      </c>
      <c r="I48" s="7"/>
      <c r="J48" s="7"/>
      <c r="K48" s="7"/>
    </row>
    <row r="49" spans="1:11" ht="15.75" customHeight="1">
      <c r="A49" s="9"/>
      <c r="B49" s="235">
        <v>113783</v>
      </c>
      <c r="C49" s="186" t="s">
        <v>1259</v>
      </c>
      <c r="D49" s="187" t="s">
        <v>6</v>
      </c>
      <c r="E49" s="188">
        <v>2.11</v>
      </c>
      <c r="F49" s="236">
        <v>2.0499999999999998</v>
      </c>
      <c r="G49" s="190">
        <v>2.8436018957345998E-2</v>
      </c>
      <c r="H49" s="7" t="s">
        <v>645</v>
      </c>
      <c r="I49" s="7"/>
      <c r="J49" s="7"/>
      <c r="K49" s="7"/>
    </row>
    <row r="50" spans="1:11" ht="15.75" customHeight="1">
      <c r="A50" s="9"/>
      <c r="B50" s="235">
        <v>113782</v>
      </c>
      <c r="C50" s="186" t="s">
        <v>1260</v>
      </c>
      <c r="D50" s="187" t="s">
        <v>6</v>
      </c>
      <c r="E50" s="188">
        <v>2.11</v>
      </c>
      <c r="F50" s="236">
        <v>2.0499999999999998</v>
      </c>
      <c r="G50" s="190">
        <v>2.8436018957345998E-2</v>
      </c>
      <c r="H50" s="7" t="s">
        <v>645</v>
      </c>
      <c r="I50" s="7"/>
      <c r="J50" s="7"/>
      <c r="K50" s="7"/>
    </row>
    <row r="51" spans="1:11" ht="15.75" customHeight="1">
      <c r="A51" s="9"/>
      <c r="B51" s="235">
        <v>113785</v>
      </c>
      <c r="C51" s="186" t="s">
        <v>1261</v>
      </c>
      <c r="D51" s="187" t="s">
        <v>6</v>
      </c>
      <c r="E51" s="188">
        <v>2.11</v>
      </c>
      <c r="F51" s="236">
        <v>2.0499999999999998</v>
      </c>
      <c r="G51" s="190">
        <v>2.8436018957345998E-2</v>
      </c>
      <c r="H51" s="7" t="s">
        <v>645</v>
      </c>
      <c r="I51" s="7"/>
      <c r="J51" s="7"/>
      <c r="K51" s="7"/>
    </row>
    <row r="52" spans="1:11" ht="15.75" customHeight="1">
      <c r="A52" s="9"/>
      <c r="B52" s="235">
        <v>113773</v>
      </c>
      <c r="C52" s="186" t="s">
        <v>1121</v>
      </c>
      <c r="D52" s="187" t="s">
        <v>6</v>
      </c>
      <c r="E52" s="188">
        <v>1.46</v>
      </c>
      <c r="F52" s="236">
        <v>1.4</v>
      </c>
      <c r="G52" s="190">
        <v>4.1095890410958943E-2</v>
      </c>
      <c r="H52" s="7" t="s">
        <v>645</v>
      </c>
      <c r="I52" s="7"/>
      <c r="J52" s="7"/>
      <c r="K52" s="7"/>
    </row>
    <row r="53" spans="1:11" ht="15.75" customHeight="1">
      <c r="A53" s="9"/>
      <c r="B53" s="235">
        <v>113772</v>
      </c>
      <c r="C53" s="186" t="s">
        <v>1122</v>
      </c>
      <c r="D53" s="187" t="s">
        <v>6</v>
      </c>
      <c r="E53" s="188">
        <v>1.21</v>
      </c>
      <c r="F53" s="236">
        <v>1.17</v>
      </c>
      <c r="G53" s="190">
        <v>3.305785123966945E-2</v>
      </c>
      <c r="H53" s="7" t="s">
        <v>645</v>
      </c>
      <c r="I53" s="7"/>
      <c r="J53" s="7"/>
      <c r="K53" s="7"/>
    </row>
    <row r="54" spans="1:11" ht="15.75" customHeight="1">
      <c r="A54" s="9"/>
      <c r="B54" s="235">
        <v>113774</v>
      </c>
      <c r="C54" s="186" t="s">
        <v>1123</v>
      </c>
      <c r="D54" s="187" t="s">
        <v>6</v>
      </c>
      <c r="E54" s="188">
        <v>1.79</v>
      </c>
      <c r="F54" s="236">
        <v>1.74</v>
      </c>
      <c r="G54" s="190">
        <v>2.7932960893854771E-2</v>
      </c>
      <c r="H54" s="7" t="s">
        <v>645</v>
      </c>
      <c r="I54" s="7"/>
      <c r="J54" s="7"/>
      <c r="K54" s="7"/>
    </row>
    <row r="55" spans="1:11" ht="15.75" customHeight="1">
      <c r="A55" s="9"/>
      <c r="B55" s="235">
        <v>109980</v>
      </c>
      <c r="C55" s="186" t="s">
        <v>194</v>
      </c>
      <c r="D55" s="187" t="s">
        <v>6</v>
      </c>
      <c r="E55" s="188">
        <v>4.3899999999999997</v>
      </c>
      <c r="F55" s="236">
        <v>4.1900000000000004</v>
      </c>
      <c r="G55" s="190">
        <v>4.5558086560364308E-2</v>
      </c>
      <c r="H55" s="7" t="s">
        <v>645</v>
      </c>
      <c r="I55" s="7"/>
      <c r="J55" s="7"/>
      <c r="K55" s="7"/>
    </row>
    <row r="56" spans="1:11" ht="15.75" customHeight="1">
      <c r="A56" s="9"/>
      <c r="B56" s="235">
        <v>109981</v>
      </c>
      <c r="C56" s="186" t="s">
        <v>195</v>
      </c>
      <c r="D56" s="187" t="s">
        <v>6</v>
      </c>
      <c r="E56" s="188">
        <v>5.17</v>
      </c>
      <c r="F56" s="236">
        <v>4.95</v>
      </c>
      <c r="G56" s="190">
        <v>4.2553191489361653E-2</v>
      </c>
      <c r="H56" s="7" t="s">
        <v>645</v>
      </c>
      <c r="I56" s="7"/>
      <c r="J56" s="7"/>
      <c r="K56" s="7"/>
    </row>
    <row r="57" spans="1:11" ht="15.75" customHeight="1">
      <c r="A57" s="9"/>
      <c r="B57" s="186"/>
      <c r="C57" s="186"/>
      <c r="D57" s="187"/>
      <c r="E57" s="188"/>
      <c r="F57" s="192"/>
      <c r="G57" s="190"/>
      <c r="H57" s="7"/>
      <c r="I57" s="7"/>
      <c r="J57" s="7"/>
      <c r="K57" s="7"/>
    </row>
    <row r="58" spans="1:11" ht="15.75" customHeight="1">
      <c r="A58" s="9"/>
      <c r="B58" s="589" t="s">
        <v>1038</v>
      </c>
      <c r="C58" s="590"/>
      <c r="D58" s="590"/>
      <c r="E58" s="590"/>
      <c r="F58" s="590"/>
      <c r="G58" s="591"/>
      <c r="H58" s="7"/>
      <c r="I58" s="7"/>
      <c r="J58" s="7"/>
      <c r="K58" s="7"/>
    </row>
    <row r="59" spans="1:11" ht="15.75" customHeight="1">
      <c r="A59" s="9"/>
      <c r="B59" s="203" t="s">
        <v>2</v>
      </c>
      <c r="C59" s="203" t="s">
        <v>3</v>
      </c>
      <c r="D59" s="203" t="s">
        <v>5</v>
      </c>
      <c r="E59" s="203" t="s">
        <v>0</v>
      </c>
      <c r="F59" s="204"/>
      <c r="G59" s="204" t="s">
        <v>4</v>
      </c>
      <c r="H59" s="7"/>
      <c r="I59" s="7"/>
      <c r="J59" s="7"/>
      <c r="K59" s="7"/>
    </row>
    <row r="60" spans="1:11" ht="15.75" customHeight="1">
      <c r="A60" s="9"/>
      <c r="B60" s="235">
        <v>109272</v>
      </c>
      <c r="C60" s="186" t="s">
        <v>1262</v>
      </c>
      <c r="D60" s="187" t="s">
        <v>6</v>
      </c>
      <c r="E60" s="188">
        <v>2.0099999999999998</v>
      </c>
      <c r="F60" s="236">
        <v>1.85</v>
      </c>
      <c r="G60" s="190">
        <v>7.9601990049751103E-2</v>
      </c>
      <c r="H60" s="7" t="s">
        <v>645</v>
      </c>
      <c r="I60" s="7"/>
      <c r="J60" s="7"/>
      <c r="K60" s="7"/>
    </row>
    <row r="61" spans="1:11" ht="15.75" customHeight="1">
      <c r="A61" s="9"/>
      <c r="B61" s="235">
        <v>109246</v>
      </c>
      <c r="C61" s="186" t="s">
        <v>1263</v>
      </c>
      <c r="D61" s="187" t="s">
        <v>6</v>
      </c>
      <c r="E61" s="188">
        <v>1.84</v>
      </c>
      <c r="F61" s="236">
        <v>1.75</v>
      </c>
      <c r="G61" s="190">
        <v>4.8913043478260913E-2</v>
      </c>
      <c r="H61" s="7" t="s">
        <v>645</v>
      </c>
      <c r="I61" s="7"/>
      <c r="J61" s="7"/>
      <c r="K61" s="7"/>
    </row>
    <row r="62" spans="1:11" ht="15.75" customHeight="1">
      <c r="A62" s="9"/>
      <c r="B62" s="235">
        <v>113202</v>
      </c>
      <c r="C62" s="186" t="s">
        <v>1264</v>
      </c>
      <c r="D62" s="187" t="s">
        <v>6</v>
      </c>
      <c r="E62" s="188">
        <v>5.26</v>
      </c>
      <c r="F62" s="236">
        <v>4.8</v>
      </c>
      <c r="G62" s="190">
        <v>8.7452471482889732E-2</v>
      </c>
      <c r="H62" s="7" t="s">
        <v>645</v>
      </c>
      <c r="I62" s="7"/>
      <c r="J62" s="7"/>
      <c r="K62" s="7"/>
    </row>
    <row r="63" spans="1:11" ht="15.75" customHeight="1">
      <c r="A63" s="9"/>
      <c r="B63" s="238">
        <v>113966</v>
      </c>
      <c r="C63" s="186" t="s">
        <v>1265</v>
      </c>
      <c r="D63" s="187" t="s">
        <v>6</v>
      </c>
      <c r="E63" s="188">
        <v>5.48</v>
      </c>
      <c r="F63" s="237">
        <v>5.29</v>
      </c>
      <c r="G63" s="190">
        <v>3.4671532846715397E-2</v>
      </c>
      <c r="H63" s="7" t="s">
        <v>645</v>
      </c>
      <c r="I63" s="7"/>
      <c r="J63" s="7"/>
      <c r="K63" s="7"/>
    </row>
    <row r="64" spans="1:11" ht="15.75" customHeight="1">
      <c r="A64" s="9"/>
      <c r="B64" s="235">
        <v>112635</v>
      </c>
      <c r="C64" s="186" t="s">
        <v>223</v>
      </c>
      <c r="D64" s="187" t="s">
        <v>6</v>
      </c>
      <c r="E64" s="188">
        <v>3.95</v>
      </c>
      <c r="F64" s="236">
        <v>3.7</v>
      </c>
      <c r="G64" s="190">
        <v>6.3291139240506319E-2</v>
      </c>
      <c r="H64" s="7" t="s">
        <v>645</v>
      </c>
      <c r="I64" s="7"/>
      <c r="J64" s="7"/>
      <c r="K64" s="7"/>
    </row>
    <row r="65" spans="1:12" ht="15.75" customHeight="1">
      <c r="A65" s="9"/>
      <c r="B65" s="235">
        <v>112688</v>
      </c>
      <c r="C65" s="186" t="s">
        <v>660</v>
      </c>
      <c r="D65" s="187" t="s">
        <v>6</v>
      </c>
      <c r="E65" s="188">
        <v>3.97</v>
      </c>
      <c r="F65" s="236">
        <v>3.7</v>
      </c>
      <c r="G65" s="190">
        <v>6.8010075566750636E-2</v>
      </c>
      <c r="H65" s="7" t="s">
        <v>645</v>
      </c>
      <c r="I65" s="7"/>
      <c r="J65" s="7"/>
      <c r="K65" s="7"/>
    </row>
    <row r="66" spans="1:12" ht="15.75" customHeight="1">
      <c r="A66" s="9"/>
      <c r="B66" s="235">
        <v>112689</v>
      </c>
      <c r="C66" s="186" t="s">
        <v>45</v>
      </c>
      <c r="D66" s="187" t="s">
        <v>6</v>
      </c>
      <c r="E66" s="188">
        <v>4.5999999999999996</v>
      </c>
      <c r="F66" s="236">
        <v>4.29</v>
      </c>
      <c r="G66" s="190">
        <v>6.7391304347826003E-2</v>
      </c>
      <c r="H66" s="7" t="s">
        <v>645</v>
      </c>
      <c r="I66" s="7"/>
      <c r="J66" s="7"/>
      <c r="K66" s="7"/>
    </row>
    <row r="67" spans="1:12" ht="15.75" customHeight="1">
      <c r="A67" s="9"/>
      <c r="B67" s="235">
        <v>112748</v>
      </c>
      <c r="C67" s="186" t="s">
        <v>229</v>
      </c>
      <c r="D67" s="187" t="s">
        <v>6</v>
      </c>
      <c r="E67" s="188">
        <v>3.4</v>
      </c>
      <c r="F67" s="236">
        <v>3.09</v>
      </c>
      <c r="G67" s="190">
        <v>9.1176470588235317E-2</v>
      </c>
      <c r="H67" s="7" t="s">
        <v>645</v>
      </c>
      <c r="I67" s="7"/>
      <c r="J67" s="7"/>
      <c r="K67" s="7"/>
    </row>
    <row r="68" spans="1:12" ht="15.75" customHeight="1">
      <c r="A68" s="9"/>
      <c r="B68" s="235">
        <v>112750</v>
      </c>
      <c r="C68" s="186" t="s">
        <v>230</v>
      </c>
      <c r="D68" s="187" t="s">
        <v>6</v>
      </c>
      <c r="E68" s="188">
        <v>3.4</v>
      </c>
      <c r="F68" s="236">
        <v>3.09</v>
      </c>
      <c r="G68" s="190">
        <v>9.1176470588235317E-2</v>
      </c>
      <c r="H68" s="7" t="s">
        <v>645</v>
      </c>
      <c r="I68" s="7"/>
      <c r="J68" s="7"/>
      <c r="K68" s="7"/>
    </row>
    <row r="69" spans="1:12" ht="15.75" customHeight="1">
      <c r="A69" s="9"/>
      <c r="B69" s="235">
        <v>112751</v>
      </c>
      <c r="C69" s="186" t="s">
        <v>228</v>
      </c>
      <c r="D69" s="187" t="s">
        <v>6</v>
      </c>
      <c r="E69" s="188">
        <v>3.08</v>
      </c>
      <c r="F69" s="236">
        <v>2.93</v>
      </c>
      <c r="G69" s="190">
        <v>4.8701298701298669E-2</v>
      </c>
      <c r="H69" s="7" t="s">
        <v>645</v>
      </c>
      <c r="I69" s="7"/>
      <c r="J69" s="7"/>
      <c r="K69" s="7"/>
    </row>
    <row r="70" spans="1:12" ht="15.75" customHeight="1">
      <c r="A70" s="9"/>
      <c r="B70" s="235">
        <v>113208</v>
      </c>
      <c r="C70" s="186" t="s">
        <v>46</v>
      </c>
      <c r="D70" s="187" t="s">
        <v>6</v>
      </c>
      <c r="E70" s="188">
        <v>2.2599999999999998</v>
      </c>
      <c r="F70" s="236">
        <v>1.99</v>
      </c>
      <c r="G70" s="190">
        <v>0.11946902654867249</v>
      </c>
      <c r="H70" s="7" t="s">
        <v>1244</v>
      </c>
      <c r="I70" s="7"/>
      <c r="J70" s="7"/>
      <c r="K70" s="7"/>
    </row>
    <row r="71" spans="1:12" ht="15.75" customHeight="1">
      <c r="A71" s="9"/>
      <c r="B71" s="235">
        <v>113205</v>
      </c>
      <c r="C71" s="186" t="s">
        <v>47</v>
      </c>
      <c r="D71" s="187" t="s">
        <v>6</v>
      </c>
      <c r="E71" s="188">
        <v>2.2599999999999998</v>
      </c>
      <c r="F71" s="236">
        <v>1.99</v>
      </c>
      <c r="G71" s="190">
        <v>0.11946902654867249</v>
      </c>
      <c r="H71" s="7" t="s">
        <v>1244</v>
      </c>
      <c r="I71" s="7"/>
      <c r="J71" s="7"/>
      <c r="K71" s="7"/>
    </row>
    <row r="72" spans="1:12" ht="15.75" customHeight="1">
      <c r="A72" s="9"/>
      <c r="B72" s="235">
        <v>113207</v>
      </c>
      <c r="C72" s="186" t="s">
        <v>48</v>
      </c>
      <c r="D72" s="187" t="s">
        <v>6</v>
      </c>
      <c r="E72" s="188">
        <v>2.2599999999999998</v>
      </c>
      <c r="F72" s="236">
        <v>1.99</v>
      </c>
      <c r="G72" s="190">
        <v>0.11946902654867249</v>
      </c>
      <c r="H72" s="7" t="s">
        <v>1244</v>
      </c>
      <c r="I72" s="7"/>
      <c r="J72" s="7"/>
      <c r="K72" s="7"/>
    </row>
    <row r="73" spans="1:12" ht="15.75" customHeight="1">
      <c r="A73" s="9"/>
      <c r="B73" s="235">
        <v>113206</v>
      </c>
      <c r="C73" s="186" t="s">
        <v>49</v>
      </c>
      <c r="D73" s="187" t="s">
        <v>6</v>
      </c>
      <c r="E73" s="188">
        <v>2.2599999999999998</v>
      </c>
      <c r="F73" s="236">
        <v>1.99</v>
      </c>
      <c r="G73" s="190">
        <v>0.11946902654867249</v>
      </c>
      <c r="H73" s="7" t="s">
        <v>1244</v>
      </c>
      <c r="I73" s="7"/>
      <c r="J73" s="7"/>
      <c r="K73" s="7"/>
    </row>
    <row r="74" spans="1:12" ht="15.75" customHeight="1">
      <c r="A74" s="9"/>
      <c r="B74" s="186"/>
      <c r="C74" s="186"/>
      <c r="D74" s="187"/>
      <c r="E74" s="188"/>
      <c r="F74" s="192"/>
      <c r="G74" s="190"/>
      <c r="H74" s="7"/>
      <c r="I74" s="7"/>
      <c r="J74" s="7"/>
      <c r="K74" s="7"/>
    </row>
    <row r="75" spans="1:12" ht="15.75" customHeight="1">
      <c r="A75" s="9"/>
      <c r="B75" s="186"/>
      <c r="C75" s="186"/>
      <c r="D75" s="187"/>
      <c r="E75" s="188"/>
      <c r="F75" s="605" t="s">
        <v>729</v>
      </c>
      <c r="G75" s="606"/>
      <c r="H75" s="607" t="s">
        <v>723</v>
      </c>
      <c r="I75" s="608"/>
      <c r="J75" s="607" t="s">
        <v>724</v>
      </c>
      <c r="K75" s="608"/>
      <c r="L75" t="s">
        <v>1245</v>
      </c>
    </row>
    <row r="76" spans="1:12" ht="15.75" customHeight="1">
      <c r="A76" s="9"/>
      <c r="B76" s="203" t="s">
        <v>2</v>
      </c>
      <c r="C76" s="203" t="s">
        <v>3</v>
      </c>
      <c r="D76" s="203" t="s">
        <v>5</v>
      </c>
      <c r="E76" s="203" t="s">
        <v>0</v>
      </c>
      <c r="F76" s="242" t="s">
        <v>1242</v>
      </c>
      <c r="G76" s="243" t="s">
        <v>1243</v>
      </c>
      <c r="H76" s="242" t="s">
        <v>1242</v>
      </c>
      <c r="I76" s="243" t="s">
        <v>1243</v>
      </c>
      <c r="J76" s="242" t="s">
        <v>1242</v>
      </c>
      <c r="K76" s="243" t="s">
        <v>1243</v>
      </c>
    </row>
    <row r="77" spans="1:12" ht="15.75" customHeight="1">
      <c r="A77" s="9"/>
      <c r="B77" s="244">
        <v>108062</v>
      </c>
      <c r="C77" s="186" t="s">
        <v>790</v>
      </c>
      <c r="D77" s="187" t="s">
        <v>6</v>
      </c>
      <c r="E77" s="188">
        <v>1.54</v>
      </c>
      <c r="F77" s="246">
        <v>1.49</v>
      </c>
      <c r="G77" s="190">
        <v>3.2467532467532492E-2</v>
      </c>
      <c r="H77" s="245">
        <v>1.39</v>
      </c>
      <c r="I77" s="190">
        <v>9.7402597402597491E-2</v>
      </c>
      <c r="J77" s="245">
        <v>1.29</v>
      </c>
      <c r="K77" s="247">
        <v>0.16233766233766234</v>
      </c>
      <c r="L77" t="s">
        <v>645</v>
      </c>
    </row>
    <row r="78" spans="1:12" ht="15.75" customHeight="1">
      <c r="A78" s="9"/>
      <c r="B78" s="244">
        <v>108061</v>
      </c>
      <c r="C78" s="186" t="s">
        <v>791</v>
      </c>
      <c r="D78" s="187" t="s">
        <v>6</v>
      </c>
      <c r="E78" s="188">
        <v>1.54</v>
      </c>
      <c r="F78" s="246">
        <v>1.49</v>
      </c>
      <c r="G78" s="190">
        <v>3.2467532467532492E-2</v>
      </c>
      <c r="H78" s="245">
        <v>1.39</v>
      </c>
      <c r="I78" s="190">
        <v>9.7402597402597491E-2</v>
      </c>
      <c r="J78" s="245">
        <v>1.29</v>
      </c>
      <c r="K78" s="247">
        <v>0.16233766233766234</v>
      </c>
      <c r="L78" t="s">
        <v>645</v>
      </c>
    </row>
    <row r="79" spans="1:12" ht="15.75" customHeight="1">
      <c r="A79" s="9"/>
      <c r="B79" s="244">
        <v>108063</v>
      </c>
      <c r="C79" s="186" t="s">
        <v>792</v>
      </c>
      <c r="D79" s="187" t="s">
        <v>6</v>
      </c>
      <c r="E79" s="188">
        <v>1.54</v>
      </c>
      <c r="F79" s="246">
        <v>1.49</v>
      </c>
      <c r="G79" s="190">
        <v>3.2467532467532492E-2</v>
      </c>
      <c r="H79" s="245">
        <v>1.39</v>
      </c>
      <c r="I79" s="190">
        <v>9.7402597402597491E-2</v>
      </c>
      <c r="J79" s="245">
        <v>1.29</v>
      </c>
      <c r="K79" s="247">
        <v>0.16233766233766234</v>
      </c>
      <c r="L79" t="s">
        <v>645</v>
      </c>
    </row>
    <row r="80" spans="1:12" ht="15.75" customHeight="1">
      <c r="A80" s="9"/>
      <c r="B80" s="244">
        <v>108064</v>
      </c>
      <c r="C80" s="186" t="s">
        <v>793</v>
      </c>
      <c r="D80" s="187" t="s">
        <v>6</v>
      </c>
      <c r="E80" s="188">
        <v>1.54</v>
      </c>
      <c r="F80" s="246">
        <v>1.49</v>
      </c>
      <c r="G80" s="190">
        <v>3.2467532467532492E-2</v>
      </c>
      <c r="H80" s="245">
        <v>1.39</v>
      </c>
      <c r="I80" s="190">
        <v>9.7402597402597491E-2</v>
      </c>
      <c r="J80" s="245">
        <v>1.29</v>
      </c>
      <c r="K80" s="247">
        <v>0.16233766233766234</v>
      </c>
      <c r="L80" t="s">
        <v>645</v>
      </c>
    </row>
    <row r="81" spans="1:13" ht="15.75" customHeight="1">
      <c r="A81" s="9"/>
      <c r="B81" s="186"/>
      <c r="C81" s="186"/>
      <c r="D81" s="187"/>
      <c r="E81" s="188"/>
      <c r="F81" s="603" t="s">
        <v>722</v>
      </c>
      <c r="G81" s="604"/>
      <c r="H81" s="601" t="s">
        <v>723</v>
      </c>
      <c r="I81" s="602"/>
      <c r="J81" s="601" t="s">
        <v>725</v>
      </c>
      <c r="K81" s="602"/>
    </row>
    <row r="82" spans="1:13" ht="15.75" customHeight="1">
      <c r="A82" s="9"/>
      <c r="B82" s="203" t="s">
        <v>2</v>
      </c>
      <c r="C82" s="203" t="s">
        <v>3</v>
      </c>
      <c r="D82" s="203" t="s">
        <v>5</v>
      </c>
      <c r="E82" s="203" t="s">
        <v>0</v>
      </c>
      <c r="F82" s="248" t="s">
        <v>1242</v>
      </c>
      <c r="G82" s="243" t="s">
        <v>1243</v>
      </c>
      <c r="H82" s="242" t="s">
        <v>1242</v>
      </c>
      <c r="I82" s="243" t="s">
        <v>1243</v>
      </c>
      <c r="J82" s="242" t="s">
        <v>1242</v>
      </c>
      <c r="K82" s="243" t="s">
        <v>1243</v>
      </c>
    </row>
    <row r="83" spans="1:13" ht="15.75" customHeight="1">
      <c r="A83" s="9"/>
      <c r="B83" s="244">
        <v>109145</v>
      </c>
      <c r="C83" s="186" t="s">
        <v>794</v>
      </c>
      <c r="D83" s="187" t="s">
        <v>6</v>
      </c>
      <c r="E83" s="188">
        <v>3.72</v>
      </c>
      <c r="F83" s="246">
        <v>3.59</v>
      </c>
      <c r="G83" s="190">
        <v>3.4946236559139872E-2</v>
      </c>
      <c r="H83" s="245">
        <v>3.49</v>
      </c>
      <c r="I83" s="190">
        <v>6.1827956989247305E-2</v>
      </c>
      <c r="J83" s="245">
        <v>3.35</v>
      </c>
      <c r="K83" s="247">
        <v>9.9462365591397872E-2</v>
      </c>
      <c r="L83" t="s">
        <v>645</v>
      </c>
    </row>
    <row r="84" spans="1:13" ht="15.75" customHeight="1">
      <c r="A84" s="9"/>
      <c r="B84" s="244">
        <v>109144</v>
      </c>
      <c r="C84" s="186" t="s">
        <v>795</v>
      </c>
      <c r="D84" s="187" t="s">
        <v>6</v>
      </c>
      <c r="E84" s="188">
        <v>3.72</v>
      </c>
      <c r="F84" s="246">
        <v>3.59</v>
      </c>
      <c r="G84" s="190">
        <v>3.4946236559139872E-2</v>
      </c>
      <c r="H84" s="245">
        <v>3.49</v>
      </c>
      <c r="I84" s="190">
        <v>6.1827956989247305E-2</v>
      </c>
      <c r="J84" s="245">
        <v>3.35</v>
      </c>
      <c r="K84" s="247">
        <v>9.9462365591397872E-2</v>
      </c>
      <c r="L84" t="s">
        <v>645</v>
      </c>
    </row>
    <row r="85" spans="1:13" ht="15.75" customHeight="1">
      <c r="A85" s="9"/>
      <c r="B85" s="244">
        <v>109177</v>
      </c>
      <c r="C85" s="186" t="s">
        <v>796</v>
      </c>
      <c r="D85" s="187" t="s">
        <v>6</v>
      </c>
      <c r="E85" s="188">
        <v>3.72</v>
      </c>
      <c r="F85" s="246">
        <v>3.59</v>
      </c>
      <c r="G85" s="190">
        <v>3.4946236559139872E-2</v>
      </c>
      <c r="H85" s="245">
        <v>3.49</v>
      </c>
      <c r="I85" s="190">
        <v>6.1827956989247305E-2</v>
      </c>
      <c r="J85" s="245">
        <v>3.35</v>
      </c>
      <c r="K85" s="247">
        <v>9.9462365591397872E-2</v>
      </c>
      <c r="L85" t="s">
        <v>645</v>
      </c>
    </row>
    <row r="86" spans="1:13" ht="15.75" customHeight="1">
      <c r="A86" s="9"/>
      <c r="B86" s="186"/>
      <c r="C86" s="186"/>
      <c r="D86" s="187"/>
      <c r="E86" s="188"/>
      <c r="F86" s="603" t="s">
        <v>726</v>
      </c>
      <c r="G86" s="604"/>
      <c r="H86" s="601" t="s">
        <v>727</v>
      </c>
      <c r="I86" s="602"/>
      <c r="J86" s="601" t="s">
        <v>728</v>
      </c>
      <c r="K86" s="602"/>
    </row>
    <row r="87" spans="1:13" ht="15.75" customHeight="1">
      <c r="A87" s="9"/>
      <c r="B87" s="186"/>
      <c r="C87" s="186"/>
      <c r="D87" s="187"/>
      <c r="E87" s="188"/>
      <c r="F87" s="248" t="s">
        <v>1242</v>
      </c>
      <c r="G87" s="243" t="s">
        <v>1243</v>
      </c>
      <c r="H87" s="242" t="s">
        <v>1242</v>
      </c>
      <c r="I87" s="243" t="s">
        <v>1243</v>
      </c>
      <c r="J87" s="242" t="s">
        <v>1242</v>
      </c>
      <c r="K87" s="243" t="s">
        <v>1243</v>
      </c>
    </row>
    <row r="88" spans="1:13" ht="15.75" customHeight="1">
      <c r="A88" s="9"/>
      <c r="B88" s="244">
        <v>1335</v>
      </c>
      <c r="C88" s="186" t="s">
        <v>797</v>
      </c>
      <c r="D88" s="187" t="s">
        <v>6</v>
      </c>
      <c r="E88" s="188">
        <v>15.52</v>
      </c>
      <c r="F88" s="246">
        <v>14.59</v>
      </c>
      <c r="G88" s="190">
        <v>5.9922680412371115E-2</v>
      </c>
      <c r="H88" s="245">
        <v>13.99</v>
      </c>
      <c r="I88" s="190">
        <v>9.8582474226804079E-2</v>
      </c>
      <c r="J88" s="245">
        <v>12.99</v>
      </c>
      <c r="K88" s="247">
        <v>0.16301546391752575</v>
      </c>
      <c r="L88" t="s">
        <v>7</v>
      </c>
      <c r="M88" t="s">
        <v>645</v>
      </c>
    </row>
    <row r="89" spans="1:13" ht="15.75" customHeight="1">
      <c r="A89" s="9"/>
      <c r="B89" s="244">
        <v>1332</v>
      </c>
      <c r="C89" s="186" t="s">
        <v>798</v>
      </c>
      <c r="D89" s="187" t="s">
        <v>6</v>
      </c>
      <c r="E89" s="188">
        <v>15.52</v>
      </c>
      <c r="F89" s="246">
        <v>14.59</v>
      </c>
      <c r="G89" s="190">
        <v>5.9922680412371115E-2</v>
      </c>
      <c r="H89" s="245">
        <v>13.99</v>
      </c>
      <c r="I89" s="190">
        <v>9.8582474226804079E-2</v>
      </c>
      <c r="J89" s="245">
        <v>12.99</v>
      </c>
      <c r="K89" s="247">
        <v>0.16301546391752575</v>
      </c>
      <c r="M89" t="s">
        <v>645</v>
      </c>
    </row>
    <row r="90" spans="1:13" ht="15.75" customHeight="1">
      <c r="A90" s="9"/>
      <c r="B90" s="244">
        <v>1334</v>
      </c>
      <c r="C90" s="186" t="s">
        <v>799</v>
      </c>
      <c r="D90" s="187" t="s">
        <v>6</v>
      </c>
      <c r="E90" s="188">
        <v>15.52</v>
      </c>
      <c r="F90" s="246">
        <v>14.59</v>
      </c>
      <c r="G90" s="190">
        <v>5.9922680412371115E-2</v>
      </c>
      <c r="H90" s="245">
        <v>13.99</v>
      </c>
      <c r="I90" s="190">
        <v>9.8582474226804079E-2</v>
      </c>
      <c r="J90" s="245">
        <v>12.99</v>
      </c>
      <c r="K90" s="247">
        <v>0.16301546391752575</v>
      </c>
      <c r="M90" t="s">
        <v>645</v>
      </c>
    </row>
    <row r="91" spans="1:13" ht="15.75" customHeight="1">
      <c r="A91" s="9"/>
      <c r="B91" s="244">
        <v>1336</v>
      </c>
      <c r="C91" s="186" t="s">
        <v>800</v>
      </c>
      <c r="D91" s="187" t="s">
        <v>6</v>
      </c>
      <c r="E91" s="188">
        <v>15.52</v>
      </c>
      <c r="F91" s="246">
        <v>14.59</v>
      </c>
      <c r="G91" s="190">
        <v>5.9922680412371115E-2</v>
      </c>
      <c r="H91" s="245">
        <v>13.99</v>
      </c>
      <c r="I91" s="190">
        <v>9.8582474226804079E-2</v>
      </c>
      <c r="J91" s="245">
        <v>12.99</v>
      </c>
      <c r="K91" s="247">
        <v>0.16301546391752575</v>
      </c>
      <c r="M91" t="s">
        <v>645</v>
      </c>
    </row>
    <row r="92" spans="1:13" ht="15.75" customHeight="1">
      <c r="A92" s="9"/>
      <c r="B92" s="186"/>
      <c r="C92" s="186"/>
      <c r="D92" s="187"/>
      <c r="E92" s="188"/>
      <c r="F92" s="603" t="s">
        <v>726</v>
      </c>
      <c r="G92" s="604"/>
      <c r="H92" s="601" t="s">
        <v>729</v>
      </c>
      <c r="I92" s="602"/>
      <c r="J92" s="601" t="s">
        <v>730</v>
      </c>
      <c r="K92" s="602"/>
    </row>
    <row r="93" spans="1:13" ht="15.75" customHeight="1">
      <c r="A93" s="9"/>
      <c r="B93" s="186"/>
      <c r="C93" s="186"/>
      <c r="D93" s="187"/>
      <c r="E93" s="188"/>
      <c r="F93" s="248" t="s">
        <v>1242</v>
      </c>
      <c r="G93" s="243" t="s">
        <v>1243</v>
      </c>
      <c r="H93" s="242" t="s">
        <v>1242</v>
      </c>
      <c r="I93" s="243" t="s">
        <v>1243</v>
      </c>
      <c r="J93" s="242" t="s">
        <v>1242</v>
      </c>
      <c r="K93" s="243" t="s">
        <v>1243</v>
      </c>
    </row>
    <row r="94" spans="1:13" ht="15.75" customHeight="1">
      <c r="A94" s="9"/>
      <c r="B94" s="244">
        <v>106030</v>
      </c>
      <c r="C94" s="186" t="s">
        <v>801</v>
      </c>
      <c r="D94" s="187" t="s">
        <v>6</v>
      </c>
      <c r="E94" s="188">
        <v>4.05</v>
      </c>
      <c r="F94" s="246">
        <v>3.89</v>
      </c>
      <c r="G94" s="190">
        <v>3.9506172839506103E-2</v>
      </c>
      <c r="H94" s="245">
        <v>3.79</v>
      </c>
      <c r="I94" s="190">
        <v>6.419753086419748E-2</v>
      </c>
      <c r="J94" s="245">
        <v>3.65</v>
      </c>
      <c r="K94" s="247">
        <v>9.8765432098765413E-2</v>
      </c>
      <c r="L94" t="s">
        <v>1246</v>
      </c>
    </row>
    <row r="95" spans="1:13" ht="15.75" customHeight="1">
      <c r="A95" s="9"/>
      <c r="B95" s="244">
        <v>106029</v>
      </c>
      <c r="C95" s="186" t="s">
        <v>802</v>
      </c>
      <c r="D95" s="187" t="s">
        <v>6</v>
      </c>
      <c r="E95" s="188">
        <v>4.24</v>
      </c>
      <c r="F95" s="246">
        <v>3.89</v>
      </c>
      <c r="G95" s="190">
        <v>8.2547169811320778E-2</v>
      </c>
      <c r="H95" s="245">
        <v>3.79</v>
      </c>
      <c r="I95" s="190">
        <v>0.10613207547169815</v>
      </c>
      <c r="J95" s="245">
        <v>3.65</v>
      </c>
      <c r="K95" s="247">
        <v>0.13915094339622647</v>
      </c>
      <c r="L95" t="s">
        <v>1246</v>
      </c>
    </row>
    <row r="96" spans="1:13" ht="15.75" customHeight="1">
      <c r="A96" s="9"/>
      <c r="B96" s="244">
        <v>106031</v>
      </c>
      <c r="C96" s="186" t="s">
        <v>803</v>
      </c>
      <c r="D96" s="187" t="s">
        <v>6</v>
      </c>
      <c r="E96" s="188">
        <v>4.05</v>
      </c>
      <c r="F96" s="246">
        <v>3.89</v>
      </c>
      <c r="G96" s="190">
        <v>3.9506172839506103E-2</v>
      </c>
      <c r="H96" s="245">
        <v>3.79</v>
      </c>
      <c r="I96" s="190">
        <v>6.419753086419748E-2</v>
      </c>
      <c r="J96" s="245">
        <v>3.65</v>
      </c>
      <c r="K96" s="247">
        <v>9.8765432098765413E-2</v>
      </c>
      <c r="L96" t="s">
        <v>1246</v>
      </c>
    </row>
    <row r="97" spans="1:11" ht="15.75" customHeight="1">
      <c r="A97" s="9"/>
      <c r="B97" s="191"/>
      <c r="C97" s="186"/>
      <c r="D97" s="187"/>
      <c r="E97" s="188"/>
      <c r="F97" s="193"/>
      <c r="G97" s="190"/>
      <c r="H97" s="7"/>
      <c r="I97" s="7"/>
      <c r="J97" s="7"/>
      <c r="K97" s="7"/>
    </row>
    <row r="98" spans="1:11" ht="15.75" customHeight="1">
      <c r="A98" s="9"/>
      <c r="B98" s="191"/>
      <c r="C98" s="186"/>
      <c r="D98" s="187"/>
      <c r="E98" s="188"/>
      <c r="F98" s="193"/>
      <c r="G98" s="190"/>
      <c r="H98" s="7"/>
      <c r="I98" s="7"/>
      <c r="J98" s="7"/>
      <c r="K98" s="7"/>
    </row>
    <row r="99" spans="1:11" ht="15.75" customHeight="1">
      <c r="A99" s="9"/>
      <c r="B99" s="592" t="s">
        <v>1040</v>
      </c>
      <c r="C99" s="593"/>
      <c r="D99" s="593"/>
      <c r="E99" s="593"/>
      <c r="F99" s="593"/>
      <c r="G99" s="593"/>
      <c r="H99" s="7"/>
      <c r="I99" s="7"/>
      <c r="J99" s="7"/>
      <c r="K99" s="7"/>
    </row>
    <row r="100" spans="1:11" ht="15.75" customHeight="1">
      <c r="A100" s="9"/>
      <c r="B100" s="203" t="s">
        <v>2</v>
      </c>
      <c r="C100" s="203" t="s">
        <v>3</v>
      </c>
      <c r="D100" s="203" t="s">
        <v>5</v>
      </c>
      <c r="E100" s="203" t="s">
        <v>0</v>
      </c>
      <c r="F100" s="204" t="s">
        <v>1</v>
      </c>
      <c r="G100" s="204" t="s">
        <v>4</v>
      </c>
      <c r="H100" s="7"/>
      <c r="I100" s="7"/>
      <c r="J100" s="7"/>
      <c r="K100" s="7"/>
    </row>
    <row r="101" spans="1:11" ht="15.75" customHeight="1">
      <c r="A101" s="9"/>
      <c r="B101" s="235">
        <v>102219</v>
      </c>
      <c r="C101" s="186" t="s">
        <v>1266</v>
      </c>
      <c r="D101" s="187" t="s">
        <v>6</v>
      </c>
      <c r="E101" s="188">
        <v>3.38</v>
      </c>
      <c r="F101" s="241">
        <v>3.09</v>
      </c>
      <c r="G101" s="190">
        <v>8.5798816568047345E-2</v>
      </c>
      <c r="H101" s="7" t="s">
        <v>6</v>
      </c>
      <c r="I101" s="7" t="s">
        <v>645</v>
      </c>
      <c r="J101" s="7"/>
      <c r="K101" s="7"/>
    </row>
    <row r="102" spans="1:11" ht="15.75" customHeight="1">
      <c r="A102" s="9"/>
      <c r="B102" s="235">
        <v>101197</v>
      </c>
      <c r="C102" s="186" t="s">
        <v>355</v>
      </c>
      <c r="D102" s="187" t="s">
        <v>6</v>
      </c>
      <c r="E102" s="188">
        <v>3.38</v>
      </c>
      <c r="F102" s="241">
        <v>3.09</v>
      </c>
      <c r="G102" s="190">
        <v>8.5798816568047345E-2</v>
      </c>
      <c r="H102" s="7" t="s">
        <v>6</v>
      </c>
      <c r="I102" s="7" t="s">
        <v>645</v>
      </c>
      <c r="J102" s="7"/>
      <c r="K102" s="7"/>
    </row>
    <row r="103" spans="1:11" ht="15.75" customHeight="1">
      <c r="A103" s="9"/>
      <c r="B103" s="235">
        <v>105265</v>
      </c>
      <c r="C103" s="186" t="s">
        <v>1267</v>
      </c>
      <c r="D103" s="187" t="s">
        <v>6</v>
      </c>
      <c r="E103" s="188">
        <v>20.82</v>
      </c>
      <c r="F103" s="241">
        <v>20.100000000000001</v>
      </c>
      <c r="G103" s="190">
        <v>3.4582132564841446E-2</v>
      </c>
      <c r="H103" s="7" t="s">
        <v>645</v>
      </c>
      <c r="I103" s="7"/>
      <c r="J103" s="7"/>
      <c r="K103" s="7"/>
    </row>
    <row r="104" spans="1:11" ht="15.75" customHeight="1">
      <c r="A104" s="9"/>
      <c r="B104" s="235">
        <v>15801</v>
      </c>
      <c r="C104" s="186" t="s">
        <v>1109</v>
      </c>
      <c r="D104" s="187" t="s">
        <v>6</v>
      </c>
      <c r="E104" s="188">
        <v>20.82</v>
      </c>
      <c r="F104" s="241">
        <v>20.100000000000001</v>
      </c>
      <c r="G104" s="190">
        <v>3.4582132564841446E-2</v>
      </c>
      <c r="H104" s="7" t="s">
        <v>645</v>
      </c>
      <c r="I104" s="7"/>
      <c r="J104" s="7"/>
      <c r="K104" s="7"/>
    </row>
    <row r="105" spans="1:11" ht="15.75" customHeight="1">
      <c r="A105" s="9"/>
      <c r="B105" s="235">
        <v>112630</v>
      </c>
      <c r="C105" s="186" t="s">
        <v>1268</v>
      </c>
      <c r="D105" s="187" t="s">
        <v>6</v>
      </c>
      <c r="E105" s="188">
        <v>68.37</v>
      </c>
      <c r="F105" s="241">
        <v>66</v>
      </c>
      <c r="G105" s="190">
        <v>3.4664326458973299E-2</v>
      </c>
      <c r="H105" s="7" t="s">
        <v>645</v>
      </c>
      <c r="I105" s="7"/>
      <c r="J105" s="7"/>
      <c r="K105" s="7"/>
    </row>
    <row r="106" spans="1:11" ht="15.75" customHeight="1">
      <c r="A106" s="9"/>
      <c r="B106" s="235">
        <v>106074</v>
      </c>
      <c r="C106" s="186" t="s">
        <v>1269</v>
      </c>
      <c r="D106" s="187" t="s">
        <v>6</v>
      </c>
      <c r="E106" s="188">
        <v>68.37</v>
      </c>
      <c r="F106" s="241">
        <v>66</v>
      </c>
      <c r="G106" s="190">
        <v>3.4664326458973299E-2</v>
      </c>
      <c r="H106" s="7" t="s">
        <v>645</v>
      </c>
      <c r="I106" s="7"/>
      <c r="J106" s="7"/>
      <c r="K106" s="7"/>
    </row>
    <row r="107" spans="1:11" ht="15.75" customHeight="1">
      <c r="A107" s="9"/>
      <c r="B107" s="235">
        <v>106078</v>
      </c>
      <c r="C107" s="186" t="s">
        <v>1270</v>
      </c>
      <c r="D107" s="187" t="s">
        <v>6</v>
      </c>
      <c r="E107" s="188">
        <v>68.37</v>
      </c>
      <c r="F107" s="241">
        <v>66</v>
      </c>
      <c r="G107" s="190">
        <v>3.4664326458973299E-2</v>
      </c>
      <c r="H107" s="7" t="s">
        <v>645</v>
      </c>
      <c r="I107" s="7"/>
      <c r="J107" s="7"/>
      <c r="K107" s="7"/>
    </row>
    <row r="108" spans="1:11" ht="15.75" customHeight="1">
      <c r="A108" s="9"/>
      <c r="B108" s="235">
        <v>106075</v>
      </c>
      <c r="C108" s="186" t="s">
        <v>1271</v>
      </c>
      <c r="D108" s="187" t="s">
        <v>6</v>
      </c>
      <c r="E108" s="188">
        <v>68.37</v>
      </c>
      <c r="F108" s="241">
        <v>66</v>
      </c>
      <c r="G108" s="190">
        <v>3.4664326458973299E-2</v>
      </c>
      <c r="H108" s="7" t="s">
        <v>645</v>
      </c>
      <c r="I108" s="7"/>
      <c r="J108" s="7"/>
      <c r="K108" s="7"/>
    </row>
    <row r="109" spans="1:11" ht="15.75" customHeight="1">
      <c r="A109" s="9"/>
      <c r="B109" s="235">
        <v>106076</v>
      </c>
      <c r="C109" s="186" t="s">
        <v>1272</v>
      </c>
      <c r="D109" s="187" t="s">
        <v>6</v>
      </c>
      <c r="E109" s="188">
        <v>68.37</v>
      </c>
      <c r="F109" s="241">
        <v>66</v>
      </c>
      <c r="G109" s="190">
        <v>3.4664326458973299E-2</v>
      </c>
      <c r="H109" s="7" t="s">
        <v>645</v>
      </c>
      <c r="I109" s="7"/>
      <c r="J109" s="7"/>
      <c r="K109" s="7"/>
    </row>
    <row r="110" spans="1:11" ht="15.75" customHeight="1">
      <c r="A110" s="9"/>
      <c r="B110" s="235">
        <v>107051</v>
      </c>
      <c r="C110" s="186" t="s">
        <v>1273</v>
      </c>
      <c r="D110" s="187" t="s">
        <v>6</v>
      </c>
      <c r="E110" s="188">
        <v>68.37</v>
      </c>
      <c r="F110" s="241">
        <v>66</v>
      </c>
      <c r="G110" s="190">
        <v>3.4664326458973299E-2</v>
      </c>
      <c r="H110" s="7" t="s">
        <v>645</v>
      </c>
      <c r="I110" s="7"/>
      <c r="J110" s="7"/>
      <c r="K110" s="7"/>
    </row>
    <row r="111" spans="1:11" ht="15.75" customHeight="1">
      <c r="A111" s="9"/>
      <c r="B111" s="235">
        <v>107052</v>
      </c>
      <c r="C111" s="186" t="s">
        <v>1274</v>
      </c>
      <c r="D111" s="187" t="s">
        <v>6</v>
      </c>
      <c r="E111" s="188">
        <v>68.37</v>
      </c>
      <c r="F111" s="241">
        <v>66</v>
      </c>
      <c r="G111" s="190">
        <v>3.4664326458973299E-2</v>
      </c>
      <c r="H111" s="7" t="s">
        <v>645</v>
      </c>
      <c r="I111" s="7"/>
      <c r="J111" s="7"/>
      <c r="K111" s="7"/>
    </row>
    <row r="112" spans="1:11" ht="15.75" customHeight="1">
      <c r="A112" s="9"/>
      <c r="B112" s="235">
        <v>109906</v>
      </c>
      <c r="C112" s="186" t="s">
        <v>1275</v>
      </c>
      <c r="D112" s="187" t="s">
        <v>6</v>
      </c>
      <c r="E112" s="188">
        <v>68.37</v>
      </c>
      <c r="F112" s="241">
        <v>66</v>
      </c>
      <c r="G112" s="190">
        <v>3.4664326458973299E-2</v>
      </c>
      <c r="H112" s="7" t="s">
        <v>645</v>
      </c>
      <c r="I112" s="7"/>
      <c r="J112" s="7"/>
      <c r="K112" s="7"/>
    </row>
    <row r="113" spans="1:11" ht="15.75" customHeight="1">
      <c r="A113" s="9"/>
      <c r="B113" s="235">
        <v>106077</v>
      </c>
      <c r="C113" s="186" t="s">
        <v>1276</v>
      </c>
      <c r="D113" s="187" t="s">
        <v>6</v>
      </c>
      <c r="E113" s="188">
        <v>68.37</v>
      </c>
      <c r="F113" s="241">
        <v>66</v>
      </c>
      <c r="G113" s="190">
        <v>3.4664326458973299E-2</v>
      </c>
      <c r="H113" s="7" t="s">
        <v>645</v>
      </c>
      <c r="I113" s="7"/>
      <c r="J113" s="7"/>
      <c r="K113" s="7"/>
    </row>
    <row r="114" spans="1:11" ht="15.75" customHeight="1">
      <c r="A114" s="9"/>
      <c r="B114" s="235">
        <v>109616</v>
      </c>
      <c r="C114" s="186" t="s">
        <v>1277</v>
      </c>
      <c r="D114" s="187" t="s">
        <v>6</v>
      </c>
      <c r="E114" s="188">
        <v>75.75</v>
      </c>
      <c r="F114" s="241">
        <v>73.150000000000006</v>
      </c>
      <c r="G114" s="190">
        <v>3.4323432343234248E-2</v>
      </c>
      <c r="H114" s="7" t="s">
        <v>645</v>
      </c>
      <c r="I114" s="7"/>
      <c r="J114" s="7"/>
      <c r="K114" s="7"/>
    </row>
    <row r="115" spans="1:11" ht="15.75" customHeight="1">
      <c r="A115" s="9"/>
      <c r="B115" s="235">
        <v>109617</v>
      </c>
      <c r="C115" s="186" t="s">
        <v>1278</v>
      </c>
      <c r="D115" s="187" t="s">
        <v>6</v>
      </c>
      <c r="E115" s="188">
        <v>75.75</v>
      </c>
      <c r="F115" s="241">
        <v>73.150000000000006</v>
      </c>
      <c r="G115" s="190">
        <v>3.4323432343234248E-2</v>
      </c>
      <c r="H115" s="7" t="s">
        <v>645</v>
      </c>
      <c r="I115" s="7"/>
      <c r="J115" s="7"/>
      <c r="K115" s="7"/>
    </row>
    <row r="116" spans="1:11" ht="15.75" customHeight="1">
      <c r="A116" s="9"/>
      <c r="B116" s="235">
        <v>113714</v>
      </c>
      <c r="C116" s="186" t="s">
        <v>1111</v>
      </c>
      <c r="D116" s="187" t="s">
        <v>6</v>
      </c>
      <c r="E116" s="188">
        <v>75.75</v>
      </c>
      <c r="F116" s="241">
        <v>69.5</v>
      </c>
      <c r="G116" s="190">
        <v>8.2508250825082508E-2</v>
      </c>
      <c r="H116" s="7" t="s">
        <v>645</v>
      </c>
      <c r="I116" s="7"/>
      <c r="J116" s="7"/>
      <c r="K116" s="7"/>
    </row>
    <row r="117" spans="1:11" ht="15.75" customHeight="1">
      <c r="A117" s="9"/>
      <c r="B117" s="235">
        <v>112280</v>
      </c>
      <c r="C117" s="186" t="s">
        <v>1279</v>
      </c>
      <c r="D117" s="187" t="s">
        <v>6</v>
      </c>
      <c r="E117" s="188">
        <v>80.38</v>
      </c>
      <c r="F117" s="241">
        <v>77.599999999999994</v>
      </c>
      <c r="G117" s="190">
        <v>3.4585717840258788E-2</v>
      </c>
      <c r="H117" s="7" t="s">
        <v>645</v>
      </c>
      <c r="I117" s="7"/>
      <c r="J117" s="7"/>
      <c r="K117" s="7"/>
    </row>
    <row r="118" spans="1:11" ht="15.75" customHeight="1">
      <c r="A118" s="9"/>
      <c r="B118" s="239">
        <v>112605</v>
      </c>
      <c r="C118" s="186" t="s">
        <v>1231</v>
      </c>
      <c r="D118" s="187" t="s">
        <v>6</v>
      </c>
      <c r="E118" s="188">
        <v>32.96</v>
      </c>
      <c r="F118" s="240">
        <v>28.208029290306104</v>
      </c>
      <c r="G118" s="190">
        <v>0.14417386861935366</v>
      </c>
      <c r="H118" s="7" t="s">
        <v>6</v>
      </c>
      <c r="I118" s="7" t="s">
        <v>645</v>
      </c>
      <c r="J118" s="7"/>
      <c r="K118" s="7"/>
    </row>
    <row r="119" spans="1:11" ht="15.75" customHeight="1">
      <c r="A119" s="9"/>
      <c r="B119" s="239">
        <v>112607</v>
      </c>
      <c r="C119" s="186" t="s">
        <v>1232</v>
      </c>
      <c r="D119" s="187" t="s">
        <v>6</v>
      </c>
      <c r="E119" s="188">
        <v>63.94</v>
      </c>
      <c r="F119" s="240">
        <v>46.942738384004898</v>
      </c>
      <c r="G119" s="190">
        <v>0.26583142971528151</v>
      </c>
      <c r="H119" s="7" t="s">
        <v>6</v>
      </c>
      <c r="I119" s="7" t="s">
        <v>645</v>
      </c>
      <c r="J119" s="7"/>
      <c r="K119" s="7"/>
    </row>
    <row r="120" spans="1:11" ht="15.75" customHeight="1">
      <c r="A120" s="9"/>
      <c r="B120" s="239">
        <v>112608</v>
      </c>
      <c r="C120" s="186" t="s">
        <v>1233</v>
      </c>
      <c r="D120" s="187" t="s">
        <v>6</v>
      </c>
      <c r="E120" s="188">
        <v>7.96</v>
      </c>
      <c r="F120" s="240">
        <v>6.4720734338990376</v>
      </c>
      <c r="G120" s="190">
        <v>0.18692544800263347</v>
      </c>
      <c r="H120" s="7" t="s">
        <v>6</v>
      </c>
      <c r="I120" s="7" t="s">
        <v>645</v>
      </c>
      <c r="J120" s="7"/>
      <c r="K120" s="7"/>
    </row>
    <row r="121" spans="1:11" ht="15.75" customHeight="1">
      <c r="A121" s="9"/>
      <c r="B121" s="239">
        <v>112611</v>
      </c>
      <c r="C121" s="186" t="s">
        <v>1234</v>
      </c>
      <c r="D121" s="187" t="s">
        <v>6</v>
      </c>
      <c r="E121" s="188">
        <v>34.67</v>
      </c>
      <c r="F121" s="240">
        <v>29.671887256390018</v>
      </c>
      <c r="G121" s="190">
        <v>0.14416246736688731</v>
      </c>
      <c r="H121" s="7" t="s">
        <v>6</v>
      </c>
      <c r="I121" s="7" t="s">
        <v>645</v>
      </c>
      <c r="J121" s="7"/>
      <c r="K121" s="7"/>
    </row>
    <row r="122" spans="1:11" ht="15.75" customHeight="1">
      <c r="A122" s="9"/>
      <c r="B122" s="239">
        <v>113730</v>
      </c>
      <c r="C122" s="186" t="s">
        <v>1235</v>
      </c>
      <c r="D122" s="187" t="s">
        <v>6</v>
      </c>
      <c r="E122" s="188">
        <v>34.67</v>
      </c>
      <c r="F122" s="240">
        <v>29.671887256390018</v>
      </c>
      <c r="G122" s="190">
        <v>0.14416246736688731</v>
      </c>
      <c r="H122" s="7" t="s">
        <v>6</v>
      </c>
      <c r="I122" s="7" t="s">
        <v>645</v>
      </c>
      <c r="J122" s="7"/>
      <c r="K122" s="7"/>
    </row>
    <row r="123" spans="1:11" ht="15.75" customHeight="1">
      <c r="A123" s="9"/>
      <c r="B123" s="239">
        <v>113731</v>
      </c>
      <c r="C123" s="186" t="s">
        <v>1236</v>
      </c>
      <c r="D123" s="187" t="s">
        <v>6</v>
      </c>
      <c r="E123" s="188">
        <v>32.96</v>
      </c>
      <c r="F123" s="240">
        <v>28.208029290306104</v>
      </c>
      <c r="G123" s="190">
        <v>0.14417386861935366</v>
      </c>
      <c r="H123" s="7" t="s">
        <v>6</v>
      </c>
      <c r="I123" s="7" t="s">
        <v>645</v>
      </c>
      <c r="J123" s="7"/>
      <c r="K123" s="7"/>
    </row>
    <row r="124" spans="1:11" ht="15.75" customHeight="1">
      <c r="A124" s="9"/>
      <c r="B124" s="239">
        <v>113732</v>
      </c>
      <c r="C124" s="186" t="s">
        <v>1237</v>
      </c>
      <c r="D124" s="187" t="s">
        <v>6</v>
      </c>
      <c r="E124" s="188">
        <v>66.95</v>
      </c>
      <c r="F124" s="240">
        <v>49.152585780561907</v>
      </c>
      <c r="G124" s="190">
        <v>0.26583142971528151</v>
      </c>
      <c r="H124" s="7" t="s">
        <v>6</v>
      </c>
      <c r="I124" s="7" t="s">
        <v>645</v>
      </c>
      <c r="J124" s="7"/>
      <c r="K124" s="7"/>
    </row>
    <row r="125" spans="1:11" ht="15.75" customHeight="1">
      <c r="A125" s="9"/>
      <c r="B125" s="239">
        <v>113733</v>
      </c>
      <c r="C125" s="186" t="s">
        <v>1238</v>
      </c>
      <c r="D125" s="187" t="s">
        <v>6</v>
      </c>
      <c r="E125" s="188">
        <v>32.96</v>
      </c>
      <c r="F125" s="240">
        <v>28.208029290306104</v>
      </c>
      <c r="G125" s="190">
        <v>0.14417386861935366</v>
      </c>
      <c r="H125" s="7" t="s">
        <v>6</v>
      </c>
      <c r="I125" s="7" t="s">
        <v>645</v>
      </c>
      <c r="J125" s="7"/>
      <c r="K125" s="7"/>
    </row>
    <row r="126" spans="1:11" ht="15.75" customHeight="1">
      <c r="A126" s="9"/>
      <c r="B126" s="239">
        <v>113734</v>
      </c>
      <c r="C126" s="186" t="s">
        <v>1239</v>
      </c>
      <c r="D126" s="187" t="s">
        <v>6</v>
      </c>
      <c r="E126" s="188">
        <v>37.78</v>
      </c>
      <c r="F126" s="240">
        <v>32.333248287003507</v>
      </c>
      <c r="G126" s="190">
        <v>0.14417024121218885</v>
      </c>
      <c r="H126" s="7" t="s">
        <v>6</v>
      </c>
      <c r="I126" s="7" t="s">
        <v>645</v>
      </c>
      <c r="J126" s="7"/>
      <c r="K126" s="7"/>
    </row>
    <row r="127" spans="1:11" ht="15.75" customHeight="1">
      <c r="A127" s="9"/>
      <c r="B127" s="239">
        <v>113735</v>
      </c>
      <c r="C127" s="186" t="s">
        <v>1240</v>
      </c>
      <c r="D127" s="187" t="s">
        <v>6</v>
      </c>
      <c r="E127" s="188">
        <v>32.96</v>
      </c>
      <c r="F127" s="240">
        <v>28.208029290306104</v>
      </c>
      <c r="G127" s="190">
        <v>0.14417386861935366</v>
      </c>
      <c r="H127" s="7" t="s">
        <v>6</v>
      </c>
      <c r="I127" s="7" t="s">
        <v>645</v>
      </c>
      <c r="J127" s="7"/>
      <c r="K127" s="7"/>
    </row>
    <row r="128" spans="1:11" ht="15.75" customHeight="1">
      <c r="A128" s="9"/>
      <c r="B128" s="226"/>
      <c r="C128" s="196"/>
      <c r="D128" s="205"/>
      <c r="E128" s="197"/>
      <c r="F128" s="206"/>
      <c r="G128" s="198"/>
      <c r="H128" s="7"/>
      <c r="I128" s="7"/>
      <c r="J128" s="7"/>
      <c r="K128" s="7"/>
    </row>
    <row r="129" spans="1:11" ht="15.75" customHeight="1">
      <c r="A129" s="9"/>
      <c r="B129" s="592" t="s">
        <v>1039</v>
      </c>
      <c r="C129" s="593"/>
      <c r="D129" s="593"/>
      <c r="E129" s="593"/>
      <c r="F129" s="593"/>
      <c r="G129" s="593"/>
      <c r="H129" s="7"/>
      <c r="I129" s="7"/>
      <c r="J129" s="7"/>
      <c r="K129" s="7"/>
    </row>
    <row r="130" spans="1:11" ht="15.75" customHeight="1">
      <c r="A130" s="9"/>
      <c r="B130" s="203" t="s">
        <v>2</v>
      </c>
      <c r="C130" s="203" t="s">
        <v>3</v>
      </c>
      <c r="D130" s="203" t="s">
        <v>5</v>
      </c>
      <c r="E130" s="203" t="s">
        <v>0</v>
      </c>
      <c r="F130" s="204" t="s">
        <v>1</v>
      </c>
      <c r="G130" s="204" t="s">
        <v>4</v>
      </c>
      <c r="H130" s="7"/>
      <c r="I130" s="7"/>
      <c r="J130" s="7"/>
      <c r="K130" s="7"/>
    </row>
    <row r="131" spans="1:11" ht="15.75" customHeight="1">
      <c r="A131" s="9"/>
      <c r="B131" s="235">
        <v>1027</v>
      </c>
      <c r="C131" s="186" t="s">
        <v>1280</v>
      </c>
      <c r="D131" s="187" t="s">
        <v>6</v>
      </c>
      <c r="E131" s="188">
        <v>5.03</v>
      </c>
      <c r="F131" s="236">
        <v>4.8899999999999997</v>
      </c>
      <c r="G131" s="190">
        <v>2.7833001988071683E-2</v>
      </c>
      <c r="H131" s="7" t="s">
        <v>645</v>
      </c>
      <c r="I131" s="7"/>
      <c r="J131" s="7"/>
      <c r="K131" s="7"/>
    </row>
    <row r="132" spans="1:11" ht="15.75" customHeight="1">
      <c r="A132" s="9"/>
      <c r="B132" s="235">
        <v>1010</v>
      </c>
      <c r="C132" s="186" t="s">
        <v>1281</v>
      </c>
      <c r="D132" s="187" t="s">
        <v>6</v>
      </c>
      <c r="E132" s="188">
        <v>5.14</v>
      </c>
      <c r="F132" s="236">
        <v>4.99</v>
      </c>
      <c r="G132" s="190">
        <v>2.9182879377431806E-2</v>
      </c>
      <c r="H132" s="7" t="s">
        <v>645</v>
      </c>
      <c r="I132" s="7"/>
      <c r="J132" s="7"/>
      <c r="K132" s="7"/>
    </row>
    <row r="133" spans="1:11" ht="15.75" customHeight="1">
      <c r="A133" s="9"/>
      <c r="B133" s="235">
        <v>1030</v>
      </c>
      <c r="C133" s="186" t="s">
        <v>1282</v>
      </c>
      <c r="D133" s="187" t="s">
        <v>6</v>
      </c>
      <c r="E133" s="188">
        <v>1.81</v>
      </c>
      <c r="F133" s="236">
        <v>1.75</v>
      </c>
      <c r="G133" s="190">
        <v>3.3149171270718258E-2</v>
      </c>
      <c r="H133" s="7" t="s">
        <v>645</v>
      </c>
      <c r="I133" s="7"/>
      <c r="J133" s="7"/>
      <c r="K133" s="7"/>
    </row>
    <row r="134" spans="1:11" ht="15.75" customHeight="1">
      <c r="A134" s="9"/>
      <c r="B134" s="235">
        <v>1012</v>
      </c>
      <c r="C134" s="186" t="s">
        <v>1283</v>
      </c>
      <c r="D134" s="187" t="s">
        <v>6</v>
      </c>
      <c r="E134" s="188">
        <v>1.54</v>
      </c>
      <c r="F134" s="236">
        <v>1.49</v>
      </c>
      <c r="G134" s="190">
        <v>3.2467532467532492E-2</v>
      </c>
      <c r="H134" s="7" t="s">
        <v>645</v>
      </c>
      <c r="I134" s="7"/>
      <c r="J134" s="7"/>
      <c r="K134" s="7"/>
    </row>
    <row r="135" spans="1:11" ht="15.75" customHeight="1">
      <c r="A135" s="9"/>
      <c r="B135" s="235">
        <v>1048</v>
      </c>
      <c r="C135" s="186" t="s">
        <v>1284</v>
      </c>
      <c r="D135" s="187" t="s">
        <v>6</v>
      </c>
      <c r="E135" s="188">
        <v>1.81</v>
      </c>
      <c r="F135" s="236">
        <v>1.75</v>
      </c>
      <c r="G135" s="190">
        <v>3.3149171270718258E-2</v>
      </c>
      <c r="H135" s="7" t="s">
        <v>645</v>
      </c>
      <c r="I135" s="7"/>
      <c r="J135" s="7"/>
      <c r="K135" s="7"/>
    </row>
    <row r="136" spans="1:11" ht="15.75" customHeight="1">
      <c r="A136" s="9"/>
      <c r="B136" s="235">
        <v>1031</v>
      </c>
      <c r="C136" s="186" t="s">
        <v>1285</v>
      </c>
      <c r="D136" s="187" t="s">
        <v>6</v>
      </c>
      <c r="E136" s="188">
        <v>3.2</v>
      </c>
      <c r="F136" s="236">
        <v>3.1</v>
      </c>
      <c r="G136" s="190">
        <v>3.1250000000000028E-2</v>
      </c>
      <c r="H136" s="7" t="s">
        <v>645</v>
      </c>
      <c r="I136" s="7"/>
      <c r="J136" s="7"/>
      <c r="K136" s="7"/>
    </row>
    <row r="137" spans="1:11" ht="15.75" customHeight="1">
      <c r="A137" s="9"/>
      <c r="B137" s="235">
        <v>1032</v>
      </c>
      <c r="C137" s="186" t="s">
        <v>1286</v>
      </c>
      <c r="D137" s="187" t="s">
        <v>6</v>
      </c>
      <c r="E137" s="188">
        <v>3.73</v>
      </c>
      <c r="F137" s="236">
        <v>3.4</v>
      </c>
      <c r="G137" s="190">
        <v>8.847184986595176E-2</v>
      </c>
      <c r="H137" s="7" t="s">
        <v>645</v>
      </c>
      <c r="I137" s="7"/>
      <c r="J137" s="7"/>
      <c r="K137" s="7"/>
    </row>
    <row r="138" spans="1:11" ht="15.75" customHeight="1">
      <c r="A138" s="9"/>
      <c r="B138" s="235">
        <v>114072</v>
      </c>
      <c r="C138" s="186" t="s">
        <v>1287</v>
      </c>
      <c r="D138" s="187" t="s">
        <v>6</v>
      </c>
      <c r="E138" s="188">
        <v>7.86</v>
      </c>
      <c r="F138" s="236">
        <v>7.65</v>
      </c>
      <c r="G138" s="190">
        <v>2.6717557251908393E-2</v>
      </c>
      <c r="H138" s="7" t="s">
        <v>645</v>
      </c>
      <c r="I138" s="7"/>
      <c r="J138" s="7"/>
      <c r="K138" s="7"/>
    </row>
    <row r="139" spans="1:11" ht="15.75" customHeight="1">
      <c r="A139" s="9"/>
      <c r="B139" s="235">
        <v>1085</v>
      </c>
      <c r="C139" s="186" t="s">
        <v>1288</v>
      </c>
      <c r="D139" s="187" t="s">
        <v>6</v>
      </c>
      <c r="E139" s="188">
        <v>1.63</v>
      </c>
      <c r="F139" s="236">
        <v>1.59</v>
      </c>
      <c r="G139" s="190">
        <v>2.4539877300613383E-2</v>
      </c>
      <c r="H139" s="7" t="s">
        <v>12</v>
      </c>
      <c r="I139" s="7"/>
      <c r="J139" s="7"/>
      <c r="K139" s="7"/>
    </row>
    <row r="140" spans="1:11" ht="15.75" customHeight="1">
      <c r="A140" s="9"/>
      <c r="B140" s="235">
        <v>112639</v>
      </c>
      <c r="C140" s="186" t="s">
        <v>683</v>
      </c>
      <c r="D140" s="187" t="s">
        <v>6</v>
      </c>
      <c r="E140" s="188">
        <v>10.53</v>
      </c>
      <c r="F140" s="236">
        <v>10.199999999999999</v>
      </c>
      <c r="G140" s="190">
        <v>3.1339031339031348E-2</v>
      </c>
      <c r="H140" s="7" t="s">
        <v>12</v>
      </c>
      <c r="I140" s="7"/>
      <c r="J140" s="7"/>
      <c r="K140" s="7"/>
    </row>
    <row r="141" spans="1:11" ht="15.75" customHeight="1">
      <c r="A141" s="9"/>
      <c r="B141" s="235">
        <v>109676</v>
      </c>
      <c r="C141" s="186" t="s">
        <v>1289</v>
      </c>
      <c r="D141" s="187" t="s">
        <v>6</v>
      </c>
      <c r="E141" s="188">
        <v>5.24</v>
      </c>
      <c r="F141" s="236">
        <v>5.09</v>
      </c>
      <c r="G141" s="190">
        <v>2.8625954198473347E-2</v>
      </c>
      <c r="H141" s="7" t="s">
        <v>645</v>
      </c>
      <c r="I141" s="7"/>
      <c r="J141" s="7"/>
      <c r="K141" s="7"/>
    </row>
    <row r="142" spans="1:11" ht="15.75" customHeight="1">
      <c r="A142" s="9"/>
      <c r="B142" s="238">
        <v>109672</v>
      </c>
      <c r="C142" s="186" t="s">
        <v>681</v>
      </c>
      <c r="D142" s="187" t="s">
        <v>6</v>
      </c>
      <c r="E142" s="188">
        <v>6.72</v>
      </c>
      <c r="F142" s="236">
        <v>6.5</v>
      </c>
      <c r="G142" s="190">
        <v>3.2738095238095205E-2</v>
      </c>
      <c r="H142" s="7" t="s">
        <v>645</v>
      </c>
      <c r="I142" s="7"/>
      <c r="J142" s="7"/>
      <c r="K142" s="7"/>
    </row>
    <row r="143" spans="1:11" ht="15.75" customHeight="1">
      <c r="A143" s="9"/>
      <c r="B143" s="235">
        <v>109770</v>
      </c>
      <c r="C143" s="186" t="s">
        <v>1290</v>
      </c>
      <c r="D143" s="187" t="s">
        <v>6</v>
      </c>
      <c r="E143" s="188">
        <v>6.63</v>
      </c>
      <c r="F143" s="236">
        <v>6.45</v>
      </c>
      <c r="G143" s="190">
        <v>2.7149321266968285E-2</v>
      </c>
      <c r="H143" s="7" t="s">
        <v>645</v>
      </c>
      <c r="I143" s="7"/>
      <c r="J143" s="7"/>
      <c r="K143" s="7"/>
    </row>
    <row r="144" spans="1:11" ht="15.75" customHeight="1">
      <c r="A144" s="9"/>
      <c r="B144" s="238">
        <v>109671</v>
      </c>
      <c r="C144" s="186" t="s">
        <v>1291</v>
      </c>
      <c r="D144" s="187" t="s">
        <v>6</v>
      </c>
      <c r="E144" s="188">
        <v>7.41</v>
      </c>
      <c r="F144" s="236">
        <v>7.2</v>
      </c>
      <c r="G144" s="190">
        <v>2.8340080971659912E-2</v>
      </c>
      <c r="H144" s="7" t="s">
        <v>645</v>
      </c>
      <c r="I144" s="7"/>
      <c r="J144" s="7"/>
      <c r="K144" s="7"/>
    </row>
    <row r="145" spans="1:11" ht="15.75" customHeight="1">
      <c r="A145" s="9"/>
      <c r="B145" s="235">
        <v>109673</v>
      </c>
      <c r="C145" s="186" t="s">
        <v>680</v>
      </c>
      <c r="D145" s="187" t="s">
        <v>6</v>
      </c>
      <c r="E145" s="188">
        <v>6.36</v>
      </c>
      <c r="F145" s="236">
        <v>6.19</v>
      </c>
      <c r="G145" s="190">
        <v>2.672955974842766E-2</v>
      </c>
      <c r="H145" s="7" t="s">
        <v>645</v>
      </c>
      <c r="I145" s="7"/>
      <c r="J145" s="7"/>
      <c r="K145" s="7"/>
    </row>
    <row r="146" spans="1:11" ht="15.75" customHeight="1">
      <c r="A146" s="9"/>
      <c r="B146" s="235">
        <v>109773</v>
      </c>
      <c r="C146" s="186" t="s">
        <v>675</v>
      </c>
      <c r="D146" s="187" t="s">
        <v>6</v>
      </c>
      <c r="E146" s="188">
        <v>7.12</v>
      </c>
      <c r="F146" s="236">
        <v>6.9</v>
      </c>
      <c r="G146" s="190">
        <v>3.0898876404494346E-2</v>
      </c>
      <c r="H146" s="7" t="s">
        <v>12</v>
      </c>
      <c r="I146" s="7"/>
      <c r="J146" s="7"/>
      <c r="K146" s="7"/>
    </row>
    <row r="147" spans="1:11" ht="15.75" customHeight="1">
      <c r="A147" s="9"/>
      <c r="B147" s="235">
        <v>109682</v>
      </c>
      <c r="C147" s="186" t="s">
        <v>677</v>
      </c>
      <c r="D147" s="187" t="s">
        <v>6</v>
      </c>
      <c r="E147" s="188">
        <v>4.95</v>
      </c>
      <c r="F147" s="236">
        <v>4.8</v>
      </c>
      <c r="G147" s="190">
        <v>3.0303030303030373E-2</v>
      </c>
      <c r="H147" s="7" t="s">
        <v>12</v>
      </c>
      <c r="I147" s="7"/>
      <c r="J147" s="7"/>
      <c r="K147" s="7"/>
    </row>
    <row r="148" spans="1:11" ht="15.75" customHeight="1">
      <c r="A148" s="9"/>
      <c r="B148" s="235">
        <v>109674</v>
      </c>
      <c r="C148" s="186" t="s">
        <v>678</v>
      </c>
      <c r="D148" s="187" t="s">
        <v>6</v>
      </c>
      <c r="E148" s="188">
        <v>7.88</v>
      </c>
      <c r="F148" s="236">
        <v>7.65</v>
      </c>
      <c r="G148" s="190">
        <v>2.9187817258883191E-2</v>
      </c>
      <c r="H148" s="7" t="s">
        <v>12</v>
      </c>
      <c r="I148" s="7"/>
      <c r="J148" s="7"/>
      <c r="K148" s="7"/>
    </row>
    <row r="149" spans="1:11" ht="15.75" customHeight="1">
      <c r="A149" s="9"/>
      <c r="B149" s="235">
        <v>109974</v>
      </c>
      <c r="C149" s="186" t="s">
        <v>674</v>
      </c>
      <c r="D149" s="187" t="s">
        <v>6</v>
      </c>
      <c r="E149" s="188">
        <v>11.75</v>
      </c>
      <c r="F149" s="236">
        <v>11.4</v>
      </c>
      <c r="G149" s="190">
        <v>2.9787234042553162E-2</v>
      </c>
      <c r="H149" s="7" t="s">
        <v>645</v>
      </c>
      <c r="I149" s="7"/>
      <c r="J149" s="7"/>
      <c r="K149" s="7"/>
    </row>
    <row r="150" spans="1:11" ht="15.75" customHeight="1">
      <c r="A150" s="9"/>
      <c r="B150" s="235">
        <v>109675</v>
      </c>
      <c r="C150" s="186" t="s">
        <v>1292</v>
      </c>
      <c r="D150" s="187" t="s">
        <v>6</v>
      </c>
      <c r="E150" s="188">
        <v>4.38</v>
      </c>
      <c r="F150" s="236">
        <v>4.25</v>
      </c>
      <c r="G150" s="190">
        <v>2.9680365296803631E-2</v>
      </c>
      <c r="H150" s="7" t="s">
        <v>645</v>
      </c>
      <c r="I150" s="7"/>
      <c r="J150" s="7"/>
      <c r="K150" s="7"/>
    </row>
    <row r="151" spans="1:11" ht="15.75" customHeight="1">
      <c r="A151" s="9"/>
      <c r="B151" s="235">
        <v>109683</v>
      </c>
      <c r="C151" s="186" t="s">
        <v>1293</v>
      </c>
      <c r="D151" s="187" t="s">
        <v>6</v>
      </c>
      <c r="E151" s="188">
        <v>5.62</v>
      </c>
      <c r="F151" s="236">
        <v>5.45</v>
      </c>
      <c r="G151" s="190">
        <v>3.0249110320284683E-2</v>
      </c>
      <c r="H151" s="7" t="s">
        <v>645</v>
      </c>
      <c r="I151" s="7"/>
      <c r="J151" s="7"/>
      <c r="K151" s="7"/>
    </row>
    <row r="152" spans="1:11" ht="15.75" customHeight="1">
      <c r="A152" s="9"/>
      <c r="B152" s="186"/>
      <c r="C152" s="186"/>
      <c r="D152" s="187"/>
      <c r="E152" s="188"/>
      <c r="F152" s="189"/>
      <c r="G152" s="190"/>
      <c r="H152" s="7"/>
      <c r="I152" s="7"/>
      <c r="J152" s="7"/>
      <c r="K152" s="7"/>
    </row>
    <row r="153" spans="1:11" ht="15.75" customHeight="1">
      <c r="A153" s="9"/>
      <c r="B153" s="592" t="s">
        <v>241</v>
      </c>
      <c r="C153" s="593"/>
      <c r="D153" s="593"/>
      <c r="E153" s="593"/>
      <c r="F153" s="593"/>
      <c r="G153" s="593"/>
      <c r="H153" s="7"/>
      <c r="I153" s="7"/>
      <c r="J153" s="7"/>
      <c r="K153" s="7"/>
    </row>
    <row r="154" spans="1:11" ht="15.75" customHeight="1">
      <c r="A154" s="9"/>
      <c r="B154" s="203" t="s">
        <v>2</v>
      </c>
      <c r="C154" s="203" t="s">
        <v>3</v>
      </c>
      <c r="D154" s="203" t="s">
        <v>5</v>
      </c>
      <c r="E154" s="203" t="s">
        <v>0</v>
      </c>
      <c r="F154" s="204" t="s">
        <v>1</v>
      </c>
      <c r="G154" s="204" t="s">
        <v>4</v>
      </c>
      <c r="H154" s="7"/>
      <c r="I154" s="7"/>
      <c r="J154" s="7"/>
      <c r="K154" s="7"/>
    </row>
    <row r="155" spans="1:11" ht="15.75" customHeight="1">
      <c r="A155" s="9"/>
      <c r="B155" s="235">
        <v>112428</v>
      </c>
      <c r="C155" s="186" t="s">
        <v>268</v>
      </c>
      <c r="D155" s="187" t="s">
        <v>6</v>
      </c>
      <c r="E155" s="188">
        <v>9.0500000000000007</v>
      </c>
      <c r="F155" s="236">
        <v>8.4</v>
      </c>
      <c r="G155" s="190">
        <v>7.1823204419889541E-2</v>
      </c>
      <c r="H155" s="7" t="s">
        <v>12</v>
      </c>
      <c r="I155" s="7"/>
      <c r="J155" s="7"/>
      <c r="K155" s="7"/>
    </row>
    <row r="156" spans="1:11" ht="15.75" customHeight="1">
      <c r="A156" s="9"/>
      <c r="B156" s="235">
        <v>117</v>
      </c>
      <c r="C156" s="186" t="s">
        <v>290</v>
      </c>
      <c r="D156" s="187" t="s">
        <v>6</v>
      </c>
      <c r="E156" s="188">
        <v>4.53</v>
      </c>
      <c r="F156" s="236">
        <v>4.29</v>
      </c>
      <c r="G156" s="190">
        <v>5.2980132450331167E-2</v>
      </c>
      <c r="H156" s="7" t="s">
        <v>12</v>
      </c>
      <c r="I156" s="7"/>
      <c r="J156" s="7"/>
      <c r="K156" s="7"/>
    </row>
    <row r="157" spans="1:11" ht="15.75" customHeight="1">
      <c r="A157" s="9"/>
      <c r="B157" s="207"/>
      <c r="C157" s="186"/>
      <c r="D157" s="186"/>
      <c r="E157" s="188"/>
      <c r="F157" s="208"/>
      <c r="G157" s="190"/>
      <c r="H157" s="7"/>
      <c r="I157" s="7"/>
      <c r="J157" s="7"/>
      <c r="K157" s="7"/>
    </row>
    <row r="158" spans="1:11" ht="15.75" customHeight="1">
      <c r="A158" s="9"/>
      <c r="B158" s="187"/>
      <c r="C158" s="186"/>
      <c r="D158" s="187"/>
      <c r="E158" s="188"/>
      <c r="F158" s="209"/>
      <c r="G158" s="190"/>
      <c r="H158" s="7"/>
      <c r="I158" s="7"/>
      <c r="J158" s="7"/>
      <c r="K158" s="7"/>
    </row>
    <row r="159" spans="1:11" ht="15.75" customHeight="1">
      <c r="A159" s="9"/>
      <c r="B159" s="594" t="s">
        <v>1186</v>
      </c>
      <c r="C159" s="594"/>
      <c r="D159" s="594"/>
      <c r="E159" s="594"/>
      <c r="F159" s="594"/>
      <c r="G159" s="594"/>
      <c r="H159" s="7"/>
      <c r="I159" s="7"/>
      <c r="J159" s="7"/>
      <c r="K159" s="7"/>
    </row>
    <row r="160" spans="1:11" ht="15.75" customHeight="1">
      <c r="A160" s="9"/>
      <c r="B160" s="203" t="s">
        <v>2</v>
      </c>
      <c r="C160" s="203" t="s">
        <v>3</v>
      </c>
      <c r="D160" s="203" t="s">
        <v>5</v>
      </c>
      <c r="E160" s="203" t="s">
        <v>0</v>
      </c>
      <c r="F160" s="204" t="s">
        <v>1</v>
      </c>
      <c r="G160" s="204" t="s">
        <v>4</v>
      </c>
      <c r="H160" s="7"/>
      <c r="I160" s="7"/>
      <c r="J160" s="7"/>
      <c r="K160" s="7"/>
    </row>
    <row r="161" spans="1:11" ht="15.75" customHeight="1">
      <c r="A161" s="9"/>
      <c r="B161" s="187">
        <v>112461</v>
      </c>
      <c r="C161" s="186" t="s">
        <v>767</v>
      </c>
      <c r="D161" s="187" t="s">
        <v>6</v>
      </c>
      <c r="E161" s="188">
        <v>12.81</v>
      </c>
      <c r="F161" s="209"/>
      <c r="G161" s="190">
        <v>1</v>
      </c>
      <c r="H161" s="7" t="s">
        <v>12</v>
      </c>
      <c r="I161" s="7"/>
      <c r="J161" s="7"/>
      <c r="K161" s="7"/>
    </row>
    <row r="162" spans="1:11" ht="15.75" customHeight="1">
      <c r="A162" s="9"/>
      <c r="B162" s="187">
        <v>112458</v>
      </c>
      <c r="C162" s="186" t="s">
        <v>768</v>
      </c>
      <c r="D162" s="187" t="s">
        <v>6</v>
      </c>
      <c r="E162" s="188">
        <v>14.19</v>
      </c>
      <c r="F162" s="209"/>
      <c r="G162" s="190">
        <v>1</v>
      </c>
      <c r="H162" s="7" t="s">
        <v>12</v>
      </c>
      <c r="I162" s="7"/>
      <c r="J162" s="7"/>
      <c r="K162" s="7"/>
    </row>
    <row r="163" spans="1:11" ht="15.75" customHeight="1">
      <c r="A163" s="9"/>
      <c r="B163" s="187"/>
      <c r="C163" s="187" t="s">
        <v>1187</v>
      </c>
      <c r="D163" s="187"/>
      <c r="E163" s="188"/>
      <c r="F163" s="209"/>
      <c r="G163" s="190"/>
      <c r="H163" s="7"/>
      <c r="I163" s="7"/>
      <c r="J163" s="7"/>
      <c r="K163" s="7"/>
    </row>
    <row r="164" spans="1:11" ht="15.75" customHeight="1">
      <c r="A164" s="9"/>
      <c r="B164" s="187"/>
      <c r="C164" s="186"/>
      <c r="D164" s="187"/>
      <c r="E164" s="188"/>
      <c r="F164" s="209"/>
      <c r="G164" s="190"/>
      <c r="H164" s="7"/>
      <c r="I164" s="7"/>
      <c r="J164" s="7"/>
      <c r="K164" s="7"/>
    </row>
    <row r="165" spans="1:11" ht="15.75" customHeight="1">
      <c r="A165" s="9"/>
      <c r="B165" s="592" t="s">
        <v>1188</v>
      </c>
      <c r="C165" s="593"/>
      <c r="D165" s="593"/>
      <c r="E165" s="593"/>
      <c r="F165" s="593"/>
      <c r="G165" s="593"/>
      <c r="H165" s="7"/>
      <c r="I165" s="7"/>
      <c r="J165" s="7"/>
      <c r="K165" s="7"/>
    </row>
    <row r="166" spans="1:11" ht="15.75" customHeight="1">
      <c r="A166" s="9"/>
      <c r="B166" s="203" t="s">
        <v>2</v>
      </c>
      <c r="C166" s="203" t="s">
        <v>3</v>
      </c>
      <c r="D166" s="203" t="s">
        <v>5</v>
      </c>
      <c r="E166" s="203" t="s">
        <v>0</v>
      </c>
      <c r="F166" s="204" t="s">
        <v>1</v>
      </c>
      <c r="G166" s="204" t="s">
        <v>4</v>
      </c>
      <c r="H166" s="7"/>
      <c r="I166" s="7"/>
      <c r="J166" s="7"/>
      <c r="K166" s="7"/>
    </row>
    <row r="167" spans="1:11" ht="15.75" customHeight="1">
      <c r="A167" s="9"/>
      <c r="B167" s="233">
        <v>112605</v>
      </c>
      <c r="C167" s="186" t="s">
        <v>1231</v>
      </c>
      <c r="D167" s="187" t="s">
        <v>6</v>
      </c>
      <c r="E167" s="188">
        <v>32.96</v>
      </c>
      <c r="F167" s="234">
        <v>28.208029290306104</v>
      </c>
      <c r="G167" s="190">
        <v>0.14417386861935366</v>
      </c>
      <c r="H167" s="7" t="s">
        <v>645</v>
      </c>
      <c r="I167" s="7"/>
      <c r="J167" s="7"/>
      <c r="K167" s="7"/>
    </row>
    <row r="168" spans="1:11" ht="15.75" customHeight="1">
      <c r="A168" s="9"/>
      <c r="B168" s="233">
        <v>112607</v>
      </c>
      <c r="C168" s="186" t="s">
        <v>1232</v>
      </c>
      <c r="D168" s="187" t="s">
        <v>6</v>
      </c>
      <c r="E168" s="188">
        <v>63.94</v>
      </c>
      <c r="F168" s="234">
        <v>46.942738384004898</v>
      </c>
      <c r="G168" s="190">
        <v>0.26583142971528151</v>
      </c>
      <c r="H168" s="7" t="s">
        <v>645</v>
      </c>
      <c r="I168" s="7"/>
      <c r="J168" s="7"/>
      <c r="K168" s="7"/>
    </row>
    <row r="169" spans="1:11" ht="15.75" customHeight="1">
      <c r="A169" s="9"/>
      <c r="B169" s="233">
        <v>112608</v>
      </c>
      <c r="C169" s="186" t="s">
        <v>1233</v>
      </c>
      <c r="D169" s="187" t="s">
        <v>6</v>
      </c>
      <c r="E169" s="188">
        <v>7.96</v>
      </c>
      <c r="F169" s="234">
        <v>6.4720734338990376</v>
      </c>
      <c r="G169" s="190">
        <v>0.18692544800263347</v>
      </c>
      <c r="H169" s="7" t="s">
        <v>645</v>
      </c>
      <c r="I169" s="7"/>
      <c r="J169" s="7"/>
      <c r="K169" s="7"/>
    </row>
    <row r="170" spans="1:11" ht="15.75" customHeight="1">
      <c r="A170" s="9"/>
      <c r="B170" s="233">
        <v>112611</v>
      </c>
      <c r="C170" s="186" t="s">
        <v>1234</v>
      </c>
      <c r="D170" s="187" t="s">
        <v>6</v>
      </c>
      <c r="E170" s="188">
        <v>34.67</v>
      </c>
      <c r="F170" s="234">
        <v>29.671887256390018</v>
      </c>
      <c r="G170" s="190">
        <v>0.14416246736688731</v>
      </c>
      <c r="H170" s="7" t="s">
        <v>645</v>
      </c>
      <c r="I170" s="7"/>
      <c r="J170" s="7"/>
      <c r="K170" s="7"/>
    </row>
    <row r="171" spans="1:11" ht="15.75" customHeight="1">
      <c r="A171" s="9"/>
      <c r="B171" s="233">
        <v>113730</v>
      </c>
      <c r="C171" s="186" t="s">
        <v>1235</v>
      </c>
      <c r="D171" s="187" t="s">
        <v>6</v>
      </c>
      <c r="E171" s="188">
        <v>34.67</v>
      </c>
      <c r="F171" s="234">
        <v>29.671887256390018</v>
      </c>
      <c r="G171" s="190">
        <v>0.14416246736688731</v>
      </c>
      <c r="H171" s="7" t="s">
        <v>645</v>
      </c>
      <c r="I171" s="7"/>
      <c r="J171" s="7"/>
      <c r="K171" s="7"/>
    </row>
    <row r="172" spans="1:11" ht="15.75" customHeight="1">
      <c r="A172" s="9"/>
      <c r="B172" s="233">
        <v>113731</v>
      </c>
      <c r="C172" s="186" t="s">
        <v>1236</v>
      </c>
      <c r="D172" s="187" t="s">
        <v>6</v>
      </c>
      <c r="E172" s="188">
        <v>32.96</v>
      </c>
      <c r="F172" s="234">
        <v>28.208029290306104</v>
      </c>
      <c r="G172" s="190">
        <v>0.14417386861935366</v>
      </c>
      <c r="H172" s="7" t="s">
        <v>645</v>
      </c>
      <c r="I172" s="7"/>
      <c r="J172" s="7"/>
      <c r="K172" s="7"/>
    </row>
    <row r="173" spans="1:11" ht="15.75" customHeight="1">
      <c r="A173" s="9"/>
      <c r="B173" s="233">
        <v>113732</v>
      </c>
      <c r="C173" s="186" t="s">
        <v>1237</v>
      </c>
      <c r="D173" s="187" t="s">
        <v>6</v>
      </c>
      <c r="E173" s="188">
        <v>66.95</v>
      </c>
      <c r="F173" s="234">
        <v>49.152585780561907</v>
      </c>
      <c r="G173" s="190">
        <v>0.26583142971528151</v>
      </c>
      <c r="H173" s="7" t="s">
        <v>645</v>
      </c>
      <c r="I173" s="7"/>
      <c r="J173" s="7"/>
      <c r="K173" s="7"/>
    </row>
    <row r="174" spans="1:11" ht="15.75" customHeight="1">
      <c r="A174" s="9"/>
      <c r="B174" s="233">
        <v>113733</v>
      </c>
      <c r="C174" s="186" t="s">
        <v>1238</v>
      </c>
      <c r="D174" s="187" t="s">
        <v>6</v>
      </c>
      <c r="E174" s="188">
        <v>32.96</v>
      </c>
      <c r="F174" s="234">
        <v>28.208029290306104</v>
      </c>
      <c r="G174" s="190">
        <v>0.14417386861935366</v>
      </c>
      <c r="H174" s="7" t="s">
        <v>645</v>
      </c>
      <c r="I174" s="7"/>
      <c r="J174" s="7"/>
      <c r="K174" s="7"/>
    </row>
    <row r="175" spans="1:11" ht="15.75" customHeight="1">
      <c r="A175" s="9"/>
      <c r="B175" s="233">
        <v>113734</v>
      </c>
      <c r="C175" s="186" t="s">
        <v>1239</v>
      </c>
      <c r="D175" s="187" t="s">
        <v>6</v>
      </c>
      <c r="E175" s="188">
        <v>37.78</v>
      </c>
      <c r="F175" s="234">
        <v>32.333248287003507</v>
      </c>
      <c r="G175" s="190">
        <v>0.14417024121218885</v>
      </c>
      <c r="H175" s="7" t="s">
        <v>645</v>
      </c>
      <c r="I175" s="7"/>
      <c r="J175" s="7"/>
      <c r="K175" s="7"/>
    </row>
    <row r="176" spans="1:11" ht="15.75" customHeight="1">
      <c r="A176" s="9"/>
      <c r="B176" s="233">
        <v>113735</v>
      </c>
      <c r="C176" s="186" t="s">
        <v>1240</v>
      </c>
      <c r="D176" s="187" t="s">
        <v>6</v>
      </c>
      <c r="E176" s="188">
        <v>32.96</v>
      </c>
      <c r="F176" s="234">
        <v>28.208029290306104</v>
      </c>
      <c r="G176" s="190">
        <v>0.14417386861935366</v>
      </c>
      <c r="H176" s="7" t="s">
        <v>645</v>
      </c>
      <c r="I176" s="7"/>
      <c r="J176" s="7"/>
      <c r="K176" s="7"/>
    </row>
    <row r="177" spans="1:15" ht="15.75" customHeight="1">
      <c r="A177" s="9"/>
      <c r="B177" s="233"/>
      <c r="C177" s="186"/>
      <c r="D177" s="187"/>
      <c r="E177" s="188"/>
      <c r="F177" s="234"/>
      <c r="G177" s="190"/>
      <c r="H177" s="7"/>
      <c r="I177" s="7"/>
      <c r="J177" s="7"/>
      <c r="K177" s="7"/>
    </row>
    <row r="178" spans="1:15" ht="15.75" customHeight="1">
      <c r="A178" s="9"/>
      <c r="B178" s="592" t="s">
        <v>1188</v>
      </c>
      <c r="C178" s="593"/>
      <c r="D178" s="593"/>
      <c r="E178" s="593"/>
      <c r="F178" s="593"/>
      <c r="G178" s="593"/>
      <c r="H178" s="7"/>
      <c r="I178" s="7"/>
      <c r="J178" s="7"/>
      <c r="K178" s="7"/>
    </row>
    <row r="179" spans="1:15" ht="15.75" customHeight="1">
      <c r="A179" s="9"/>
      <c r="B179" s="203" t="s">
        <v>2</v>
      </c>
      <c r="C179" s="203" t="s">
        <v>3</v>
      </c>
      <c r="D179" s="203" t="s">
        <v>5</v>
      </c>
      <c r="E179" s="203" t="s">
        <v>0</v>
      </c>
      <c r="F179" s="204" t="s">
        <v>1</v>
      </c>
      <c r="G179" s="204" t="s">
        <v>4</v>
      </c>
      <c r="H179" s="7"/>
      <c r="I179" s="7"/>
      <c r="J179" s="7"/>
      <c r="K179" s="7"/>
    </row>
    <row r="180" spans="1:15" ht="15.75" customHeight="1">
      <c r="A180" s="9"/>
      <c r="B180" s="233">
        <v>113544</v>
      </c>
      <c r="C180" s="186" t="s">
        <v>709</v>
      </c>
      <c r="D180" s="187" t="s">
        <v>6</v>
      </c>
      <c r="E180" s="188">
        <v>225.4</v>
      </c>
      <c r="F180" s="234">
        <v>139</v>
      </c>
      <c r="G180" s="190">
        <v>0.38331854480922806</v>
      </c>
      <c r="H180" s="7"/>
      <c r="I180" s="7"/>
      <c r="J180" s="7"/>
      <c r="K180" s="7"/>
    </row>
    <row r="181" spans="1:15" ht="15.75" customHeight="1">
      <c r="A181" s="9"/>
      <c r="B181" s="233"/>
      <c r="C181" s="186"/>
      <c r="D181" s="187"/>
      <c r="E181" s="188"/>
      <c r="F181" s="234"/>
      <c r="G181" s="190"/>
      <c r="H181" s="7"/>
      <c r="I181" s="7"/>
      <c r="J181" s="7"/>
      <c r="K181" s="7"/>
    </row>
    <row r="182" spans="1:15" ht="15.75" customHeight="1">
      <c r="A182" s="9"/>
      <c r="B182" s="233"/>
      <c r="C182" s="186"/>
      <c r="D182" s="187"/>
      <c r="E182" s="188"/>
      <c r="F182" s="251" t="s">
        <v>188</v>
      </c>
      <c r="G182" s="252"/>
      <c r="H182" s="253" t="s">
        <v>566</v>
      </c>
      <c r="I182" s="253"/>
      <c r="J182" s="253" t="s">
        <v>1247</v>
      </c>
      <c r="K182" s="253"/>
      <c r="L182" s="253" t="s">
        <v>190</v>
      </c>
      <c r="M182" s="253"/>
      <c r="N182" s="253" t="s">
        <v>190</v>
      </c>
      <c r="O182" s="253"/>
    </row>
    <row r="183" spans="1:15" ht="15.75" customHeight="1">
      <c r="A183" s="9"/>
      <c r="B183" s="203" t="s">
        <v>2</v>
      </c>
      <c r="C183" s="203" t="s">
        <v>3</v>
      </c>
      <c r="D183" s="203" t="s">
        <v>5</v>
      </c>
      <c r="E183" s="203" t="s">
        <v>0</v>
      </c>
      <c r="F183" s="248" t="s">
        <v>1242</v>
      </c>
      <c r="G183" s="243" t="s">
        <v>1243</v>
      </c>
      <c r="H183" s="242" t="s">
        <v>1242</v>
      </c>
      <c r="I183" s="243" t="s">
        <v>1243</v>
      </c>
      <c r="J183" s="242" t="s">
        <v>1242</v>
      </c>
      <c r="K183" s="243" t="s">
        <v>1243</v>
      </c>
      <c r="L183" s="242" t="s">
        <v>1242</v>
      </c>
      <c r="M183" s="243" t="s">
        <v>1243</v>
      </c>
      <c r="N183" s="242" t="s">
        <v>1242</v>
      </c>
      <c r="O183" s="243" t="s">
        <v>1243</v>
      </c>
    </row>
    <row r="184" spans="1:15" ht="15.75" customHeight="1">
      <c r="A184" s="9"/>
      <c r="B184" s="244">
        <v>171</v>
      </c>
      <c r="C184" s="186" t="s">
        <v>1294</v>
      </c>
      <c r="D184" s="187" t="s">
        <v>6</v>
      </c>
      <c r="E184" s="188">
        <v>47.41</v>
      </c>
      <c r="F184" s="246">
        <v>37.799999999999997</v>
      </c>
      <c r="G184" s="190">
        <v>0.2026998523518245</v>
      </c>
      <c r="H184" s="254">
        <v>35.1</v>
      </c>
      <c r="I184" s="190">
        <v>0.2596498628981227</v>
      </c>
      <c r="J184" s="245">
        <v>33.75</v>
      </c>
      <c r="K184" s="247">
        <v>0.28812486817127181</v>
      </c>
      <c r="L184" s="254">
        <v>32.4</v>
      </c>
      <c r="M184" s="247">
        <v>0.31659987344442098</v>
      </c>
      <c r="N184" s="245">
        <v>31.05</v>
      </c>
      <c r="O184" s="247">
        <v>0.34507487871757009</v>
      </c>
    </row>
    <row r="185" spans="1:15" ht="15.75" customHeight="1">
      <c r="A185" s="9"/>
      <c r="B185" s="244"/>
      <c r="C185" s="186"/>
      <c r="D185" s="187"/>
      <c r="E185" s="188"/>
      <c r="F185" s="246"/>
      <c r="G185" s="190"/>
      <c r="H185" s="249"/>
      <c r="I185" s="220"/>
      <c r="J185" s="249"/>
      <c r="K185" s="250"/>
      <c r="L185" s="249"/>
      <c r="M185" s="250"/>
      <c r="N185" s="249"/>
      <c r="O185" s="250"/>
    </row>
    <row r="186" spans="1:15" ht="15.75" customHeight="1">
      <c r="A186" s="9"/>
      <c r="B186" s="233"/>
      <c r="C186" s="186"/>
      <c r="D186" s="187"/>
      <c r="E186" s="188"/>
      <c r="F186" s="251" t="s">
        <v>187</v>
      </c>
      <c r="G186" s="252"/>
      <c r="H186" s="253" t="s">
        <v>1248</v>
      </c>
      <c r="I186" s="253"/>
      <c r="J186" s="253" t="s">
        <v>188</v>
      </c>
      <c r="K186" s="253"/>
      <c r="L186" s="253" t="s">
        <v>566</v>
      </c>
      <c r="M186" s="253"/>
      <c r="N186" s="253" t="s">
        <v>189</v>
      </c>
      <c r="O186" s="7"/>
    </row>
    <row r="187" spans="1:15" ht="15.75" customHeight="1">
      <c r="A187" s="9"/>
      <c r="B187" s="203" t="s">
        <v>2</v>
      </c>
      <c r="C187" s="203" t="s">
        <v>3</v>
      </c>
      <c r="D187" s="203" t="s">
        <v>5</v>
      </c>
      <c r="E187" s="203" t="s">
        <v>0</v>
      </c>
      <c r="F187" s="248" t="s">
        <v>1242</v>
      </c>
      <c r="G187" s="243" t="s">
        <v>1243</v>
      </c>
      <c r="H187" s="242" t="s">
        <v>1242</v>
      </c>
      <c r="I187" s="243" t="s">
        <v>1243</v>
      </c>
      <c r="J187" s="242" t="s">
        <v>1242</v>
      </c>
      <c r="K187" s="243" t="s">
        <v>1243</v>
      </c>
      <c r="L187" s="242" t="s">
        <v>1242</v>
      </c>
      <c r="M187" s="243" t="s">
        <v>1243</v>
      </c>
      <c r="N187" s="242" t="s">
        <v>1242</v>
      </c>
      <c r="O187" s="243" t="s">
        <v>1243</v>
      </c>
    </row>
    <row r="188" spans="1:15" ht="15.75" customHeight="1">
      <c r="A188" s="9"/>
      <c r="B188" s="233">
        <v>109563</v>
      </c>
      <c r="C188" s="186" t="s">
        <v>907</v>
      </c>
      <c r="D188" s="187" t="s">
        <v>6</v>
      </c>
      <c r="E188" s="188">
        <v>3.53</v>
      </c>
      <c r="F188" s="246">
        <v>3.37</v>
      </c>
      <c r="G188" s="190">
        <v>4.5325779036827114E-2</v>
      </c>
      <c r="H188" s="245">
        <v>2.99</v>
      </c>
      <c r="I188" s="190">
        <v>0.15297450424929168</v>
      </c>
      <c r="J188" s="245">
        <v>2.89</v>
      </c>
      <c r="K188" s="247">
        <v>0.18130311614730871</v>
      </c>
      <c r="L188" s="245">
        <v>2.79</v>
      </c>
      <c r="M188" s="247">
        <v>0.20963172804532573</v>
      </c>
      <c r="N188" s="245">
        <v>2.69</v>
      </c>
      <c r="O188" s="247">
        <v>0.23796033994334276</v>
      </c>
    </row>
    <row r="189" spans="1:15" ht="15.75" customHeight="1">
      <c r="A189" s="9"/>
      <c r="B189" s="233">
        <v>109565</v>
      </c>
      <c r="C189" s="186" t="s">
        <v>906</v>
      </c>
      <c r="D189" s="187" t="s">
        <v>6</v>
      </c>
      <c r="E189" s="188">
        <v>3.58</v>
      </c>
      <c r="F189" s="246">
        <v>3.37</v>
      </c>
      <c r="G189" s="190">
        <v>5.8659217877094959E-2</v>
      </c>
      <c r="H189" s="245">
        <v>2.99</v>
      </c>
      <c r="I189" s="190">
        <v>0.16480446927374298</v>
      </c>
      <c r="J189" s="245">
        <v>2.89</v>
      </c>
      <c r="K189" s="247">
        <v>0.19273743016759776</v>
      </c>
      <c r="L189" s="245">
        <v>2.79</v>
      </c>
      <c r="M189" s="247">
        <v>0.22067039106145253</v>
      </c>
      <c r="N189" s="245">
        <v>2.69</v>
      </c>
      <c r="O189" s="247">
        <v>0.24860335195530731</v>
      </c>
    </row>
    <row r="190" spans="1:15" ht="15.75" customHeight="1">
      <c r="A190" s="9"/>
      <c r="B190" s="233"/>
      <c r="C190" s="186"/>
      <c r="D190" s="187"/>
      <c r="E190" s="188"/>
      <c r="F190" s="234"/>
      <c r="G190" s="190"/>
      <c r="H190" s="7"/>
      <c r="I190" s="7"/>
      <c r="J190" s="7"/>
      <c r="K190" s="7"/>
    </row>
    <row r="191" spans="1:15" ht="15.75" customHeight="1">
      <c r="A191" s="9"/>
      <c r="B191" s="233"/>
      <c r="C191" s="186"/>
      <c r="D191" s="187"/>
      <c r="E191" s="188"/>
      <c r="F191" s="234"/>
      <c r="G191" s="190"/>
      <c r="H191" s="7"/>
      <c r="I191" s="7"/>
      <c r="J191" s="7"/>
      <c r="K191" s="7"/>
    </row>
    <row r="192" spans="1:15" ht="15.75" customHeight="1">
      <c r="A192" s="9"/>
      <c r="B192" s="255">
        <v>114093</v>
      </c>
      <c r="C192" s="186" t="e">
        <v>#N/A</v>
      </c>
      <c r="D192" s="187"/>
      <c r="E192" s="188" t="e">
        <v>#N/A</v>
      </c>
      <c r="F192" s="258">
        <v>3.99</v>
      </c>
      <c r="G192" s="190" t="e">
        <v>#N/A</v>
      </c>
      <c r="H192" s="7"/>
      <c r="I192" s="7"/>
      <c r="J192" s="7"/>
      <c r="K192" s="7"/>
    </row>
    <row r="193" spans="1:11" ht="15.75" customHeight="1">
      <c r="A193" s="9"/>
      <c r="B193" s="255">
        <v>114096</v>
      </c>
      <c r="C193" s="186" t="e">
        <v>#N/A</v>
      </c>
      <c r="D193" s="187"/>
      <c r="E193" s="188" t="e">
        <v>#N/A</v>
      </c>
      <c r="F193" s="258">
        <v>6.99</v>
      </c>
      <c r="G193" s="190" t="e">
        <v>#N/A</v>
      </c>
      <c r="H193" s="7"/>
      <c r="I193" s="7"/>
      <c r="J193" s="7"/>
      <c r="K193" s="7"/>
    </row>
    <row r="194" spans="1:11" ht="15.75" customHeight="1">
      <c r="A194" s="9"/>
      <c r="B194" s="255">
        <v>114091</v>
      </c>
      <c r="C194" s="186" t="e">
        <v>#N/A</v>
      </c>
      <c r="D194" s="187"/>
      <c r="E194" s="188" t="e">
        <v>#N/A</v>
      </c>
      <c r="F194" s="258">
        <v>3.99</v>
      </c>
      <c r="G194" s="190" t="e">
        <v>#N/A</v>
      </c>
      <c r="H194" s="7"/>
      <c r="I194" s="7"/>
      <c r="J194" s="7"/>
      <c r="K194" s="7"/>
    </row>
    <row r="195" spans="1:11" ht="15.75" customHeight="1">
      <c r="A195" s="9"/>
      <c r="B195" s="255">
        <v>114095</v>
      </c>
      <c r="C195" s="186" t="e">
        <v>#N/A</v>
      </c>
      <c r="D195" s="187"/>
      <c r="E195" s="188" t="e">
        <v>#N/A</v>
      </c>
      <c r="F195" s="258">
        <v>6.99</v>
      </c>
      <c r="G195" s="190" t="e">
        <v>#N/A</v>
      </c>
      <c r="H195" s="7"/>
      <c r="I195" s="7"/>
      <c r="J195" s="7"/>
      <c r="K195" s="7"/>
    </row>
    <row r="196" spans="1:11" ht="15.75" customHeight="1">
      <c r="A196" s="9"/>
      <c r="B196" s="255">
        <v>114092</v>
      </c>
      <c r="C196" s="186" t="e">
        <v>#N/A</v>
      </c>
      <c r="D196" s="187"/>
      <c r="E196" s="188" t="e">
        <v>#N/A</v>
      </c>
      <c r="F196" s="258">
        <v>3.99</v>
      </c>
      <c r="G196" s="190" t="e">
        <v>#N/A</v>
      </c>
      <c r="H196" s="7"/>
      <c r="I196" s="7"/>
      <c r="J196" s="7"/>
      <c r="K196" s="7"/>
    </row>
    <row r="197" spans="1:11" ht="15.75" customHeight="1">
      <c r="A197" s="9"/>
      <c r="B197" s="255">
        <v>115760</v>
      </c>
      <c r="C197" s="186" t="s">
        <v>1295</v>
      </c>
      <c r="D197" s="187" t="s">
        <v>6</v>
      </c>
      <c r="E197" s="188">
        <v>9.93</v>
      </c>
      <c r="F197" s="258">
        <v>9.49</v>
      </c>
      <c r="G197" s="190">
        <v>4.4310171198388669E-2</v>
      </c>
      <c r="H197" s="7"/>
      <c r="I197" s="7"/>
      <c r="J197" s="7"/>
      <c r="K197" s="7"/>
    </row>
    <row r="198" spans="1:11" ht="15.75" customHeight="1">
      <c r="A198" s="9"/>
      <c r="B198" s="255">
        <v>113724</v>
      </c>
      <c r="C198" s="186" t="s">
        <v>752</v>
      </c>
      <c r="D198" s="187" t="s">
        <v>6</v>
      </c>
      <c r="E198" s="188">
        <v>9.93</v>
      </c>
      <c r="F198" s="258">
        <v>9.49</v>
      </c>
      <c r="G198" s="190">
        <v>4.4310171198388669E-2</v>
      </c>
      <c r="H198" s="7"/>
      <c r="I198" s="7"/>
      <c r="J198" s="7"/>
      <c r="K198" s="7"/>
    </row>
    <row r="199" spans="1:11" ht="15.75" customHeight="1">
      <c r="A199" s="9"/>
      <c r="B199" s="255">
        <v>113725</v>
      </c>
      <c r="C199" s="186" t="s">
        <v>1223</v>
      </c>
      <c r="D199" s="187" t="s">
        <v>6</v>
      </c>
      <c r="E199" s="188">
        <v>9.93</v>
      </c>
      <c r="F199" s="258">
        <v>9.49</v>
      </c>
      <c r="G199" s="190">
        <v>4.4310171198388669E-2</v>
      </c>
      <c r="H199" s="7"/>
      <c r="I199" s="7"/>
      <c r="J199" s="7"/>
      <c r="K199" s="7"/>
    </row>
    <row r="200" spans="1:11" ht="15.75" customHeight="1">
      <c r="A200" s="9"/>
      <c r="B200" s="255">
        <v>113727</v>
      </c>
      <c r="C200" s="186" t="s">
        <v>1224</v>
      </c>
      <c r="D200" s="187" t="s">
        <v>6</v>
      </c>
      <c r="E200" s="188">
        <v>9.93</v>
      </c>
      <c r="F200" s="258">
        <v>9.49</v>
      </c>
      <c r="G200" s="190">
        <v>4.4310171198388669E-2</v>
      </c>
      <c r="H200" s="7"/>
      <c r="I200" s="7"/>
      <c r="J200" s="7"/>
      <c r="K200" s="7"/>
    </row>
    <row r="201" spans="1:11" ht="15.75" customHeight="1">
      <c r="A201" s="9"/>
      <c r="B201" s="255">
        <v>113722</v>
      </c>
      <c r="C201" s="186" t="s">
        <v>1226</v>
      </c>
      <c r="D201" s="187" t="s">
        <v>6</v>
      </c>
      <c r="E201" s="188">
        <v>9.93</v>
      </c>
      <c r="F201" s="258">
        <v>9.49</v>
      </c>
      <c r="G201" s="190">
        <v>4.4310171198388669E-2</v>
      </c>
      <c r="H201" s="7"/>
      <c r="I201" s="7"/>
      <c r="J201" s="7"/>
      <c r="K201" s="7"/>
    </row>
    <row r="202" spans="1:11" ht="15.75" customHeight="1">
      <c r="A202" s="9"/>
      <c r="B202" s="255">
        <v>113723</v>
      </c>
      <c r="C202" s="186" t="s">
        <v>753</v>
      </c>
      <c r="D202" s="187" t="s">
        <v>6</v>
      </c>
      <c r="E202" s="188">
        <v>9.93</v>
      </c>
      <c r="F202" s="258">
        <v>9.49</v>
      </c>
      <c r="G202" s="190">
        <v>4.4310171198388669E-2</v>
      </c>
      <c r="H202" s="7"/>
      <c r="I202" s="7"/>
      <c r="J202" s="7"/>
      <c r="K202" s="7"/>
    </row>
    <row r="203" spans="1:11" ht="15.75" customHeight="1">
      <c r="A203" s="9"/>
      <c r="B203" s="255">
        <v>113718</v>
      </c>
      <c r="C203" s="186" t="s">
        <v>750</v>
      </c>
      <c r="D203" s="187" t="s">
        <v>6</v>
      </c>
      <c r="E203" s="188">
        <v>9.93</v>
      </c>
      <c r="F203" s="258">
        <v>9.49</v>
      </c>
      <c r="G203" s="190">
        <v>4.4310171198388669E-2</v>
      </c>
      <c r="H203" s="7"/>
      <c r="I203" s="7"/>
      <c r="J203" s="7"/>
      <c r="K203" s="7"/>
    </row>
    <row r="204" spans="1:11" ht="15.75" customHeight="1">
      <c r="A204" s="9"/>
      <c r="B204" s="255">
        <v>113764</v>
      </c>
      <c r="C204" s="186" t="s">
        <v>1296</v>
      </c>
      <c r="D204" s="187" t="s">
        <v>6</v>
      </c>
      <c r="E204" s="188">
        <v>9.93</v>
      </c>
      <c r="F204" s="258">
        <v>9.49</v>
      </c>
      <c r="G204" s="190">
        <v>4.4310171198388669E-2</v>
      </c>
      <c r="H204" s="7"/>
      <c r="I204" s="7"/>
      <c r="J204" s="7"/>
      <c r="K204" s="7"/>
    </row>
    <row r="205" spans="1:11" ht="15.75" customHeight="1">
      <c r="A205" s="9"/>
      <c r="B205" s="255">
        <v>113998</v>
      </c>
      <c r="C205" s="186" t="s">
        <v>1225</v>
      </c>
      <c r="D205" s="187" t="s">
        <v>6</v>
      </c>
      <c r="E205" s="188">
        <v>9.93</v>
      </c>
      <c r="F205" s="258">
        <v>9.49</v>
      </c>
      <c r="G205" s="190">
        <v>4.4310171198388669E-2</v>
      </c>
      <c r="H205" s="7"/>
      <c r="I205" s="7"/>
      <c r="J205" s="7"/>
      <c r="K205" s="7"/>
    </row>
    <row r="206" spans="1:11" ht="15.75" customHeight="1">
      <c r="A206" s="9"/>
      <c r="B206" s="255">
        <v>113719</v>
      </c>
      <c r="C206" s="186" t="s">
        <v>754</v>
      </c>
      <c r="D206" s="187" t="s">
        <v>6</v>
      </c>
      <c r="E206" s="188">
        <v>9.93</v>
      </c>
      <c r="F206" s="258">
        <v>9.49</v>
      </c>
      <c r="G206" s="190">
        <v>4.4310171198388669E-2</v>
      </c>
      <c r="H206" s="7"/>
      <c r="I206" s="7"/>
      <c r="J206" s="7"/>
      <c r="K206" s="7"/>
    </row>
    <row r="207" spans="1:11" ht="15.75" customHeight="1">
      <c r="A207" s="9"/>
      <c r="B207" s="255">
        <v>113720</v>
      </c>
      <c r="C207" s="186" t="s">
        <v>751</v>
      </c>
      <c r="D207" s="187" t="s">
        <v>6</v>
      </c>
      <c r="E207" s="188">
        <v>9.93</v>
      </c>
      <c r="F207" s="258">
        <v>9.49</v>
      </c>
      <c r="G207" s="190">
        <v>4.4310171198388669E-2</v>
      </c>
      <c r="H207" s="7"/>
      <c r="I207" s="7"/>
      <c r="J207" s="7"/>
      <c r="K207" s="7"/>
    </row>
    <row r="208" spans="1:11" ht="15.75" customHeight="1">
      <c r="A208" s="9"/>
      <c r="B208" s="255">
        <v>102294</v>
      </c>
      <c r="C208" s="186" t="s">
        <v>663</v>
      </c>
      <c r="D208" s="187" t="s">
        <v>6</v>
      </c>
      <c r="E208" s="188">
        <v>37.83</v>
      </c>
      <c r="F208" s="258">
        <v>29.99</v>
      </c>
      <c r="G208" s="190">
        <v>0.20724292889241344</v>
      </c>
      <c r="H208" s="7"/>
      <c r="I208" s="7"/>
      <c r="J208" s="7"/>
      <c r="K208" s="7"/>
    </row>
    <row r="209" spans="1:11" ht="15.75" customHeight="1">
      <c r="A209" s="9"/>
      <c r="B209" s="255">
        <v>113871</v>
      </c>
      <c r="C209" s="186" t="s">
        <v>944</v>
      </c>
      <c r="D209" s="187" t="s">
        <v>6</v>
      </c>
      <c r="E209" s="188">
        <v>1.81</v>
      </c>
      <c r="F209" s="258">
        <v>1.39</v>
      </c>
      <c r="G209" s="190">
        <v>0.2320441988950277</v>
      </c>
      <c r="H209" s="7"/>
      <c r="I209" s="7"/>
      <c r="J209" s="7"/>
      <c r="K209" s="7"/>
    </row>
    <row r="210" spans="1:11" ht="15.75" customHeight="1">
      <c r="A210" s="9"/>
      <c r="B210" s="255">
        <v>113878</v>
      </c>
      <c r="C210" s="186" t="s">
        <v>945</v>
      </c>
      <c r="D210" s="187" t="s">
        <v>6</v>
      </c>
      <c r="E210" s="188">
        <v>1.81</v>
      </c>
      <c r="F210" s="258">
        <v>1.39</v>
      </c>
      <c r="G210" s="190">
        <v>0.2320441988950277</v>
      </c>
      <c r="H210" s="7"/>
      <c r="I210" s="7"/>
      <c r="J210" s="7"/>
      <c r="K210" s="7"/>
    </row>
    <row r="211" spans="1:11" ht="15.75" customHeight="1">
      <c r="A211" s="9"/>
      <c r="B211" s="255">
        <v>113877</v>
      </c>
      <c r="C211" s="186" t="s">
        <v>946</v>
      </c>
      <c r="D211" s="187" t="s">
        <v>6</v>
      </c>
      <c r="E211" s="188">
        <v>1.81</v>
      </c>
      <c r="F211" s="258">
        <v>1.39</v>
      </c>
      <c r="G211" s="190">
        <v>0.2320441988950277</v>
      </c>
      <c r="H211" s="7"/>
      <c r="I211" s="7"/>
      <c r="J211" s="7"/>
      <c r="K211" s="7"/>
    </row>
    <row r="212" spans="1:11" ht="15.75" customHeight="1">
      <c r="A212" s="9"/>
      <c r="B212" s="255">
        <v>113876</v>
      </c>
      <c r="C212" s="186" t="s">
        <v>947</v>
      </c>
      <c r="D212" s="187" t="s">
        <v>6</v>
      </c>
      <c r="E212" s="188">
        <v>1.81</v>
      </c>
      <c r="F212" s="258">
        <v>1.39</v>
      </c>
      <c r="G212" s="190">
        <v>0.2320441988950277</v>
      </c>
      <c r="H212" s="7"/>
      <c r="I212" s="7"/>
      <c r="J212" s="7"/>
      <c r="K212" s="7"/>
    </row>
    <row r="213" spans="1:11" ht="15.75" customHeight="1">
      <c r="A213" s="9"/>
      <c r="B213" s="255">
        <v>113875</v>
      </c>
      <c r="C213" s="186" t="s">
        <v>948</v>
      </c>
      <c r="D213" s="187" t="s">
        <v>6</v>
      </c>
      <c r="E213" s="188">
        <v>1.81</v>
      </c>
      <c r="F213" s="258">
        <v>1.39</v>
      </c>
      <c r="G213" s="190">
        <v>0.2320441988950277</v>
      </c>
      <c r="H213" s="7"/>
      <c r="I213" s="7"/>
      <c r="J213" s="7"/>
      <c r="K213" s="7"/>
    </row>
    <row r="214" spans="1:11" ht="15.75" customHeight="1">
      <c r="A214" s="9"/>
      <c r="B214" s="255">
        <v>113874</v>
      </c>
      <c r="C214" s="186" t="s">
        <v>949</v>
      </c>
      <c r="D214" s="187" t="s">
        <v>6</v>
      </c>
      <c r="E214" s="188">
        <v>1.81</v>
      </c>
      <c r="F214" s="258">
        <v>1.39</v>
      </c>
      <c r="G214" s="190">
        <v>0.2320441988950277</v>
      </c>
      <c r="H214" s="7"/>
      <c r="I214" s="7"/>
      <c r="J214" s="7"/>
      <c r="K214" s="7"/>
    </row>
    <row r="215" spans="1:11" ht="15.75" customHeight="1">
      <c r="A215" s="9"/>
      <c r="B215" s="255">
        <v>113873</v>
      </c>
      <c r="C215" s="186" t="s">
        <v>950</v>
      </c>
      <c r="D215" s="187" t="s">
        <v>6</v>
      </c>
      <c r="E215" s="188">
        <v>1.81</v>
      </c>
      <c r="F215" s="258">
        <v>1.39</v>
      </c>
      <c r="G215" s="190">
        <v>0.2320441988950277</v>
      </c>
      <c r="H215" s="7"/>
      <c r="I215" s="7"/>
      <c r="J215" s="7"/>
      <c r="K215" s="7"/>
    </row>
    <row r="216" spans="1:11" ht="15.75" customHeight="1">
      <c r="A216" s="9"/>
      <c r="B216" s="255">
        <v>113872</v>
      </c>
      <c r="C216" s="186" t="s">
        <v>951</v>
      </c>
      <c r="D216" s="187" t="s">
        <v>6</v>
      </c>
      <c r="E216" s="188">
        <v>1.81</v>
      </c>
      <c r="F216" s="258">
        <v>1.39</v>
      </c>
      <c r="G216" s="190">
        <v>0.2320441988950277</v>
      </c>
      <c r="H216" s="7"/>
      <c r="I216" s="7"/>
      <c r="J216" s="7"/>
      <c r="K216" s="7"/>
    </row>
    <row r="217" spans="1:11" ht="15.75" customHeight="1">
      <c r="A217" s="9"/>
      <c r="B217" s="255">
        <v>28</v>
      </c>
      <c r="C217" s="186" t="s">
        <v>886</v>
      </c>
      <c r="D217" s="187" t="s">
        <v>6</v>
      </c>
      <c r="E217" s="188">
        <v>7.79</v>
      </c>
      <c r="F217" s="258">
        <v>6.49</v>
      </c>
      <c r="G217" s="190">
        <v>0.16688061617458277</v>
      </c>
      <c r="H217" s="7"/>
      <c r="I217" s="7"/>
      <c r="J217" s="7"/>
      <c r="K217" s="7"/>
    </row>
    <row r="218" spans="1:11" ht="15.75" customHeight="1">
      <c r="A218" s="9"/>
      <c r="B218" s="255">
        <v>105521</v>
      </c>
      <c r="C218" s="186" t="s">
        <v>1036</v>
      </c>
      <c r="D218" s="187" t="s">
        <v>6</v>
      </c>
      <c r="E218" s="188">
        <v>6.17</v>
      </c>
      <c r="F218" s="258">
        <v>4.99</v>
      </c>
      <c r="G218" s="190">
        <v>0.19124797406807126</v>
      </c>
      <c r="H218" s="7"/>
      <c r="I218" s="7"/>
      <c r="J218" s="7"/>
      <c r="K218" s="7"/>
    </row>
    <row r="219" spans="1:11" ht="15.75" customHeight="1">
      <c r="A219" s="9"/>
      <c r="B219" s="255">
        <v>113440</v>
      </c>
      <c r="C219" s="186" t="s">
        <v>855</v>
      </c>
      <c r="D219" s="187" t="s">
        <v>6</v>
      </c>
      <c r="E219" s="188">
        <v>21.3</v>
      </c>
      <c r="F219" s="258">
        <v>18.489999999999998</v>
      </c>
      <c r="G219" s="190">
        <v>0.13192488262910809</v>
      </c>
      <c r="H219" s="7"/>
      <c r="I219" s="7"/>
      <c r="J219" s="7"/>
      <c r="K219" s="7"/>
    </row>
    <row r="220" spans="1:11" ht="15.75" customHeight="1">
      <c r="A220" s="9"/>
      <c r="B220" s="255">
        <v>113439</v>
      </c>
      <c r="C220" s="186" t="s">
        <v>26</v>
      </c>
      <c r="D220" s="187" t="s">
        <v>6</v>
      </c>
      <c r="E220" s="188">
        <v>21.3</v>
      </c>
      <c r="F220" s="258">
        <v>19.989999999999998</v>
      </c>
      <c r="G220" s="190">
        <v>6.1502347417840483E-2</v>
      </c>
      <c r="H220" s="7"/>
      <c r="I220" s="7"/>
      <c r="J220" s="7"/>
      <c r="K220" s="7"/>
    </row>
    <row r="221" spans="1:11" ht="15.75" customHeight="1">
      <c r="A221" s="9"/>
      <c r="B221" s="255">
        <v>113438</v>
      </c>
      <c r="C221" s="186" t="s">
        <v>25</v>
      </c>
      <c r="D221" s="187" t="s">
        <v>6</v>
      </c>
      <c r="E221" s="188">
        <v>8.8000000000000007</v>
      </c>
      <c r="F221" s="258">
        <v>7.95</v>
      </c>
      <c r="G221" s="190">
        <v>9.6590909090909144E-2</v>
      </c>
      <c r="H221" s="7"/>
      <c r="I221" s="7"/>
      <c r="J221" s="7"/>
      <c r="K221" s="7"/>
    </row>
    <row r="222" spans="1:11" ht="15.75" customHeight="1">
      <c r="A222" s="9"/>
      <c r="B222" s="256">
        <v>102993</v>
      </c>
      <c r="C222" s="186" t="s">
        <v>974</v>
      </c>
      <c r="D222" s="187" t="s">
        <v>6</v>
      </c>
      <c r="E222" s="188">
        <v>4.83</v>
      </c>
      <c r="F222" s="258" t="s">
        <v>1249</v>
      </c>
      <c r="G222" s="190" t="e">
        <v>#VALUE!</v>
      </c>
      <c r="H222" s="7"/>
      <c r="I222" s="7"/>
      <c r="J222" s="7"/>
      <c r="K222" s="7"/>
    </row>
    <row r="223" spans="1:11" ht="15.75" customHeight="1">
      <c r="A223" s="9"/>
      <c r="B223" s="256">
        <v>109108</v>
      </c>
      <c r="C223" s="186" t="s">
        <v>743</v>
      </c>
      <c r="D223" s="187" t="s">
        <v>6</v>
      </c>
      <c r="E223" s="188">
        <v>33.590000000000003</v>
      </c>
      <c r="F223" s="258">
        <v>28.49</v>
      </c>
      <c r="G223" s="190">
        <v>0.15183090205418293</v>
      </c>
      <c r="H223" s="7"/>
      <c r="I223" s="7"/>
      <c r="J223" s="7"/>
      <c r="K223" s="7"/>
    </row>
    <row r="224" spans="1:11" ht="15.75" customHeight="1">
      <c r="A224" s="9"/>
      <c r="B224" s="256">
        <v>102980</v>
      </c>
      <c r="C224" s="186" t="s">
        <v>742</v>
      </c>
      <c r="D224" s="187" t="s">
        <v>6</v>
      </c>
      <c r="E224" s="188">
        <v>32.369999999999997</v>
      </c>
      <c r="F224" s="258">
        <v>28.89</v>
      </c>
      <c r="G224" s="190">
        <v>0.10750695088044476</v>
      </c>
      <c r="H224" s="7"/>
      <c r="I224" s="7"/>
      <c r="J224" s="7"/>
      <c r="K224" s="7"/>
    </row>
    <row r="225" spans="1:11" ht="15.75" customHeight="1">
      <c r="A225" s="9"/>
      <c r="B225" s="255">
        <v>112059</v>
      </c>
      <c r="C225" s="186" t="s">
        <v>161</v>
      </c>
      <c r="D225" s="187" t="s">
        <v>6</v>
      </c>
      <c r="E225" s="188">
        <v>11.25</v>
      </c>
      <c r="F225" s="258">
        <v>9.99</v>
      </c>
      <c r="G225" s="190">
        <v>0.11199999999999997</v>
      </c>
      <c r="H225" s="7"/>
      <c r="I225" s="7"/>
      <c r="J225" s="7"/>
      <c r="K225" s="7"/>
    </row>
    <row r="226" spans="1:11" ht="15.75" customHeight="1">
      <c r="A226" s="9"/>
      <c r="B226" s="255">
        <v>114069</v>
      </c>
      <c r="C226" s="186" t="s">
        <v>1297</v>
      </c>
      <c r="D226" s="187" t="s">
        <v>6</v>
      </c>
      <c r="E226" s="188">
        <v>0</v>
      </c>
      <c r="F226" s="258">
        <v>9.99</v>
      </c>
      <c r="G226" s="190" t="e">
        <v>#DIV/0!</v>
      </c>
      <c r="H226" s="7"/>
      <c r="I226" s="7"/>
      <c r="J226" s="7"/>
      <c r="K226" s="7"/>
    </row>
    <row r="227" spans="1:11" ht="15.75" customHeight="1">
      <c r="A227" s="9"/>
      <c r="B227" s="255">
        <v>114073</v>
      </c>
      <c r="C227" s="186" t="s">
        <v>1298</v>
      </c>
      <c r="D227" s="187" t="s">
        <v>6</v>
      </c>
      <c r="E227" s="188">
        <v>0</v>
      </c>
      <c r="F227" s="258">
        <v>9.99</v>
      </c>
      <c r="G227" s="190" t="e">
        <v>#DIV/0!</v>
      </c>
      <c r="H227" s="7"/>
      <c r="I227" s="7"/>
      <c r="J227" s="7"/>
      <c r="K227" s="7"/>
    </row>
    <row r="228" spans="1:11" ht="15.75" customHeight="1">
      <c r="A228" s="9"/>
      <c r="B228" s="255">
        <v>112062</v>
      </c>
      <c r="C228" s="186" t="s">
        <v>163</v>
      </c>
      <c r="D228" s="187" t="s">
        <v>6</v>
      </c>
      <c r="E228" s="188">
        <v>11.25</v>
      </c>
      <c r="F228" s="258">
        <v>9.99</v>
      </c>
      <c r="G228" s="190">
        <v>0.11199999999999997</v>
      </c>
      <c r="H228" s="7"/>
      <c r="I228" s="7"/>
      <c r="J228" s="7"/>
      <c r="K228" s="7"/>
    </row>
    <row r="229" spans="1:11" ht="15.75" customHeight="1">
      <c r="A229" s="9"/>
      <c r="B229" s="255">
        <v>112060</v>
      </c>
      <c r="C229" s="186" t="s">
        <v>162</v>
      </c>
      <c r="D229" s="187" t="s">
        <v>6</v>
      </c>
      <c r="E229" s="188">
        <v>11.25</v>
      </c>
      <c r="F229" s="258">
        <v>9.99</v>
      </c>
      <c r="G229" s="190">
        <v>0.11199999999999997</v>
      </c>
      <c r="H229" s="7"/>
      <c r="I229" s="7"/>
      <c r="J229" s="7"/>
      <c r="K229" s="7"/>
    </row>
    <row r="230" spans="1:11" ht="15.75" customHeight="1">
      <c r="A230" s="9"/>
      <c r="B230" s="255">
        <v>112058</v>
      </c>
      <c r="C230" s="186" t="s">
        <v>159</v>
      </c>
      <c r="D230" s="187" t="s">
        <v>6</v>
      </c>
      <c r="E230" s="188">
        <v>11.25</v>
      </c>
      <c r="F230" s="258">
        <v>9.99</v>
      </c>
      <c r="G230" s="190">
        <v>0.11199999999999997</v>
      </c>
      <c r="H230" s="7"/>
      <c r="I230" s="7"/>
      <c r="J230" s="7"/>
      <c r="K230" s="7"/>
    </row>
    <row r="231" spans="1:11" ht="15.75" customHeight="1">
      <c r="A231" s="9"/>
      <c r="B231" s="255">
        <v>114071</v>
      </c>
      <c r="C231" s="186" t="s">
        <v>1299</v>
      </c>
      <c r="D231" s="187" t="s">
        <v>6</v>
      </c>
      <c r="E231" s="188">
        <v>0</v>
      </c>
      <c r="F231" s="258">
        <v>9.99</v>
      </c>
      <c r="G231" s="190" t="e">
        <v>#DIV/0!</v>
      </c>
      <c r="H231" s="7"/>
      <c r="I231" s="7"/>
      <c r="J231" s="7"/>
      <c r="K231" s="7"/>
    </row>
    <row r="232" spans="1:11" ht="15.75" customHeight="1">
      <c r="A232" s="9"/>
      <c r="B232" s="255">
        <v>112057</v>
      </c>
      <c r="C232" s="186" t="s">
        <v>164</v>
      </c>
      <c r="D232" s="187" t="s">
        <v>6</v>
      </c>
      <c r="E232" s="188">
        <v>11.25</v>
      </c>
      <c r="F232" s="258">
        <v>9.99</v>
      </c>
      <c r="G232" s="190">
        <v>0.11199999999999997</v>
      </c>
      <c r="H232" s="7"/>
      <c r="I232" s="7"/>
      <c r="J232" s="7"/>
      <c r="K232" s="7"/>
    </row>
    <row r="233" spans="1:11" ht="15.75" customHeight="1">
      <c r="A233" s="9"/>
      <c r="B233" s="255">
        <v>114074</v>
      </c>
      <c r="C233" s="186" t="s">
        <v>1300</v>
      </c>
      <c r="D233" s="187" t="s">
        <v>6</v>
      </c>
      <c r="E233" s="188">
        <v>0</v>
      </c>
      <c r="F233" s="258">
        <v>9.99</v>
      </c>
      <c r="G233" s="190" t="e">
        <v>#DIV/0!</v>
      </c>
      <c r="H233" s="7"/>
      <c r="I233" s="7"/>
      <c r="J233" s="7"/>
      <c r="K233" s="7"/>
    </row>
    <row r="234" spans="1:11" ht="15.75" customHeight="1">
      <c r="A234" s="9"/>
      <c r="B234" s="255">
        <v>114070</v>
      </c>
      <c r="C234" s="186" t="s">
        <v>1301</v>
      </c>
      <c r="D234" s="187" t="s">
        <v>6</v>
      </c>
      <c r="E234" s="188">
        <v>0</v>
      </c>
      <c r="F234" s="258">
        <v>9.99</v>
      </c>
      <c r="G234" s="190" t="e">
        <v>#DIV/0!</v>
      </c>
      <c r="H234" s="7"/>
      <c r="I234" s="7"/>
      <c r="J234" s="7"/>
      <c r="K234" s="7"/>
    </row>
    <row r="235" spans="1:11" ht="15.75" customHeight="1">
      <c r="A235" s="9"/>
      <c r="B235" s="255">
        <v>112061</v>
      </c>
      <c r="C235" s="186" t="s">
        <v>160</v>
      </c>
      <c r="D235" s="187" t="s">
        <v>6</v>
      </c>
      <c r="E235" s="188">
        <v>11.25</v>
      </c>
      <c r="F235" s="258">
        <v>9.99</v>
      </c>
      <c r="G235" s="190">
        <v>0.11199999999999997</v>
      </c>
      <c r="H235" s="7"/>
      <c r="I235" s="7"/>
      <c r="J235" s="7"/>
      <c r="K235" s="7"/>
    </row>
    <row r="236" spans="1:11" ht="15.75" customHeight="1">
      <c r="A236" s="9"/>
      <c r="B236" s="255">
        <v>114067</v>
      </c>
      <c r="C236" s="186" t="s">
        <v>1302</v>
      </c>
      <c r="D236" s="187" t="s">
        <v>6</v>
      </c>
      <c r="E236" s="188">
        <v>0</v>
      </c>
      <c r="F236" s="258">
        <v>9.99</v>
      </c>
      <c r="G236" s="190" t="e">
        <v>#DIV/0!</v>
      </c>
      <c r="H236" s="7"/>
      <c r="I236" s="7"/>
      <c r="J236" s="7"/>
      <c r="K236" s="7"/>
    </row>
    <row r="237" spans="1:11" ht="15.75" customHeight="1">
      <c r="A237" s="9"/>
      <c r="B237" s="255">
        <v>114068</v>
      </c>
      <c r="C237" s="186" t="s">
        <v>1303</v>
      </c>
      <c r="D237" s="187" t="s">
        <v>6</v>
      </c>
      <c r="E237" s="188">
        <v>0</v>
      </c>
      <c r="F237" s="258">
        <v>9.99</v>
      </c>
      <c r="G237" s="190" t="e">
        <v>#DIV/0!</v>
      </c>
      <c r="H237" s="7"/>
      <c r="I237" s="7"/>
      <c r="J237" s="7"/>
      <c r="K237" s="7"/>
    </row>
    <row r="238" spans="1:11" ht="15.75" customHeight="1">
      <c r="A238" s="9"/>
      <c r="B238" s="255">
        <v>113208</v>
      </c>
      <c r="C238" s="186" t="s">
        <v>46</v>
      </c>
      <c r="D238" s="187" t="s">
        <v>6</v>
      </c>
      <c r="E238" s="188">
        <v>2.2599999999999998</v>
      </c>
      <c r="F238" s="258">
        <v>1.79</v>
      </c>
      <c r="G238" s="190">
        <v>0.20796460176991141</v>
      </c>
      <c r="H238" s="7"/>
      <c r="I238" s="7"/>
      <c r="J238" s="7"/>
      <c r="K238" s="7"/>
    </row>
    <row r="239" spans="1:11" ht="15.75" customHeight="1">
      <c r="A239" s="9"/>
      <c r="B239" s="255">
        <v>113205</v>
      </c>
      <c r="C239" s="186" t="s">
        <v>47</v>
      </c>
      <c r="D239" s="187" t="s">
        <v>6</v>
      </c>
      <c r="E239" s="188">
        <v>2.2599999999999998</v>
      </c>
      <c r="F239" s="258">
        <v>1.79</v>
      </c>
      <c r="G239" s="190">
        <v>0.20796460176991141</v>
      </c>
      <c r="H239" s="7"/>
      <c r="I239" s="7"/>
      <c r="J239" s="7"/>
      <c r="K239" s="7"/>
    </row>
    <row r="240" spans="1:11" ht="15.75" customHeight="1">
      <c r="A240" s="9"/>
      <c r="B240" s="255">
        <v>113207</v>
      </c>
      <c r="C240" s="186" t="s">
        <v>48</v>
      </c>
      <c r="D240" s="187" t="s">
        <v>6</v>
      </c>
      <c r="E240" s="188">
        <v>2.2599999999999998</v>
      </c>
      <c r="F240" s="258">
        <v>1.79</v>
      </c>
      <c r="G240" s="190">
        <v>0.20796460176991141</v>
      </c>
      <c r="H240" s="7"/>
      <c r="I240" s="7"/>
      <c r="J240" s="7"/>
      <c r="K240" s="7"/>
    </row>
    <row r="241" spans="1:11" ht="15.75" customHeight="1">
      <c r="A241" s="9"/>
      <c r="B241" s="255">
        <v>113206</v>
      </c>
      <c r="C241" s="186" t="s">
        <v>49</v>
      </c>
      <c r="D241" s="187" t="s">
        <v>6</v>
      </c>
      <c r="E241" s="188">
        <v>2.2599999999999998</v>
      </c>
      <c r="F241" s="258">
        <v>1.79</v>
      </c>
      <c r="G241" s="190">
        <v>0.20796460176991141</v>
      </c>
      <c r="H241" s="7"/>
      <c r="I241" s="7"/>
      <c r="J241" s="7"/>
      <c r="K241" s="7"/>
    </row>
    <row r="242" spans="1:11" ht="15.75" customHeight="1">
      <c r="A242" s="9"/>
      <c r="B242" s="255">
        <v>109981</v>
      </c>
      <c r="C242" s="186" t="s">
        <v>195</v>
      </c>
      <c r="D242" s="187" t="s">
        <v>6</v>
      </c>
      <c r="E242" s="188">
        <v>5.17</v>
      </c>
      <c r="F242" s="258">
        <v>4.6900000000000004</v>
      </c>
      <c r="G242" s="190">
        <v>9.2843326885879984E-2</v>
      </c>
      <c r="H242" s="7"/>
      <c r="I242" s="7"/>
      <c r="J242" s="7"/>
      <c r="K242" s="7"/>
    </row>
    <row r="243" spans="1:11" ht="15.75" customHeight="1">
      <c r="A243" s="9"/>
      <c r="B243" s="233"/>
      <c r="C243" s="186"/>
      <c r="D243" s="187"/>
      <c r="E243" s="188"/>
      <c r="F243" s="257"/>
      <c r="G243" s="190"/>
      <c r="H243" s="7"/>
      <c r="I243" s="7"/>
      <c r="J243" s="7"/>
      <c r="K243" s="7"/>
    </row>
    <row r="244" spans="1:11" ht="15.75" customHeight="1">
      <c r="A244" s="9"/>
      <c r="B244" s="233"/>
      <c r="C244" s="186"/>
      <c r="D244" s="187"/>
      <c r="E244" s="188"/>
      <c r="F244" s="257"/>
      <c r="G244" s="190"/>
      <c r="H244" s="7"/>
      <c r="I244" s="7"/>
      <c r="J244" s="7"/>
      <c r="K244" s="7"/>
    </row>
    <row r="245" spans="1:11" ht="15.75" customHeight="1">
      <c r="A245" s="9"/>
      <c r="B245" s="233"/>
      <c r="C245" s="186"/>
      <c r="D245" s="187"/>
      <c r="E245" s="188"/>
      <c r="F245" s="257"/>
      <c r="G245" s="190"/>
      <c r="H245" s="7"/>
      <c r="I245" s="7"/>
      <c r="J245" s="7"/>
      <c r="K245" s="7"/>
    </row>
    <row r="246" spans="1:11" ht="15.75" customHeight="1">
      <c r="A246" s="9"/>
      <c r="B246" s="233"/>
      <c r="C246" s="186"/>
      <c r="D246" s="187"/>
      <c r="E246" s="188"/>
      <c r="F246" s="257"/>
      <c r="G246" s="190"/>
      <c r="H246" s="7"/>
      <c r="I246" s="7"/>
      <c r="J246" s="7"/>
      <c r="K246" s="7"/>
    </row>
    <row r="247" spans="1:11" ht="15.75" customHeight="1">
      <c r="A247" s="9"/>
      <c r="B247" s="233"/>
      <c r="C247" s="186"/>
      <c r="D247" s="187"/>
      <c r="E247" s="188"/>
      <c r="F247" s="257"/>
      <c r="G247" s="190"/>
      <c r="H247" s="7"/>
      <c r="I247" s="7"/>
      <c r="J247" s="7"/>
      <c r="K247" s="7"/>
    </row>
    <row r="248" spans="1:11" ht="15.75" customHeight="1">
      <c r="A248" s="9"/>
      <c r="B248" s="233"/>
      <c r="C248" s="186"/>
      <c r="D248" s="187"/>
      <c r="E248" s="188"/>
      <c r="F248" s="234"/>
      <c r="G248" s="190"/>
      <c r="H248" s="7"/>
      <c r="I248" s="7"/>
      <c r="J248" s="7"/>
      <c r="K248" s="7"/>
    </row>
    <row r="249" spans="1:11" ht="15.75" customHeight="1">
      <c r="A249" s="9"/>
      <c r="B249" s="233"/>
      <c r="C249" s="186"/>
      <c r="D249" s="187"/>
      <c r="E249" s="188"/>
      <c r="F249" s="234"/>
      <c r="G249" s="190"/>
      <c r="H249" s="7"/>
      <c r="I249" s="7"/>
      <c r="J249" s="7"/>
      <c r="K249" s="7"/>
    </row>
    <row r="250" spans="1:11" ht="15.75" customHeight="1">
      <c r="A250" s="9"/>
      <c r="B250" s="233"/>
      <c r="C250" s="186"/>
      <c r="D250" s="187"/>
      <c r="E250" s="188"/>
      <c r="F250" s="234"/>
      <c r="G250" s="190"/>
      <c r="H250" s="7"/>
      <c r="I250" s="7"/>
      <c r="J250" s="7"/>
      <c r="K250" s="7"/>
    </row>
    <row r="251" spans="1:11" ht="15.75" customHeight="1">
      <c r="A251" s="9"/>
      <c r="B251" s="233"/>
      <c r="C251" s="186"/>
      <c r="D251" s="187"/>
      <c r="E251" s="188"/>
      <c r="F251" s="234"/>
      <c r="G251" s="190"/>
      <c r="H251" s="7"/>
      <c r="I251" s="7"/>
      <c r="J251" s="7"/>
      <c r="K251" s="7"/>
    </row>
    <row r="252" spans="1:11" ht="15.75" customHeight="1">
      <c r="A252" s="9"/>
      <c r="B252" s="233"/>
      <c r="C252" s="186"/>
      <c r="D252" s="187"/>
      <c r="E252" s="188"/>
      <c r="F252" s="234"/>
      <c r="G252" s="190"/>
      <c r="H252" s="7"/>
      <c r="I252" s="7"/>
      <c r="J252" s="7"/>
      <c r="K252" s="7"/>
    </row>
    <row r="253" spans="1:11" ht="15.75" customHeight="1">
      <c r="A253" s="9"/>
      <c r="B253" s="233"/>
      <c r="C253" s="186"/>
      <c r="D253" s="187"/>
      <c r="E253" s="188"/>
      <c r="F253" s="234"/>
      <c r="G253" s="190"/>
      <c r="H253" s="7"/>
      <c r="I253" s="7"/>
      <c r="J253" s="7"/>
      <c r="K253" s="7"/>
    </row>
    <row r="254" spans="1:11" ht="15.75" customHeight="1">
      <c r="A254" s="9"/>
      <c r="B254" s="233"/>
      <c r="C254" s="186"/>
      <c r="D254" s="187"/>
      <c r="E254" s="188"/>
      <c r="F254" s="234"/>
      <c r="G254" s="190"/>
      <c r="H254" s="7"/>
      <c r="I254" s="7"/>
      <c r="J254" s="7"/>
      <c r="K254" s="7"/>
    </row>
    <row r="255" spans="1:11" ht="15.75" customHeight="1">
      <c r="A255" s="9"/>
      <c r="B255" s="233"/>
      <c r="C255" s="186"/>
      <c r="D255" s="187"/>
      <c r="E255" s="188"/>
      <c r="F255" s="234"/>
      <c r="G255" s="190"/>
      <c r="H255" s="7"/>
      <c r="I255" s="7"/>
      <c r="J255" s="7"/>
      <c r="K255" s="7"/>
    </row>
    <row r="256" spans="1:11" ht="15.75" customHeight="1">
      <c r="A256" s="9"/>
      <c r="B256" s="233"/>
      <c r="C256" s="186"/>
      <c r="D256" s="187"/>
      <c r="E256" s="188"/>
      <c r="F256" s="234"/>
      <c r="G256" s="190"/>
      <c r="H256" s="7"/>
      <c r="I256" s="7"/>
      <c r="J256" s="7"/>
      <c r="K256" s="7"/>
    </row>
    <row r="257" spans="1:11" ht="15.75" customHeight="1">
      <c r="A257" s="9"/>
      <c r="B257" s="233"/>
      <c r="C257" s="186"/>
      <c r="D257" s="187"/>
      <c r="E257" s="188"/>
      <c r="F257" s="234"/>
      <c r="G257" s="190"/>
      <c r="H257" s="7"/>
      <c r="I257" s="7"/>
      <c r="J257" s="7"/>
      <c r="K257" s="7"/>
    </row>
    <row r="258" spans="1:11" ht="15.75" customHeight="1">
      <c r="A258" s="9"/>
      <c r="B258" s="233"/>
      <c r="C258" s="186"/>
      <c r="D258" s="187"/>
      <c r="E258" s="188"/>
      <c r="F258" s="234"/>
      <c r="G258" s="190"/>
      <c r="H258" s="7"/>
      <c r="I258" s="7"/>
      <c r="J258" s="7"/>
      <c r="K258" s="7"/>
    </row>
    <row r="259" spans="1:11" ht="15.75" customHeight="1">
      <c r="A259" s="9"/>
      <c r="B259" s="233"/>
      <c r="C259" s="186"/>
      <c r="D259" s="187"/>
      <c r="E259" s="188"/>
      <c r="F259" s="234"/>
      <c r="G259" s="190"/>
      <c r="H259" s="7"/>
      <c r="I259" s="7"/>
      <c r="J259" s="7"/>
      <c r="K259" s="7"/>
    </row>
    <row r="260" spans="1:11" ht="15.75" customHeight="1">
      <c r="A260" s="9"/>
      <c r="B260" s="233"/>
      <c r="C260" s="186"/>
      <c r="D260" s="187"/>
      <c r="E260" s="188"/>
      <c r="F260" s="234"/>
      <c r="G260" s="190"/>
      <c r="H260" s="7"/>
      <c r="I260" s="7"/>
      <c r="J260" s="7"/>
      <c r="K260" s="7"/>
    </row>
    <row r="261" spans="1:11" ht="15.75" customHeight="1">
      <c r="A261" s="9"/>
      <c r="B261" s="233"/>
      <c r="C261" s="186"/>
      <c r="D261" s="187"/>
      <c r="E261" s="188"/>
      <c r="F261" s="234"/>
      <c r="G261" s="190"/>
      <c r="H261" s="7"/>
      <c r="I261" s="7"/>
      <c r="J261" s="7"/>
      <c r="K261" s="7"/>
    </row>
    <row r="262" spans="1:11" ht="15.75" customHeight="1">
      <c r="A262" s="9"/>
      <c r="B262" s="233"/>
      <c r="C262" s="186"/>
      <c r="D262" s="187"/>
      <c r="E262" s="188"/>
      <c r="F262" s="234"/>
      <c r="G262" s="190"/>
      <c r="H262" s="7"/>
      <c r="I262" s="7"/>
      <c r="J262" s="7"/>
      <c r="K262" s="7"/>
    </row>
    <row r="263" spans="1:11" ht="15.75" customHeight="1">
      <c r="A263" s="9"/>
      <c r="B263" s="233"/>
      <c r="C263" s="186"/>
      <c r="D263" s="187"/>
      <c r="E263" s="188"/>
      <c r="F263" s="234"/>
      <c r="G263" s="190"/>
      <c r="H263" s="7"/>
      <c r="I263" s="7"/>
      <c r="J263" s="7"/>
      <c r="K263" s="7"/>
    </row>
    <row r="264" spans="1:11" ht="15.75" customHeight="1">
      <c r="A264" s="9"/>
      <c r="B264" s="233"/>
      <c r="C264" s="186"/>
      <c r="D264" s="187"/>
      <c r="E264" s="188"/>
      <c r="F264" s="234"/>
      <c r="G264" s="190"/>
      <c r="H264" s="7"/>
      <c r="I264" s="7"/>
      <c r="J264" s="7"/>
      <c r="K264" s="7"/>
    </row>
    <row r="265" spans="1:11" ht="15.75" customHeight="1">
      <c r="A265" s="9"/>
      <c r="B265" s="233"/>
      <c r="C265" s="186"/>
      <c r="D265" s="187"/>
      <c r="E265" s="188"/>
      <c r="F265" s="234"/>
      <c r="G265" s="190"/>
      <c r="H265" s="7"/>
      <c r="I265" s="7"/>
      <c r="J265" s="7"/>
      <c r="K265" s="7"/>
    </row>
    <row r="266" spans="1:11" ht="15.75" customHeight="1">
      <c r="A266" s="9"/>
      <c r="B266" s="233"/>
      <c r="C266" s="186"/>
      <c r="D266" s="187"/>
      <c r="E266" s="188"/>
      <c r="F266" s="234"/>
      <c r="G266" s="190"/>
      <c r="H266" s="7"/>
      <c r="I266" s="7"/>
      <c r="J266" s="7"/>
      <c r="K266" s="7"/>
    </row>
    <row r="267" spans="1:11" ht="15.75" customHeight="1">
      <c r="A267" s="9"/>
      <c r="B267" s="233"/>
      <c r="C267" s="186"/>
      <c r="D267" s="187"/>
      <c r="E267" s="188"/>
      <c r="F267" s="234"/>
      <c r="G267" s="190"/>
      <c r="H267" s="7"/>
      <c r="I267" s="7"/>
      <c r="J267" s="7"/>
      <c r="K267" s="7"/>
    </row>
    <row r="268" spans="1:11" ht="15.75" customHeight="1">
      <c r="A268" s="9"/>
      <c r="B268" s="233"/>
      <c r="C268" s="186"/>
      <c r="D268" s="187"/>
      <c r="E268" s="188"/>
      <c r="F268" s="234"/>
      <c r="G268" s="190"/>
      <c r="H268" s="7"/>
      <c r="I268" s="7"/>
      <c r="J268" s="7"/>
      <c r="K268" s="7"/>
    </row>
    <row r="269" spans="1:11" ht="15.75" customHeight="1">
      <c r="A269" s="9"/>
      <c r="B269" s="233"/>
      <c r="C269" s="186"/>
      <c r="D269" s="187"/>
      <c r="E269" s="188"/>
      <c r="F269" s="234"/>
      <c r="G269" s="190"/>
      <c r="H269" s="7"/>
      <c r="I269" s="7"/>
      <c r="J269" s="7"/>
      <c r="K269" s="7"/>
    </row>
    <row r="270" spans="1:11" ht="15.75" customHeight="1">
      <c r="A270" s="9"/>
      <c r="B270" s="233"/>
      <c r="C270" s="186"/>
      <c r="D270" s="187"/>
      <c r="E270" s="188"/>
      <c r="F270" s="234"/>
      <c r="G270" s="190"/>
      <c r="H270" s="7"/>
      <c r="I270" s="7"/>
      <c r="J270" s="7"/>
      <c r="K270" s="7"/>
    </row>
    <row r="271" spans="1:11" ht="15.75" customHeight="1">
      <c r="A271" s="9"/>
      <c r="B271" s="233"/>
      <c r="C271" s="186"/>
      <c r="D271" s="187"/>
      <c r="E271" s="188"/>
      <c r="F271" s="234"/>
      <c r="G271" s="190"/>
      <c r="H271" s="7"/>
      <c r="I271" s="7"/>
      <c r="J271" s="7"/>
      <c r="K271" s="7"/>
    </row>
    <row r="272" spans="1:11" ht="15.75" customHeight="1">
      <c r="A272" s="9"/>
      <c r="B272" s="233"/>
      <c r="C272" s="186"/>
      <c r="D272" s="187"/>
      <c r="E272" s="188"/>
      <c r="F272" s="234"/>
      <c r="G272" s="190"/>
      <c r="H272" s="7"/>
      <c r="I272" s="7"/>
      <c r="J272" s="7"/>
      <c r="K272" s="7"/>
    </row>
    <row r="273" spans="1:11" ht="15.75" customHeight="1">
      <c r="A273" s="9"/>
      <c r="B273" s="233"/>
      <c r="C273" s="186"/>
      <c r="D273" s="187"/>
      <c r="E273" s="188"/>
      <c r="F273" s="234"/>
      <c r="G273" s="190"/>
      <c r="H273" s="7"/>
      <c r="I273" s="7"/>
      <c r="J273" s="7"/>
      <c r="K273" s="7"/>
    </row>
    <row r="274" spans="1:11" ht="15.75" customHeight="1">
      <c r="A274" s="9"/>
      <c r="B274" s="233"/>
      <c r="C274" s="186"/>
      <c r="D274" s="187"/>
      <c r="E274" s="188"/>
      <c r="F274" s="234"/>
      <c r="G274" s="190"/>
      <c r="H274" s="7"/>
      <c r="I274" s="7"/>
      <c r="J274" s="7"/>
      <c r="K274" s="7"/>
    </row>
    <row r="275" spans="1:11" ht="15.75" customHeight="1">
      <c r="A275" s="9"/>
      <c r="B275" s="233"/>
      <c r="C275" s="186"/>
      <c r="D275" s="187"/>
      <c r="E275" s="188"/>
      <c r="F275" s="234"/>
      <c r="G275" s="190"/>
      <c r="H275" s="7"/>
      <c r="I275" s="7"/>
      <c r="J275" s="7"/>
      <c r="K275" s="7"/>
    </row>
    <row r="276" spans="1:11" ht="15.75" customHeight="1">
      <c r="A276" s="9"/>
      <c r="B276" s="233"/>
      <c r="C276" s="186"/>
      <c r="D276" s="187"/>
      <c r="E276" s="188"/>
      <c r="F276" s="234"/>
      <c r="G276" s="190"/>
      <c r="H276" s="7"/>
      <c r="I276" s="7"/>
      <c r="J276" s="7"/>
      <c r="K276" s="7"/>
    </row>
    <row r="277" spans="1:11" ht="15.75" customHeight="1">
      <c r="A277" s="9"/>
      <c r="B277" s="88"/>
      <c r="C277" s="4"/>
      <c r="D277" s="4"/>
      <c r="E277" s="5"/>
      <c r="F277" s="124"/>
      <c r="G277" s="6"/>
    </row>
    <row r="278" spans="1:11" ht="15.75" customHeight="1">
      <c r="A278" s="9"/>
      <c r="B278" s="88"/>
      <c r="C278" s="2"/>
    </row>
    <row r="279" spans="1:11" ht="110.25" customHeight="1">
      <c r="B279" s="88"/>
      <c r="C279" s="1" t="s">
        <v>8</v>
      </c>
      <c r="D279" s="3"/>
      <c r="E279" s="3"/>
      <c r="F279" s="3"/>
    </row>
    <row r="280" spans="1:11">
      <c r="B280" s="88"/>
    </row>
    <row r="281" spans="1:11">
      <c r="B281" s="88"/>
    </row>
    <row r="282" spans="1:11">
      <c r="B282" s="88"/>
    </row>
    <row r="283" spans="1:11">
      <c r="B283" s="88"/>
    </row>
    <row r="284" spans="1:11">
      <c r="B284" s="88"/>
    </row>
    <row r="285" spans="1:11">
      <c r="B285" s="88"/>
    </row>
  </sheetData>
  <mergeCells count="23">
    <mergeCell ref="B1:G1"/>
    <mergeCell ref="B29:G29"/>
    <mergeCell ref="B31:G31"/>
    <mergeCell ref="B39:G39"/>
    <mergeCell ref="B58:G58"/>
    <mergeCell ref="F75:G75"/>
    <mergeCell ref="H75:I75"/>
    <mergeCell ref="J75:K75"/>
    <mergeCell ref="F81:G81"/>
    <mergeCell ref="H81:I81"/>
    <mergeCell ref="J81:K81"/>
    <mergeCell ref="B178:G178"/>
    <mergeCell ref="J86:K86"/>
    <mergeCell ref="F92:G92"/>
    <mergeCell ref="H92:I92"/>
    <mergeCell ref="J92:K92"/>
    <mergeCell ref="F86:G86"/>
    <mergeCell ref="H86:I86"/>
    <mergeCell ref="B165:G165"/>
    <mergeCell ref="B99:G99"/>
    <mergeCell ref="B129:G129"/>
    <mergeCell ref="B153:G153"/>
    <mergeCell ref="B159:G159"/>
  </mergeCells>
  <pageMargins left="0" right="0" top="0.74803149606299213" bottom="0" header="0" footer="0.31496062992125984"/>
  <pageSetup paperSize="9" scale="85" fitToHeight="0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FA198-8D32-4EE2-BAFD-548DAE74DE61}">
  <sheetPr>
    <pageSetUpPr fitToPage="1"/>
  </sheetPr>
  <dimension ref="A1:O319"/>
  <sheetViews>
    <sheetView topLeftCell="A29" zoomScale="70" zoomScaleNormal="70" workbookViewId="0">
      <pane ySplit="2" topLeftCell="A278" activePane="bottomLeft" state="frozen"/>
      <selection activeCell="A29" sqref="A29"/>
      <selection pane="bottomLeft" activeCell="C289" sqref="C289"/>
    </sheetView>
  </sheetViews>
  <sheetFormatPr defaultRowHeight="15"/>
  <cols>
    <col min="1" max="1" width="2.28515625" customWidth="1"/>
    <col min="2" max="2" width="10.140625" bestFit="1" customWidth="1"/>
    <col min="3" max="3" width="64.85546875" bestFit="1" customWidth="1"/>
    <col min="4" max="4" width="14.42578125" bestFit="1" customWidth="1"/>
    <col min="5" max="5" width="12.5703125" customWidth="1"/>
    <col min="6" max="6" width="12.7109375" bestFit="1" customWidth="1"/>
    <col min="7" max="7" width="11.140625" customWidth="1"/>
    <col min="8" max="8" width="13.85546875" customWidth="1"/>
    <col min="9" max="9" width="11" bestFit="1" customWidth="1"/>
    <col min="10" max="10" width="9" bestFit="1" customWidth="1"/>
    <col min="11" max="11" width="8.42578125" customWidth="1"/>
    <col min="12" max="12" width="8.140625" bestFit="1" customWidth="1"/>
    <col min="13" max="13" width="8.5703125" bestFit="1" customWidth="1"/>
    <col min="14" max="14" width="10.85546875" customWidth="1"/>
    <col min="15" max="15" width="13" bestFit="1" customWidth="1"/>
    <col min="16" max="16" width="8.140625" bestFit="1" customWidth="1"/>
  </cols>
  <sheetData>
    <row r="1" spans="1:7" ht="15.75" hidden="1">
      <c r="A1" s="7"/>
      <c r="B1" s="548" t="s">
        <v>732</v>
      </c>
      <c r="C1" s="548"/>
      <c r="D1" s="548"/>
      <c r="E1" s="548"/>
      <c r="F1" s="548"/>
      <c r="G1" s="548"/>
    </row>
    <row r="2" spans="1:7" ht="15.75" hidden="1" customHeight="1">
      <c r="A2" s="9"/>
      <c r="B2" s="11" t="s">
        <v>2</v>
      </c>
      <c r="C2" s="11" t="s">
        <v>3</v>
      </c>
      <c r="D2" s="11" t="s">
        <v>5</v>
      </c>
      <c r="E2" s="11" t="s">
        <v>0</v>
      </c>
      <c r="F2" s="47" t="s">
        <v>1</v>
      </c>
      <c r="G2" s="47" t="s">
        <v>4</v>
      </c>
    </row>
    <row r="3" spans="1:7" ht="15.75" hidden="1" customHeight="1">
      <c r="A3" s="9"/>
      <c r="B3" s="4">
        <v>112257</v>
      </c>
      <c r="C3" s="4" t="e">
        <f>VLOOKUP(B3,[1]Report!$1:$1048576,2,0)</f>
        <v>#N/A</v>
      </c>
      <c r="D3" s="4" t="s">
        <v>6</v>
      </c>
      <c r="E3" s="5" t="e">
        <f>VLOOKUP(B3,[1]Report!$1:$1048576,8,0)</f>
        <v>#N/A</v>
      </c>
      <c r="F3" s="115">
        <v>10.88</v>
      </c>
      <c r="G3" s="6" t="e">
        <f t="shared" ref="G3:G26" si="0">(E3-F3)/E3</f>
        <v>#N/A</v>
      </c>
    </row>
    <row r="4" spans="1:7" ht="15.75" hidden="1" customHeight="1">
      <c r="A4" s="9"/>
      <c r="B4" s="4">
        <v>112259</v>
      </c>
      <c r="C4" s="4" t="e">
        <f>VLOOKUP(B4,[1]Report!$1:$1048576,2,0)</f>
        <v>#N/A</v>
      </c>
      <c r="D4" s="4" t="s">
        <v>6</v>
      </c>
      <c r="E4" s="5" t="e">
        <f>VLOOKUP(B4,[1]Report!$1:$1048576,8,0)</f>
        <v>#N/A</v>
      </c>
      <c r="F4" s="115">
        <v>10.88</v>
      </c>
      <c r="G4" s="6" t="e">
        <f t="shared" si="0"/>
        <v>#N/A</v>
      </c>
    </row>
    <row r="5" spans="1:7" ht="15.75" hidden="1" customHeight="1">
      <c r="A5" s="9"/>
      <c r="B5" s="4">
        <v>112258</v>
      </c>
      <c r="C5" s="4" t="e">
        <f>VLOOKUP(B5,[1]Report!$1:$1048576,2,0)</f>
        <v>#N/A</v>
      </c>
      <c r="D5" s="4" t="s">
        <v>6</v>
      </c>
      <c r="E5" s="5" t="e">
        <f>VLOOKUP(B5,[1]Report!$1:$1048576,8,0)</f>
        <v>#N/A</v>
      </c>
      <c r="F5" s="115">
        <v>10.88</v>
      </c>
      <c r="G5" s="6" t="e">
        <f t="shared" si="0"/>
        <v>#N/A</v>
      </c>
    </row>
    <row r="6" spans="1:7" ht="15.75" hidden="1" customHeight="1">
      <c r="A6" s="9"/>
      <c r="B6" s="4">
        <v>112250</v>
      </c>
      <c r="C6" s="4" t="e">
        <f>VLOOKUP(B6,[1]Report!$1:$1048576,2,0)</f>
        <v>#N/A</v>
      </c>
      <c r="D6" s="4" t="s">
        <v>6</v>
      </c>
      <c r="E6" s="5" t="e">
        <f>VLOOKUP(B6,[1]Report!$1:$1048576,8,0)</f>
        <v>#N/A</v>
      </c>
      <c r="F6" s="115">
        <v>10.73</v>
      </c>
      <c r="G6" s="6" t="e">
        <f t="shared" si="0"/>
        <v>#N/A</v>
      </c>
    </row>
    <row r="7" spans="1:7" ht="15.75" hidden="1" customHeight="1">
      <c r="A7" s="9"/>
      <c r="B7" s="45">
        <v>112249</v>
      </c>
      <c r="C7" s="4" t="e">
        <f>VLOOKUP(B7,[1]Report!$1:$1048576,2,0)</f>
        <v>#N/A</v>
      </c>
      <c r="D7" s="4" t="s">
        <v>6</v>
      </c>
      <c r="E7" s="5" t="e">
        <f>VLOOKUP(B7,[1]Report!$1:$1048576,8,0)</f>
        <v>#N/A</v>
      </c>
      <c r="F7" s="115">
        <v>2.66</v>
      </c>
      <c r="G7" s="6" t="e">
        <f t="shared" si="0"/>
        <v>#N/A</v>
      </c>
    </row>
    <row r="8" spans="1:7" ht="15.75" hidden="1" customHeight="1">
      <c r="A8" s="9"/>
      <c r="B8" s="4">
        <v>112199</v>
      </c>
      <c r="C8" s="4" t="e">
        <f>VLOOKUP(B8,[1]Report!$1:$1048576,2,0)</f>
        <v>#N/A</v>
      </c>
      <c r="D8" s="4" t="s">
        <v>6</v>
      </c>
      <c r="E8" s="5" t="e">
        <f>VLOOKUP(B8,[1]Report!$1:$1048576,8,0)</f>
        <v>#N/A</v>
      </c>
      <c r="F8" s="115">
        <v>5.84</v>
      </c>
      <c r="G8" s="6" t="e">
        <f t="shared" si="0"/>
        <v>#N/A</v>
      </c>
    </row>
    <row r="9" spans="1:7" ht="15.75" hidden="1" customHeight="1">
      <c r="A9" s="9"/>
      <c r="B9" s="4">
        <v>112196</v>
      </c>
      <c r="C9" s="4" t="e">
        <f>VLOOKUP(B9,[1]Report!$1:$1048576,2,0)</f>
        <v>#N/A</v>
      </c>
      <c r="D9" s="4" t="s">
        <v>6</v>
      </c>
      <c r="E9" s="5" t="e">
        <f>VLOOKUP(B9,[1]Report!$1:$1048576,8,0)</f>
        <v>#N/A</v>
      </c>
      <c r="F9" s="115">
        <v>3.97</v>
      </c>
      <c r="G9" s="6" t="e">
        <f t="shared" si="0"/>
        <v>#N/A</v>
      </c>
    </row>
    <row r="10" spans="1:7" ht="15.75" hidden="1" customHeight="1">
      <c r="A10" s="9"/>
      <c r="B10" s="4">
        <v>112240</v>
      </c>
      <c r="C10" s="4" t="e">
        <f>VLOOKUP(B10,[1]Report!$1:$1048576,2,0)</f>
        <v>#N/A</v>
      </c>
      <c r="D10" s="4" t="s">
        <v>6</v>
      </c>
      <c r="E10" s="5" t="e">
        <f>VLOOKUP(B10,[1]Report!$1:$1048576,8,0)</f>
        <v>#N/A</v>
      </c>
      <c r="F10" s="115">
        <v>6.34</v>
      </c>
      <c r="G10" s="6" t="e">
        <f t="shared" si="0"/>
        <v>#N/A</v>
      </c>
    </row>
    <row r="11" spans="1:7" ht="15.75" hidden="1" customHeight="1">
      <c r="A11" s="9"/>
      <c r="B11" s="4">
        <v>112239</v>
      </c>
      <c r="C11" s="4" t="e">
        <f>VLOOKUP(B11,[1]Report!$1:$1048576,2,0)</f>
        <v>#N/A</v>
      </c>
      <c r="D11" s="4" t="s">
        <v>6</v>
      </c>
      <c r="E11" s="5" t="e">
        <f>VLOOKUP(B11,[1]Report!$1:$1048576,8,0)</f>
        <v>#N/A</v>
      </c>
      <c r="F11" s="115">
        <v>3.46</v>
      </c>
      <c r="G11" s="6" t="e">
        <f t="shared" si="0"/>
        <v>#N/A</v>
      </c>
    </row>
    <row r="12" spans="1:7" ht="15.75" hidden="1" customHeight="1">
      <c r="A12" s="9"/>
      <c r="B12" s="4">
        <v>112232</v>
      </c>
      <c r="C12" s="4" t="e">
        <f>VLOOKUP(B12,[1]Report!$1:$1048576,2,0)</f>
        <v>#N/A</v>
      </c>
      <c r="D12" s="4" t="s">
        <v>6</v>
      </c>
      <c r="E12" s="5" t="e">
        <f>VLOOKUP(B12,[1]Report!$1:$1048576,8,0)</f>
        <v>#N/A</v>
      </c>
      <c r="F12" s="115">
        <v>3.82</v>
      </c>
      <c r="G12" s="6" t="e">
        <f t="shared" si="0"/>
        <v>#N/A</v>
      </c>
    </row>
    <row r="13" spans="1:7" ht="15.75" hidden="1" customHeight="1">
      <c r="A13" s="9"/>
      <c r="B13" s="4">
        <v>109496</v>
      </c>
      <c r="C13" s="4" t="e">
        <f>VLOOKUP(B13,[1]Report!$1:$1048576,2,0)</f>
        <v>#N/A</v>
      </c>
      <c r="D13" s="4" t="s">
        <v>6</v>
      </c>
      <c r="E13" s="5" t="e">
        <f>VLOOKUP(B13,[1]Report!$1:$1048576,8,0)</f>
        <v>#N/A</v>
      </c>
      <c r="F13" s="115">
        <v>2.92</v>
      </c>
      <c r="G13" s="6" t="e">
        <f t="shared" si="0"/>
        <v>#N/A</v>
      </c>
    </row>
    <row r="14" spans="1:7" ht="15.75" hidden="1" customHeight="1">
      <c r="A14" s="9"/>
      <c r="B14" s="4">
        <v>109494</v>
      </c>
      <c r="C14" s="4" t="e">
        <f>VLOOKUP(B14,[1]Report!$1:$1048576,2,0)</f>
        <v>#N/A</v>
      </c>
      <c r="D14" s="4" t="s">
        <v>6</v>
      </c>
      <c r="E14" s="5" t="e">
        <f>VLOOKUP(B14,[1]Report!$1:$1048576,8,0)</f>
        <v>#N/A</v>
      </c>
      <c r="F14" s="115">
        <v>4.3</v>
      </c>
      <c r="G14" s="6" t="e">
        <f t="shared" si="0"/>
        <v>#N/A</v>
      </c>
    </row>
    <row r="15" spans="1:7" ht="15.75" hidden="1" customHeight="1">
      <c r="A15" s="9"/>
      <c r="B15" s="4">
        <v>112217</v>
      </c>
      <c r="C15" s="4" t="e">
        <f>VLOOKUP(B15,[1]Report!$1:$1048576,2,0)</f>
        <v>#N/A</v>
      </c>
      <c r="D15" s="4" t="s">
        <v>6</v>
      </c>
      <c r="E15" s="5" t="e">
        <f>VLOOKUP(B15,[1]Report!$1:$1048576,8,0)</f>
        <v>#N/A</v>
      </c>
      <c r="F15" s="115">
        <v>11.25</v>
      </c>
      <c r="G15" s="6" t="e">
        <f t="shared" si="0"/>
        <v>#N/A</v>
      </c>
    </row>
    <row r="16" spans="1:7" ht="15.75" hidden="1" customHeight="1">
      <c r="A16" s="9"/>
      <c r="B16" s="4">
        <v>112204</v>
      </c>
      <c r="C16" s="4" t="e">
        <f>VLOOKUP(B16,[1]Report!$1:$1048576,2,0)</f>
        <v>#N/A</v>
      </c>
      <c r="D16" s="4" t="s">
        <v>6</v>
      </c>
      <c r="E16" s="5" t="e">
        <f>VLOOKUP(B16,[1]Report!$1:$1048576,8,0)</f>
        <v>#N/A</v>
      </c>
      <c r="F16" s="115">
        <v>5.39</v>
      </c>
      <c r="G16" s="6" t="e">
        <f t="shared" si="0"/>
        <v>#N/A</v>
      </c>
    </row>
    <row r="17" spans="1:11" ht="15.75" hidden="1" customHeight="1">
      <c r="A17" s="9"/>
      <c r="B17" s="101">
        <v>112235</v>
      </c>
      <c r="C17" s="4" t="e">
        <f>VLOOKUP(B17,[1]Report!$1:$1048576,2,0)</f>
        <v>#N/A</v>
      </c>
      <c r="D17" s="4" t="s">
        <v>6</v>
      </c>
      <c r="E17" s="5" t="e">
        <f>VLOOKUP(B17,[1]Report!$1:$1048576,8,0)</f>
        <v>#N/A</v>
      </c>
      <c r="F17" s="115">
        <v>5.61</v>
      </c>
      <c r="G17" s="6" t="e">
        <f t="shared" si="0"/>
        <v>#N/A</v>
      </c>
    </row>
    <row r="18" spans="1:11" ht="15.75" hidden="1" customHeight="1">
      <c r="A18" s="9"/>
      <c r="B18" s="45">
        <v>109500</v>
      </c>
      <c r="C18" s="4" t="e">
        <f>VLOOKUP(B18,[1]Report!$1:$1048576,2,0)</f>
        <v>#N/A</v>
      </c>
      <c r="D18" s="4" t="s">
        <v>6</v>
      </c>
      <c r="E18" s="5" t="e">
        <f>VLOOKUP(B18,[1]Report!$1:$1048576,8,0)</f>
        <v>#N/A</v>
      </c>
      <c r="F18" s="115">
        <v>12.25</v>
      </c>
      <c r="G18" s="6" t="e">
        <f t="shared" si="0"/>
        <v>#N/A</v>
      </c>
    </row>
    <row r="19" spans="1:11" ht="15.75" hidden="1" customHeight="1">
      <c r="A19" s="9"/>
      <c r="B19" s="4">
        <v>112245</v>
      </c>
      <c r="C19" s="4" t="e">
        <f>VLOOKUP(B19,[1]Report!$1:$1048576,2,0)</f>
        <v>#N/A</v>
      </c>
      <c r="D19" s="4" t="s">
        <v>6</v>
      </c>
      <c r="E19" s="5" t="e">
        <f>VLOOKUP(B19,[1]Report!$1:$1048576,8,0)</f>
        <v>#N/A</v>
      </c>
      <c r="F19" s="115">
        <v>14.46</v>
      </c>
      <c r="G19" s="6" t="e">
        <f t="shared" si="0"/>
        <v>#N/A</v>
      </c>
    </row>
    <row r="20" spans="1:11" ht="15.75" hidden="1" customHeight="1">
      <c r="A20" s="9"/>
      <c r="B20" s="4">
        <v>112209</v>
      </c>
      <c r="C20" s="4" t="e">
        <f>VLOOKUP(B20,[1]Report!$1:$1048576,2,0)</f>
        <v>#N/A</v>
      </c>
      <c r="D20" s="4" t="s">
        <v>6</v>
      </c>
      <c r="E20" s="5" t="e">
        <f>VLOOKUP(B20,[1]Report!$1:$1048576,8,0)</f>
        <v>#N/A</v>
      </c>
      <c r="F20" s="115">
        <v>15.87</v>
      </c>
      <c r="G20" s="6" t="e">
        <f t="shared" si="0"/>
        <v>#N/A</v>
      </c>
    </row>
    <row r="21" spans="1:11" ht="15.75" hidden="1" customHeight="1">
      <c r="A21" s="9"/>
      <c r="B21" s="45">
        <v>109504</v>
      </c>
      <c r="C21" s="4" t="e">
        <f>VLOOKUP(B21,[1]Report!$1:$1048576,2,0)</f>
        <v>#N/A</v>
      </c>
      <c r="D21" s="4" t="s">
        <v>6</v>
      </c>
      <c r="E21" s="5" t="e">
        <f>VLOOKUP(B21,[1]Report!$1:$1048576,8,0)</f>
        <v>#N/A</v>
      </c>
      <c r="F21" s="115">
        <v>12.8</v>
      </c>
      <c r="G21" s="6" t="e">
        <f t="shared" si="0"/>
        <v>#N/A</v>
      </c>
    </row>
    <row r="22" spans="1:11" ht="15.75" hidden="1" customHeight="1">
      <c r="A22" s="9"/>
      <c r="B22" s="4">
        <v>112243</v>
      </c>
      <c r="C22" s="4" t="e">
        <f>VLOOKUP(B22,[1]Report!$1:$1048576,2,0)</f>
        <v>#N/A</v>
      </c>
      <c r="D22" s="4" t="s">
        <v>6</v>
      </c>
      <c r="E22" s="5" t="e">
        <f>VLOOKUP(B22,[1]Report!$1:$1048576,8,0)</f>
        <v>#N/A</v>
      </c>
      <c r="F22" s="115">
        <v>11.52</v>
      </c>
      <c r="G22" s="6" t="e">
        <f t="shared" si="0"/>
        <v>#N/A</v>
      </c>
    </row>
    <row r="23" spans="1:11" ht="15.75" hidden="1" customHeight="1">
      <c r="A23" s="9"/>
      <c r="B23" s="4">
        <v>112211</v>
      </c>
      <c r="C23" s="4" t="e">
        <f>VLOOKUP(B23,[1]Report!$1:$1048576,2,0)</f>
        <v>#N/A</v>
      </c>
      <c r="D23" s="4" t="s">
        <v>6</v>
      </c>
      <c r="E23" s="5" t="e">
        <f>VLOOKUP(B23,[1]Report!$1:$1048576,8,0)</f>
        <v>#N/A</v>
      </c>
      <c r="F23" s="115">
        <v>5.48</v>
      </c>
      <c r="G23" s="6" t="e">
        <f t="shared" si="0"/>
        <v>#N/A</v>
      </c>
    </row>
    <row r="24" spans="1:11" ht="15.75" hidden="1" customHeight="1">
      <c r="A24" s="9"/>
      <c r="B24" s="4">
        <v>112189</v>
      </c>
      <c r="C24" s="4" t="e">
        <f>VLOOKUP(B24,[1]Report!$1:$1048576,2,0)</f>
        <v>#N/A</v>
      </c>
      <c r="D24" s="4" t="s">
        <v>6</v>
      </c>
      <c r="E24" s="5" t="e">
        <f>VLOOKUP(B24,[1]Report!$1:$1048576,8,0)</f>
        <v>#N/A</v>
      </c>
      <c r="F24" s="115">
        <v>8.7799999999999994</v>
      </c>
      <c r="G24" s="6" t="e">
        <f t="shared" si="0"/>
        <v>#N/A</v>
      </c>
    </row>
    <row r="25" spans="1:11" ht="15.75" hidden="1" customHeight="1">
      <c r="A25" s="9"/>
      <c r="B25" s="4">
        <v>112200</v>
      </c>
      <c r="C25" s="4" t="e">
        <f>VLOOKUP(B25,[1]Report!$1:$1048576,2,0)</f>
        <v>#N/A</v>
      </c>
      <c r="D25" s="4" t="s">
        <v>6</v>
      </c>
      <c r="E25" s="5" t="e">
        <f>VLOOKUP(B25,[1]Report!$1:$1048576,8,0)</f>
        <v>#N/A</v>
      </c>
      <c r="F25" s="115">
        <v>12.99</v>
      </c>
      <c r="G25" s="6" t="e">
        <f t="shared" si="0"/>
        <v>#N/A</v>
      </c>
    </row>
    <row r="26" spans="1:11" ht="15.75" hidden="1" customHeight="1">
      <c r="A26" s="9"/>
      <c r="B26" s="45">
        <v>112206</v>
      </c>
      <c r="C26" s="4" t="e">
        <f>VLOOKUP(B26,[1]Report!$1:$1048576,2,0)</f>
        <v>#N/A</v>
      </c>
      <c r="D26" s="4" t="s">
        <v>6</v>
      </c>
      <c r="E26" s="5" t="e">
        <f>VLOOKUP(B26,[1]Report!$1:$1048576,8,0)</f>
        <v>#N/A</v>
      </c>
      <c r="F26" s="115">
        <v>12.99</v>
      </c>
      <c r="G26" s="6" t="e">
        <f t="shared" si="0"/>
        <v>#N/A</v>
      </c>
    </row>
    <row r="27" spans="1:11" ht="15.75" hidden="1" customHeight="1">
      <c r="A27" s="9"/>
      <c r="B27" s="45"/>
      <c r="C27" s="4"/>
      <c r="D27" s="4"/>
      <c r="E27" s="5"/>
      <c r="F27" s="115"/>
      <c r="G27" s="6"/>
    </row>
    <row r="28" spans="1:11" ht="15.75" hidden="1" customHeight="1">
      <c r="A28" s="9"/>
      <c r="B28" s="45"/>
      <c r="C28" s="4"/>
      <c r="D28" s="4"/>
      <c r="E28" s="5"/>
      <c r="F28" s="115"/>
      <c r="G28" s="6"/>
    </row>
    <row r="29" spans="1:11" ht="15.75" customHeight="1">
      <c r="A29" s="9"/>
      <c r="B29" s="548" t="s">
        <v>1304</v>
      </c>
      <c r="C29" s="548"/>
      <c r="D29" s="548"/>
      <c r="E29" s="548"/>
      <c r="F29" s="548"/>
      <c r="G29" s="548"/>
      <c r="H29" s="7"/>
      <c r="I29" s="7"/>
      <c r="J29" s="7"/>
      <c r="K29" s="7"/>
    </row>
    <row r="30" spans="1:11" ht="15.75" customHeight="1">
      <c r="A30" s="9"/>
      <c r="B30" s="11" t="s">
        <v>2</v>
      </c>
      <c r="C30" s="11" t="s">
        <v>3</v>
      </c>
      <c r="D30" s="11" t="s">
        <v>5</v>
      </c>
      <c r="E30" s="11" t="s">
        <v>0</v>
      </c>
      <c r="F30" s="47" t="s">
        <v>1</v>
      </c>
      <c r="G30" s="47" t="s">
        <v>4</v>
      </c>
      <c r="H30" s="7"/>
      <c r="I30" s="7"/>
      <c r="J30" s="7"/>
      <c r="K30" s="7"/>
    </row>
    <row r="31" spans="1:11" ht="15.75" customHeight="1">
      <c r="A31" s="9"/>
      <c r="B31" s="585" t="s">
        <v>1125</v>
      </c>
      <c r="C31" s="586"/>
      <c r="D31" s="586"/>
      <c r="E31" s="586"/>
      <c r="F31" s="586"/>
      <c r="G31" s="586"/>
      <c r="H31" s="7"/>
      <c r="I31" s="7"/>
      <c r="J31" s="7"/>
      <c r="K31" s="7"/>
    </row>
    <row r="32" spans="1:11" ht="15.75" customHeight="1">
      <c r="A32" s="9"/>
      <c r="B32" s="11" t="s">
        <v>2</v>
      </c>
      <c r="C32" s="11" t="s">
        <v>3</v>
      </c>
      <c r="D32" s="11" t="s">
        <v>5</v>
      </c>
      <c r="E32" s="11" t="s">
        <v>0</v>
      </c>
      <c r="F32" s="47" t="s">
        <v>1</v>
      </c>
      <c r="G32" s="47" t="s">
        <v>4</v>
      </c>
      <c r="H32" s="7"/>
      <c r="I32" s="7"/>
      <c r="J32" s="7"/>
      <c r="K32" s="7"/>
    </row>
    <row r="33" spans="1:11" ht="15.75">
      <c r="A33" s="9"/>
      <c r="B33" s="238">
        <v>109437</v>
      </c>
      <c r="C33" s="186" t="s">
        <v>55</v>
      </c>
      <c r="D33" s="195" t="s">
        <v>6</v>
      </c>
      <c r="E33" s="188">
        <v>23.09</v>
      </c>
      <c r="F33" s="268">
        <v>19.989999999999998</v>
      </c>
      <c r="G33" s="190">
        <v>0.13425725422260726</v>
      </c>
      <c r="H33" s="7" t="s">
        <v>645</v>
      </c>
      <c r="I33" s="7"/>
      <c r="J33" s="7"/>
      <c r="K33" s="7"/>
    </row>
    <row r="34" spans="1:11" ht="15.75" customHeight="1">
      <c r="A34" s="9"/>
      <c r="B34" s="238">
        <v>109648</v>
      </c>
      <c r="C34" s="186" t="s">
        <v>57</v>
      </c>
      <c r="D34" s="195" t="s">
        <v>6</v>
      </c>
      <c r="E34" s="188">
        <v>26</v>
      </c>
      <c r="F34" s="268">
        <v>24.29</v>
      </c>
      <c r="G34" s="190">
        <v>6.5769230769230802E-2</v>
      </c>
      <c r="H34" s="7" t="s">
        <v>645</v>
      </c>
      <c r="I34" s="7"/>
      <c r="J34" s="7"/>
      <c r="K34" s="7"/>
    </row>
    <row r="35" spans="1:11" ht="15.75" customHeight="1">
      <c r="A35" s="9"/>
      <c r="B35" s="238">
        <v>109647</v>
      </c>
      <c r="C35" s="186" t="s">
        <v>58</v>
      </c>
      <c r="D35" s="195" t="s">
        <v>6</v>
      </c>
      <c r="E35" s="188">
        <v>26</v>
      </c>
      <c r="F35" s="268">
        <v>24.29</v>
      </c>
      <c r="G35" s="190">
        <v>6.5769230769230802E-2</v>
      </c>
      <c r="H35" s="7" t="s">
        <v>645</v>
      </c>
      <c r="I35" s="7"/>
      <c r="J35" s="7"/>
      <c r="K35" s="7"/>
    </row>
    <row r="36" spans="1:11" ht="15.75" customHeight="1">
      <c r="A36" s="9"/>
      <c r="B36" s="238">
        <v>109438</v>
      </c>
      <c r="C36" s="186" t="s">
        <v>56</v>
      </c>
      <c r="D36" s="195" t="s">
        <v>6</v>
      </c>
      <c r="E36" s="188">
        <v>8.6</v>
      </c>
      <c r="F36" s="269">
        <v>7.55</v>
      </c>
      <c r="G36" s="190">
        <v>0.12209302325581393</v>
      </c>
      <c r="H36" s="7" t="s">
        <v>645</v>
      </c>
      <c r="I36" s="7"/>
      <c r="J36" s="7"/>
      <c r="K36" s="7"/>
    </row>
    <row r="37" spans="1:11" ht="15.75" customHeight="1">
      <c r="A37" s="9"/>
      <c r="B37" s="235">
        <v>113799</v>
      </c>
      <c r="C37" s="186" t="s">
        <v>1309</v>
      </c>
      <c r="D37" s="195" t="s">
        <v>6</v>
      </c>
      <c r="E37" s="188">
        <v>3.87</v>
      </c>
      <c r="F37" s="236">
        <v>3.39</v>
      </c>
      <c r="G37" s="190">
        <v>0.12403100775193798</v>
      </c>
      <c r="H37" s="7"/>
      <c r="I37" s="7"/>
      <c r="J37" s="7"/>
      <c r="K37" s="7"/>
    </row>
    <row r="38" spans="1:11" ht="15.75" customHeight="1">
      <c r="A38" s="9"/>
      <c r="B38" s="235"/>
      <c r="C38" s="186"/>
      <c r="D38" s="195"/>
      <c r="E38" s="188"/>
      <c r="F38" s="236"/>
      <c r="G38" s="190"/>
      <c r="H38" s="7"/>
      <c r="I38" s="7"/>
      <c r="J38" s="7"/>
      <c r="K38" s="7"/>
    </row>
    <row r="39" spans="1:11" ht="15.75" customHeight="1">
      <c r="A39" s="9"/>
      <c r="B39" s="235"/>
      <c r="C39" s="186"/>
      <c r="D39" s="195"/>
      <c r="E39" s="188"/>
      <c r="F39" s="236"/>
      <c r="G39" s="190"/>
      <c r="H39" s="7"/>
      <c r="I39" s="7"/>
      <c r="J39" s="7"/>
      <c r="K39" s="7"/>
    </row>
    <row r="40" spans="1:11" ht="15.75" customHeight="1">
      <c r="A40" s="9"/>
      <c r="B40" s="235"/>
      <c r="C40" s="186"/>
      <c r="D40" s="195"/>
      <c r="E40" s="188"/>
      <c r="F40" s="236"/>
      <c r="G40" s="190"/>
      <c r="H40" s="7"/>
      <c r="I40" s="7"/>
      <c r="J40" s="7"/>
      <c r="K40" s="7"/>
    </row>
    <row r="41" spans="1:11" ht="15.75" customHeight="1">
      <c r="A41" s="9"/>
      <c r="B41" s="235"/>
      <c r="C41" s="186" t="e">
        <v>#N/A</v>
      </c>
      <c r="D41" s="195" t="s">
        <v>6</v>
      </c>
      <c r="E41" s="188" t="e">
        <v>#N/A</v>
      </c>
      <c r="F41" s="236"/>
      <c r="G41" s="190" t="e">
        <v>#N/A</v>
      </c>
      <c r="H41" s="7"/>
      <c r="I41" s="7"/>
      <c r="J41" s="7"/>
      <c r="K41" s="7"/>
    </row>
    <row r="42" spans="1:11" ht="15.75">
      <c r="A42" s="9"/>
      <c r="B42" s="235"/>
      <c r="C42" s="186" t="e">
        <v>#N/A</v>
      </c>
      <c r="D42" s="195" t="s">
        <v>6</v>
      </c>
      <c r="E42" s="188" t="e">
        <v>#N/A</v>
      </c>
      <c r="F42" s="236"/>
      <c r="G42" s="190" t="e">
        <v>#N/A</v>
      </c>
      <c r="H42" s="7"/>
      <c r="I42" s="7"/>
      <c r="J42" s="7"/>
      <c r="K42" s="7"/>
    </row>
    <row r="43" spans="1:11" ht="15.75" customHeight="1">
      <c r="A43" s="9"/>
      <c r="B43" s="186"/>
      <c r="C43" s="186"/>
      <c r="D43" s="187"/>
      <c r="E43" s="188"/>
      <c r="F43" s="192"/>
      <c r="G43" s="190"/>
      <c r="H43" s="7"/>
      <c r="I43" s="7"/>
      <c r="J43" s="7"/>
      <c r="K43" s="7"/>
    </row>
    <row r="44" spans="1:11" ht="15.75" customHeight="1">
      <c r="A44" s="9"/>
      <c r="B44" s="589" t="s">
        <v>1306</v>
      </c>
      <c r="C44" s="590"/>
      <c r="D44" s="590"/>
      <c r="E44" s="590"/>
      <c r="F44" s="590"/>
      <c r="G44" s="591"/>
      <c r="H44" s="7"/>
      <c r="I44" s="7"/>
      <c r="J44" s="7"/>
      <c r="K44" s="7"/>
    </row>
    <row r="45" spans="1:11" ht="15.75" customHeight="1">
      <c r="A45" s="9"/>
      <c r="B45" s="203" t="s">
        <v>2</v>
      </c>
      <c r="C45" s="203" t="s">
        <v>3</v>
      </c>
      <c r="D45" s="203" t="s">
        <v>5</v>
      </c>
      <c r="E45" s="203" t="s">
        <v>0</v>
      </c>
      <c r="F45" s="204"/>
      <c r="G45" s="204" t="s">
        <v>4</v>
      </c>
      <c r="H45" s="7"/>
      <c r="I45" s="7"/>
      <c r="J45" s="7"/>
      <c r="K45" s="7"/>
    </row>
    <row r="46" spans="1:11" ht="15.75" customHeight="1">
      <c r="A46" s="9"/>
      <c r="B46" s="238">
        <v>102363</v>
      </c>
      <c r="C46" s="186" t="s">
        <v>1310</v>
      </c>
      <c r="D46" s="187" t="s">
        <v>6</v>
      </c>
      <c r="E46" s="188">
        <v>20.65</v>
      </c>
      <c r="F46" s="264">
        <v>14.3</v>
      </c>
      <c r="G46" s="190">
        <v>0.30750605326876507</v>
      </c>
      <c r="H46" s="7" t="s">
        <v>645</v>
      </c>
      <c r="I46" s="7"/>
      <c r="J46" s="7"/>
      <c r="K46" s="7"/>
    </row>
    <row r="47" spans="1:11" ht="15.75" customHeight="1">
      <c r="A47" s="9"/>
      <c r="B47" s="263">
        <v>104000</v>
      </c>
      <c r="C47" s="186" t="s">
        <v>1311</v>
      </c>
      <c r="D47" s="187" t="s">
        <v>6</v>
      </c>
      <c r="E47" s="188">
        <v>20.75</v>
      </c>
      <c r="F47" s="265">
        <v>14.6</v>
      </c>
      <c r="G47" s="190">
        <v>0.29638554216867474</v>
      </c>
      <c r="H47" s="7" t="s">
        <v>645</v>
      </c>
      <c r="I47" s="7"/>
      <c r="J47" s="7"/>
      <c r="K47" s="7"/>
    </row>
    <row r="48" spans="1:11" ht="15.75" customHeight="1">
      <c r="A48" s="9"/>
      <c r="B48" s="238">
        <v>109703</v>
      </c>
      <c r="C48" s="186" t="s">
        <v>1312</v>
      </c>
      <c r="D48" s="187" t="s">
        <v>6</v>
      </c>
      <c r="E48" s="188">
        <v>19.89</v>
      </c>
      <c r="F48" s="264">
        <v>14.3</v>
      </c>
      <c r="G48" s="190">
        <v>0.28104575163398693</v>
      </c>
      <c r="H48" s="7" t="s">
        <v>645</v>
      </c>
      <c r="I48" s="7"/>
      <c r="J48" s="7"/>
      <c r="K48" s="7"/>
    </row>
    <row r="49" spans="1:11" ht="15.75" customHeight="1">
      <c r="A49" s="9"/>
      <c r="B49" s="238">
        <v>113081</v>
      </c>
      <c r="C49" s="186" t="s">
        <v>1313</v>
      </c>
      <c r="D49" s="187" t="s">
        <v>6</v>
      </c>
      <c r="E49" s="188">
        <v>43.82</v>
      </c>
      <c r="F49" s="264">
        <v>41.29</v>
      </c>
      <c r="G49" s="190">
        <v>5.7736193518941145E-2</v>
      </c>
      <c r="H49" s="7" t="s">
        <v>645</v>
      </c>
      <c r="I49" s="7"/>
      <c r="J49" s="7"/>
      <c r="K49" s="7"/>
    </row>
    <row r="50" spans="1:11" ht="15.75" customHeight="1">
      <c r="A50" s="9"/>
      <c r="B50" s="238">
        <v>113083</v>
      </c>
      <c r="C50" s="186" t="s">
        <v>1314</v>
      </c>
      <c r="D50" s="187" t="s">
        <v>6</v>
      </c>
      <c r="E50" s="188">
        <v>43.82</v>
      </c>
      <c r="F50" s="264">
        <v>41.29</v>
      </c>
      <c r="G50" s="190">
        <v>5.7736193518941145E-2</v>
      </c>
      <c r="H50" s="7" t="s">
        <v>645</v>
      </c>
      <c r="I50" s="7"/>
      <c r="J50" s="7"/>
      <c r="K50" s="7"/>
    </row>
    <row r="51" spans="1:11" ht="15.75" customHeight="1">
      <c r="A51" s="9"/>
      <c r="B51" s="238">
        <v>113084</v>
      </c>
      <c r="C51" s="186" t="s">
        <v>1315</v>
      </c>
      <c r="D51" s="187" t="s">
        <v>6</v>
      </c>
      <c r="E51" s="188">
        <v>20.75</v>
      </c>
      <c r="F51" s="264">
        <v>13.76</v>
      </c>
      <c r="G51" s="190">
        <v>0.3368674698795181</v>
      </c>
      <c r="H51" s="7" t="s">
        <v>645</v>
      </c>
      <c r="I51" s="7"/>
      <c r="J51" s="7"/>
      <c r="K51" s="7"/>
    </row>
    <row r="52" spans="1:11" ht="15.75" customHeight="1">
      <c r="A52" s="9"/>
      <c r="B52" s="238">
        <v>113422</v>
      </c>
      <c r="C52" s="186" t="s">
        <v>1316</v>
      </c>
      <c r="D52" s="187" t="s">
        <v>6</v>
      </c>
      <c r="E52" s="188">
        <v>16.29</v>
      </c>
      <c r="F52" s="264">
        <v>7.65</v>
      </c>
      <c r="G52" s="190">
        <v>0.53038674033149169</v>
      </c>
      <c r="H52" s="7" t="s">
        <v>645</v>
      </c>
      <c r="I52" s="7"/>
      <c r="J52" s="7"/>
      <c r="K52" s="7"/>
    </row>
    <row r="53" spans="1:11" ht="15.75" customHeight="1">
      <c r="A53" s="9"/>
      <c r="B53" s="238">
        <v>480</v>
      </c>
      <c r="C53" s="186" t="s">
        <v>1317</v>
      </c>
      <c r="D53" s="187" t="s">
        <v>6</v>
      </c>
      <c r="E53" s="188">
        <v>20.75</v>
      </c>
      <c r="F53" s="264">
        <v>7.65</v>
      </c>
      <c r="G53" s="190">
        <v>0.63132530120481922</v>
      </c>
      <c r="H53" s="7" t="s">
        <v>645</v>
      </c>
      <c r="I53" s="7"/>
      <c r="J53" s="7"/>
      <c r="K53" s="7"/>
    </row>
    <row r="54" spans="1:11" ht="15.75" customHeight="1">
      <c r="A54" s="9"/>
      <c r="B54" s="238">
        <v>484</v>
      </c>
      <c r="C54" s="186" t="s">
        <v>1318</v>
      </c>
      <c r="D54" s="187" t="s">
        <v>6</v>
      </c>
      <c r="E54" s="188">
        <v>20.62</v>
      </c>
      <c r="F54" s="264">
        <v>14.09</v>
      </c>
      <c r="G54" s="190">
        <v>0.31668283220174592</v>
      </c>
      <c r="H54" s="7" t="s">
        <v>645</v>
      </c>
      <c r="I54" s="7"/>
      <c r="J54" s="7"/>
      <c r="K54" s="7"/>
    </row>
    <row r="55" spans="1:11" ht="15.75" customHeight="1">
      <c r="A55" s="9"/>
      <c r="B55" s="238">
        <v>487</v>
      </c>
      <c r="C55" s="186" t="s">
        <v>1319</v>
      </c>
      <c r="D55" s="187" t="s">
        <v>6</v>
      </c>
      <c r="E55" s="188">
        <v>22.49</v>
      </c>
      <c r="F55" s="264">
        <v>14.09</v>
      </c>
      <c r="G55" s="190">
        <v>0.37349933303690525</v>
      </c>
      <c r="H55" s="7" t="s">
        <v>645</v>
      </c>
      <c r="I55" s="7"/>
      <c r="J55" s="7"/>
      <c r="K55" s="7"/>
    </row>
    <row r="56" spans="1:11" ht="15.75" customHeight="1">
      <c r="A56" s="9"/>
      <c r="B56" s="238">
        <v>494</v>
      </c>
      <c r="C56" s="186" t="s">
        <v>1320</v>
      </c>
      <c r="D56" s="187" t="s">
        <v>6</v>
      </c>
      <c r="E56" s="188">
        <v>46.57</v>
      </c>
      <c r="F56" s="264">
        <v>14.09</v>
      </c>
      <c r="G56" s="190">
        <v>0.69744470689284954</v>
      </c>
      <c r="H56" s="7" t="s">
        <v>645</v>
      </c>
      <c r="I56" s="7"/>
      <c r="J56" s="7"/>
      <c r="K56" s="7"/>
    </row>
    <row r="57" spans="1:11" ht="15.75" customHeight="1">
      <c r="A57" s="9"/>
      <c r="B57" s="238">
        <v>539</v>
      </c>
      <c r="C57" s="186" t="s">
        <v>1321</v>
      </c>
      <c r="D57" s="187" t="s">
        <v>6</v>
      </c>
      <c r="E57" s="188">
        <v>43.74</v>
      </c>
      <c r="F57" s="264">
        <v>25.5</v>
      </c>
      <c r="G57" s="190">
        <v>0.41700960219478739</v>
      </c>
      <c r="H57" s="7" t="s">
        <v>645</v>
      </c>
      <c r="I57" s="7"/>
      <c r="J57" s="7"/>
      <c r="K57" s="7"/>
    </row>
    <row r="58" spans="1:11" ht="15.75" customHeight="1">
      <c r="A58" s="9"/>
      <c r="B58" s="238">
        <v>721</v>
      </c>
      <c r="C58" s="186" t="s">
        <v>1322</v>
      </c>
      <c r="D58" s="187" t="s">
        <v>6</v>
      </c>
      <c r="E58" s="188">
        <v>43.82</v>
      </c>
      <c r="F58" s="264">
        <v>31.25</v>
      </c>
      <c r="G58" s="190">
        <v>0.28685531720675489</v>
      </c>
      <c r="H58" s="7" t="s">
        <v>645</v>
      </c>
      <c r="I58" s="7"/>
      <c r="J58" s="7"/>
      <c r="K58" s="7"/>
    </row>
    <row r="59" spans="1:11" ht="15.75" customHeight="1">
      <c r="A59" s="9"/>
      <c r="B59" s="238">
        <v>994</v>
      </c>
      <c r="C59" s="186" t="s">
        <v>1323</v>
      </c>
      <c r="D59" s="187" t="s">
        <v>6</v>
      </c>
      <c r="E59" s="188">
        <v>127.98</v>
      </c>
      <c r="F59" s="264">
        <v>31.25</v>
      </c>
      <c r="G59" s="190">
        <v>0.75582122206594782</v>
      </c>
      <c r="H59" s="7" t="s">
        <v>645</v>
      </c>
      <c r="I59" s="7"/>
      <c r="J59" s="7"/>
      <c r="K59" s="7"/>
    </row>
    <row r="60" spans="1:11" ht="15.75" customHeight="1">
      <c r="A60" s="9"/>
      <c r="B60" s="235"/>
      <c r="C60" s="186" t="e">
        <v>#N/A</v>
      </c>
      <c r="D60" s="187" t="s">
        <v>6</v>
      </c>
      <c r="E60" s="188" t="e">
        <v>#N/A</v>
      </c>
      <c r="F60" s="236"/>
      <c r="G60" s="190" t="e">
        <v>#N/A</v>
      </c>
      <c r="H60" s="7"/>
      <c r="I60" s="7"/>
      <c r="J60" s="7"/>
      <c r="K60" s="7"/>
    </row>
    <row r="61" spans="1:11" ht="15.75" customHeight="1">
      <c r="A61" s="9"/>
      <c r="B61" s="235"/>
      <c r="C61" s="186" t="e">
        <v>#N/A</v>
      </c>
      <c r="D61" s="187" t="s">
        <v>6</v>
      </c>
      <c r="E61" s="188" t="e">
        <v>#N/A</v>
      </c>
      <c r="F61" s="236"/>
      <c r="G61" s="190" t="e">
        <v>#N/A</v>
      </c>
      <c r="H61" s="7"/>
      <c r="I61" s="7"/>
      <c r="J61" s="7"/>
      <c r="K61" s="7"/>
    </row>
    <row r="62" spans="1:11" ht="15.75" customHeight="1">
      <c r="A62" s="9"/>
      <c r="B62" s="589"/>
      <c r="C62" s="590"/>
      <c r="D62" s="590"/>
      <c r="E62" s="590"/>
      <c r="F62" s="590"/>
      <c r="G62" s="591"/>
      <c r="H62" s="7"/>
      <c r="I62" s="7"/>
      <c r="J62" s="7"/>
      <c r="K62" s="7"/>
    </row>
    <row r="63" spans="1:11" ht="15.75" customHeight="1">
      <c r="A63" s="9"/>
      <c r="B63" s="203" t="s">
        <v>2</v>
      </c>
      <c r="C63" s="203" t="s">
        <v>3</v>
      </c>
      <c r="D63" s="203" t="s">
        <v>5</v>
      </c>
      <c r="E63" s="203" t="s">
        <v>0</v>
      </c>
      <c r="F63" s="47" t="s">
        <v>1</v>
      </c>
      <c r="G63" s="204" t="s">
        <v>4</v>
      </c>
      <c r="H63" s="7"/>
      <c r="I63" s="7"/>
      <c r="J63" s="7"/>
      <c r="K63" s="7"/>
    </row>
    <row r="64" spans="1:11" ht="15.75" customHeight="1">
      <c r="A64" s="9"/>
      <c r="B64" s="235">
        <v>113102</v>
      </c>
      <c r="C64" s="186" t="s">
        <v>192</v>
      </c>
      <c r="D64" s="187" t="s">
        <v>6</v>
      </c>
      <c r="E64" s="188">
        <v>19.96</v>
      </c>
      <c r="F64" s="236">
        <v>14</v>
      </c>
      <c r="G64" s="190">
        <v>0.29859719438877758</v>
      </c>
      <c r="H64" s="7"/>
      <c r="I64" s="7"/>
      <c r="J64" s="7"/>
      <c r="K64" s="7"/>
    </row>
    <row r="65" spans="1:11" ht="15.75" customHeight="1">
      <c r="A65" s="9"/>
      <c r="B65" s="235"/>
      <c r="C65" s="186" t="e">
        <v>#N/A</v>
      </c>
      <c r="D65" s="187" t="s">
        <v>6</v>
      </c>
      <c r="E65" s="188" t="e">
        <v>#N/A</v>
      </c>
      <c r="F65" s="236"/>
      <c r="G65" s="190" t="e">
        <v>#N/A</v>
      </c>
      <c r="H65" s="7"/>
      <c r="I65" s="7"/>
      <c r="J65" s="7"/>
      <c r="K65" s="7"/>
    </row>
    <row r="66" spans="1:11" ht="15.75" customHeight="1">
      <c r="A66" s="9"/>
      <c r="B66" s="589" t="s">
        <v>1308</v>
      </c>
      <c r="C66" s="590"/>
      <c r="D66" s="590"/>
      <c r="E66" s="590"/>
      <c r="F66" s="590"/>
      <c r="G66" s="591"/>
      <c r="H66" s="7"/>
      <c r="I66" s="7"/>
      <c r="J66" s="7"/>
      <c r="K66" s="7"/>
    </row>
    <row r="67" spans="1:11" ht="15.75" customHeight="1">
      <c r="A67" s="9"/>
      <c r="B67" s="203" t="s">
        <v>2</v>
      </c>
      <c r="C67" s="203" t="s">
        <v>3</v>
      </c>
      <c r="D67" s="203" t="s">
        <v>5</v>
      </c>
      <c r="E67" s="203" t="s">
        <v>0</v>
      </c>
      <c r="F67" s="204" t="s">
        <v>1</v>
      </c>
      <c r="G67" s="204" t="s">
        <v>4</v>
      </c>
      <c r="H67" s="7"/>
      <c r="I67" s="7"/>
      <c r="J67" s="7"/>
      <c r="K67" s="7"/>
    </row>
    <row r="68" spans="1:11" ht="15.75" customHeight="1">
      <c r="A68" s="9"/>
      <c r="B68" s="270">
        <v>113799</v>
      </c>
      <c r="C68" s="186" t="s">
        <v>1309</v>
      </c>
      <c r="D68" s="187" t="s">
        <v>6</v>
      </c>
      <c r="E68" s="188">
        <v>3.87</v>
      </c>
      <c r="F68" s="271">
        <v>2.99</v>
      </c>
      <c r="G68" s="190">
        <v>0.22739018087855295</v>
      </c>
      <c r="H68" s="7"/>
      <c r="I68" s="7"/>
      <c r="J68" s="7"/>
      <c r="K68" s="7"/>
    </row>
    <row r="69" spans="1:11" ht="15.75" customHeight="1">
      <c r="A69" s="9"/>
      <c r="B69" s="270">
        <v>1700</v>
      </c>
      <c r="C69" s="186" t="s">
        <v>1324</v>
      </c>
      <c r="D69" s="187" t="s">
        <v>6</v>
      </c>
      <c r="E69" s="188">
        <v>121.07</v>
      </c>
      <c r="F69" s="271">
        <v>99.99</v>
      </c>
      <c r="G69" s="190">
        <v>0.17411414883951432</v>
      </c>
      <c r="H69" s="7"/>
      <c r="I69" s="7"/>
      <c r="J69" s="7"/>
      <c r="K69" s="7"/>
    </row>
    <row r="70" spans="1:11" ht="15.75" customHeight="1">
      <c r="A70" s="9"/>
      <c r="B70" s="270">
        <v>104306</v>
      </c>
      <c r="C70" s="186" t="s">
        <v>922</v>
      </c>
      <c r="D70" s="187" t="s">
        <v>6</v>
      </c>
      <c r="E70" s="188">
        <v>39.53</v>
      </c>
      <c r="F70" s="271">
        <v>29.8</v>
      </c>
      <c r="G70" s="190">
        <v>0.24614217050341514</v>
      </c>
      <c r="H70" s="7"/>
      <c r="I70" s="7"/>
      <c r="J70" s="7"/>
      <c r="K70" s="7"/>
    </row>
    <row r="71" spans="1:11" ht="15.75" customHeight="1">
      <c r="A71" s="9"/>
      <c r="B71" s="270">
        <v>113626</v>
      </c>
      <c r="C71" s="186" t="s">
        <v>1325</v>
      </c>
      <c r="D71" s="187" t="s">
        <v>6</v>
      </c>
      <c r="E71" s="188">
        <v>8.65</v>
      </c>
      <c r="F71" s="271">
        <v>6.8</v>
      </c>
      <c r="G71" s="190">
        <v>0.21387283236994226</v>
      </c>
      <c r="H71" s="7"/>
      <c r="I71" s="7"/>
      <c r="J71" s="7"/>
      <c r="K71" s="7"/>
    </row>
    <row r="72" spans="1:11" ht="15.75" customHeight="1">
      <c r="A72" s="9"/>
      <c r="B72" s="270">
        <v>104403</v>
      </c>
      <c r="C72" s="186" t="s">
        <v>1326</v>
      </c>
      <c r="D72" s="187" t="s">
        <v>6</v>
      </c>
      <c r="E72" s="188">
        <v>5.91</v>
      </c>
      <c r="F72" s="271">
        <v>4.99</v>
      </c>
      <c r="G72" s="190">
        <v>0.15566835871404397</v>
      </c>
      <c r="H72" s="7"/>
      <c r="I72" s="7"/>
      <c r="J72" s="7"/>
      <c r="K72" s="7"/>
    </row>
    <row r="73" spans="1:11" ht="15.75" customHeight="1">
      <c r="A73" s="9"/>
      <c r="B73" s="270">
        <v>104402</v>
      </c>
      <c r="C73" s="186" t="s">
        <v>1327</v>
      </c>
      <c r="D73" s="187" t="s">
        <v>6</v>
      </c>
      <c r="E73" s="188">
        <v>5.91</v>
      </c>
      <c r="F73" s="271">
        <v>4.99</v>
      </c>
      <c r="G73" s="190">
        <v>0.15566835871404397</v>
      </c>
      <c r="H73" s="7"/>
      <c r="I73" s="7"/>
      <c r="J73" s="7"/>
      <c r="K73" s="7"/>
    </row>
    <row r="74" spans="1:11" ht="15.75" customHeight="1">
      <c r="A74" s="9"/>
      <c r="B74" s="270">
        <v>104401</v>
      </c>
      <c r="C74" s="186" t="s">
        <v>1328</v>
      </c>
      <c r="D74" s="187" t="s">
        <v>6</v>
      </c>
      <c r="E74" s="188">
        <v>5.91</v>
      </c>
      <c r="F74" s="271">
        <v>4.99</v>
      </c>
      <c r="G74" s="190">
        <v>0.15566835871404397</v>
      </c>
      <c r="H74" s="7"/>
      <c r="I74" s="7"/>
      <c r="J74" s="7"/>
      <c r="K74" s="7"/>
    </row>
    <row r="75" spans="1:11" ht="15.75" customHeight="1">
      <c r="A75" s="9"/>
      <c r="B75" s="235"/>
      <c r="C75" s="186" t="e">
        <v>#N/A</v>
      </c>
      <c r="D75" s="187" t="s">
        <v>6</v>
      </c>
      <c r="E75" s="188" t="e">
        <v>#N/A</v>
      </c>
      <c r="F75" s="236"/>
      <c r="G75" s="190" t="e">
        <v>#N/A</v>
      </c>
      <c r="H75" s="7"/>
      <c r="I75" s="7"/>
      <c r="J75" s="7"/>
      <c r="K75" s="7"/>
    </row>
    <row r="76" spans="1:11" ht="15.75" customHeight="1">
      <c r="A76" s="9"/>
      <c r="B76" s="589" t="s">
        <v>1308</v>
      </c>
      <c r="C76" s="590"/>
      <c r="D76" s="590"/>
      <c r="E76" s="590"/>
      <c r="F76" s="590"/>
      <c r="G76" s="591"/>
      <c r="H76" s="7"/>
      <c r="I76" s="7"/>
      <c r="J76" s="7"/>
      <c r="K76" s="7"/>
    </row>
    <row r="77" spans="1:11" ht="15.75" customHeight="1">
      <c r="A77" s="9"/>
      <c r="B77" s="203" t="s">
        <v>2</v>
      </c>
      <c r="C77" s="203" t="s">
        <v>3</v>
      </c>
      <c r="D77" s="203" t="s">
        <v>5</v>
      </c>
      <c r="E77" s="203" t="s">
        <v>0</v>
      </c>
      <c r="F77" s="204" t="s">
        <v>1</v>
      </c>
      <c r="G77" s="204" t="s">
        <v>4</v>
      </c>
      <c r="H77" s="7"/>
      <c r="I77" s="7"/>
      <c r="J77" s="7"/>
      <c r="K77" s="7"/>
    </row>
    <row r="78" spans="1:11" ht="15.75" customHeight="1">
      <c r="A78" s="9"/>
      <c r="B78" s="235">
        <v>113372</v>
      </c>
      <c r="C78" s="186" t="s">
        <v>756</v>
      </c>
      <c r="D78" s="187" t="s">
        <v>6</v>
      </c>
      <c r="E78" s="188">
        <v>12.31</v>
      </c>
      <c r="F78" s="236"/>
      <c r="G78" s="190">
        <v>1</v>
      </c>
      <c r="H78" s="7"/>
      <c r="I78" s="7"/>
      <c r="J78" s="7"/>
      <c r="K78" s="7"/>
    </row>
    <row r="79" spans="1:11" ht="15.75" customHeight="1">
      <c r="A79" s="9"/>
      <c r="B79" s="235">
        <v>113371</v>
      </c>
      <c r="C79" s="186" t="s">
        <v>757</v>
      </c>
      <c r="D79" s="187" t="s">
        <v>6</v>
      </c>
      <c r="E79" s="188">
        <v>4.99</v>
      </c>
      <c r="F79" s="236"/>
      <c r="G79" s="190">
        <v>1</v>
      </c>
      <c r="H79" s="7"/>
      <c r="I79" s="7"/>
      <c r="J79" s="7"/>
      <c r="K79" s="7"/>
    </row>
    <row r="80" spans="1:11" ht="15.75" customHeight="1">
      <c r="A80" s="9"/>
      <c r="B80" s="186"/>
      <c r="C80" s="186"/>
      <c r="D80" s="187"/>
      <c r="E80" s="188"/>
      <c r="F80" s="192"/>
      <c r="G80" s="190"/>
      <c r="H80" s="7"/>
      <c r="I80" s="7"/>
      <c r="J80" s="7"/>
      <c r="K80" s="7"/>
    </row>
    <row r="81" spans="1:11" ht="15.75" customHeight="1">
      <c r="A81" s="9"/>
      <c r="B81" s="589" t="s">
        <v>1038</v>
      </c>
      <c r="C81" s="590"/>
      <c r="D81" s="590"/>
      <c r="E81" s="590"/>
      <c r="F81" s="590"/>
      <c r="G81" s="591"/>
      <c r="H81" s="7"/>
      <c r="I81" s="7"/>
      <c r="J81" s="7"/>
      <c r="K81" s="7"/>
    </row>
    <row r="82" spans="1:11" ht="15.75" customHeight="1">
      <c r="A82" s="9"/>
      <c r="B82" s="203" t="s">
        <v>2</v>
      </c>
      <c r="C82" s="203" t="s">
        <v>3</v>
      </c>
      <c r="D82" s="203" t="s">
        <v>5</v>
      </c>
      <c r="E82" s="203" t="s">
        <v>0</v>
      </c>
      <c r="F82" s="204"/>
      <c r="G82" s="204" t="s">
        <v>4</v>
      </c>
      <c r="H82" s="7"/>
      <c r="I82" s="7"/>
      <c r="J82" s="7"/>
      <c r="K82" s="7"/>
    </row>
    <row r="83" spans="1:11" ht="15.75" customHeight="1">
      <c r="A83" s="9"/>
      <c r="B83" s="238">
        <v>113988</v>
      </c>
      <c r="C83" s="186" t="s">
        <v>1329</v>
      </c>
      <c r="D83" s="187" t="s">
        <v>6</v>
      </c>
      <c r="E83" s="188">
        <v>1.56</v>
      </c>
      <c r="F83" s="261">
        <v>1.52</v>
      </c>
      <c r="G83" s="190">
        <v>2.5641025641025664E-2</v>
      </c>
      <c r="H83" s="7" t="s">
        <v>645</v>
      </c>
      <c r="I83" s="7"/>
      <c r="J83" s="7"/>
      <c r="K83" s="7"/>
    </row>
    <row r="84" spans="1:11" ht="15.75" customHeight="1">
      <c r="A84" s="9"/>
      <c r="B84" s="238">
        <v>113990</v>
      </c>
      <c r="C84" s="186" t="s">
        <v>1330</v>
      </c>
      <c r="D84" s="187" t="s">
        <v>6</v>
      </c>
      <c r="E84" s="188">
        <v>3.13</v>
      </c>
      <c r="F84" s="261">
        <v>3.05</v>
      </c>
      <c r="G84" s="190">
        <v>2.5559105431309927E-2</v>
      </c>
      <c r="H84" s="7" t="s">
        <v>645</v>
      </c>
      <c r="I84" s="7"/>
      <c r="J84" s="7"/>
      <c r="K84" s="7"/>
    </row>
    <row r="85" spans="1:11" ht="15.75" customHeight="1">
      <c r="A85" s="9"/>
      <c r="B85" s="238">
        <v>41</v>
      </c>
      <c r="C85" s="186" t="s">
        <v>1061</v>
      </c>
      <c r="D85" s="187" t="s">
        <v>6</v>
      </c>
      <c r="E85" s="188">
        <v>6.94</v>
      </c>
      <c r="F85" s="261">
        <v>5.99</v>
      </c>
      <c r="G85" s="190">
        <v>0.13688760806916428</v>
      </c>
      <c r="H85" s="7" t="s">
        <v>645</v>
      </c>
      <c r="I85" s="7"/>
      <c r="J85" s="7"/>
      <c r="K85" s="7"/>
    </row>
    <row r="86" spans="1:11" ht="15.75" customHeight="1">
      <c r="A86" s="9"/>
      <c r="B86" s="238">
        <v>40</v>
      </c>
      <c r="C86" s="186" t="s">
        <v>1062</v>
      </c>
      <c r="D86" s="187" t="s">
        <v>6</v>
      </c>
      <c r="E86" s="188">
        <v>6.83</v>
      </c>
      <c r="F86" s="261">
        <v>5.99</v>
      </c>
      <c r="G86" s="190">
        <v>0.12298682284040993</v>
      </c>
      <c r="H86" s="7" t="s">
        <v>645</v>
      </c>
      <c r="I86" s="7"/>
      <c r="J86" s="7"/>
      <c r="K86" s="7"/>
    </row>
    <row r="87" spans="1:11" ht="15.75" customHeight="1">
      <c r="A87" s="9"/>
      <c r="B87" s="238">
        <v>35</v>
      </c>
      <c r="C87" s="186" t="s">
        <v>872</v>
      </c>
      <c r="D87" s="187" t="s">
        <v>6</v>
      </c>
      <c r="E87" s="188">
        <v>5.0999999999999996</v>
      </c>
      <c r="F87" s="261">
        <v>4.59</v>
      </c>
      <c r="G87" s="190">
        <v>9.9999999999999964E-2</v>
      </c>
      <c r="H87" s="7" t="s">
        <v>645</v>
      </c>
      <c r="I87" s="7"/>
      <c r="J87" s="7"/>
      <c r="K87" s="7"/>
    </row>
    <row r="88" spans="1:11" ht="15.75" customHeight="1">
      <c r="A88" s="9"/>
      <c r="B88" s="238">
        <v>103961</v>
      </c>
      <c r="C88" s="186" t="s">
        <v>873</v>
      </c>
      <c r="D88" s="187" t="s">
        <v>6</v>
      </c>
      <c r="E88" s="188">
        <v>5.0999999999999996</v>
      </c>
      <c r="F88" s="261">
        <v>4.59</v>
      </c>
      <c r="G88" s="190">
        <v>9.9999999999999964E-2</v>
      </c>
      <c r="H88" s="7" t="s">
        <v>645</v>
      </c>
      <c r="I88" s="7"/>
      <c r="J88" s="7"/>
      <c r="K88" s="7"/>
    </row>
    <row r="89" spans="1:11" ht="15.75" customHeight="1">
      <c r="A89" s="9"/>
      <c r="B89" s="238">
        <v>46</v>
      </c>
      <c r="C89" s="186" t="s">
        <v>874</v>
      </c>
      <c r="D89" s="187" t="s">
        <v>6</v>
      </c>
      <c r="E89" s="188">
        <v>5.0999999999999996</v>
      </c>
      <c r="F89" s="261">
        <v>4.59</v>
      </c>
      <c r="G89" s="190">
        <v>9.9999999999999964E-2</v>
      </c>
      <c r="H89" s="7" t="s">
        <v>645</v>
      </c>
      <c r="I89" s="7"/>
      <c r="J89" s="7"/>
      <c r="K89" s="7"/>
    </row>
    <row r="90" spans="1:11" ht="15.75" customHeight="1">
      <c r="A90" s="9"/>
      <c r="B90" s="238">
        <v>36</v>
      </c>
      <c r="C90" s="186" t="s">
        <v>875</v>
      </c>
      <c r="D90" s="187" t="s">
        <v>6</v>
      </c>
      <c r="E90" s="188">
        <v>5.0999999999999996</v>
      </c>
      <c r="F90" s="261">
        <v>4.59</v>
      </c>
      <c r="G90" s="190">
        <v>9.9999999999999964E-2</v>
      </c>
      <c r="H90" s="7" t="s">
        <v>645</v>
      </c>
      <c r="I90" s="7"/>
      <c r="J90" s="7"/>
      <c r="K90" s="7"/>
    </row>
    <row r="91" spans="1:11" ht="15.75" customHeight="1">
      <c r="A91" s="9"/>
      <c r="B91" s="238">
        <v>32</v>
      </c>
      <c r="C91" s="186" t="s">
        <v>876</v>
      </c>
      <c r="D91" s="187" t="s">
        <v>6</v>
      </c>
      <c r="E91" s="188">
        <v>5.0999999999999996</v>
      </c>
      <c r="F91" s="261">
        <v>4.59</v>
      </c>
      <c r="G91" s="190">
        <v>9.9999999999999964E-2</v>
      </c>
      <c r="H91" s="7" t="s">
        <v>645</v>
      </c>
      <c r="I91" s="7"/>
      <c r="J91" s="7"/>
      <c r="K91" s="7"/>
    </row>
    <row r="92" spans="1:11" ht="15.75" customHeight="1">
      <c r="A92" s="9"/>
      <c r="B92" s="238">
        <v>1311</v>
      </c>
      <c r="C92" s="186" t="s">
        <v>1063</v>
      </c>
      <c r="D92" s="187" t="s">
        <v>6</v>
      </c>
      <c r="E92" s="188">
        <v>8.06</v>
      </c>
      <c r="F92" s="261">
        <v>6.85</v>
      </c>
      <c r="G92" s="190">
        <v>0.15012406947890827</v>
      </c>
      <c r="H92" s="7" t="s">
        <v>645</v>
      </c>
      <c r="I92" s="7"/>
      <c r="J92" s="7"/>
      <c r="K92" s="7"/>
    </row>
    <row r="93" spans="1:11" ht="15.75" customHeight="1">
      <c r="A93" s="9"/>
      <c r="B93" s="238">
        <v>37</v>
      </c>
      <c r="C93" s="186" t="s">
        <v>1064</v>
      </c>
      <c r="D93" s="187" t="s">
        <v>6</v>
      </c>
      <c r="E93" s="188">
        <v>7.75</v>
      </c>
      <c r="F93" s="261">
        <v>6.59</v>
      </c>
      <c r="G93" s="190">
        <v>0.14967741935483872</v>
      </c>
      <c r="H93" s="7" t="s">
        <v>645</v>
      </c>
      <c r="I93" s="7"/>
      <c r="J93" s="7"/>
      <c r="K93" s="7"/>
    </row>
    <row r="94" spans="1:11" ht="15.75" customHeight="1">
      <c r="A94" s="9"/>
      <c r="B94" s="238">
        <v>34</v>
      </c>
      <c r="C94" s="186" t="s">
        <v>1065</v>
      </c>
      <c r="D94" s="187" t="s">
        <v>6</v>
      </c>
      <c r="E94" s="188">
        <v>7.75</v>
      </c>
      <c r="F94" s="261">
        <v>6.59</v>
      </c>
      <c r="G94" s="190">
        <v>0.14967741935483872</v>
      </c>
      <c r="H94" s="7" t="s">
        <v>645</v>
      </c>
      <c r="I94" s="7"/>
      <c r="J94" s="7"/>
      <c r="K94" s="7"/>
    </row>
    <row r="95" spans="1:11" ht="15.75" customHeight="1">
      <c r="A95" s="9"/>
      <c r="B95" s="238">
        <v>31</v>
      </c>
      <c r="C95" s="186" t="s">
        <v>1066</v>
      </c>
      <c r="D95" s="187" t="s">
        <v>6</v>
      </c>
      <c r="E95" s="188">
        <v>7.35</v>
      </c>
      <c r="F95" s="261">
        <v>6.59</v>
      </c>
      <c r="G95" s="190">
        <v>0.10340136054421767</v>
      </c>
      <c r="H95" s="7" t="s">
        <v>645</v>
      </c>
      <c r="I95" s="7"/>
      <c r="J95" s="7"/>
      <c r="K95" s="7"/>
    </row>
    <row r="96" spans="1:11" ht="15.75" customHeight="1">
      <c r="A96" s="9"/>
      <c r="B96" s="238">
        <v>109527</v>
      </c>
      <c r="C96" s="186" t="s">
        <v>877</v>
      </c>
      <c r="D96" s="187" t="s">
        <v>6</v>
      </c>
      <c r="E96" s="188">
        <v>23.59</v>
      </c>
      <c r="F96" s="261">
        <v>19.89</v>
      </c>
      <c r="G96" s="190">
        <v>0.15684612123781261</v>
      </c>
      <c r="H96" s="7" t="s">
        <v>645</v>
      </c>
      <c r="I96" s="7"/>
      <c r="J96" s="7"/>
      <c r="K96" s="7"/>
    </row>
    <row r="97" spans="1:11" ht="15.75" customHeight="1">
      <c r="A97" s="9"/>
      <c r="B97" s="238">
        <v>389</v>
      </c>
      <c r="C97" s="186" t="s">
        <v>1067</v>
      </c>
      <c r="D97" s="187" t="s">
        <v>6</v>
      </c>
      <c r="E97" s="188">
        <v>9.65</v>
      </c>
      <c r="F97" s="261">
        <v>8.39</v>
      </c>
      <c r="G97" s="190">
        <v>0.13056994818652848</v>
      </c>
      <c r="H97" s="7" t="s">
        <v>645</v>
      </c>
      <c r="I97" s="7"/>
      <c r="J97" s="7"/>
      <c r="K97" s="7"/>
    </row>
    <row r="98" spans="1:11" ht="15.75" customHeight="1">
      <c r="A98" s="9"/>
      <c r="B98" s="238">
        <v>388</v>
      </c>
      <c r="C98" s="186" t="s">
        <v>1068</v>
      </c>
      <c r="D98" s="187" t="s">
        <v>6</v>
      </c>
      <c r="E98" s="188">
        <v>9.65</v>
      </c>
      <c r="F98" s="261">
        <v>8.39</v>
      </c>
      <c r="G98" s="190">
        <v>0.13056994818652848</v>
      </c>
      <c r="H98" s="7" t="s">
        <v>645</v>
      </c>
      <c r="I98" s="7"/>
      <c r="J98" s="7"/>
      <c r="K98" s="7"/>
    </row>
    <row r="99" spans="1:11" ht="15.75" customHeight="1">
      <c r="A99" s="9"/>
      <c r="B99" s="238">
        <v>30</v>
      </c>
      <c r="C99" s="186" t="s">
        <v>879</v>
      </c>
      <c r="D99" s="187" t="s">
        <v>6</v>
      </c>
      <c r="E99" s="188">
        <v>8.48</v>
      </c>
      <c r="F99" s="261">
        <v>5.69</v>
      </c>
      <c r="G99" s="190">
        <v>0.32900943396226412</v>
      </c>
      <c r="H99" s="7" t="s">
        <v>645</v>
      </c>
      <c r="I99" s="7"/>
      <c r="J99" s="7"/>
      <c r="K99" s="7"/>
    </row>
    <row r="100" spans="1:11" ht="15.75" customHeight="1">
      <c r="A100" s="9"/>
      <c r="B100" s="238">
        <v>837</v>
      </c>
      <c r="C100" s="186" t="s">
        <v>880</v>
      </c>
      <c r="D100" s="187" t="s">
        <v>6</v>
      </c>
      <c r="E100" s="188">
        <v>8.48</v>
      </c>
      <c r="F100" s="261">
        <v>5.69</v>
      </c>
      <c r="G100" s="190">
        <v>0.32900943396226412</v>
      </c>
      <c r="H100" s="7" t="s">
        <v>645</v>
      </c>
      <c r="I100" s="7"/>
      <c r="J100" s="7"/>
      <c r="K100" s="7"/>
    </row>
    <row r="101" spans="1:11" ht="15.75" customHeight="1">
      <c r="A101" s="9"/>
      <c r="B101" s="238">
        <v>137</v>
      </c>
      <c r="C101" s="186" t="s">
        <v>881</v>
      </c>
      <c r="D101" s="187" t="s">
        <v>6</v>
      </c>
      <c r="E101" s="188">
        <v>8.48</v>
      </c>
      <c r="F101" s="261">
        <v>5.69</v>
      </c>
      <c r="G101" s="190">
        <v>0.32900943396226412</v>
      </c>
      <c r="H101" s="7" t="s">
        <v>645</v>
      </c>
      <c r="I101" s="7"/>
      <c r="J101" s="7"/>
      <c r="K101" s="7"/>
    </row>
    <row r="102" spans="1:11" ht="15.75" customHeight="1">
      <c r="A102" s="9"/>
      <c r="B102" s="238">
        <v>39</v>
      </c>
      <c r="C102" s="186" t="s">
        <v>882</v>
      </c>
      <c r="D102" s="187" t="s">
        <v>6</v>
      </c>
      <c r="E102" s="188">
        <v>8.48</v>
      </c>
      <c r="F102" s="261">
        <v>5.69</v>
      </c>
      <c r="G102" s="190">
        <v>0.32900943396226412</v>
      </c>
      <c r="H102" s="7" t="s">
        <v>645</v>
      </c>
      <c r="I102" s="7"/>
      <c r="J102" s="7"/>
      <c r="K102" s="7"/>
    </row>
    <row r="103" spans="1:11" ht="15.75" customHeight="1">
      <c r="A103" s="9"/>
      <c r="B103" s="238">
        <v>102413</v>
      </c>
      <c r="C103" s="186" t="s">
        <v>330</v>
      </c>
      <c r="D103" s="187" t="s">
        <v>6</v>
      </c>
      <c r="E103" s="188">
        <v>6.91</v>
      </c>
      <c r="F103" s="261">
        <v>5.89</v>
      </c>
      <c r="G103" s="190">
        <v>0.14761215629522437</v>
      </c>
      <c r="H103" s="7" t="s">
        <v>645</v>
      </c>
      <c r="I103" s="7"/>
      <c r="J103" s="7"/>
      <c r="K103" s="7"/>
    </row>
    <row r="104" spans="1:11" ht="15.75" customHeight="1">
      <c r="A104" s="9"/>
      <c r="B104" s="238">
        <v>102168</v>
      </c>
      <c r="C104" s="186" t="s">
        <v>329</v>
      </c>
      <c r="D104" s="187" t="s">
        <v>6</v>
      </c>
      <c r="E104" s="188">
        <v>6.91</v>
      </c>
      <c r="F104" s="261">
        <v>5.89</v>
      </c>
      <c r="G104" s="190">
        <v>0.14761215629522437</v>
      </c>
      <c r="H104" s="7" t="s">
        <v>645</v>
      </c>
      <c r="I104" s="7"/>
      <c r="J104" s="7"/>
      <c r="K104" s="7"/>
    </row>
    <row r="105" spans="1:11" ht="15.75" customHeight="1">
      <c r="A105" s="9"/>
      <c r="B105" s="238">
        <v>45</v>
      </c>
      <c r="C105" s="186" t="s">
        <v>331</v>
      </c>
      <c r="D105" s="187" t="s">
        <v>6</v>
      </c>
      <c r="E105" s="188">
        <v>6.91</v>
      </c>
      <c r="F105" s="261">
        <v>5.89</v>
      </c>
      <c r="G105" s="190">
        <v>0.14761215629522437</v>
      </c>
      <c r="H105" s="7" t="s">
        <v>645</v>
      </c>
      <c r="I105" s="7"/>
      <c r="J105" s="7"/>
      <c r="K105" s="7"/>
    </row>
    <row r="106" spans="1:11" ht="15.75" customHeight="1">
      <c r="A106" s="9"/>
      <c r="B106" s="238">
        <v>842</v>
      </c>
      <c r="C106" s="186" t="s">
        <v>878</v>
      </c>
      <c r="D106" s="187" t="s">
        <v>6</v>
      </c>
      <c r="E106" s="188">
        <v>6.91</v>
      </c>
      <c r="F106" s="261">
        <v>5.89</v>
      </c>
      <c r="G106" s="190">
        <v>0.14761215629522437</v>
      </c>
      <c r="H106" s="7" t="s">
        <v>645</v>
      </c>
      <c r="I106" s="7"/>
      <c r="J106" s="7"/>
      <c r="K106" s="7"/>
    </row>
    <row r="107" spans="1:11" ht="15.75" customHeight="1">
      <c r="A107" s="9"/>
      <c r="B107" s="238">
        <v>104258</v>
      </c>
      <c r="C107" s="186" t="s">
        <v>1069</v>
      </c>
      <c r="D107" s="187" t="s">
        <v>6</v>
      </c>
      <c r="E107" s="188">
        <v>6.74</v>
      </c>
      <c r="F107" s="261">
        <v>5.69</v>
      </c>
      <c r="G107" s="190">
        <v>0.15578635014836792</v>
      </c>
      <c r="H107" s="7" t="s">
        <v>645</v>
      </c>
      <c r="I107" s="7"/>
      <c r="J107" s="7"/>
      <c r="K107" s="7"/>
    </row>
    <row r="108" spans="1:11" ht="15.75" customHeight="1">
      <c r="A108" s="9"/>
      <c r="B108" s="238">
        <v>390</v>
      </c>
      <c r="C108" s="186" t="s">
        <v>1070</v>
      </c>
      <c r="D108" s="187" t="s">
        <v>6</v>
      </c>
      <c r="E108" s="188">
        <v>6.74</v>
      </c>
      <c r="F108" s="261">
        <v>5.69</v>
      </c>
      <c r="G108" s="190">
        <v>0.15578635014836792</v>
      </c>
      <c r="H108" s="7" t="s">
        <v>645</v>
      </c>
      <c r="I108" s="7"/>
      <c r="J108" s="7"/>
      <c r="K108" s="7"/>
    </row>
    <row r="109" spans="1:11" ht="15.75" customHeight="1">
      <c r="A109" s="9"/>
      <c r="B109" s="238">
        <v>391</v>
      </c>
      <c r="C109" s="186" t="s">
        <v>1071</v>
      </c>
      <c r="D109" s="187" t="s">
        <v>6</v>
      </c>
      <c r="E109" s="188">
        <v>6.74</v>
      </c>
      <c r="F109" s="261">
        <v>5.69</v>
      </c>
      <c r="G109" s="190">
        <v>0.15578635014836792</v>
      </c>
      <c r="H109" s="7" t="s">
        <v>645</v>
      </c>
      <c r="I109" s="7"/>
      <c r="J109" s="7"/>
      <c r="K109" s="7"/>
    </row>
    <row r="110" spans="1:11" ht="15.75" customHeight="1">
      <c r="A110" s="9"/>
      <c r="B110" s="238">
        <v>392</v>
      </c>
      <c r="C110" s="186" t="s">
        <v>1072</v>
      </c>
      <c r="D110" s="187" t="s">
        <v>6</v>
      </c>
      <c r="E110" s="188">
        <v>6.74</v>
      </c>
      <c r="F110" s="261">
        <v>5.69</v>
      </c>
      <c r="G110" s="190">
        <v>0.15578635014836792</v>
      </c>
      <c r="H110" s="7" t="s">
        <v>645</v>
      </c>
      <c r="I110" s="7"/>
      <c r="J110" s="7"/>
      <c r="K110" s="7"/>
    </row>
    <row r="111" spans="1:11" ht="15.75" customHeight="1">
      <c r="A111" s="9"/>
      <c r="B111" s="238">
        <v>112994</v>
      </c>
      <c r="C111" s="186" t="s">
        <v>357</v>
      </c>
      <c r="D111" s="187" t="s">
        <v>6</v>
      </c>
      <c r="E111" s="188">
        <v>9.1199999999999992</v>
      </c>
      <c r="F111" s="261">
        <v>7.89</v>
      </c>
      <c r="G111" s="190">
        <v>0.13486842105263153</v>
      </c>
      <c r="H111" s="7" t="s">
        <v>645</v>
      </c>
      <c r="I111" s="7"/>
      <c r="J111" s="7"/>
      <c r="K111" s="7"/>
    </row>
    <row r="112" spans="1:11" ht="15.75" customHeight="1">
      <c r="A112" s="9"/>
      <c r="B112" s="238">
        <v>113146</v>
      </c>
      <c r="C112" s="186" t="s">
        <v>358</v>
      </c>
      <c r="D112" s="187" t="s">
        <v>6</v>
      </c>
      <c r="E112" s="188">
        <v>11.29</v>
      </c>
      <c r="F112" s="261">
        <v>10.19</v>
      </c>
      <c r="G112" s="190">
        <v>9.7431355181576598E-2</v>
      </c>
      <c r="H112" s="7" t="s">
        <v>645</v>
      </c>
      <c r="I112" s="7"/>
      <c r="J112" s="7"/>
      <c r="K112" s="7"/>
    </row>
    <row r="113" spans="1:12" ht="15.75" customHeight="1">
      <c r="A113" s="9"/>
      <c r="B113" s="235"/>
      <c r="C113" s="186"/>
      <c r="D113" s="187"/>
      <c r="E113" s="188"/>
      <c r="F113" s="236"/>
      <c r="G113" s="190"/>
      <c r="H113" s="7"/>
      <c r="I113" s="7"/>
      <c r="J113" s="7"/>
      <c r="K113" s="7"/>
    </row>
    <row r="114" spans="1:12" ht="15.75" customHeight="1">
      <c r="A114" s="9"/>
      <c r="B114" s="186"/>
      <c r="C114" s="186"/>
      <c r="D114" s="187"/>
      <c r="E114" s="188"/>
      <c r="F114" s="192"/>
      <c r="G114" s="190"/>
      <c r="H114" s="7"/>
      <c r="I114" s="7"/>
      <c r="J114" s="7"/>
      <c r="K114" s="7"/>
    </row>
    <row r="115" spans="1:12" ht="15.75" customHeight="1">
      <c r="A115" s="9"/>
      <c r="B115" s="186"/>
      <c r="C115" s="186"/>
      <c r="D115" s="187"/>
      <c r="E115" s="188"/>
      <c r="F115" s="605" t="s">
        <v>729</v>
      </c>
      <c r="G115" s="606"/>
      <c r="H115" s="607" t="s">
        <v>723</v>
      </c>
      <c r="I115" s="608"/>
      <c r="J115" s="607" t="s">
        <v>724</v>
      </c>
      <c r="K115" s="608"/>
      <c r="L115" t="s">
        <v>645</v>
      </c>
    </row>
    <row r="116" spans="1:12" ht="15.75" customHeight="1">
      <c r="A116" s="9"/>
      <c r="B116" s="203" t="s">
        <v>2</v>
      </c>
      <c r="C116" s="203" t="s">
        <v>3</v>
      </c>
      <c r="D116" s="203" t="s">
        <v>5</v>
      </c>
      <c r="E116" s="203" t="s">
        <v>0</v>
      </c>
      <c r="F116" s="242" t="s">
        <v>1242</v>
      </c>
      <c r="G116" s="243" t="s">
        <v>1243</v>
      </c>
      <c r="H116" s="242" t="s">
        <v>1242</v>
      </c>
      <c r="I116" s="243" t="s">
        <v>1243</v>
      </c>
      <c r="J116" s="242" t="s">
        <v>1242</v>
      </c>
      <c r="K116" s="243" t="s">
        <v>1243</v>
      </c>
    </row>
    <row r="117" spans="1:12" ht="15.75" customHeight="1">
      <c r="A117" s="9"/>
      <c r="B117" s="244">
        <v>108062</v>
      </c>
      <c r="C117" s="186" t="s">
        <v>790</v>
      </c>
      <c r="D117" s="187" t="s">
        <v>6</v>
      </c>
      <c r="E117" s="188">
        <v>1.54</v>
      </c>
      <c r="F117" s="246">
        <v>1.49</v>
      </c>
      <c r="G117" s="190">
        <v>3.2467532467532492E-2</v>
      </c>
      <c r="H117" s="245">
        <v>1.39</v>
      </c>
      <c r="I117" s="190">
        <v>9.7402597402597491E-2</v>
      </c>
      <c r="J117" s="245">
        <v>1.29</v>
      </c>
      <c r="K117" s="247">
        <v>0.16233766233766234</v>
      </c>
    </row>
    <row r="118" spans="1:12" ht="15.75" customHeight="1">
      <c r="A118" s="9"/>
      <c r="B118" s="244">
        <v>108061</v>
      </c>
      <c r="C118" s="186" t="s">
        <v>791</v>
      </c>
      <c r="D118" s="187" t="s">
        <v>6</v>
      </c>
      <c r="E118" s="188">
        <v>1.54</v>
      </c>
      <c r="F118" s="246">
        <v>1.49</v>
      </c>
      <c r="G118" s="190">
        <v>3.2467532467532492E-2</v>
      </c>
      <c r="H118" s="245">
        <v>1.39</v>
      </c>
      <c r="I118" s="190">
        <v>9.7402597402597491E-2</v>
      </c>
      <c r="J118" s="245">
        <v>1.29</v>
      </c>
      <c r="K118" s="247">
        <v>0.16233766233766234</v>
      </c>
    </row>
    <row r="119" spans="1:12" ht="15.75" customHeight="1">
      <c r="A119" s="9"/>
      <c r="B119" s="244">
        <v>108063</v>
      </c>
      <c r="C119" s="186" t="s">
        <v>792</v>
      </c>
      <c r="D119" s="187" t="s">
        <v>6</v>
      </c>
      <c r="E119" s="188">
        <v>1.54</v>
      </c>
      <c r="F119" s="246">
        <v>1.49</v>
      </c>
      <c r="G119" s="190">
        <v>3.2467532467532492E-2</v>
      </c>
      <c r="H119" s="245">
        <v>1.39</v>
      </c>
      <c r="I119" s="190">
        <v>9.7402597402597491E-2</v>
      </c>
      <c r="J119" s="245">
        <v>1.29</v>
      </c>
      <c r="K119" s="247">
        <v>0.16233766233766234</v>
      </c>
    </row>
    <row r="120" spans="1:12" ht="15.75" customHeight="1">
      <c r="A120" s="9"/>
      <c r="B120" s="244">
        <v>108064</v>
      </c>
      <c r="C120" s="186" t="s">
        <v>793</v>
      </c>
      <c r="D120" s="187" t="s">
        <v>6</v>
      </c>
      <c r="E120" s="188">
        <v>1.54</v>
      </c>
      <c r="F120" s="246">
        <v>1.49</v>
      </c>
      <c r="G120" s="190">
        <v>3.2467532467532492E-2</v>
      </c>
      <c r="H120" s="245">
        <v>1.39</v>
      </c>
      <c r="I120" s="190">
        <v>9.7402597402597491E-2</v>
      </c>
      <c r="J120" s="245">
        <v>1.29</v>
      </c>
      <c r="K120" s="247">
        <v>0.16233766233766234</v>
      </c>
    </row>
    <row r="121" spans="1:12" ht="15.75" customHeight="1">
      <c r="A121" s="9"/>
      <c r="B121" s="186"/>
      <c r="C121" s="186"/>
      <c r="D121" s="187"/>
      <c r="E121" s="188"/>
      <c r="F121" s="603" t="s">
        <v>722</v>
      </c>
      <c r="G121" s="604"/>
      <c r="H121" s="601" t="s">
        <v>723</v>
      </c>
      <c r="I121" s="602"/>
      <c r="J121" s="601" t="s">
        <v>725</v>
      </c>
      <c r="K121" s="602"/>
      <c r="L121" t="s">
        <v>645</v>
      </c>
    </row>
    <row r="122" spans="1:12" ht="15.75" customHeight="1">
      <c r="A122" s="9"/>
      <c r="B122" s="203" t="s">
        <v>2</v>
      </c>
      <c r="C122" s="203" t="s">
        <v>3</v>
      </c>
      <c r="D122" s="203" t="s">
        <v>5</v>
      </c>
      <c r="E122" s="203" t="s">
        <v>0</v>
      </c>
      <c r="F122" s="248" t="s">
        <v>1242</v>
      </c>
      <c r="G122" s="243" t="s">
        <v>1243</v>
      </c>
      <c r="H122" s="242" t="s">
        <v>1242</v>
      </c>
      <c r="I122" s="243" t="s">
        <v>1243</v>
      </c>
      <c r="J122" s="242" t="s">
        <v>1242</v>
      </c>
      <c r="K122" s="243" t="s">
        <v>1243</v>
      </c>
    </row>
    <row r="123" spans="1:12" ht="15.75" customHeight="1">
      <c r="A123" s="9"/>
      <c r="B123" s="244">
        <v>109145</v>
      </c>
      <c r="C123" s="186" t="s">
        <v>794</v>
      </c>
      <c r="D123" s="187" t="s">
        <v>6</v>
      </c>
      <c r="E123" s="188">
        <v>3.72</v>
      </c>
      <c r="F123" s="246">
        <v>3.59</v>
      </c>
      <c r="G123" s="190">
        <v>3.4946236559139872E-2</v>
      </c>
      <c r="H123" s="245">
        <v>3.49</v>
      </c>
      <c r="I123" s="190">
        <v>6.1827956989247305E-2</v>
      </c>
      <c r="J123" s="245">
        <v>3.35</v>
      </c>
      <c r="K123" s="247">
        <v>9.9462365591397872E-2</v>
      </c>
    </row>
    <row r="124" spans="1:12" ht="15.75" customHeight="1">
      <c r="A124" s="9"/>
      <c r="B124" s="244">
        <v>109144</v>
      </c>
      <c r="C124" s="186" t="s">
        <v>795</v>
      </c>
      <c r="D124" s="187" t="s">
        <v>6</v>
      </c>
      <c r="E124" s="188">
        <v>3.72</v>
      </c>
      <c r="F124" s="246">
        <v>3.59</v>
      </c>
      <c r="G124" s="190">
        <v>3.4946236559139872E-2</v>
      </c>
      <c r="H124" s="245">
        <v>3.49</v>
      </c>
      <c r="I124" s="190">
        <v>6.1827956989247305E-2</v>
      </c>
      <c r="J124" s="245">
        <v>3.35</v>
      </c>
      <c r="K124" s="247">
        <v>9.9462365591397872E-2</v>
      </c>
    </row>
    <row r="125" spans="1:12" ht="15.75" customHeight="1">
      <c r="A125" s="9"/>
      <c r="B125" s="244">
        <v>109177</v>
      </c>
      <c r="C125" s="186" t="s">
        <v>796</v>
      </c>
      <c r="D125" s="187" t="s">
        <v>6</v>
      </c>
      <c r="E125" s="188">
        <v>3.72</v>
      </c>
      <c r="F125" s="246">
        <v>3.59</v>
      </c>
      <c r="G125" s="190">
        <v>3.4946236559139872E-2</v>
      </c>
      <c r="H125" s="245">
        <v>3.49</v>
      </c>
      <c r="I125" s="190">
        <v>6.1827956989247305E-2</v>
      </c>
      <c r="J125" s="245">
        <v>3.35</v>
      </c>
      <c r="K125" s="247">
        <v>9.9462365591397872E-2</v>
      </c>
    </row>
    <row r="126" spans="1:12" ht="15.75" customHeight="1">
      <c r="A126" s="9"/>
      <c r="B126" s="186"/>
      <c r="C126" s="186"/>
      <c r="D126" s="187"/>
      <c r="E126" s="188"/>
      <c r="F126" s="603" t="s">
        <v>726</v>
      </c>
      <c r="G126" s="604"/>
      <c r="H126" s="601" t="s">
        <v>727</v>
      </c>
      <c r="I126" s="602"/>
      <c r="J126" s="601" t="s">
        <v>728</v>
      </c>
      <c r="K126" s="602"/>
      <c r="L126" t="s">
        <v>645</v>
      </c>
    </row>
    <row r="127" spans="1:12" ht="15.75" customHeight="1">
      <c r="A127" s="9"/>
      <c r="B127" s="186"/>
      <c r="C127" s="186"/>
      <c r="D127" s="187"/>
      <c r="E127" s="188"/>
      <c r="F127" s="248" t="s">
        <v>1242</v>
      </c>
      <c r="G127" s="243" t="s">
        <v>1243</v>
      </c>
      <c r="H127" s="242" t="s">
        <v>1242</v>
      </c>
      <c r="I127" s="243" t="s">
        <v>1243</v>
      </c>
      <c r="J127" s="242" t="s">
        <v>1242</v>
      </c>
      <c r="K127" s="243" t="s">
        <v>1243</v>
      </c>
    </row>
    <row r="128" spans="1:12" ht="15.75" customHeight="1">
      <c r="A128" s="9"/>
      <c r="B128" s="244">
        <v>1335</v>
      </c>
      <c r="C128" s="186" t="s">
        <v>797</v>
      </c>
      <c r="D128" s="187" t="s">
        <v>6</v>
      </c>
      <c r="E128" s="188">
        <v>15.52</v>
      </c>
      <c r="F128" s="246">
        <v>14.59</v>
      </c>
      <c r="G128" s="190">
        <v>5.9922680412371115E-2</v>
      </c>
      <c r="H128" s="245">
        <v>13.99</v>
      </c>
      <c r="I128" s="190">
        <v>9.8582474226804079E-2</v>
      </c>
      <c r="J128" s="245">
        <v>12.99</v>
      </c>
      <c r="K128" s="247">
        <v>0.16301546391752575</v>
      </c>
    </row>
    <row r="129" spans="1:12" ht="15.75" customHeight="1">
      <c r="A129" s="9"/>
      <c r="B129" s="244">
        <v>1332</v>
      </c>
      <c r="C129" s="186" t="s">
        <v>798</v>
      </c>
      <c r="D129" s="187" t="s">
        <v>6</v>
      </c>
      <c r="E129" s="188">
        <v>15.52</v>
      </c>
      <c r="F129" s="246">
        <v>14.59</v>
      </c>
      <c r="G129" s="190">
        <v>5.9922680412371115E-2</v>
      </c>
      <c r="H129" s="245">
        <v>13.99</v>
      </c>
      <c r="I129" s="190">
        <v>9.8582474226804079E-2</v>
      </c>
      <c r="J129" s="245">
        <v>12.99</v>
      </c>
      <c r="K129" s="247">
        <v>0.16301546391752575</v>
      </c>
    </row>
    <row r="130" spans="1:12" ht="15.75" customHeight="1">
      <c r="A130" s="9"/>
      <c r="B130" s="244">
        <v>1334</v>
      </c>
      <c r="C130" s="186" t="s">
        <v>799</v>
      </c>
      <c r="D130" s="187" t="s">
        <v>6</v>
      </c>
      <c r="E130" s="188">
        <v>15.52</v>
      </c>
      <c r="F130" s="246">
        <v>14.59</v>
      </c>
      <c r="G130" s="190">
        <v>5.9922680412371115E-2</v>
      </c>
      <c r="H130" s="245">
        <v>13.99</v>
      </c>
      <c r="I130" s="190">
        <v>9.8582474226804079E-2</v>
      </c>
      <c r="J130" s="245">
        <v>12.99</v>
      </c>
      <c r="K130" s="247">
        <v>0.16301546391752575</v>
      </c>
    </row>
    <row r="131" spans="1:12" ht="15.75" customHeight="1">
      <c r="A131" s="9"/>
      <c r="B131" s="244">
        <v>1336</v>
      </c>
      <c r="C131" s="186" t="s">
        <v>800</v>
      </c>
      <c r="D131" s="187" t="s">
        <v>6</v>
      </c>
      <c r="E131" s="188">
        <v>15.52</v>
      </c>
      <c r="F131" s="246">
        <v>14.59</v>
      </c>
      <c r="G131" s="190">
        <v>5.9922680412371115E-2</v>
      </c>
      <c r="H131" s="245">
        <v>13.99</v>
      </c>
      <c r="I131" s="190">
        <v>9.8582474226804079E-2</v>
      </c>
      <c r="J131" s="245">
        <v>12.99</v>
      </c>
      <c r="K131" s="247">
        <v>0.16301546391752575</v>
      </c>
    </row>
    <row r="132" spans="1:12" ht="15.75" customHeight="1">
      <c r="A132" s="9"/>
      <c r="B132" s="186"/>
      <c r="C132" s="186"/>
      <c r="D132" s="187"/>
      <c r="E132" s="188"/>
      <c r="F132" s="603" t="s">
        <v>726</v>
      </c>
      <c r="G132" s="604"/>
      <c r="H132" s="601" t="s">
        <v>729</v>
      </c>
      <c r="I132" s="602"/>
      <c r="J132" s="601" t="s">
        <v>730</v>
      </c>
      <c r="K132" s="602"/>
      <c r="L132" t="s">
        <v>645</v>
      </c>
    </row>
    <row r="133" spans="1:12" ht="15.75" customHeight="1">
      <c r="A133" s="9"/>
      <c r="B133" s="186"/>
      <c r="C133" s="186"/>
      <c r="D133" s="187"/>
      <c r="E133" s="188"/>
      <c r="F133" s="248" t="s">
        <v>1242</v>
      </c>
      <c r="G133" s="243" t="s">
        <v>1243</v>
      </c>
      <c r="H133" s="242" t="s">
        <v>1242</v>
      </c>
      <c r="I133" s="243" t="s">
        <v>1243</v>
      </c>
      <c r="J133" s="242" t="s">
        <v>1242</v>
      </c>
      <c r="K133" s="243" t="s">
        <v>1243</v>
      </c>
    </row>
    <row r="134" spans="1:12" ht="15.75" customHeight="1">
      <c r="A134" s="9"/>
      <c r="B134" s="244">
        <v>106030</v>
      </c>
      <c r="C134" s="186" t="s">
        <v>801</v>
      </c>
      <c r="D134" s="187" t="s">
        <v>6</v>
      </c>
      <c r="E134" s="188">
        <v>4.05</v>
      </c>
      <c r="F134" s="246">
        <v>3.89</v>
      </c>
      <c r="G134" s="190">
        <v>3.9506172839506103E-2</v>
      </c>
      <c r="H134" s="245">
        <v>3.79</v>
      </c>
      <c r="I134" s="190">
        <v>6.419753086419748E-2</v>
      </c>
      <c r="J134" s="245">
        <v>3.65</v>
      </c>
      <c r="K134" s="247">
        <v>9.8765432098765413E-2</v>
      </c>
    </row>
    <row r="135" spans="1:12" ht="15.75" customHeight="1">
      <c r="A135" s="9"/>
      <c r="B135" s="244">
        <v>106029</v>
      </c>
      <c r="C135" s="186" t="s">
        <v>802</v>
      </c>
      <c r="D135" s="187" t="s">
        <v>6</v>
      </c>
      <c r="E135" s="188">
        <v>4.24</v>
      </c>
      <c r="F135" s="246">
        <v>3.89</v>
      </c>
      <c r="G135" s="190">
        <v>8.2547169811320778E-2</v>
      </c>
      <c r="H135" s="245">
        <v>3.79</v>
      </c>
      <c r="I135" s="190">
        <v>0.10613207547169815</v>
      </c>
      <c r="J135" s="245">
        <v>3.65</v>
      </c>
      <c r="K135" s="247">
        <v>0.13915094339622647</v>
      </c>
    </row>
    <row r="136" spans="1:12" ht="15.75" customHeight="1">
      <c r="A136" s="9"/>
      <c r="B136" s="244">
        <v>106031</v>
      </c>
      <c r="C136" s="186" t="s">
        <v>803</v>
      </c>
      <c r="D136" s="187" t="s">
        <v>6</v>
      </c>
      <c r="E136" s="188">
        <v>4.05</v>
      </c>
      <c r="F136" s="246">
        <v>3.89</v>
      </c>
      <c r="G136" s="190">
        <v>3.9506172839506103E-2</v>
      </c>
      <c r="H136" s="245">
        <v>3.79</v>
      </c>
      <c r="I136" s="190">
        <v>6.419753086419748E-2</v>
      </c>
      <c r="J136" s="245">
        <v>3.65</v>
      </c>
      <c r="K136" s="247">
        <v>9.8765432098765413E-2</v>
      </c>
    </row>
    <row r="137" spans="1:12" ht="15.75" customHeight="1">
      <c r="A137" s="9"/>
      <c r="B137" s="191"/>
      <c r="C137" s="186"/>
      <c r="D137" s="187"/>
      <c r="E137" s="188"/>
      <c r="F137" s="193"/>
      <c r="G137" s="190"/>
      <c r="H137" s="7"/>
      <c r="I137" s="7"/>
      <c r="J137" s="7"/>
      <c r="K137" s="7"/>
    </row>
    <row r="138" spans="1:12" ht="15.75" customHeight="1">
      <c r="A138" s="9"/>
      <c r="B138" s="191"/>
      <c r="C138" s="186"/>
      <c r="D138" s="187"/>
      <c r="E138" s="188"/>
      <c r="F138" s="193"/>
      <c r="G138" s="190"/>
      <c r="H138" s="7"/>
      <c r="I138" s="7"/>
      <c r="J138" s="7"/>
      <c r="K138" s="7"/>
    </row>
    <row r="139" spans="1:12" ht="15.75" customHeight="1">
      <c r="A139" s="9"/>
      <c r="B139" s="592" t="s">
        <v>1040</v>
      </c>
      <c r="C139" s="593"/>
      <c r="D139" s="593"/>
      <c r="E139" s="593"/>
      <c r="F139" s="593"/>
      <c r="G139" s="593"/>
      <c r="H139" s="7"/>
      <c r="I139" s="7"/>
      <c r="J139" s="7"/>
      <c r="K139" s="7"/>
    </row>
    <row r="140" spans="1:12" ht="15.75" customHeight="1">
      <c r="A140" s="9"/>
      <c r="B140" s="203" t="s">
        <v>2</v>
      </c>
      <c r="C140" s="203" t="s">
        <v>3</v>
      </c>
      <c r="D140" s="203" t="s">
        <v>5</v>
      </c>
      <c r="E140" s="203" t="s">
        <v>0</v>
      </c>
      <c r="F140" s="204" t="s">
        <v>1</v>
      </c>
      <c r="G140" s="204" t="s">
        <v>4</v>
      </c>
      <c r="H140" s="7"/>
      <c r="I140" s="7"/>
      <c r="J140" s="7"/>
      <c r="K140" s="7"/>
    </row>
    <row r="141" spans="1:12" ht="15.75" customHeight="1">
      <c r="A141" s="9"/>
      <c r="B141" s="239">
        <v>112605</v>
      </c>
      <c r="C141" s="186" t="s">
        <v>1231</v>
      </c>
      <c r="D141" s="187" t="s">
        <v>6</v>
      </c>
      <c r="E141" s="188">
        <v>32.96</v>
      </c>
      <c r="F141" s="240">
        <v>28.208029290306104</v>
      </c>
      <c r="G141" s="190">
        <v>0.14417386861935366</v>
      </c>
      <c r="H141" s="7" t="s">
        <v>645</v>
      </c>
      <c r="I141" s="7"/>
      <c r="J141" s="7"/>
      <c r="K141" s="7"/>
    </row>
    <row r="142" spans="1:12" ht="15.75" customHeight="1">
      <c r="A142" s="9"/>
      <c r="B142" s="239">
        <v>112607</v>
      </c>
      <c r="C142" s="186" t="s">
        <v>1232</v>
      </c>
      <c r="D142" s="187" t="s">
        <v>6</v>
      </c>
      <c r="E142" s="188">
        <v>63.94</v>
      </c>
      <c r="F142" s="240">
        <v>46.942738384004898</v>
      </c>
      <c r="G142" s="190">
        <v>0.26583142971528151</v>
      </c>
      <c r="H142" s="7" t="s">
        <v>645</v>
      </c>
      <c r="I142" s="7"/>
      <c r="J142" s="7"/>
      <c r="K142" s="7"/>
    </row>
    <row r="143" spans="1:12" ht="15.75" customHeight="1">
      <c r="A143" s="9"/>
      <c r="B143" s="239">
        <v>112608</v>
      </c>
      <c r="C143" s="186" t="s">
        <v>1233</v>
      </c>
      <c r="D143" s="187" t="s">
        <v>6</v>
      </c>
      <c r="E143" s="188">
        <v>7.96</v>
      </c>
      <c r="F143" s="240">
        <v>6.4720734338990376</v>
      </c>
      <c r="G143" s="190">
        <v>0.18692544800263347</v>
      </c>
      <c r="H143" s="7" t="s">
        <v>645</v>
      </c>
      <c r="I143" s="7"/>
      <c r="J143" s="7"/>
      <c r="K143" s="7"/>
    </row>
    <row r="144" spans="1:12" ht="15.75" customHeight="1">
      <c r="A144" s="9"/>
      <c r="B144" s="239">
        <v>112611</v>
      </c>
      <c r="C144" s="186" t="s">
        <v>1234</v>
      </c>
      <c r="D144" s="187" t="s">
        <v>6</v>
      </c>
      <c r="E144" s="188">
        <v>34.67</v>
      </c>
      <c r="F144" s="240">
        <v>29.671887256390018</v>
      </c>
      <c r="G144" s="190">
        <v>0.14416246736688731</v>
      </c>
      <c r="H144" s="7" t="s">
        <v>645</v>
      </c>
      <c r="I144" s="7"/>
      <c r="J144" s="7"/>
      <c r="K144" s="7"/>
    </row>
    <row r="145" spans="1:11" ht="15.75" customHeight="1">
      <c r="A145" s="9"/>
      <c r="B145" s="239">
        <v>113730</v>
      </c>
      <c r="C145" s="186" t="s">
        <v>1235</v>
      </c>
      <c r="D145" s="187" t="s">
        <v>6</v>
      </c>
      <c r="E145" s="188">
        <v>34.67</v>
      </c>
      <c r="F145" s="240">
        <v>29.671887256390018</v>
      </c>
      <c r="G145" s="190">
        <v>0.14416246736688731</v>
      </c>
      <c r="H145" s="7" t="s">
        <v>645</v>
      </c>
      <c r="I145" s="7"/>
      <c r="J145" s="7"/>
      <c r="K145" s="7"/>
    </row>
    <row r="146" spans="1:11" ht="15.75" customHeight="1">
      <c r="A146" s="9"/>
      <c r="B146" s="239">
        <v>113731</v>
      </c>
      <c r="C146" s="186" t="s">
        <v>1236</v>
      </c>
      <c r="D146" s="187" t="s">
        <v>6</v>
      </c>
      <c r="E146" s="188">
        <v>32.96</v>
      </c>
      <c r="F146" s="240">
        <v>28.208029290306104</v>
      </c>
      <c r="G146" s="190">
        <v>0.14417386861935366</v>
      </c>
      <c r="H146" s="7" t="s">
        <v>645</v>
      </c>
      <c r="I146" s="7"/>
      <c r="J146" s="7"/>
      <c r="K146" s="7"/>
    </row>
    <row r="147" spans="1:11" ht="15.75" customHeight="1">
      <c r="A147" s="9"/>
      <c r="B147" s="239">
        <v>113732</v>
      </c>
      <c r="C147" s="186" t="s">
        <v>1237</v>
      </c>
      <c r="D147" s="187" t="s">
        <v>6</v>
      </c>
      <c r="E147" s="188">
        <v>66.95</v>
      </c>
      <c r="F147" s="240">
        <v>49.152585780561907</v>
      </c>
      <c r="G147" s="190">
        <v>0.26583142971528151</v>
      </c>
      <c r="H147" s="7" t="s">
        <v>645</v>
      </c>
      <c r="I147" s="7"/>
      <c r="J147" s="7"/>
      <c r="K147" s="7"/>
    </row>
    <row r="148" spans="1:11" ht="15.75" customHeight="1">
      <c r="A148" s="9"/>
      <c r="B148" s="239">
        <v>113733</v>
      </c>
      <c r="C148" s="186" t="s">
        <v>1238</v>
      </c>
      <c r="D148" s="187" t="s">
        <v>6</v>
      </c>
      <c r="E148" s="188">
        <v>32.96</v>
      </c>
      <c r="F148" s="240">
        <v>28.208029290306104</v>
      </c>
      <c r="G148" s="190">
        <v>0.14417386861935366</v>
      </c>
      <c r="H148" s="7" t="s">
        <v>645</v>
      </c>
      <c r="I148" s="7"/>
      <c r="J148" s="7"/>
      <c r="K148" s="7"/>
    </row>
    <row r="149" spans="1:11" ht="15.75" customHeight="1">
      <c r="A149" s="9"/>
      <c r="B149" s="239">
        <v>113734</v>
      </c>
      <c r="C149" s="186" t="s">
        <v>1239</v>
      </c>
      <c r="D149" s="187" t="s">
        <v>6</v>
      </c>
      <c r="E149" s="188">
        <v>37.78</v>
      </c>
      <c r="F149" s="240">
        <v>32.333248287003507</v>
      </c>
      <c r="G149" s="190">
        <v>0.14417024121218885</v>
      </c>
      <c r="H149" s="7" t="s">
        <v>645</v>
      </c>
      <c r="I149" s="7"/>
      <c r="J149" s="7"/>
      <c r="K149" s="7"/>
    </row>
    <row r="150" spans="1:11" ht="15.75" customHeight="1">
      <c r="A150" s="9"/>
      <c r="B150" s="239"/>
      <c r="C150" s="186" t="e">
        <v>#N/A</v>
      </c>
      <c r="D150" s="187" t="s">
        <v>6</v>
      </c>
      <c r="E150" s="188" t="e">
        <v>#N/A</v>
      </c>
      <c r="F150" s="240"/>
      <c r="G150" s="190" t="e">
        <v>#N/A</v>
      </c>
      <c r="H150" s="7"/>
      <c r="I150" s="7"/>
      <c r="J150" s="7"/>
      <c r="K150" s="7"/>
    </row>
    <row r="151" spans="1:11" ht="15.75" customHeight="1">
      <c r="A151" s="9"/>
      <c r="B151" s="226"/>
      <c r="C151" s="196"/>
      <c r="D151" s="205"/>
      <c r="E151" s="197"/>
      <c r="F151" s="206"/>
      <c r="G151" s="198"/>
      <c r="H151" s="7"/>
      <c r="I151" s="7"/>
      <c r="J151" s="7"/>
      <c r="K151" s="7"/>
    </row>
    <row r="152" spans="1:11" ht="15.75" customHeight="1">
      <c r="A152" s="9"/>
      <c r="B152" s="592" t="s">
        <v>1039</v>
      </c>
      <c r="C152" s="593"/>
      <c r="D152" s="593"/>
      <c r="E152" s="593"/>
      <c r="F152" s="593"/>
      <c r="G152" s="593"/>
      <c r="H152" s="7"/>
      <c r="I152" s="7"/>
      <c r="J152" s="7"/>
      <c r="K152" s="7"/>
    </row>
    <row r="153" spans="1:11" ht="15.75" customHeight="1">
      <c r="A153" s="9"/>
      <c r="B153" s="203" t="s">
        <v>2</v>
      </c>
      <c r="C153" s="203" t="s">
        <v>3</v>
      </c>
      <c r="D153" s="203" t="s">
        <v>5</v>
      </c>
      <c r="E153" s="203" t="s">
        <v>0</v>
      </c>
      <c r="F153" s="204" t="s">
        <v>1</v>
      </c>
      <c r="G153" s="204" t="s">
        <v>4</v>
      </c>
      <c r="H153" s="7"/>
      <c r="I153" s="7"/>
      <c r="J153" s="7"/>
      <c r="K153" s="7"/>
    </row>
    <row r="154" spans="1:11" ht="15.75" customHeight="1">
      <c r="A154" s="9"/>
      <c r="B154" s="235">
        <v>113007</v>
      </c>
      <c r="C154" s="186" t="s">
        <v>1331</v>
      </c>
      <c r="D154" s="187" t="s">
        <v>6</v>
      </c>
      <c r="E154" s="188">
        <v>8.84</v>
      </c>
      <c r="F154" s="260">
        <v>8.19</v>
      </c>
      <c r="G154" s="190">
        <v>7.3529411764705926E-2</v>
      </c>
      <c r="H154" s="7" t="s">
        <v>645</v>
      </c>
      <c r="I154" s="7"/>
      <c r="J154" s="7"/>
      <c r="K154" s="7"/>
    </row>
    <row r="155" spans="1:11" ht="15.75" customHeight="1">
      <c r="A155" s="9"/>
      <c r="B155" s="235">
        <v>113010</v>
      </c>
      <c r="C155" s="186" t="s">
        <v>671</v>
      </c>
      <c r="D155" s="187" t="s">
        <v>6</v>
      </c>
      <c r="E155" s="188">
        <v>4.96</v>
      </c>
      <c r="F155" s="260">
        <v>4.5999999999999996</v>
      </c>
      <c r="G155" s="190">
        <v>7.2580645161290383E-2</v>
      </c>
      <c r="H155" s="7" t="s">
        <v>645</v>
      </c>
      <c r="I155" s="7"/>
      <c r="J155" s="7"/>
      <c r="K155" s="7"/>
    </row>
    <row r="156" spans="1:11" ht="15.75" customHeight="1">
      <c r="A156" s="9"/>
      <c r="B156" s="235">
        <v>113008</v>
      </c>
      <c r="C156" s="186" t="s">
        <v>672</v>
      </c>
      <c r="D156" s="187" t="s">
        <v>6</v>
      </c>
      <c r="E156" s="188">
        <v>4.96</v>
      </c>
      <c r="F156" s="260">
        <v>4.5999999999999996</v>
      </c>
      <c r="G156" s="190">
        <v>7.2580645161290383E-2</v>
      </c>
      <c r="H156" s="7" t="s">
        <v>645</v>
      </c>
      <c r="I156" s="7"/>
      <c r="J156" s="7"/>
      <c r="K156" s="7"/>
    </row>
    <row r="157" spans="1:11" ht="15.75" customHeight="1">
      <c r="A157" s="9"/>
      <c r="B157" s="235">
        <v>113009</v>
      </c>
      <c r="C157" s="186" t="s">
        <v>673</v>
      </c>
      <c r="D157" s="187" t="s">
        <v>6</v>
      </c>
      <c r="E157" s="188">
        <v>4.96</v>
      </c>
      <c r="F157" s="260">
        <v>4.5999999999999996</v>
      </c>
      <c r="G157" s="190">
        <v>7.2580645161290383E-2</v>
      </c>
      <c r="H157" s="7" t="s">
        <v>645</v>
      </c>
      <c r="I157" s="7"/>
      <c r="J157" s="7"/>
      <c r="K157" s="7"/>
    </row>
    <row r="158" spans="1:11" ht="15.75" customHeight="1">
      <c r="A158" s="9"/>
      <c r="B158" s="235">
        <v>113015</v>
      </c>
      <c r="C158" s="186" t="s">
        <v>139</v>
      </c>
      <c r="D158" s="187" t="s">
        <v>6</v>
      </c>
      <c r="E158" s="188">
        <v>10.95</v>
      </c>
      <c r="F158" s="260">
        <v>10.25</v>
      </c>
      <c r="G158" s="190">
        <v>6.3926940639269347E-2</v>
      </c>
      <c r="H158" s="7" t="s">
        <v>645</v>
      </c>
      <c r="I158" s="7"/>
      <c r="J158" s="7"/>
      <c r="K158" s="7"/>
    </row>
    <row r="159" spans="1:11" ht="15.75" customHeight="1">
      <c r="A159" s="9"/>
      <c r="B159" s="235">
        <v>113005</v>
      </c>
      <c r="C159" s="186" t="s">
        <v>1332</v>
      </c>
      <c r="D159" s="187" t="s">
        <v>6</v>
      </c>
      <c r="E159" s="188">
        <v>8.84</v>
      </c>
      <c r="F159" s="260">
        <v>8.15</v>
      </c>
      <c r="G159" s="190">
        <v>7.8054298642533881E-2</v>
      </c>
      <c r="H159" s="7" t="s">
        <v>645</v>
      </c>
      <c r="I159" s="7"/>
      <c r="J159" s="7"/>
      <c r="K159" s="7"/>
    </row>
    <row r="160" spans="1:11" ht="15.75" customHeight="1">
      <c r="A160" s="9"/>
      <c r="B160" s="235">
        <v>113017</v>
      </c>
      <c r="C160" s="186" t="s">
        <v>1333</v>
      </c>
      <c r="D160" s="187" t="s">
        <v>6</v>
      </c>
      <c r="E160" s="188">
        <v>8.5399999999999991</v>
      </c>
      <c r="F160" s="260">
        <v>8</v>
      </c>
      <c r="G160" s="190">
        <v>6.3231850117095922E-2</v>
      </c>
      <c r="H160" s="7" t="s">
        <v>645</v>
      </c>
      <c r="I160" s="7"/>
      <c r="J160" s="7"/>
      <c r="K160" s="7"/>
    </row>
    <row r="161" spans="1:11" ht="15.75" customHeight="1">
      <c r="A161" s="9"/>
      <c r="B161" s="235">
        <v>113013</v>
      </c>
      <c r="C161" s="186" t="s">
        <v>1334</v>
      </c>
      <c r="D161" s="187" t="s">
        <v>6</v>
      </c>
      <c r="E161" s="188">
        <v>9.6300000000000008</v>
      </c>
      <c r="F161" s="260">
        <v>8.99</v>
      </c>
      <c r="G161" s="190">
        <v>6.6458982346832868E-2</v>
      </c>
      <c r="H161" s="7" t="s">
        <v>645</v>
      </c>
      <c r="I161" s="7"/>
      <c r="J161" s="7"/>
      <c r="K161" s="7"/>
    </row>
    <row r="162" spans="1:11" ht="15.75" customHeight="1">
      <c r="A162" s="9"/>
      <c r="B162" s="235">
        <v>113018</v>
      </c>
      <c r="C162" s="186" t="s">
        <v>981</v>
      </c>
      <c r="D162" s="187" t="s">
        <v>6</v>
      </c>
      <c r="E162" s="188">
        <v>11.68</v>
      </c>
      <c r="F162" s="260">
        <v>10.95</v>
      </c>
      <c r="G162" s="190">
        <v>6.2500000000000042E-2</v>
      </c>
      <c r="H162" s="7" t="s">
        <v>645</v>
      </c>
      <c r="I162" s="7"/>
      <c r="J162" s="7"/>
      <c r="K162" s="7"/>
    </row>
    <row r="163" spans="1:11" ht="15.75" customHeight="1">
      <c r="A163" s="9"/>
      <c r="B163" s="235">
        <v>112869</v>
      </c>
      <c r="C163" s="186" t="s">
        <v>1209</v>
      </c>
      <c r="D163" s="187" t="s">
        <v>6</v>
      </c>
      <c r="E163" s="188">
        <v>6.19</v>
      </c>
      <c r="F163" s="260">
        <v>4.99</v>
      </c>
      <c r="G163" s="190">
        <v>0.19386106623586433</v>
      </c>
      <c r="H163" s="7" t="s">
        <v>645</v>
      </c>
      <c r="I163" s="7"/>
      <c r="J163" s="7"/>
      <c r="K163" s="7"/>
    </row>
    <row r="164" spans="1:11" ht="15.75" customHeight="1">
      <c r="A164" s="9"/>
      <c r="B164" s="235">
        <v>112866</v>
      </c>
      <c r="C164" s="186" t="s">
        <v>1210</v>
      </c>
      <c r="D164" s="187" t="s">
        <v>6</v>
      </c>
      <c r="E164" s="188">
        <v>6.44</v>
      </c>
      <c r="F164" s="260">
        <v>5.19</v>
      </c>
      <c r="G164" s="190">
        <v>0.19409937888198756</v>
      </c>
      <c r="H164" s="7" t="s">
        <v>645</v>
      </c>
      <c r="I164" s="7"/>
      <c r="J164" s="7"/>
      <c r="K164" s="7"/>
    </row>
    <row r="165" spans="1:11" ht="15.75" customHeight="1">
      <c r="A165" s="9"/>
      <c r="B165" s="235">
        <v>112863</v>
      </c>
      <c r="C165" s="186" t="s">
        <v>1211</v>
      </c>
      <c r="D165" s="187" t="s">
        <v>6</v>
      </c>
      <c r="E165" s="188">
        <v>5.91</v>
      </c>
      <c r="F165" s="260">
        <v>4.79</v>
      </c>
      <c r="G165" s="190">
        <v>0.1895093062605753</v>
      </c>
      <c r="H165" s="7" t="s">
        <v>645</v>
      </c>
      <c r="I165" s="7"/>
      <c r="J165" s="7"/>
      <c r="K165" s="7"/>
    </row>
    <row r="166" spans="1:11" ht="15.75" customHeight="1">
      <c r="A166" s="9"/>
      <c r="B166" s="238">
        <v>112515</v>
      </c>
      <c r="C166" s="186" t="s">
        <v>1170</v>
      </c>
      <c r="D166" s="187" t="s">
        <v>6</v>
      </c>
      <c r="E166" s="188">
        <v>4.3099999999999996</v>
      </c>
      <c r="F166" s="261">
        <v>4.1500000000000004</v>
      </c>
      <c r="G166" s="190">
        <v>3.7122969837586839E-2</v>
      </c>
      <c r="H166" s="7" t="s">
        <v>645</v>
      </c>
      <c r="I166" s="7"/>
      <c r="J166" s="7"/>
      <c r="K166" s="7"/>
    </row>
    <row r="167" spans="1:11" ht="15.75" customHeight="1">
      <c r="A167" s="9"/>
      <c r="B167" s="238">
        <v>112487</v>
      </c>
      <c r="C167" s="186" t="s">
        <v>1335</v>
      </c>
      <c r="D167" s="187" t="s">
        <v>6</v>
      </c>
      <c r="E167" s="188">
        <v>11.79</v>
      </c>
      <c r="F167" s="261">
        <v>11.25</v>
      </c>
      <c r="G167" s="190">
        <v>4.5801526717557182E-2</v>
      </c>
      <c r="H167" s="7" t="s">
        <v>645</v>
      </c>
      <c r="I167" s="7"/>
      <c r="J167" s="7"/>
      <c r="K167" s="7"/>
    </row>
    <row r="168" spans="1:11" ht="15.75" customHeight="1">
      <c r="A168" s="9"/>
      <c r="B168" s="238">
        <v>112512</v>
      </c>
      <c r="C168" s="186" t="s">
        <v>1336</v>
      </c>
      <c r="D168" s="187" t="s">
        <v>6</v>
      </c>
      <c r="E168" s="188">
        <v>4.3099999999999996</v>
      </c>
      <c r="F168" s="261">
        <v>4.1500000000000004</v>
      </c>
      <c r="G168" s="190">
        <v>3.7122969837586839E-2</v>
      </c>
      <c r="H168" s="7" t="s">
        <v>645</v>
      </c>
      <c r="I168" s="7"/>
      <c r="J168" s="7"/>
      <c r="K168" s="7"/>
    </row>
    <row r="169" spans="1:11" ht="15.75" customHeight="1">
      <c r="A169" s="9"/>
      <c r="B169" s="238">
        <v>109506</v>
      </c>
      <c r="C169" s="186" t="s">
        <v>1337</v>
      </c>
      <c r="D169" s="187" t="s">
        <v>6</v>
      </c>
      <c r="E169" s="188">
        <v>5.95</v>
      </c>
      <c r="F169" s="261">
        <v>5.5</v>
      </c>
      <c r="G169" s="190">
        <v>7.5630252100840359E-2</v>
      </c>
      <c r="H169" s="7" t="s">
        <v>645</v>
      </c>
      <c r="I169" s="7"/>
      <c r="J169" s="7"/>
      <c r="K169" s="7"/>
    </row>
    <row r="170" spans="1:11" ht="15.75" customHeight="1">
      <c r="A170" s="9"/>
      <c r="B170" s="238">
        <v>112247</v>
      </c>
      <c r="C170" s="186" t="s">
        <v>1338</v>
      </c>
      <c r="D170" s="187" t="s">
        <v>6</v>
      </c>
      <c r="E170" s="188">
        <v>6.78</v>
      </c>
      <c r="F170" s="261">
        <v>6.29</v>
      </c>
      <c r="G170" s="190">
        <v>7.22713864306785E-2</v>
      </c>
      <c r="H170" s="7" t="s">
        <v>645</v>
      </c>
      <c r="I170" s="7"/>
      <c r="J170" s="7"/>
      <c r="K170" s="7"/>
    </row>
    <row r="171" spans="1:11" ht="15.75" customHeight="1">
      <c r="A171" s="9"/>
      <c r="B171" s="238">
        <v>112197</v>
      </c>
      <c r="C171" s="186" t="s">
        <v>1339</v>
      </c>
      <c r="D171" s="187" t="s">
        <v>6</v>
      </c>
      <c r="E171" s="188">
        <v>9.7899999999999991</v>
      </c>
      <c r="F171" s="261">
        <v>9.0500000000000007</v>
      </c>
      <c r="G171" s="190">
        <v>7.558733401430015E-2</v>
      </c>
      <c r="H171" s="7" t="s">
        <v>645</v>
      </c>
      <c r="I171" s="7"/>
      <c r="J171" s="7"/>
      <c r="K171" s="7"/>
    </row>
    <row r="172" spans="1:11" ht="15.75" customHeight="1">
      <c r="A172" s="9"/>
      <c r="B172" s="238">
        <v>112196</v>
      </c>
      <c r="C172" s="186" t="s">
        <v>1143</v>
      </c>
      <c r="D172" s="187" t="s">
        <v>6</v>
      </c>
      <c r="E172" s="188">
        <v>4.96</v>
      </c>
      <c r="F172" s="261">
        <v>4.59</v>
      </c>
      <c r="G172" s="190">
        <v>7.4596774193548404E-2</v>
      </c>
      <c r="H172" s="7" t="s">
        <v>645</v>
      </c>
      <c r="I172" s="7"/>
      <c r="J172" s="7"/>
      <c r="K172" s="7"/>
    </row>
    <row r="173" spans="1:11" ht="15.75" customHeight="1">
      <c r="A173" s="9"/>
      <c r="B173" s="238">
        <v>112240</v>
      </c>
      <c r="C173" s="186" t="s">
        <v>1144</v>
      </c>
      <c r="D173" s="187" t="s">
        <v>6</v>
      </c>
      <c r="E173" s="188">
        <v>7.61</v>
      </c>
      <c r="F173" s="261">
        <v>7.05</v>
      </c>
      <c r="G173" s="190">
        <v>7.3587385019710974E-2</v>
      </c>
      <c r="H173" s="7" t="s">
        <v>645</v>
      </c>
      <c r="I173" s="7"/>
      <c r="J173" s="7"/>
      <c r="K173" s="7"/>
    </row>
    <row r="174" spans="1:11" ht="15.75" customHeight="1">
      <c r="A174" s="9"/>
      <c r="B174" s="238">
        <v>112238</v>
      </c>
      <c r="C174" s="186" t="s">
        <v>1340</v>
      </c>
      <c r="D174" s="187" t="s">
        <v>6</v>
      </c>
      <c r="E174" s="188">
        <v>6.72</v>
      </c>
      <c r="F174" s="261">
        <v>6.2</v>
      </c>
      <c r="G174" s="190">
        <v>7.7380952380952314E-2</v>
      </c>
      <c r="H174" s="7" t="s">
        <v>645</v>
      </c>
      <c r="I174" s="7"/>
      <c r="J174" s="7"/>
      <c r="K174" s="7"/>
    </row>
    <row r="175" spans="1:11" ht="15.75" customHeight="1">
      <c r="A175" s="9"/>
      <c r="B175" s="238">
        <v>112241</v>
      </c>
      <c r="C175" s="186" t="s">
        <v>1341</v>
      </c>
      <c r="D175" s="187" t="s">
        <v>6</v>
      </c>
      <c r="E175" s="188">
        <v>4.01</v>
      </c>
      <c r="F175" s="261">
        <v>3.7</v>
      </c>
      <c r="G175" s="190">
        <v>7.7306733167082198E-2</v>
      </c>
      <c r="H175" s="7" t="s">
        <v>645</v>
      </c>
      <c r="I175" s="7"/>
      <c r="J175" s="7"/>
      <c r="K175" s="7"/>
    </row>
    <row r="176" spans="1:11" ht="15.75" customHeight="1">
      <c r="A176" s="9"/>
      <c r="B176" s="238">
        <v>112217</v>
      </c>
      <c r="C176" s="186" t="s">
        <v>1155</v>
      </c>
      <c r="D176" s="187" t="s">
        <v>6</v>
      </c>
      <c r="E176" s="188">
        <v>13.51</v>
      </c>
      <c r="F176" s="261">
        <v>12.5</v>
      </c>
      <c r="G176" s="190">
        <v>7.4759437453737962E-2</v>
      </c>
      <c r="H176" s="7" t="s">
        <v>645</v>
      </c>
      <c r="I176" s="7"/>
      <c r="J176" s="7"/>
      <c r="K176" s="7"/>
    </row>
    <row r="177" spans="1:11" ht="15.75" customHeight="1">
      <c r="A177" s="9"/>
      <c r="B177" s="238">
        <v>112179</v>
      </c>
      <c r="C177" s="186" t="s">
        <v>1342</v>
      </c>
      <c r="D177" s="187" t="s">
        <v>6</v>
      </c>
      <c r="E177" s="188">
        <v>11.21</v>
      </c>
      <c r="F177" s="261">
        <v>10.39</v>
      </c>
      <c r="G177" s="190">
        <v>7.3148974130240879E-2</v>
      </c>
      <c r="H177" s="7" t="s">
        <v>645</v>
      </c>
      <c r="I177" s="7"/>
      <c r="J177" s="7"/>
      <c r="K177" s="7"/>
    </row>
    <row r="178" spans="1:11" ht="15.75" customHeight="1">
      <c r="A178" s="9"/>
      <c r="B178" s="238">
        <v>112208</v>
      </c>
      <c r="C178" s="186" t="s">
        <v>1343</v>
      </c>
      <c r="D178" s="187" t="s">
        <v>6</v>
      </c>
      <c r="E178" s="188">
        <v>32.409999999999997</v>
      </c>
      <c r="F178" s="261">
        <v>29.99</v>
      </c>
      <c r="G178" s="190">
        <v>7.4668312249305716E-2</v>
      </c>
      <c r="H178" s="7" t="s">
        <v>645</v>
      </c>
      <c r="I178" s="7"/>
      <c r="J178" s="7"/>
      <c r="K178" s="7"/>
    </row>
    <row r="179" spans="1:11" ht="15.75" customHeight="1">
      <c r="A179" s="9"/>
      <c r="B179" s="238">
        <v>112235</v>
      </c>
      <c r="C179" s="186" t="s">
        <v>1150</v>
      </c>
      <c r="D179" s="187" t="s">
        <v>6</v>
      </c>
      <c r="E179" s="188">
        <v>6.73</v>
      </c>
      <c r="F179" s="261">
        <v>6.25</v>
      </c>
      <c r="G179" s="190">
        <v>7.1322436849925758E-2</v>
      </c>
      <c r="H179" s="7" t="s">
        <v>645</v>
      </c>
      <c r="I179" s="7"/>
      <c r="J179" s="7"/>
      <c r="K179" s="7"/>
    </row>
    <row r="180" spans="1:11" ht="15.75" customHeight="1">
      <c r="A180" s="9"/>
      <c r="B180" s="238">
        <v>109505</v>
      </c>
      <c r="C180" s="186" t="s">
        <v>1344</v>
      </c>
      <c r="D180" s="187" t="s">
        <v>6</v>
      </c>
      <c r="E180" s="188">
        <v>9.07</v>
      </c>
      <c r="F180" s="261">
        <v>8.39</v>
      </c>
      <c r="G180" s="190">
        <v>7.4972436604189605E-2</v>
      </c>
      <c r="H180" s="7" t="s">
        <v>645</v>
      </c>
      <c r="I180" s="7"/>
      <c r="J180" s="7"/>
      <c r="K180" s="7"/>
    </row>
    <row r="181" spans="1:11" ht="15.75" customHeight="1">
      <c r="A181" s="9"/>
      <c r="B181" s="238">
        <v>112200</v>
      </c>
      <c r="C181" s="186" t="s">
        <v>1151</v>
      </c>
      <c r="D181" s="187" t="s">
        <v>6</v>
      </c>
      <c r="E181" s="188">
        <v>19.48</v>
      </c>
      <c r="F181" s="261">
        <v>18.05</v>
      </c>
      <c r="G181" s="190">
        <v>7.3408624229979444E-2</v>
      </c>
      <c r="H181" s="7" t="s">
        <v>645</v>
      </c>
      <c r="I181" s="7"/>
      <c r="J181" s="7"/>
      <c r="K181" s="7"/>
    </row>
    <row r="182" spans="1:11" ht="15.75" customHeight="1">
      <c r="A182" s="9"/>
      <c r="B182" s="238">
        <v>112206</v>
      </c>
      <c r="C182" s="186" t="s">
        <v>1152</v>
      </c>
      <c r="D182" s="187" t="s">
        <v>6</v>
      </c>
      <c r="E182" s="188">
        <v>20.11</v>
      </c>
      <c r="F182" s="261">
        <v>18.600000000000001</v>
      </c>
      <c r="G182" s="190">
        <v>7.5087021382396715E-2</v>
      </c>
      <c r="H182" s="7" t="s">
        <v>645</v>
      </c>
      <c r="I182" s="7" t="s">
        <v>1307</v>
      </c>
      <c r="J182" s="7"/>
      <c r="K182" s="7"/>
    </row>
    <row r="183" spans="1:11" ht="15.75" customHeight="1">
      <c r="A183" s="9"/>
      <c r="B183" s="238">
        <v>113882</v>
      </c>
      <c r="C183" s="186" t="s">
        <v>934</v>
      </c>
      <c r="D183" s="187" t="s">
        <v>6</v>
      </c>
      <c r="E183" s="188">
        <v>1.46</v>
      </c>
      <c r="F183" s="264">
        <v>1.35</v>
      </c>
      <c r="G183" s="190">
        <v>7.534246575342457E-2</v>
      </c>
      <c r="H183" s="7" t="s">
        <v>807</v>
      </c>
      <c r="I183" s="267">
        <v>16.200000000000003</v>
      </c>
      <c r="J183" s="7" t="s">
        <v>645</v>
      </c>
      <c r="K183" s="7"/>
    </row>
    <row r="184" spans="1:11" ht="15.75" customHeight="1">
      <c r="A184" s="9"/>
      <c r="B184" s="238">
        <v>113881</v>
      </c>
      <c r="C184" s="186" t="s">
        <v>935</v>
      </c>
      <c r="D184" s="187" t="s">
        <v>6</v>
      </c>
      <c r="E184" s="188">
        <v>1.46</v>
      </c>
      <c r="F184" s="264">
        <v>1.35</v>
      </c>
      <c r="G184" s="190">
        <v>7.534246575342457E-2</v>
      </c>
      <c r="H184" s="7" t="s">
        <v>807</v>
      </c>
      <c r="I184" s="267">
        <v>16.200000000000003</v>
      </c>
      <c r="J184" s="7" t="s">
        <v>645</v>
      </c>
      <c r="K184" s="7"/>
    </row>
    <row r="185" spans="1:11" ht="15.75" customHeight="1">
      <c r="A185" s="9"/>
      <c r="B185" s="238">
        <v>113879</v>
      </c>
      <c r="C185" s="186" t="s">
        <v>936</v>
      </c>
      <c r="D185" s="187" t="s">
        <v>6</v>
      </c>
      <c r="E185" s="188">
        <v>1.46</v>
      </c>
      <c r="F185" s="264">
        <v>1.35</v>
      </c>
      <c r="G185" s="190">
        <v>7.534246575342457E-2</v>
      </c>
      <c r="H185" s="7" t="s">
        <v>807</v>
      </c>
      <c r="I185" s="267">
        <v>16.200000000000003</v>
      </c>
      <c r="J185" s="7" t="s">
        <v>645</v>
      </c>
      <c r="K185" s="7"/>
    </row>
    <row r="186" spans="1:11" ht="15.75" customHeight="1">
      <c r="A186" s="9"/>
      <c r="B186" s="238">
        <v>113880</v>
      </c>
      <c r="C186" s="186" t="s">
        <v>952</v>
      </c>
      <c r="D186" s="187" t="s">
        <v>6</v>
      </c>
      <c r="E186" s="188">
        <v>1.46</v>
      </c>
      <c r="F186" s="261">
        <v>1.35</v>
      </c>
      <c r="G186" s="190">
        <v>7.534246575342457E-2</v>
      </c>
      <c r="H186" s="7" t="s">
        <v>807</v>
      </c>
      <c r="I186" s="267">
        <v>16.200000000000003</v>
      </c>
      <c r="J186" s="7" t="s">
        <v>645</v>
      </c>
      <c r="K186" s="7"/>
    </row>
    <row r="187" spans="1:11" ht="15.75" customHeight="1">
      <c r="A187" s="9"/>
      <c r="B187" s="266">
        <v>113870</v>
      </c>
      <c r="C187" s="186" t="s">
        <v>942</v>
      </c>
      <c r="D187" s="187" t="s">
        <v>6</v>
      </c>
      <c r="E187" s="188">
        <v>2.4</v>
      </c>
      <c r="F187" s="261">
        <v>2.0499999999999998</v>
      </c>
      <c r="G187" s="190">
        <v>0.14583333333333337</v>
      </c>
      <c r="H187" s="7" t="s">
        <v>645</v>
      </c>
      <c r="I187" s="7"/>
      <c r="J187" s="7"/>
      <c r="K187" s="7"/>
    </row>
    <row r="188" spans="1:11" ht="15.75" customHeight="1">
      <c r="A188" s="9"/>
      <c r="B188" s="266">
        <v>113869</v>
      </c>
      <c r="C188" s="186" t="s">
        <v>943</v>
      </c>
      <c r="D188" s="187" t="s">
        <v>6</v>
      </c>
      <c r="E188" s="188">
        <v>2.4</v>
      </c>
      <c r="F188" s="261">
        <v>2.0499999999999998</v>
      </c>
      <c r="G188" s="190">
        <v>0.14583333333333337</v>
      </c>
      <c r="H188" s="7" t="s">
        <v>645</v>
      </c>
      <c r="I188" s="7"/>
      <c r="J188" s="7"/>
      <c r="K188" s="7"/>
    </row>
    <row r="189" spans="1:11" ht="15.75" customHeight="1">
      <c r="A189" s="9"/>
      <c r="B189" s="266">
        <v>113871</v>
      </c>
      <c r="C189" s="186" t="s">
        <v>944</v>
      </c>
      <c r="D189" s="187" t="s">
        <v>6</v>
      </c>
      <c r="E189" s="188">
        <v>1.81</v>
      </c>
      <c r="F189" s="261">
        <v>1.42</v>
      </c>
      <c r="G189" s="190">
        <v>0.21546961325966857</v>
      </c>
      <c r="H189" s="7" t="s">
        <v>645</v>
      </c>
      <c r="I189" s="7"/>
      <c r="J189" s="7"/>
      <c r="K189" s="7"/>
    </row>
    <row r="190" spans="1:11" ht="15.75" customHeight="1">
      <c r="A190" s="9"/>
      <c r="B190" s="266">
        <v>113878</v>
      </c>
      <c r="C190" s="186" t="s">
        <v>945</v>
      </c>
      <c r="D190" s="187" t="s">
        <v>6</v>
      </c>
      <c r="E190" s="188">
        <v>1.81</v>
      </c>
      <c r="F190" s="261">
        <v>1.42</v>
      </c>
      <c r="G190" s="190">
        <v>0.21546961325966857</v>
      </c>
      <c r="H190" s="7" t="s">
        <v>645</v>
      </c>
      <c r="I190" s="7"/>
      <c r="J190" s="7"/>
      <c r="K190" s="7"/>
    </row>
    <row r="191" spans="1:11" ht="15.75" customHeight="1">
      <c r="A191" s="9"/>
      <c r="B191" s="266">
        <v>113877</v>
      </c>
      <c r="C191" s="186" t="s">
        <v>946</v>
      </c>
      <c r="D191" s="187" t="s">
        <v>6</v>
      </c>
      <c r="E191" s="188">
        <v>1.81</v>
      </c>
      <c r="F191" s="261">
        <v>1.42</v>
      </c>
      <c r="G191" s="190">
        <v>0.21546961325966857</v>
      </c>
      <c r="H191" s="7" t="s">
        <v>645</v>
      </c>
      <c r="I191" s="7"/>
      <c r="J191" s="7"/>
      <c r="K191" s="7"/>
    </row>
    <row r="192" spans="1:11" ht="15.75" customHeight="1">
      <c r="A192" s="9"/>
      <c r="B192" s="266">
        <v>113876</v>
      </c>
      <c r="C192" s="186" t="s">
        <v>947</v>
      </c>
      <c r="D192" s="187" t="s">
        <v>6</v>
      </c>
      <c r="E192" s="188">
        <v>1.81</v>
      </c>
      <c r="F192" s="261">
        <v>1.42</v>
      </c>
      <c r="G192" s="190">
        <v>0.21546961325966857</v>
      </c>
      <c r="H192" s="7" t="s">
        <v>645</v>
      </c>
      <c r="I192" s="7"/>
      <c r="J192" s="7"/>
      <c r="K192" s="7"/>
    </row>
    <row r="193" spans="1:11" ht="15.75" customHeight="1">
      <c r="A193" s="9"/>
      <c r="B193" s="266">
        <v>113875</v>
      </c>
      <c r="C193" s="186" t="s">
        <v>948</v>
      </c>
      <c r="D193" s="187" t="s">
        <v>6</v>
      </c>
      <c r="E193" s="188">
        <v>1.81</v>
      </c>
      <c r="F193" s="261">
        <v>1.42</v>
      </c>
      <c r="G193" s="190">
        <v>0.21546961325966857</v>
      </c>
      <c r="H193" s="7" t="s">
        <v>645</v>
      </c>
      <c r="I193" s="7"/>
      <c r="J193" s="7"/>
      <c r="K193" s="7"/>
    </row>
    <row r="194" spans="1:11" ht="15.75" customHeight="1">
      <c r="A194" s="9"/>
      <c r="B194" s="266">
        <v>113874</v>
      </c>
      <c r="C194" s="186" t="s">
        <v>949</v>
      </c>
      <c r="D194" s="187" t="s">
        <v>6</v>
      </c>
      <c r="E194" s="188">
        <v>1.81</v>
      </c>
      <c r="F194" s="261">
        <v>1.42</v>
      </c>
      <c r="G194" s="190">
        <v>0.21546961325966857</v>
      </c>
      <c r="H194" s="7" t="s">
        <v>645</v>
      </c>
      <c r="I194" s="7"/>
      <c r="J194" s="7"/>
      <c r="K194" s="7"/>
    </row>
    <row r="195" spans="1:11" ht="15.75" customHeight="1">
      <c r="A195" s="9"/>
      <c r="B195" s="266">
        <v>113873</v>
      </c>
      <c r="C195" s="186" t="s">
        <v>950</v>
      </c>
      <c r="D195" s="187" t="s">
        <v>6</v>
      </c>
      <c r="E195" s="188">
        <v>1.81</v>
      </c>
      <c r="F195" s="261">
        <v>1.42</v>
      </c>
      <c r="G195" s="190">
        <v>0.21546961325966857</v>
      </c>
      <c r="H195" s="7" t="s">
        <v>645</v>
      </c>
      <c r="I195" s="7"/>
      <c r="J195" s="7"/>
      <c r="K195" s="7"/>
    </row>
    <row r="196" spans="1:11" ht="15.75" customHeight="1">
      <c r="A196" s="9"/>
      <c r="B196" s="266">
        <v>113872</v>
      </c>
      <c r="C196" s="186" t="s">
        <v>951</v>
      </c>
      <c r="D196" s="187" t="s">
        <v>6</v>
      </c>
      <c r="E196" s="188">
        <v>1.81</v>
      </c>
      <c r="F196" s="261">
        <v>1.42</v>
      </c>
      <c r="G196" s="190">
        <v>0.21546961325966857</v>
      </c>
      <c r="H196" s="7" t="s">
        <v>645</v>
      </c>
      <c r="I196" s="7"/>
      <c r="J196" s="7"/>
      <c r="K196" s="7"/>
    </row>
    <row r="197" spans="1:11" ht="15.75" customHeight="1">
      <c r="A197" s="9"/>
      <c r="B197" s="238">
        <v>113860</v>
      </c>
      <c r="C197" s="186" t="s">
        <v>953</v>
      </c>
      <c r="D197" s="187" t="s">
        <v>6</v>
      </c>
      <c r="E197" s="188">
        <v>2.4</v>
      </c>
      <c r="F197" s="261">
        <v>2.0499999999999998</v>
      </c>
      <c r="G197" s="190">
        <v>0.14583333333333337</v>
      </c>
      <c r="H197" s="7" t="s">
        <v>645</v>
      </c>
      <c r="I197" s="7"/>
      <c r="J197" s="7"/>
      <c r="K197" s="7"/>
    </row>
    <row r="198" spans="1:11" ht="15.75" customHeight="1">
      <c r="A198" s="9"/>
      <c r="B198" s="238">
        <v>113863</v>
      </c>
      <c r="C198" s="186" t="s">
        <v>954</v>
      </c>
      <c r="D198" s="187" t="s">
        <v>6</v>
      </c>
      <c r="E198" s="188">
        <v>2.4</v>
      </c>
      <c r="F198" s="261">
        <v>2.0499999999999998</v>
      </c>
      <c r="G198" s="190">
        <v>0.14583333333333337</v>
      </c>
      <c r="H198" s="7" t="s">
        <v>645</v>
      </c>
      <c r="I198" s="7"/>
      <c r="J198" s="7"/>
      <c r="K198" s="7"/>
    </row>
    <row r="199" spans="1:11" ht="15.75" customHeight="1">
      <c r="A199" s="9"/>
      <c r="B199" s="238">
        <v>113864</v>
      </c>
      <c r="C199" s="186" t="s">
        <v>955</v>
      </c>
      <c r="D199" s="187" t="s">
        <v>6</v>
      </c>
      <c r="E199" s="188">
        <v>2.4</v>
      </c>
      <c r="F199" s="261">
        <v>2.0499999999999998</v>
      </c>
      <c r="G199" s="190">
        <v>0.14583333333333337</v>
      </c>
      <c r="H199" s="7" t="s">
        <v>645</v>
      </c>
      <c r="I199" s="7"/>
      <c r="J199" s="7"/>
      <c r="K199" s="7"/>
    </row>
    <row r="200" spans="1:11" ht="15.75" customHeight="1">
      <c r="A200" s="9"/>
      <c r="B200" s="238">
        <v>113861</v>
      </c>
      <c r="C200" s="186" t="s">
        <v>939</v>
      </c>
      <c r="D200" s="187" t="s">
        <v>6</v>
      </c>
      <c r="E200" s="188">
        <v>2.4</v>
      </c>
      <c r="F200" s="261">
        <v>2.0499999999999998</v>
      </c>
      <c r="G200" s="190">
        <v>0.14583333333333337</v>
      </c>
      <c r="H200" s="7" t="s">
        <v>645</v>
      </c>
      <c r="I200" s="7"/>
      <c r="J200" s="7"/>
      <c r="K200" s="7"/>
    </row>
    <row r="201" spans="1:11" ht="15.75" customHeight="1">
      <c r="A201" s="9"/>
      <c r="B201" s="238">
        <v>113868</v>
      </c>
      <c r="C201" s="186" t="s">
        <v>940</v>
      </c>
      <c r="D201" s="187" t="s">
        <v>6</v>
      </c>
      <c r="E201" s="188">
        <v>2.4</v>
      </c>
      <c r="F201" s="261">
        <v>2.0499999999999998</v>
      </c>
      <c r="G201" s="190">
        <v>0.14583333333333337</v>
      </c>
      <c r="H201" s="7" t="s">
        <v>645</v>
      </c>
      <c r="I201" s="7"/>
      <c r="J201" s="7"/>
      <c r="K201" s="7"/>
    </row>
    <row r="202" spans="1:11" ht="15.75" customHeight="1">
      <c r="A202" s="9"/>
      <c r="B202" s="238">
        <v>113866</v>
      </c>
      <c r="C202" s="186" t="s">
        <v>941</v>
      </c>
      <c r="D202" s="187" t="s">
        <v>6</v>
      </c>
      <c r="E202" s="188">
        <v>2.4</v>
      </c>
      <c r="F202" s="261">
        <v>2.0499999999999998</v>
      </c>
      <c r="G202" s="190">
        <v>0.14583333333333337</v>
      </c>
      <c r="H202" s="7" t="s">
        <v>645</v>
      </c>
      <c r="I202" s="7"/>
      <c r="J202" s="7"/>
      <c r="K202" s="7"/>
    </row>
    <row r="203" spans="1:11" ht="15.75" customHeight="1">
      <c r="A203" s="9"/>
      <c r="B203" s="235"/>
      <c r="C203" s="186"/>
      <c r="D203" s="187"/>
      <c r="E203" s="188"/>
      <c r="F203" s="236"/>
      <c r="G203" s="190"/>
      <c r="H203" s="7"/>
      <c r="I203" s="7"/>
      <c r="J203" s="7"/>
      <c r="K203" s="7"/>
    </row>
    <row r="204" spans="1:11" ht="15.75" customHeight="1">
      <c r="A204" s="9"/>
      <c r="B204" s="235"/>
      <c r="C204" s="186"/>
      <c r="D204" s="187"/>
      <c r="E204" s="188"/>
      <c r="F204" s="236"/>
      <c r="G204" s="190"/>
      <c r="H204" s="7"/>
      <c r="I204" s="7"/>
      <c r="J204" s="7"/>
      <c r="K204" s="7"/>
    </row>
    <row r="205" spans="1:11" ht="15.75" customHeight="1">
      <c r="A205" s="9"/>
      <c r="B205" s="186"/>
      <c r="C205" s="186"/>
      <c r="D205" s="187"/>
      <c r="E205" s="188"/>
      <c r="F205" s="189"/>
      <c r="G205" s="190"/>
      <c r="H205" s="7"/>
      <c r="I205" s="7"/>
      <c r="J205" s="7"/>
      <c r="K205" s="7"/>
    </row>
    <row r="206" spans="1:11" ht="15.75" customHeight="1">
      <c r="A206" s="9"/>
      <c r="B206" s="592" t="s">
        <v>241</v>
      </c>
      <c r="C206" s="593"/>
      <c r="D206" s="593"/>
      <c r="E206" s="593"/>
      <c r="F206" s="593"/>
      <c r="G206" s="593"/>
      <c r="H206" s="7"/>
      <c r="I206" s="7"/>
      <c r="J206" s="7"/>
      <c r="K206" s="7"/>
    </row>
    <row r="207" spans="1:11" ht="15.75" customHeight="1">
      <c r="A207" s="9"/>
      <c r="B207" s="203" t="s">
        <v>2</v>
      </c>
      <c r="C207" s="203" t="s">
        <v>3</v>
      </c>
      <c r="D207" s="203" t="s">
        <v>5</v>
      </c>
      <c r="E207" s="203" t="s">
        <v>0</v>
      </c>
      <c r="F207" s="204" t="s">
        <v>1</v>
      </c>
      <c r="G207" s="204" t="s">
        <v>4</v>
      </c>
      <c r="H207" s="7"/>
      <c r="I207" s="7"/>
      <c r="J207" s="7"/>
      <c r="K207" s="7"/>
    </row>
    <row r="208" spans="1:11" ht="15.75" customHeight="1">
      <c r="A208" s="9"/>
      <c r="B208" s="235">
        <v>112759</v>
      </c>
      <c r="C208" s="186" t="s">
        <v>698</v>
      </c>
      <c r="D208" s="187" t="s">
        <v>6</v>
      </c>
      <c r="E208" s="188">
        <v>27.19</v>
      </c>
      <c r="F208" s="260">
        <v>25.45</v>
      </c>
      <c r="G208" s="190">
        <v>6.3994115483633762E-2</v>
      </c>
      <c r="H208" s="7" t="s">
        <v>645</v>
      </c>
      <c r="I208" s="7"/>
      <c r="J208" s="7"/>
      <c r="K208" s="7"/>
    </row>
    <row r="209" spans="1:11" ht="15.75" customHeight="1">
      <c r="A209" s="9"/>
      <c r="B209" s="238">
        <v>112758</v>
      </c>
      <c r="C209" s="186" t="s">
        <v>697</v>
      </c>
      <c r="D209" s="187" t="s">
        <v>6</v>
      </c>
      <c r="E209" s="188">
        <v>27.54</v>
      </c>
      <c r="F209" s="261">
        <v>25.75</v>
      </c>
      <c r="G209" s="190">
        <v>6.4996368917937516E-2</v>
      </c>
      <c r="H209" s="7" t="s">
        <v>645</v>
      </c>
      <c r="I209" s="7"/>
      <c r="J209" s="7"/>
      <c r="K209" s="7"/>
    </row>
    <row r="210" spans="1:11" ht="15.75" customHeight="1">
      <c r="A210" s="9"/>
      <c r="B210" s="238">
        <v>113804</v>
      </c>
      <c r="C210" s="186" t="s">
        <v>1212</v>
      </c>
      <c r="D210" s="187" t="s">
        <v>6</v>
      </c>
      <c r="E210" s="188">
        <v>28.7</v>
      </c>
      <c r="F210" s="261">
        <v>26.95</v>
      </c>
      <c r="G210" s="190">
        <v>6.097560975609756E-2</v>
      </c>
      <c r="H210" s="7" t="s">
        <v>645</v>
      </c>
      <c r="I210" s="7"/>
      <c r="J210" s="7"/>
      <c r="K210" s="7"/>
    </row>
    <row r="211" spans="1:11" ht="15.75" customHeight="1">
      <c r="A211" s="9"/>
      <c r="B211" s="238">
        <v>112740</v>
      </c>
      <c r="C211" s="186" t="s">
        <v>276</v>
      </c>
      <c r="D211" s="187" t="s">
        <v>6</v>
      </c>
      <c r="E211" s="188">
        <v>30.19</v>
      </c>
      <c r="F211" s="261">
        <v>28.25</v>
      </c>
      <c r="G211" s="190">
        <v>6.4259688638622095E-2</v>
      </c>
      <c r="H211" s="7" t="s">
        <v>645</v>
      </c>
      <c r="I211" s="7"/>
      <c r="J211" s="7"/>
      <c r="K211" s="7"/>
    </row>
    <row r="212" spans="1:11" ht="15.75" customHeight="1">
      <c r="A212" s="9"/>
      <c r="B212" s="238">
        <v>112734</v>
      </c>
      <c r="C212" s="186" t="s">
        <v>275</v>
      </c>
      <c r="D212" s="187" t="s">
        <v>6</v>
      </c>
      <c r="E212" s="188">
        <v>30.19</v>
      </c>
      <c r="F212" s="261">
        <v>28.25</v>
      </c>
      <c r="G212" s="190">
        <v>6.4259688638622095E-2</v>
      </c>
      <c r="H212" s="7" t="s">
        <v>645</v>
      </c>
      <c r="I212" s="7"/>
      <c r="J212" s="7"/>
      <c r="K212" s="7"/>
    </row>
    <row r="213" spans="1:11" ht="15.75" customHeight="1">
      <c r="A213" s="9"/>
      <c r="B213" s="238">
        <v>112739</v>
      </c>
      <c r="C213" s="186" t="s">
        <v>1213</v>
      </c>
      <c r="D213" s="187" t="s">
        <v>6</v>
      </c>
      <c r="E213" s="188">
        <v>30.19</v>
      </c>
      <c r="F213" s="261">
        <v>28.25</v>
      </c>
      <c r="G213" s="190">
        <v>6.4259688638622095E-2</v>
      </c>
      <c r="H213" s="7" t="s">
        <v>645</v>
      </c>
      <c r="I213" s="7"/>
      <c r="J213" s="7"/>
      <c r="K213" s="7"/>
    </row>
    <row r="214" spans="1:11" ht="15.75" customHeight="1">
      <c r="A214" s="9"/>
      <c r="B214" s="238">
        <v>112736</v>
      </c>
      <c r="C214" s="186" t="s">
        <v>1214</v>
      </c>
      <c r="D214" s="187" t="s">
        <v>6</v>
      </c>
      <c r="E214" s="188">
        <v>30.19</v>
      </c>
      <c r="F214" s="261">
        <v>28.25</v>
      </c>
      <c r="G214" s="190">
        <v>6.4259688638622095E-2</v>
      </c>
      <c r="H214" s="7" t="s">
        <v>645</v>
      </c>
      <c r="I214" s="7"/>
      <c r="J214" s="7"/>
      <c r="K214" s="7"/>
    </row>
    <row r="215" spans="1:11" ht="15.75" customHeight="1">
      <c r="A215" s="9"/>
      <c r="B215" s="238">
        <v>112737</v>
      </c>
      <c r="C215" s="186" t="s">
        <v>1215</v>
      </c>
      <c r="D215" s="187" t="s">
        <v>6</v>
      </c>
      <c r="E215" s="188">
        <v>30.19</v>
      </c>
      <c r="F215" s="261">
        <v>28.25</v>
      </c>
      <c r="G215" s="190">
        <v>6.4259688638622095E-2</v>
      </c>
      <c r="H215" s="7" t="s">
        <v>645</v>
      </c>
      <c r="I215" s="7"/>
      <c r="J215" s="7"/>
      <c r="K215" s="7"/>
    </row>
    <row r="216" spans="1:11" ht="15.75" customHeight="1">
      <c r="A216" s="9"/>
      <c r="B216" s="238">
        <v>112738</v>
      </c>
      <c r="C216" s="186" t="s">
        <v>1216</v>
      </c>
      <c r="D216" s="187" t="s">
        <v>6</v>
      </c>
      <c r="E216" s="188">
        <v>30.19</v>
      </c>
      <c r="F216" s="261">
        <v>28.25</v>
      </c>
      <c r="G216" s="190">
        <v>6.4259688638622095E-2</v>
      </c>
      <c r="H216" s="7" t="s">
        <v>645</v>
      </c>
      <c r="I216" s="7"/>
      <c r="J216" s="7"/>
      <c r="K216" s="7"/>
    </row>
    <row r="217" spans="1:11" ht="15.75" customHeight="1">
      <c r="A217" s="9"/>
      <c r="B217" s="238">
        <v>112741</v>
      </c>
      <c r="C217" s="186" t="s">
        <v>243</v>
      </c>
      <c r="D217" s="187" t="s">
        <v>6</v>
      </c>
      <c r="E217" s="188">
        <v>30.19</v>
      </c>
      <c r="F217" s="261">
        <v>28.25</v>
      </c>
      <c r="G217" s="190">
        <v>6.4259688638622095E-2</v>
      </c>
      <c r="H217" s="7" t="s">
        <v>645</v>
      </c>
      <c r="I217" s="7"/>
      <c r="J217" s="7"/>
      <c r="K217" s="7"/>
    </row>
    <row r="218" spans="1:11" ht="15.75" customHeight="1">
      <c r="A218" s="9"/>
      <c r="B218" s="238">
        <v>112743</v>
      </c>
      <c r="C218" s="186" t="s">
        <v>1217</v>
      </c>
      <c r="D218" s="187" t="s">
        <v>6</v>
      </c>
      <c r="E218" s="188">
        <v>51.04</v>
      </c>
      <c r="F218" s="261">
        <v>47.75</v>
      </c>
      <c r="G218" s="190">
        <v>6.4459247648902804E-2</v>
      </c>
      <c r="H218" s="7" t="s">
        <v>645</v>
      </c>
      <c r="I218" s="7"/>
      <c r="J218" s="7"/>
      <c r="K218" s="7"/>
    </row>
    <row r="219" spans="1:11" ht="15.75" customHeight="1">
      <c r="A219" s="9"/>
      <c r="B219" s="238">
        <v>112725</v>
      </c>
      <c r="C219" s="186" t="s">
        <v>286</v>
      </c>
      <c r="D219" s="187" t="s">
        <v>6</v>
      </c>
      <c r="E219" s="188">
        <v>51.07</v>
      </c>
      <c r="F219" s="261">
        <v>47.75</v>
      </c>
      <c r="G219" s="190">
        <v>6.5008811435284905E-2</v>
      </c>
      <c r="H219" s="7" t="s">
        <v>645</v>
      </c>
      <c r="I219" s="7"/>
      <c r="J219" s="7"/>
      <c r="K219" s="7"/>
    </row>
    <row r="220" spans="1:11" ht="15.75" customHeight="1">
      <c r="A220" s="9"/>
      <c r="B220" s="238">
        <v>112760</v>
      </c>
      <c r="C220" s="186" t="s">
        <v>280</v>
      </c>
      <c r="D220" s="187" t="s">
        <v>6</v>
      </c>
      <c r="E220" s="188">
        <v>51.07</v>
      </c>
      <c r="F220" s="261">
        <v>47.75</v>
      </c>
      <c r="G220" s="190">
        <v>6.5008811435284905E-2</v>
      </c>
      <c r="H220" s="7" t="s">
        <v>645</v>
      </c>
      <c r="I220" s="7"/>
      <c r="J220" s="7"/>
      <c r="K220" s="7"/>
    </row>
    <row r="221" spans="1:11" ht="15.75" customHeight="1">
      <c r="A221" s="9"/>
      <c r="B221" s="238">
        <v>112761</v>
      </c>
      <c r="C221" s="186" t="s">
        <v>288</v>
      </c>
      <c r="D221" s="187" t="s">
        <v>6</v>
      </c>
      <c r="E221" s="188">
        <v>51.07</v>
      </c>
      <c r="F221" s="261">
        <v>47.75</v>
      </c>
      <c r="G221" s="190">
        <v>6.5008811435284905E-2</v>
      </c>
      <c r="H221" s="7" t="s">
        <v>645</v>
      </c>
      <c r="I221" s="7"/>
      <c r="J221" s="7"/>
      <c r="K221" s="7"/>
    </row>
    <row r="222" spans="1:11" ht="15.75" customHeight="1">
      <c r="A222" s="9"/>
      <c r="B222" s="238">
        <v>112752</v>
      </c>
      <c r="C222" s="186" t="s">
        <v>281</v>
      </c>
      <c r="D222" s="187" t="s">
        <v>6</v>
      </c>
      <c r="E222" s="188">
        <v>51.07</v>
      </c>
      <c r="F222" s="261">
        <v>47.75</v>
      </c>
      <c r="G222" s="190">
        <v>6.5008811435284905E-2</v>
      </c>
      <c r="H222" s="7" t="s">
        <v>645</v>
      </c>
      <c r="I222" s="7"/>
      <c r="J222" s="7"/>
      <c r="K222" s="7"/>
    </row>
    <row r="223" spans="1:11" ht="15.75" customHeight="1">
      <c r="A223" s="9"/>
      <c r="B223" s="238">
        <v>112719</v>
      </c>
      <c r="C223" s="186" t="s">
        <v>284</v>
      </c>
      <c r="D223" s="187" t="s">
        <v>6</v>
      </c>
      <c r="E223" s="188">
        <v>51.07</v>
      </c>
      <c r="F223" s="261">
        <v>47.75</v>
      </c>
      <c r="G223" s="190">
        <v>6.5008811435284905E-2</v>
      </c>
      <c r="H223" s="7" t="s">
        <v>645</v>
      </c>
      <c r="I223" s="7"/>
      <c r="J223" s="7"/>
      <c r="K223" s="7"/>
    </row>
    <row r="224" spans="1:11" ht="15.75" customHeight="1">
      <c r="A224" s="9"/>
      <c r="B224" s="238">
        <v>112998</v>
      </c>
      <c r="C224" s="186" t="s">
        <v>282</v>
      </c>
      <c r="D224" s="187" t="s">
        <v>6</v>
      </c>
      <c r="E224" s="188">
        <v>51.07</v>
      </c>
      <c r="F224" s="261">
        <v>47.75</v>
      </c>
      <c r="G224" s="190">
        <v>6.5008811435284905E-2</v>
      </c>
      <c r="H224" s="7" t="s">
        <v>645</v>
      </c>
      <c r="I224" s="7"/>
      <c r="J224" s="7"/>
      <c r="K224" s="7"/>
    </row>
    <row r="225" spans="1:11" ht="15.75" customHeight="1">
      <c r="A225" s="9"/>
      <c r="B225" s="238">
        <v>112999</v>
      </c>
      <c r="C225" s="186" t="s">
        <v>289</v>
      </c>
      <c r="D225" s="187" t="s">
        <v>6</v>
      </c>
      <c r="E225" s="188">
        <v>51.07</v>
      </c>
      <c r="F225" s="261">
        <v>47.75</v>
      </c>
      <c r="G225" s="190">
        <v>6.5008811435284905E-2</v>
      </c>
      <c r="H225" s="7" t="s">
        <v>645</v>
      </c>
      <c r="I225" s="7"/>
      <c r="J225" s="7"/>
      <c r="K225" s="7"/>
    </row>
    <row r="226" spans="1:11" ht="15.75" customHeight="1">
      <c r="A226" s="9"/>
      <c r="B226" s="238">
        <v>112722</v>
      </c>
      <c r="C226" s="186" t="s">
        <v>285</v>
      </c>
      <c r="D226" s="187" t="s">
        <v>6</v>
      </c>
      <c r="E226" s="188">
        <v>51.07</v>
      </c>
      <c r="F226" s="261">
        <v>47.75</v>
      </c>
      <c r="G226" s="190">
        <v>6.5008811435284905E-2</v>
      </c>
      <c r="H226" s="7" t="s">
        <v>645</v>
      </c>
      <c r="I226" s="7"/>
      <c r="J226" s="7"/>
      <c r="K226" s="7"/>
    </row>
    <row r="227" spans="1:11" ht="15.75" customHeight="1">
      <c r="A227" s="9"/>
      <c r="B227" s="238">
        <v>112744</v>
      </c>
      <c r="C227" s="186" t="s">
        <v>277</v>
      </c>
      <c r="D227" s="187" t="s">
        <v>6</v>
      </c>
      <c r="E227" s="188">
        <v>52.21</v>
      </c>
      <c r="F227" s="261">
        <v>48.85</v>
      </c>
      <c r="G227" s="190">
        <v>6.4355487454510613E-2</v>
      </c>
      <c r="H227" s="7" t="s">
        <v>645</v>
      </c>
      <c r="I227" s="7"/>
      <c r="J227" s="7"/>
      <c r="K227" s="7"/>
    </row>
    <row r="228" spans="1:11" ht="15.75" customHeight="1">
      <c r="A228" s="9"/>
      <c r="B228" s="238">
        <v>112745</v>
      </c>
      <c r="C228" s="186" t="s">
        <v>244</v>
      </c>
      <c r="D228" s="187" t="s">
        <v>6</v>
      </c>
      <c r="E228" s="188">
        <v>55.94</v>
      </c>
      <c r="F228" s="262">
        <v>52.35</v>
      </c>
      <c r="G228" s="190">
        <v>6.4175902752949529E-2</v>
      </c>
      <c r="H228" s="7" t="s">
        <v>645</v>
      </c>
      <c r="I228" s="7"/>
      <c r="J228" s="7"/>
      <c r="K228" s="7"/>
    </row>
    <row r="229" spans="1:11" ht="15.75" customHeight="1">
      <c r="A229" s="9"/>
      <c r="B229" s="238">
        <v>112757</v>
      </c>
      <c r="C229" s="186" t="s">
        <v>1218</v>
      </c>
      <c r="D229" s="187" t="s">
        <v>6</v>
      </c>
      <c r="E229" s="188">
        <v>58.44</v>
      </c>
      <c r="F229" s="261">
        <v>54.69</v>
      </c>
      <c r="G229" s="190">
        <v>6.4168377823408632E-2</v>
      </c>
      <c r="H229" s="7" t="s">
        <v>645</v>
      </c>
      <c r="I229" s="7"/>
      <c r="J229" s="7"/>
      <c r="K229" s="7"/>
    </row>
    <row r="230" spans="1:11" ht="15.75" customHeight="1">
      <c r="A230" s="9"/>
      <c r="B230" s="238">
        <v>113000</v>
      </c>
      <c r="C230" s="186" t="s">
        <v>1219</v>
      </c>
      <c r="D230" s="187" t="s">
        <v>6</v>
      </c>
      <c r="E230" s="188">
        <v>64.05</v>
      </c>
      <c r="F230" s="261">
        <v>59.9</v>
      </c>
      <c r="G230" s="190">
        <v>6.4793130366900833E-2</v>
      </c>
      <c r="H230" s="7" t="s">
        <v>645</v>
      </c>
      <c r="I230" s="7"/>
      <c r="J230" s="7"/>
      <c r="K230" s="7"/>
    </row>
    <row r="231" spans="1:11" ht="15.75" customHeight="1">
      <c r="A231" s="9"/>
      <c r="B231" s="238">
        <v>112753</v>
      </c>
      <c r="C231" s="186" t="s">
        <v>1220</v>
      </c>
      <c r="D231" s="187" t="s">
        <v>6</v>
      </c>
      <c r="E231" s="188">
        <v>64.05</v>
      </c>
      <c r="F231" s="261">
        <v>59.9</v>
      </c>
      <c r="G231" s="190">
        <v>6.4793130366900833E-2</v>
      </c>
      <c r="H231" s="7" t="s">
        <v>645</v>
      </c>
      <c r="I231" s="7"/>
      <c r="J231" s="7"/>
      <c r="K231" s="7"/>
    </row>
    <row r="232" spans="1:11" ht="15.75" customHeight="1">
      <c r="A232" s="9"/>
      <c r="B232" s="238">
        <v>112726</v>
      </c>
      <c r="C232" s="186" t="s">
        <v>1221</v>
      </c>
      <c r="D232" s="187" t="s">
        <v>6</v>
      </c>
      <c r="E232" s="188">
        <v>68.31</v>
      </c>
      <c r="F232" s="261">
        <v>63.89</v>
      </c>
      <c r="G232" s="190">
        <v>6.4705021226760376E-2</v>
      </c>
      <c r="H232" s="7" t="s">
        <v>645</v>
      </c>
      <c r="I232" s="7"/>
      <c r="J232" s="7"/>
      <c r="K232" s="7"/>
    </row>
    <row r="233" spans="1:11" ht="15.75" customHeight="1">
      <c r="A233" s="9"/>
      <c r="B233" s="238">
        <v>112756</v>
      </c>
      <c r="C233" s="186" t="s">
        <v>695</v>
      </c>
      <c r="D233" s="187" t="s">
        <v>6</v>
      </c>
      <c r="E233" s="188">
        <v>68.31</v>
      </c>
      <c r="F233" s="261">
        <v>63.89</v>
      </c>
      <c r="G233" s="190">
        <v>6.4705021226760376E-2</v>
      </c>
      <c r="H233" s="7" t="s">
        <v>645</v>
      </c>
      <c r="I233" s="7"/>
      <c r="J233" s="7"/>
      <c r="K233" s="7"/>
    </row>
    <row r="234" spans="1:11" ht="15.75" customHeight="1">
      <c r="A234" s="9"/>
      <c r="B234" s="238">
        <v>112723</v>
      </c>
      <c r="C234" s="186" t="s">
        <v>278</v>
      </c>
      <c r="D234" s="187" t="s">
        <v>6</v>
      </c>
      <c r="E234" s="188">
        <v>91.07</v>
      </c>
      <c r="F234" s="261">
        <v>85.19</v>
      </c>
      <c r="G234" s="190">
        <v>6.4565718677940004E-2</v>
      </c>
      <c r="H234" s="7" t="s">
        <v>645</v>
      </c>
      <c r="I234" s="7"/>
      <c r="J234" s="7"/>
      <c r="K234" s="7"/>
    </row>
    <row r="235" spans="1:11" ht="15.75" customHeight="1">
      <c r="A235" s="9"/>
      <c r="B235" s="207"/>
      <c r="C235" s="186"/>
      <c r="D235" s="186"/>
      <c r="E235" s="188"/>
      <c r="F235" s="208"/>
      <c r="G235" s="190"/>
      <c r="H235" s="7"/>
      <c r="I235" s="7"/>
      <c r="J235" s="7"/>
      <c r="K235" s="7"/>
    </row>
    <row r="236" spans="1:11" ht="15.75" customHeight="1">
      <c r="A236" s="9"/>
      <c r="B236" s="187"/>
      <c r="C236" s="186"/>
      <c r="D236" s="187"/>
      <c r="E236" s="188"/>
      <c r="F236" s="209"/>
      <c r="G236" s="190"/>
      <c r="H236" s="7"/>
      <c r="I236" s="7"/>
      <c r="J236" s="7"/>
      <c r="K236" s="7"/>
    </row>
    <row r="237" spans="1:11" ht="15.75" customHeight="1">
      <c r="A237" s="9"/>
      <c r="B237" s="594" t="s">
        <v>1186</v>
      </c>
      <c r="C237" s="594"/>
      <c r="D237" s="594"/>
      <c r="E237" s="594"/>
      <c r="F237" s="594"/>
      <c r="G237" s="594"/>
      <c r="H237" s="7"/>
      <c r="I237" s="7"/>
      <c r="J237" s="7"/>
      <c r="K237" s="7"/>
    </row>
    <row r="238" spans="1:11" ht="15.75" customHeight="1">
      <c r="A238" s="9"/>
      <c r="B238" s="203" t="s">
        <v>2</v>
      </c>
      <c r="C238" s="203" t="s">
        <v>3</v>
      </c>
      <c r="D238" s="203" t="s">
        <v>5</v>
      </c>
      <c r="E238" s="203" t="s">
        <v>0</v>
      </c>
      <c r="F238" s="204" t="s">
        <v>1</v>
      </c>
      <c r="G238" s="204" t="s">
        <v>4</v>
      </c>
      <c r="H238" s="7"/>
      <c r="I238" s="7"/>
      <c r="J238" s="7"/>
      <c r="K238" s="7"/>
    </row>
    <row r="239" spans="1:11" ht="15.75" customHeight="1">
      <c r="A239" s="9"/>
      <c r="B239" s="187">
        <v>112461</v>
      </c>
      <c r="C239" s="186" t="s">
        <v>767</v>
      </c>
      <c r="D239" s="187" t="s">
        <v>6</v>
      </c>
      <c r="E239" s="188">
        <v>12.81</v>
      </c>
      <c r="F239" s="209"/>
      <c r="G239" s="190">
        <v>1</v>
      </c>
      <c r="H239" s="7"/>
      <c r="I239" s="7"/>
      <c r="J239" s="7"/>
      <c r="K239" s="7"/>
    </row>
    <row r="240" spans="1:11" ht="15.75" customHeight="1">
      <c r="A240" s="9"/>
      <c r="B240" s="187">
        <v>112458</v>
      </c>
      <c r="C240" s="186" t="s">
        <v>768</v>
      </c>
      <c r="D240" s="187" t="s">
        <v>6</v>
      </c>
      <c r="E240" s="188">
        <v>14.19</v>
      </c>
      <c r="F240" s="209"/>
      <c r="G240" s="190">
        <v>1</v>
      </c>
      <c r="H240" s="7"/>
      <c r="I240" s="7"/>
      <c r="J240" s="7"/>
      <c r="K240" s="7"/>
    </row>
    <row r="241" spans="1:15" ht="15.75" customHeight="1">
      <c r="A241" s="9"/>
      <c r="B241" s="187"/>
      <c r="C241" s="187" t="s">
        <v>1187</v>
      </c>
      <c r="D241" s="187"/>
      <c r="E241" s="188"/>
      <c r="F241" s="209"/>
      <c r="G241" s="190"/>
      <c r="H241" s="7"/>
      <c r="I241" s="7"/>
      <c r="J241" s="7"/>
      <c r="K241" s="7"/>
    </row>
    <row r="242" spans="1:15" ht="15.75" customHeight="1">
      <c r="A242" s="9"/>
      <c r="B242" s="187"/>
      <c r="C242" s="186"/>
      <c r="D242" s="187"/>
      <c r="E242" s="188"/>
      <c r="F242" s="209"/>
      <c r="G242" s="190"/>
      <c r="H242" s="7"/>
      <c r="I242" s="7"/>
      <c r="J242" s="7"/>
      <c r="K242" s="7"/>
    </row>
    <row r="243" spans="1:15" ht="15.75" customHeight="1">
      <c r="A243" s="9"/>
      <c r="B243" s="233"/>
      <c r="C243" s="186"/>
      <c r="D243" s="187"/>
      <c r="E243" s="188"/>
      <c r="F243" s="234"/>
      <c r="G243" s="190"/>
      <c r="H243" s="7"/>
      <c r="I243" s="7"/>
      <c r="J243" s="7"/>
      <c r="K243" s="7"/>
    </row>
    <row r="244" spans="1:15" ht="15.75" customHeight="1">
      <c r="A244" s="9"/>
      <c r="B244" s="592" t="s">
        <v>1188</v>
      </c>
      <c r="C244" s="593"/>
      <c r="D244" s="593"/>
      <c r="E244" s="593"/>
      <c r="F244" s="593"/>
      <c r="G244" s="593"/>
      <c r="H244" s="7"/>
      <c r="I244" s="7"/>
      <c r="J244" s="7"/>
      <c r="K244" s="7"/>
    </row>
    <row r="245" spans="1:15" ht="15.75" customHeight="1">
      <c r="A245" s="9"/>
      <c r="B245" s="203" t="s">
        <v>2</v>
      </c>
      <c r="C245" s="203" t="s">
        <v>3</v>
      </c>
      <c r="D245" s="203" t="s">
        <v>5</v>
      </c>
      <c r="E245" s="203" t="s">
        <v>0</v>
      </c>
      <c r="F245" s="204" t="s">
        <v>1</v>
      </c>
      <c r="G245" s="204" t="s">
        <v>4</v>
      </c>
      <c r="H245" s="7"/>
      <c r="I245" s="7"/>
      <c r="J245" s="7"/>
      <c r="K245" s="7"/>
    </row>
    <row r="246" spans="1:15" ht="15.75" customHeight="1">
      <c r="A246" s="9"/>
      <c r="B246" s="233">
        <v>113544</v>
      </c>
      <c r="C246" s="186" t="s">
        <v>709</v>
      </c>
      <c r="D246" s="187" t="s">
        <v>6</v>
      </c>
      <c r="E246" s="188">
        <v>225.4</v>
      </c>
      <c r="F246" s="234">
        <v>139</v>
      </c>
      <c r="G246" s="190">
        <v>0.38331854480922806</v>
      </c>
      <c r="H246" s="7"/>
      <c r="I246" s="7"/>
      <c r="J246" s="7"/>
      <c r="K246" s="7"/>
    </row>
    <row r="247" spans="1:15" ht="15.75" customHeight="1">
      <c r="A247" s="9"/>
      <c r="B247" s="233"/>
      <c r="C247" s="186"/>
      <c r="D247" s="187"/>
      <c r="E247" s="188"/>
      <c r="F247" s="234"/>
      <c r="G247" s="190"/>
      <c r="H247" s="7"/>
      <c r="I247" s="7"/>
      <c r="J247" s="7"/>
      <c r="K247" s="7"/>
    </row>
    <row r="248" spans="1:15" ht="15.75" customHeight="1">
      <c r="A248" s="9"/>
      <c r="B248" s="233"/>
      <c r="C248" s="186"/>
      <c r="D248" s="187"/>
      <c r="E248" s="188"/>
      <c r="F248" s="251" t="s">
        <v>188</v>
      </c>
      <c r="G248" s="252"/>
      <c r="H248" s="253" t="s">
        <v>566</v>
      </c>
      <c r="I248" s="253"/>
      <c r="J248" s="253" t="s">
        <v>1247</v>
      </c>
      <c r="K248" s="253"/>
      <c r="L248" s="253" t="s">
        <v>190</v>
      </c>
      <c r="M248" s="253"/>
      <c r="N248" s="253" t="s">
        <v>190</v>
      </c>
      <c r="O248" s="253"/>
    </row>
    <row r="249" spans="1:15" ht="15.75" customHeight="1">
      <c r="A249" s="9"/>
      <c r="B249" s="203" t="s">
        <v>2</v>
      </c>
      <c r="C249" s="203" t="s">
        <v>3</v>
      </c>
      <c r="D249" s="203" t="s">
        <v>5</v>
      </c>
      <c r="E249" s="203" t="s">
        <v>0</v>
      </c>
      <c r="F249" s="248" t="s">
        <v>1242</v>
      </c>
      <c r="G249" s="243" t="s">
        <v>1243</v>
      </c>
      <c r="H249" s="242" t="s">
        <v>1242</v>
      </c>
      <c r="I249" s="243" t="s">
        <v>1243</v>
      </c>
      <c r="J249" s="242" t="s">
        <v>1242</v>
      </c>
      <c r="K249" s="243" t="s">
        <v>1243</v>
      </c>
      <c r="L249" s="242" t="s">
        <v>1242</v>
      </c>
      <c r="M249" s="243" t="s">
        <v>1243</v>
      </c>
      <c r="N249" s="242" t="s">
        <v>1242</v>
      </c>
      <c r="O249" s="243" t="s">
        <v>1243</v>
      </c>
    </row>
    <row r="250" spans="1:15" ht="15.75" customHeight="1">
      <c r="A250" s="9"/>
      <c r="B250" s="244">
        <v>171</v>
      </c>
      <c r="C250" s="186" t="s">
        <v>1294</v>
      </c>
      <c r="D250" s="187" t="s">
        <v>6</v>
      </c>
      <c r="E250" s="188">
        <v>47.41</v>
      </c>
      <c r="F250" s="246">
        <v>37.799999999999997</v>
      </c>
      <c r="G250" s="190">
        <v>0.2026998523518245</v>
      </c>
      <c r="H250" s="254">
        <v>35.1</v>
      </c>
      <c r="I250" s="190">
        <v>0.2596498628981227</v>
      </c>
      <c r="J250" s="245">
        <v>33.75</v>
      </c>
      <c r="K250" s="247">
        <v>0.28812486817127181</v>
      </c>
      <c r="L250" s="254">
        <v>32.4</v>
      </c>
      <c r="M250" s="247">
        <v>0.31659987344442098</v>
      </c>
      <c r="N250" s="245">
        <v>31.05</v>
      </c>
      <c r="O250" s="247">
        <v>0.34507487871757009</v>
      </c>
    </row>
    <row r="251" spans="1:15" ht="15.75" customHeight="1">
      <c r="A251" s="9"/>
      <c r="B251" s="244"/>
      <c r="C251" s="186"/>
      <c r="D251" s="187"/>
      <c r="E251" s="188"/>
      <c r="F251" s="246"/>
      <c r="G251" s="190"/>
      <c r="H251" s="249"/>
      <c r="I251" s="220"/>
      <c r="J251" s="249"/>
      <c r="K251" s="250"/>
      <c r="L251" s="249"/>
      <c r="M251" s="250"/>
      <c r="N251" s="249"/>
      <c r="O251" s="250"/>
    </row>
    <row r="252" spans="1:15" ht="15.75" customHeight="1">
      <c r="A252" s="9"/>
      <c r="B252" s="233"/>
      <c r="C252" s="186"/>
      <c r="D252" s="187"/>
      <c r="E252" s="188"/>
      <c r="F252" s="251" t="s">
        <v>187</v>
      </c>
      <c r="G252" s="252"/>
      <c r="H252" s="253" t="s">
        <v>1248</v>
      </c>
      <c r="I252" s="253"/>
      <c r="J252" s="253" t="s">
        <v>188</v>
      </c>
      <c r="K252" s="253"/>
      <c r="L252" s="253" t="s">
        <v>566</v>
      </c>
      <c r="M252" s="253"/>
      <c r="N252" s="253" t="s">
        <v>189</v>
      </c>
      <c r="O252" s="7"/>
    </row>
    <row r="253" spans="1:15" ht="15.75" customHeight="1">
      <c r="A253" s="9"/>
      <c r="B253" s="203" t="s">
        <v>2</v>
      </c>
      <c r="C253" s="203" t="s">
        <v>3</v>
      </c>
      <c r="D253" s="203" t="s">
        <v>5</v>
      </c>
      <c r="E253" s="203" t="s">
        <v>0</v>
      </c>
      <c r="F253" s="248" t="s">
        <v>1242</v>
      </c>
      <c r="G253" s="243" t="s">
        <v>1243</v>
      </c>
      <c r="H253" s="242" t="s">
        <v>1242</v>
      </c>
      <c r="I253" s="243" t="s">
        <v>1243</v>
      </c>
      <c r="J253" s="242" t="s">
        <v>1242</v>
      </c>
      <c r="K253" s="243" t="s">
        <v>1243</v>
      </c>
      <c r="L253" s="242" t="s">
        <v>1242</v>
      </c>
      <c r="M253" s="243" t="s">
        <v>1243</v>
      </c>
      <c r="N253" s="242" t="s">
        <v>1242</v>
      </c>
      <c r="O253" s="243" t="s">
        <v>1243</v>
      </c>
    </row>
    <row r="254" spans="1:15" ht="15.75" customHeight="1">
      <c r="A254" s="9"/>
      <c r="B254" s="233">
        <v>109563</v>
      </c>
      <c r="C254" s="186" t="s">
        <v>907</v>
      </c>
      <c r="D254" s="187" t="s">
        <v>6</v>
      </c>
      <c r="E254" s="188">
        <v>3.53</v>
      </c>
      <c r="F254" s="246">
        <v>3.37</v>
      </c>
      <c r="G254" s="190">
        <v>4.5325779036827114E-2</v>
      </c>
      <c r="H254" s="245">
        <v>2.99</v>
      </c>
      <c r="I254" s="190">
        <v>0.15297450424929168</v>
      </c>
      <c r="J254" s="245">
        <v>2.89</v>
      </c>
      <c r="K254" s="247">
        <v>0.18130311614730871</v>
      </c>
      <c r="L254" s="245">
        <v>2.79</v>
      </c>
      <c r="M254" s="247">
        <v>0.20963172804532573</v>
      </c>
      <c r="N254" s="245">
        <v>2.69</v>
      </c>
      <c r="O254" s="247">
        <v>0.23796033994334276</v>
      </c>
    </row>
    <row r="255" spans="1:15" ht="15.75" customHeight="1">
      <c r="A255" s="9"/>
      <c r="B255" s="233">
        <v>109565</v>
      </c>
      <c r="C255" s="186" t="s">
        <v>906</v>
      </c>
      <c r="D255" s="187" t="s">
        <v>6</v>
      </c>
      <c r="E255" s="188">
        <v>3.58</v>
      </c>
      <c r="F255" s="246">
        <v>3.37</v>
      </c>
      <c r="G255" s="190">
        <v>5.8659217877094959E-2</v>
      </c>
      <c r="H255" s="245">
        <v>2.99</v>
      </c>
      <c r="I255" s="190">
        <v>0.16480446927374298</v>
      </c>
      <c r="J255" s="245">
        <v>2.89</v>
      </c>
      <c r="K255" s="247">
        <v>0.19273743016759776</v>
      </c>
      <c r="L255" s="245">
        <v>2.79</v>
      </c>
      <c r="M255" s="247">
        <v>0.22067039106145253</v>
      </c>
      <c r="N255" s="245">
        <v>2.69</v>
      </c>
      <c r="O255" s="247">
        <v>0.24860335195530731</v>
      </c>
    </row>
    <row r="256" spans="1:15" ht="15.75" customHeight="1">
      <c r="A256" s="9"/>
      <c r="B256" s="233"/>
      <c r="C256" s="186"/>
      <c r="D256" s="187"/>
      <c r="E256" s="188"/>
      <c r="F256" s="234"/>
      <c r="G256" s="190"/>
      <c r="H256" s="7"/>
      <c r="I256" s="7"/>
      <c r="J256" s="7"/>
      <c r="K256" s="7"/>
    </row>
    <row r="257" spans="1:11" ht="15.75" customHeight="1">
      <c r="A257" s="9"/>
      <c r="B257" s="233"/>
      <c r="C257" s="186"/>
      <c r="D257" s="187"/>
      <c r="E257" s="188"/>
      <c r="F257" s="234"/>
      <c r="G257" s="190"/>
      <c r="H257" s="7"/>
      <c r="I257" s="7"/>
      <c r="J257" s="7"/>
      <c r="K257" s="7"/>
    </row>
    <row r="258" spans="1:11" ht="15.75" customHeight="1">
      <c r="A258" s="9"/>
      <c r="B258" s="592" t="s">
        <v>1305</v>
      </c>
      <c r="C258" s="593"/>
      <c r="D258" s="593"/>
      <c r="E258" s="593"/>
      <c r="F258" s="593"/>
      <c r="G258" s="593"/>
      <c r="H258" s="7"/>
      <c r="I258" s="7"/>
      <c r="J258" s="7"/>
      <c r="K258" s="7"/>
    </row>
    <row r="259" spans="1:11" ht="15.75" customHeight="1">
      <c r="A259" s="9"/>
      <c r="B259" s="203" t="s">
        <v>2</v>
      </c>
      <c r="C259" s="203" t="s">
        <v>3</v>
      </c>
      <c r="D259" s="203" t="s">
        <v>5</v>
      </c>
      <c r="E259" s="203" t="s">
        <v>0</v>
      </c>
      <c r="F259" s="204" t="s">
        <v>1</v>
      </c>
      <c r="G259" s="204" t="s">
        <v>4</v>
      </c>
      <c r="H259" s="7"/>
      <c r="I259" s="7"/>
      <c r="J259" s="7"/>
      <c r="K259" s="7"/>
    </row>
    <row r="260" spans="1:11" ht="15.75" customHeight="1">
      <c r="A260" s="9"/>
      <c r="B260" s="255">
        <v>114093</v>
      </c>
      <c r="C260" s="186" t="s">
        <v>1345</v>
      </c>
      <c r="D260" s="187" t="s">
        <v>6</v>
      </c>
      <c r="E260" s="188">
        <v>4.46</v>
      </c>
      <c r="F260" s="259">
        <v>3.99</v>
      </c>
      <c r="G260" s="190">
        <v>0.10538116591928245</v>
      </c>
      <c r="H260" s="7"/>
      <c r="I260" s="7"/>
      <c r="J260" s="7"/>
      <c r="K260" s="7"/>
    </row>
    <row r="261" spans="1:11" ht="15.75" customHeight="1">
      <c r="A261" s="9"/>
      <c r="B261" s="255">
        <v>114096</v>
      </c>
      <c r="C261" s="186" t="s">
        <v>1346</v>
      </c>
      <c r="D261" s="187" t="s">
        <v>6</v>
      </c>
      <c r="E261" s="188">
        <v>7.58</v>
      </c>
      <c r="F261" s="259">
        <v>6.99</v>
      </c>
      <c r="G261" s="190">
        <v>7.7836411609498668E-2</v>
      </c>
      <c r="H261" s="7"/>
      <c r="I261" s="7"/>
      <c r="J261" s="7"/>
      <c r="K261" s="7"/>
    </row>
    <row r="262" spans="1:11" ht="15.75" customHeight="1">
      <c r="A262" s="9"/>
      <c r="B262" s="255">
        <v>114091</v>
      </c>
      <c r="C262" s="186" t="s">
        <v>1347</v>
      </c>
      <c r="D262" s="187" t="s">
        <v>6</v>
      </c>
      <c r="E262" s="188">
        <v>4.46</v>
      </c>
      <c r="F262" s="259">
        <v>3.99</v>
      </c>
      <c r="G262" s="190">
        <v>0.10538116591928245</v>
      </c>
      <c r="H262" s="7"/>
      <c r="I262" s="7"/>
      <c r="J262" s="7"/>
      <c r="K262" s="7"/>
    </row>
    <row r="263" spans="1:11" ht="15.75" customHeight="1">
      <c r="A263" s="9"/>
      <c r="B263" s="255">
        <v>114095</v>
      </c>
      <c r="C263" s="186" t="s">
        <v>1348</v>
      </c>
      <c r="D263" s="187" t="s">
        <v>6</v>
      </c>
      <c r="E263" s="188">
        <v>7.58</v>
      </c>
      <c r="F263" s="259">
        <v>6.99</v>
      </c>
      <c r="G263" s="190">
        <v>7.7836411609498668E-2</v>
      </c>
      <c r="H263" s="7"/>
      <c r="I263" s="7"/>
      <c r="J263" s="7"/>
      <c r="K263" s="7"/>
    </row>
    <row r="264" spans="1:11" ht="15.75" customHeight="1">
      <c r="A264" s="9"/>
      <c r="B264" s="255">
        <v>114092</v>
      </c>
      <c r="C264" s="186" t="s">
        <v>1349</v>
      </c>
      <c r="D264" s="187" t="s">
        <v>6</v>
      </c>
      <c r="E264" s="188">
        <v>4.46</v>
      </c>
      <c r="F264" s="259">
        <v>3.99</v>
      </c>
      <c r="G264" s="190">
        <v>0.10538116591928245</v>
      </c>
      <c r="H264" s="7"/>
      <c r="I264" s="7"/>
      <c r="J264" s="7"/>
      <c r="K264" s="7"/>
    </row>
    <row r="265" spans="1:11" ht="15.75" customHeight="1">
      <c r="A265" s="9"/>
      <c r="B265" s="255">
        <v>115760</v>
      </c>
      <c r="C265" s="186" t="s">
        <v>1295</v>
      </c>
      <c r="D265" s="187" t="s">
        <v>6</v>
      </c>
      <c r="E265" s="188">
        <v>9.93</v>
      </c>
      <c r="F265" s="259">
        <v>9.49</v>
      </c>
      <c r="G265" s="190">
        <v>4.4310171198388669E-2</v>
      </c>
      <c r="H265" s="7"/>
      <c r="I265" s="7"/>
      <c r="J265" s="7"/>
      <c r="K265" s="7"/>
    </row>
    <row r="266" spans="1:11" ht="15.75" customHeight="1">
      <c r="A266" s="9"/>
      <c r="B266" s="255">
        <v>113724</v>
      </c>
      <c r="C266" s="186" t="s">
        <v>752</v>
      </c>
      <c r="D266" s="187" t="s">
        <v>6</v>
      </c>
      <c r="E266" s="188">
        <v>9.93</v>
      </c>
      <c r="F266" s="259">
        <v>9.49</v>
      </c>
      <c r="G266" s="190">
        <v>4.4310171198388669E-2</v>
      </c>
      <c r="H266" s="7"/>
      <c r="I266" s="7"/>
      <c r="J266" s="7"/>
      <c r="K266" s="7"/>
    </row>
    <row r="267" spans="1:11" ht="15.75" customHeight="1">
      <c r="A267" s="9"/>
      <c r="B267" s="255">
        <v>113725</v>
      </c>
      <c r="C267" s="186" t="s">
        <v>1223</v>
      </c>
      <c r="D267" s="187" t="s">
        <v>6</v>
      </c>
      <c r="E267" s="188">
        <v>9.93</v>
      </c>
      <c r="F267" s="259">
        <v>9.49</v>
      </c>
      <c r="G267" s="190">
        <v>4.4310171198388669E-2</v>
      </c>
      <c r="H267" s="7"/>
      <c r="I267" s="7"/>
      <c r="J267" s="7"/>
      <c r="K267" s="7"/>
    </row>
    <row r="268" spans="1:11" ht="15.75" customHeight="1">
      <c r="A268" s="9"/>
      <c r="B268" s="255">
        <v>113727</v>
      </c>
      <c r="C268" s="186" t="s">
        <v>1224</v>
      </c>
      <c r="D268" s="187" t="s">
        <v>6</v>
      </c>
      <c r="E268" s="188">
        <v>9.93</v>
      </c>
      <c r="F268" s="259">
        <v>9.49</v>
      </c>
      <c r="G268" s="190">
        <v>4.4310171198388669E-2</v>
      </c>
      <c r="H268" s="7"/>
      <c r="I268" s="7"/>
      <c r="J268" s="7"/>
      <c r="K268" s="7"/>
    </row>
    <row r="269" spans="1:11" ht="15.75" customHeight="1">
      <c r="A269" s="9"/>
      <c r="B269" s="255">
        <v>113722</v>
      </c>
      <c r="C269" s="186" t="s">
        <v>1226</v>
      </c>
      <c r="D269" s="187" t="s">
        <v>6</v>
      </c>
      <c r="E269" s="188">
        <v>9.93</v>
      </c>
      <c r="F269" s="259">
        <v>9.49</v>
      </c>
      <c r="G269" s="190">
        <v>4.4310171198388669E-2</v>
      </c>
      <c r="H269" s="7"/>
      <c r="I269" s="7"/>
      <c r="J269" s="7"/>
      <c r="K269" s="7"/>
    </row>
    <row r="270" spans="1:11" ht="15.75" customHeight="1">
      <c r="A270" s="9"/>
      <c r="B270" s="255">
        <v>113723</v>
      </c>
      <c r="C270" s="186" t="s">
        <v>753</v>
      </c>
      <c r="D270" s="187" t="s">
        <v>6</v>
      </c>
      <c r="E270" s="188">
        <v>9.93</v>
      </c>
      <c r="F270" s="259">
        <v>9.49</v>
      </c>
      <c r="G270" s="190">
        <v>4.4310171198388669E-2</v>
      </c>
      <c r="H270" s="7"/>
      <c r="I270" s="7"/>
      <c r="J270" s="7"/>
      <c r="K270" s="7"/>
    </row>
    <row r="271" spans="1:11" ht="15.75" customHeight="1">
      <c r="A271" s="9"/>
      <c r="B271" s="255">
        <v>113718</v>
      </c>
      <c r="C271" s="186" t="s">
        <v>750</v>
      </c>
      <c r="D271" s="187" t="s">
        <v>6</v>
      </c>
      <c r="E271" s="188">
        <v>9.93</v>
      </c>
      <c r="F271" s="259">
        <v>9.49</v>
      </c>
      <c r="G271" s="190">
        <v>4.4310171198388669E-2</v>
      </c>
      <c r="H271" s="7"/>
      <c r="I271" s="7"/>
      <c r="J271" s="7"/>
      <c r="K271" s="7"/>
    </row>
    <row r="272" spans="1:11" ht="15.75" customHeight="1">
      <c r="A272" s="9"/>
      <c r="B272" s="255">
        <v>113764</v>
      </c>
      <c r="C272" s="186" t="s">
        <v>1296</v>
      </c>
      <c r="D272" s="187" t="s">
        <v>6</v>
      </c>
      <c r="E272" s="188">
        <v>9.93</v>
      </c>
      <c r="F272" s="259">
        <v>9.49</v>
      </c>
      <c r="G272" s="190">
        <v>4.4310171198388669E-2</v>
      </c>
      <c r="H272" s="7"/>
      <c r="I272" s="7"/>
      <c r="J272" s="7"/>
      <c r="K272" s="7"/>
    </row>
    <row r="273" spans="1:11" ht="15.75" customHeight="1">
      <c r="A273" s="9"/>
      <c r="B273" s="255">
        <v>113998</v>
      </c>
      <c r="C273" s="186" t="s">
        <v>1225</v>
      </c>
      <c r="D273" s="187" t="s">
        <v>6</v>
      </c>
      <c r="E273" s="188">
        <v>9.93</v>
      </c>
      <c r="F273" s="259">
        <v>9.49</v>
      </c>
      <c r="G273" s="190">
        <v>4.4310171198388669E-2</v>
      </c>
      <c r="H273" s="7"/>
      <c r="I273" s="7"/>
      <c r="J273" s="7"/>
      <c r="K273" s="7"/>
    </row>
    <row r="274" spans="1:11" ht="15.75" customHeight="1">
      <c r="A274" s="9"/>
      <c r="B274" s="255">
        <v>113719</v>
      </c>
      <c r="C274" s="186" t="s">
        <v>754</v>
      </c>
      <c r="D274" s="187" t="s">
        <v>6</v>
      </c>
      <c r="E274" s="188">
        <v>9.93</v>
      </c>
      <c r="F274" s="259">
        <v>9.49</v>
      </c>
      <c r="G274" s="190">
        <v>4.4310171198388669E-2</v>
      </c>
      <c r="H274" s="7"/>
      <c r="I274" s="7"/>
      <c r="J274" s="7"/>
      <c r="K274" s="7"/>
    </row>
    <row r="275" spans="1:11" ht="15.75" customHeight="1">
      <c r="A275" s="9"/>
      <c r="B275" s="255">
        <v>113720</v>
      </c>
      <c r="C275" s="186" t="s">
        <v>751</v>
      </c>
      <c r="D275" s="187" t="s">
        <v>6</v>
      </c>
      <c r="E275" s="188">
        <v>9.93</v>
      </c>
      <c r="F275" s="259">
        <v>9.49</v>
      </c>
      <c r="G275" s="190">
        <v>4.4310171198388669E-2</v>
      </c>
      <c r="H275" s="7"/>
      <c r="I275" s="7"/>
      <c r="J275" s="7"/>
      <c r="K275" s="7"/>
    </row>
    <row r="276" spans="1:11" ht="15.75" customHeight="1">
      <c r="A276" s="9"/>
      <c r="B276" s="255">
        <v>102294</v>
      </c>
      <c r="C276" s="186" t="s">
        <v>663</v>
      </c>
      <c r="D276" s="187" t="s">
        <v>6</v>
      </c>
      <c r="E276" s="188">
        <v>37.83</v>
      </c>
      <c r="F276" s="259">
        <v>29.99</v>
      </c>
      <c r="G276" s="190">
        <v>0.20724292889241344</v>
      </c>
      <c r="H276" s="7"/>
      <c r="I276" s="7"/>
      <c r="J276" s="7"/>
      <c r="K276" s="7"/>
    </row>
    <row r="277" spans="1:11" ht="15.75" customHeight="1">
      <c r="A277" s="9"/>
      <c r="B277" s="255">
        <v>113871</v>
      </c>
      <c r="C277" s="186" t="s">
        <v>944</v>
      </c>
      <c r="D277" s="187" t="s">
        <v>6</v>
      </c>
      <c r="E277" s="188">
        <v>1.81</v>
      </c>
      <c r="F277" s="259">
        <v>1.39</v>
      </c>
      <c r="G277" s="190">
        <v>0.2320441988950277</v>
      </c>
      <c r="H277" s="7"/>
      <c r="I277" s="7"/>
      <c r="J277" s="7"/>
      <c r="K277" s="7"/>
    </row>
    <row r="278" spans="1:11" ht="15.75" customHeight="1">
      <c r="A278" s="9"/>
      <c r="B278" s="255">
        <v>113878</v>
      </c>
      <c r="C278" s="186" t="s">
        <v>945</v>
      </c>
      <c r="D278" s="187" t="s">
        <v>6</v>
      </c>
      <c r="E278" s="188">
        <v>1.81</v>
      </c>
      <c r="F278" s="259">
        <v>1.39</v>
      </c>
      <c r="G278" s="190">
        <v>0.2320441988950277</v>
      </c>
      <c r="H278" s="7"/>
      <c r="I278" s="7"/>
      <c r="J278" s="7"/>
      <c r="K278" s="7"/>
    </row>
    <row r="279" spans="1:11" ht="15.75" customHeight="1">
      <c r="A279" s="9"/>
      <c r="B279" s="255">
        <v>113877</v>
      </c>
      <c r="C279" s="186" t="s">
        <v>946</v>
      </c>
      <c r="D279" s="187" t="s">
        <v>6</v>
      </c>
      <c r="E279" s="188">
        <v>1.81</v>
      </c>
      <c r="F279" s="259">
        <v>1.39</v>
      </c>
      <c r="G279" s="190">
        <v>0.2320441988950277</v>
      </c>
      <c r="H279" s="7"/>
      <c r="I279" s="7"/>
      <c r="J279" s="7"/>
      <c r="K279" s="7"/>
    </row>
    <row r="280" spans="1:11" ht="15.75" customHeight="1">
      <c r="A280" s="9"/>
      <c r="B280" s="255">
        <v>113876</v>
      </c>
      <c r="C280" s="186" t="s">
        <v>947</v>
      </c>
      <c r="D280" s="187" t="s">
        <v>6</v>
      </c>
      <c r="E280" s="188">
        <v>1.81</v>
      </c>
      <c r="F280" s="259">
        <v>1.39</v>
      </c>
      <c r="G280" s="190">
        <v>0.2320441988950277</v>
      </c>
      <c r="H280" s="7"/>
      <c r="I280" s="7"/>
      <c r="J280" s="7"/>
      <c r="K280" s="7"/>
    </row>
    <row r="281" spans="1:11" ht="15.75" customHeight="1">
      <c r="A281" s="9"/>
      <c r="B281" s="255">
        <v>113875</v>
      </c>
      <c r="C281" s="186" t="s">
        <v>948</v>
      </c>
      <c r="D281" s="187" t="s">
        <v>6</v>
      </c>
      <c r="E281" s="188">
        <v>1.81</v>
      </c>
      <c r="F281" s="259">
        <v>1.39</v>
      </c>
      <c r="G281" s="190">
        <v>0.2320441988950277</v>
      </c>
      <c r="H281" s="7"/>
      <c r="I281" s="7"/>
      <c r="J281" s="7"/>
      <c r="K281" s="7"/>
    </row>
    <row r="282" spans="1:11" ht="15.75" customHeight="1">
      <c r="A282" s="9"/>
      <c r="B282" s="255">
        <v>113874</v>
      </c>
      <c r="C282" s="186" t="s">
        <v>949</v>
      </c>
      <c r="D282" s="187" t="s">
        <v>6</v>
      </c>
      <c r="E282" s="188">
        <v>1.81</v>
      </c>
      <c r="F282" s="259">
        <v>1.39</v>
      </c>
      <c r="G282" s="190">
        <v>0.2320441988950277</v>
      </c>
      <c r="H282" s="7"/>
      <c r="I282" s="7"/>
      <c r="J282" s="7"/>
      <c r="K282" s="7"/>
    </row>
    <row r="283" spans="1:11" ht="15.75" customHeight="1">
      <c r="A283" s="9"/>
      <c r="B283" s="255">
        <v>113873</v>
      </c>
      <c r="C283" s="186" t="s">
        <v>950</v>
      </c>
      <c r="D283" s="187" t="s">
        <v>6</v>
      </c>
      <c r="E283" s="188">
        <v>1.81</v>
      </c>
      <c r="F283" s="259">
        <v>1.39</v>
      </c>
      <c r="G283" s="190">
        <v>0.2320441988950277</v>
      </c>
      <c r="H283" s="7"/>
      <c r="I283" s="7"/>
      <c r="J283" s="7"/>
      <c r="K283" s="7"/>
    </row>
    <row r="284" spans="1:11" ht="15.75" customHeight="1">
      <c r="A284" s="9"/>
      <c r="B284" s="255">
        <v>113872</v>
      </c>
      <c r="C284" s="186" t="s">
        <v>951</v>
      </c>
      <c r="D284" s="187" t="s">
        <v>6</v>
      </c>
      <c r="E284" s="188">
        <v>1.81</v>
      </c>
      <c r="F284" s="259">
        <v>1.39</v>
      </c>
      <c r="G284" s="190">
        <v>0.2320441988950277</v>
      </c>
      <c r="H284" s="7"/>
      <c r="I284" s="7"/>
      <c r="J284" s="7"/>
      <c r="K284" s="7"/>
    </row>
    <row r="285" spans="1:11" ht="15.75" customHeight="1">
      <c r="A285" s="9"/>
      <c r="B285" s="255">
        <v>28</v>
      </c>
      <c r="C285" s="186" t="s">
        <v>886</v>
      </c>
      <c r="D285" s="187" t="s">
        <v>6</v>
      </c>
      <c r="E285" s="188">
        <v>7.79</v>
      </c>
      <c r="F285" s="259">
        <v>6.49</v>
      </c>
      <c r="G285" s="190">
        <v>0.16688061617458277</v>
      </c>
      <c r="H285" s="7"/>
      <c r="I285" s="7"/>
      <c r="J285" s="7"/>
      <c r="K285" s="7"/>
    </row>
    <row r="286" spans="1:11" ht="15.75" customHeight="1">
      <c r="A286" s="9"/>
      <c r="B286" s="255">
        <v>105521</v>
      </c>
      <c r="C286" s="186" t="s">
        <v>1036</v>
      </c>
      <c r="D286" s="187" t="s">
        <v>6</v>
      </c>
      <c r="E286" s="188">
        <v>6.17</v>
      </c>
      <c r="F286" s="259">
        <v>4.99</v>
      </c>
      <c r="G286" s="190">
        <v>0.19124797406807126</v>
      </c>
      <c r="H286" s="7"/>
      <c r="I286" s="7"/>
      <c r="J286" s="7"/>
      <c r="K286" s="7"/>
    </row>
    <row r="287" spans="1:11" ht="15.75" customHeight="1">
      <c r="A287" s="9"/>
      <c r="B287" s="255">
        <v>113440</v>
      </c>
      <c r="C287" s="186" t="s">
        <v>855</v>
      </c>
      <c r="D287" s="187" t="s">
        <v>6</v>
      </c>
      <c r="E287" s="188">
        <v>21.3</v>
      </c>
      <c r="F287" s="259">
        <v>18.489999999999998</v>
      </c>
      <c r="G287" s="190">
        <v>0.13192488262910809</v>
      </c>
      <c r="H287" s="7"/>
      <c r="I287" s="7"/>
      <c r="J287" s="7"/>
      <c r="K287" s="7"/>
    </row>
    <row r="288" spans="1:11" ht="15.75" customHeight="1">
      <c r="A288" s="9"/>
      <c r="B288" s="255">
        <v>113439</v>
      </c>
      <c r="C288" s="186" t="s">
        <v>26</v>
      </c>
      <c r="D288" s="187" t="s">
        <v>6</v>
      </c>
      <c r="E288" s="188">
        <v>21.3</v>
      </c>
      <c r="F288" s="259">
        <v>19.989999999999998</v>
      </c>
      <c r="G288" s="190">
        <v>6.1502347417840483E-2</v>
      </c>
      <c r="H288" s="7"/>
      <c r="I288" s="7"/>
      <c r="J288" s="7"/>
      <c r="K288" s="7"/>
    </row>
    <row r="289" spans="1:11" ht="15.75" customHeight="1">
      <c r="A289" s="9"/>
      <c r="B289" s="255">
        <v>113438</v>
      </c>
      <c r="C289" s="186" t="s">
        <v>25</v>
      </c>
      <c r="D289" s="187" t="s">
        <v>6</v>
      </c>
      <c r="E289" s="188">
        <v>8.8000000000000007</v>
      </c>
      <c r="F289" s="259">
        <v>7.95</v>
      </c>
      <c r="G289" s="190">
        <v>9.6590909090909144E-2</v>
      </c>
      <c r="H289" s="7"/>
      <c r="I289" s="7"/>
      <c r="J289" s="7"/>
      <c r="K289" s="7"/>
    </row>
    <row r="290" spans="1:11" ht="15.75" customHeight="1">
      <c r="A290" s="9"/>
      <c r="B290" s="256">
        <v>102993</v>
      </c>
      <c r="C290" s="186" t="s">
        <v>974</v>
      </c>
      <c r="D290" s="187" t="s">
        <v>6</v>
      </c>
      <c r="E290" s="188">
        <v>4.83</v>
      </c>
      <c r="F290" s="259" t="s">
        <v>1249</v>
      </c>
      <c r="G290" s="190" t="e">
        <v>#VALUE!</v>
      </c>
      <c r="H290" s="7"/>
      <c r="I290" s="7"/>
      <c r="J290" s="7"/>
      <c r="K290" s="7"/>
    </row>
    <row r="291" spans="1:11" ht="15.75" customHeight="1">
      <c r="A291" s="9"/>
      <c r="B291" s="256">
        <v>109108</v>
      </c>
      <c r="C291" s="186" t="s">
        <v>743</v>
      </c>
      <c r="D291" s="187" t="s">
        <v>6</v>
      </c>
      <c r="E291" s="188">
        <v>33.590000000000003</v>
      </c>
      <c r="F291" s="259">
        <v>28.49</v>
      </c>
      <c r="G291" s="190">
        <v>0.15183090205418293</v>
      </c>
      <c r="H291" s="7"/>
      <c r="I291" s="7"/>
      <c r="J291" s="7"/>
      <c r="K291" s="7"/>
    </row>
    <row r="292" spans="1:11" ht="15.75" customHeight="1">
      <c r="A292" s="9"/>
      <c r="B292" s="256">
        <v>102980</v>
      </c>
      <c r="C292" s="186" t="s">
        <v>742</v>
      </c>
      <c r="D292" s="187" t="s">
        <v>6</v>
      </c>
      <c r="E292" s="188">
        <v>32.369999999999997</v>
      </c>
      <c r="F292" s="259">
        <v>28.89</v>
      </c>
      <c r="G292" s="190">
        <v>0.10750695088044476</v>
      </c>
      <c r="H292" s="7"/>
      <c r="I292" s="7"/>
      <c r="J292" s="7"/>
      <c r="K292" s="7"/>
    </row>
    <row r="293" spans="1:11" ht="15.75" customHeight="1">
      <c r="A293" s="9"/>
      <c r="B293" s="255">
        <v>112059</v>
      </c>
      <c r="C293" s="186" t="s">
        <v>161</v>
      </c>
      <c r="D293" s="187" t="s">
        <v>6</v>
      </c>
      <c r="E293" s="188">
        <v>10.59</v>
      </c>
      <c r="F293" s="259">
        <v>9.99</v>
      </c>
      <c r="G293" s="190">
        <v>5.6657223796033961E-2</v>
      </c>
      <c r="H293" s="7"/>
      <c r="I293" s="7"/>
      <c r="J293" s="7"/>
      <c r="K293" s="7"/>
    </row>
    <row r="294" spans="1:11" ht="15.75" customHeight="1">
      <c r="A294" s="9"/>
      <c r="B294" s="255">
        <v>114069</v>
      </c>
      <c r="C294" s="186" t="s">
        <v>1297</v>
      </c>
      <c r="D294" s="187" t="s">
        <v>6</v>
      </c>
      <c r="E294" s="188">
        <v>10.32</v>
      </c>
      <c r="F294" s="259">
        <v>9.99</v>
      </c>
      <c r="G294" s="190">
        <v>3.197674418604652E-2</v>
      </c>
      <c r="H294" s="7"/>
      <c r="I294" s="7"/>
      <c r="J294" s="7"/>
      <c r="K294" s="7"/>
    </row>
    <row r="295" spans="1:11" ht="15.75" customHeight="1">
      <c r="A295" s="9"/>
      <c r="B295" s="255">
        <v>114073</v>
      </c>
      <c r="C295" s="186" t="s">
        <v>1298</v>
      </c>
      <c r="D295" s="187" t="s">
        <v>6</v>
      </c>
      <c r="E295" s="188">
        <v>10.32</v>
      </c>
      <c r="F295" s="259">
        <v>9.99</v>
      </c>
      <c r="G295" s="190">
        <v>3.197674418604652E-2</v>
      </c>
      <c r="H295" s="7"/>
      <c r="I295" s="7"/>
      <c r="J295" s="7"/>
      <c r="K295" s="7"/>
    </row>
    <row r="296" spans="1:11" ht="15.75" customHeight="1">
      <c r="A296" s="9"/>
      <c r="B296" s="255">
        <v>112062</v>
      </c>
      <c r="C296" s="186" t="s">
        <v>163</v>
      </c>
      <c r="D296" s="187" t="s">
        <v>6</v>
      </c>
      <c r="E296" s="188">
        <v>10.59</v>
      </c>
      <c r="F296" s="259">
        <v>9.99</v>
      </c>
      <c r="G296" s="190">
        <v>5.6657223796033961E-2</v>
      </c>
      <c r="H296" s="7"/>
      <c r="I296" s="7"/>
      <c r="J296" s="7"/>
      <c r="K296" s="7"/>
    </row>
    <row r="297" spans="1:11" ht="15.75" customHeight="1">
      <c r="A297" s="9"/>
      <c r="B297" s="255">
        <v>112060</v>
      </c>
      <c r="C297" s="186" t="s">
        <v>162</v>
      </c>
      <c r="D297" s="187" t="s">
        <v>6</v>
      </c>
      <c r="E297" s="188">
        <v>10.59</v>
      </c>
      <c r="F297" s="259">
        <v>9.99</v>
      </c>
      <c r="G297" s="190">
        <v>5.6657223796033961E-2</v>
      </c>
      <c r="H297" s="7"/>
      <c r="I297" s="7"/>
      <c r="J297" s="7"/>
      <c r="K297" s="7"/>
    </row>
    <row r="298" spans="1:11" ht="15.75" customHeight="1">
      <c r="A298" s="9"/>
      <c r="B298" s="255">
        <v>112058</v>
      </c>
      <c r="C298" s="186" t="s">
        <v>159</v>
      </c>
      <c r="D298" s="187" t="s">
        <v>6</v>
      </c>
      <c r="E298" s="188">
        <v>10.59</v>
      </c>
      <c r="F298" s="259">
        <v>9.99</v>
      </c>
      <c r="G298" s="190">
        <v>5.6657223796033961E-2</v>
      </c>
      <c r="H298" s="7"/>
      <c r="I298" s="7"/>
      <c r="J298" s="7"/>
      <c r="K298" s="7"/>
    </row>
    <row r="299" spans="1:11" ht="15.75" customHeight="1">
      <c r="A299" s="9"/>
      <c r="B299" s="255">
        <v>114071</v>
      </c>
      <c r="C299" s="186" t="s">
        <v>1299</v>
      </c>
      <c r="D299" s="187" t="s">
        <v>6</v>
      </c>
      <c r="E299" s="188">
        <v>10.32</v>
      </c>
      <c r="F299" s="259">
        <v>9.99</v>
      </c>
      <c r="G299" s="190">
        <v>3.197674418604652E-2</v>
      </c>
      <c r="H299" s="7"/>
      <c r="I299" s="7"/>
      <c r="J299" s="7"/>
      <c r="K299" s="7"/>
    </row>
    <row r="300" spans="1:11" ht="15.75" customHeight="1">
      <c r="A300" s="9"/>
      <c r="B300" s="255">
        <v>112057</v>
      </c>
      <c r="C300" s="186" t="s">
        <v>164</v>
      </c>
      <c r="D300" s="187" t="s">
        <v>6</v>
      </c>
      <c r="E300" s="188">
        <v>10.59</v>
      </c>
      <c r="F300" s="259">
        <v>9.99</v>
      </c>
      <c r="G300" s="190">
        <v>5.6657223796033961E-2</v>
      </c>
      <c r="H300" s="7"/>
      <c r="I300" s="7"/>
      <c r="J300" s="7"/>
      <c r="K300" s="7"/>
    </row>
    <row r="301" spans="1:11" ht="15.75" customHeight="1">
      <c r="A301" s="9"/>
      <c r="B301" s="255">
        <v>114074</v>
      </c>
      <c r="C301" s="186" t="s">
        <v>1300</v>
      </c>
      <c r="D301" s="187" t="s">
        <v>6</v>
      </c>
      <c r="E301" s="188">
        <v>10.32</v>
      </c>
      <c r="F301" s="259">
        <v>9.99</v>
      </c>
      <c r="G301" s="190">
        <v>3.197674418604652E-2</v>
      </c>
      <c r="H301" s="7"/>
      <c r="I301" s="7"/>
      <c r="J301" s="7"/>
      <c r="K301" s="7"/>
    </row>
    <row r="302" spans="1:11" ht="15.75" customHeight="1">
      <c r="A302" s="9"/>
      <c r="B302" s="255">
        <v>114070</v>
      </c>
      <c r="C302" s="186" t="s">
        <v>1301</v>
      </c>
      <c r="D302" s="187" t="s">
        <v>6</v>
      </c>
      <c r="E302" s="188">
        <v>10.32</v>
      </c>
      <c r="F302" s="259">
        <v>9.99</v>
      </c>
      <c r="G302" s="190">
        <v>3.197674418604652E-2</v>
      </c>
      <c r="H302" s="7"/>
      <c r="I302" s="7"/>
      <c r="J302" s="7"/>
      <c r="K302" s="7"/>
    </row>
    <row r="303" spans="1:11" ht="15.75" customHeight="1">
      <c r="A303" s="9"/>
      <c r="B303" s="255">
        <v>112061</v>
      </c>
      <c r="C303" s="186" t="s">
        <v>160</v>
      </c>
      <c r="D303" s="187" t="s">
        <v>6</v>
      </c>
      <c r="E303" s="188">
        <v>10.59</v>
      </c>
      <c r="F303" s="259">
        <v>9.99</v>
      </c>
      <c r="G303" s="190">
        <v>5.6657223796033961E-2</v>
      </c>
      <c r="H303" s="7"/>
      <c r="I303" s="7"/>
      <c r="J303" s="7"/>
      <c r="K303" s="7"/>
    </row>
    <row r="304" spans="1:11" ht="15.75" customHeight="1">
      <c r="A304" s="9"/>
      <c r="B304" s="255">
        <v>114067</v>
      </c>
      <c r="C304" s="186" t="s">
        <v>1302</v>
      </c>
      <c r="D304" s="187" t="s">
        <v>6</v>
      </c>
      <c r="E304" s="188">
        <v>10.32</v>
      </c>
      <c r="F304" s="259">
        <v>9.99</v>
      </c>
      <c r="G304" s="190">
        <v>3.197674418604652E-2</v>
      </c>
      <c r="H304" s="7"/>
      <c r="I304" s="7"/>
      <c r="J304" s="7"/>
      <c r="K304" s="7"/>
    </row>
    <row r="305" spans="1:11" ht="15.75" customHeight="1">
      <c r="A305" s="9"/>
      <c r="B305" s="255">
        <v>114068</v>
      </c>
      <c r="C305" s="186" t="s">
        <v>1303</v>
      </c>
      <c r="D305" s="187" t="s">
        <v>6</v>
      </c>
      <c r="E305" s="188">
        <v>10.32</v>
      </c>
      <c r="F305" s="259">
        <v>9.99</v>
      </c>
      <c r="G305" s="190">
        <v>3.197674418604652E-2</v>
      </c>
      <c r="H305" s="7"/>
      <c r="I305" s="7"/>
      <c r="J305" s="7"/>
      <c r="K305" s="7"/>
    </row>
    <row r="306" spans="1:11" ht="15.75" customHeight="1">
      <c r="A306" s="9"/>
      <c r="B306" s="255">
        <v>113208</v>
      </c>
      <c r="C306" s="186" t="s">
        <v>46</v>
      </c>
      <c r="D306" s="187" t="s">
        <v>6</v>
      </c>
      <c r="E306" s="188">
        <v>2.2599999999999998</v>
      </c>
      <c r="F306" s="259">
        <v>1.79</v>
      </c>
      <c r="G306" s="190">
        <v>0.20796460176991141</v>
      </c>
      <c r="H306" s="7"/>
      <c r="I306" s="7"/>
      <c r="J306" s="7"/>
      <c r="K306" s="7"/>
    </row>
    <row r="307" spans="1:11" ht="15.75" customHeight="1">
      <c r="A307" s="9"/>
      <c r="B307" s="255">
        <v>113205</v>
      </c>
      <c r="C307" s="186" t="s">
        <v>47</v>
      </c>
      <c r="D307" s="187" t="s">
        <v>6</v>
      </c>
      <c r="E307" s="188">
        <v>2.2599999999999998</v>
      </c>
      <c r="F307" s="259">
        <v>1.79</v>
      </c>
      <c r="G307" s="190">
        <v>0.20796460176991141</v>
      </c>
      <c r="H307" s="7"/>
      <c r="I307" s="7"/>
      <c r="J307" s="7"/>
      <c r="K307" s="7"/>
    </row>
    <row r="308" spans="1:11" ht="15.75" customHeight="1">
      <c r="A308" s="9"/>
      <c r="B308" s="255">
        <v>113207</v>
      </c>
      <c r="C308" s="186" t="s">
        <v>48</v>
      </c>
      <c r="D308" s="187" t="s">
        <v>6</v>
      </c>
      <c r="E308" s="188">
        <v>2.2599999999999998</v>
      </c>
      <c r="F308" s="259">
        <v>1.79</v>
      </c>
      <c r="G308" s="190">
        <v>0.20796460176991141</v>
      </c>
      <c r="H308" s="7"/>
      <c r="I308" s="7"/>
      <c r="J308" s="7"/>
      <c r="K308" s="7"/>
    </row>
    <row r="309" spans="1:11" ht="15.75" customHeight="1">
      <c r="A309" s="9"/>
      <c r="B309" s="255">
        <v>113206</v>
      </c>
      <c r="C309" s="186" t="s">
        <v>49</v>
      </c>
      <c r="D309" s="187" t="s">
        <v>6</v>
      </c>
      <c r="E309" s="188">
        <v>2.2599999999999998</v>
      </c>
      <c r="F309" s="259">
        <v>1.79</v>
      </c>
      <c r="G309" s="190">
        <v>0.20796460176991141</v>
      </c>
      <c r="H309" s="7"/>
      <c r="I309" s="7"/>
      <c r="J309" s="7"/>
      <c r="K309" s="7"/>
    </row>
    <row r="310" spans="1:11" ht="15.75" customHeight="1">
      <c r="A310" s="9"/>
      <c r="B310" s="255">
        <v>109981</v>
      </c>
      <c r="C310" s="186" t="s">
        <v>195</v>
      </c>
      <c r="D310" s="187" t="s">
        <v>6</v>
      </c>
      <c r="E310" s="188">
        <v>5.17</v>
      </c>
      <c r="F310" s="259">
        <v>4.6900000000000004</v>
      </c>
      <c r="G310" s="190">
        <v>9.2843326885879984E-2</v>
      </c>
      <c r="H310" s="7"/>
      <c r="I310" s="7"/>
      <c r="J310" s="7"/>
      <c r="K310" s="7"/>
    </row>
    <row r="311" spans="1:11" ht="15.75" customHeight="1">
      <c r="A311" s="9"/>
      <c r="B311" s="233"/>
      <c r="C311" s="186"/>
      <c r="D311" s="187"/>
      <c r="E311" s="188"/>
      <c r="F311" s="257"/>
      <c r="G311" s="190"/>
      <c r="H311" s="7"/>
      <c r="I311" s="7"/>
      <c r="J311" s="7"/>
      <c r="K311" s="7"/>
    </row>
    <row r="312" spans="1:11" ht="15.75" customHeight="1">
      <c r="A312" s="9"/>
      <c r="B312" s="88"/>
      <c r="C312" s="2"/>
    </row>
    <row r="313" spans="1:11" ht="110.25" customHeight="1">
      <c r="B313" s="88"/>
      <c r="C313" s="1" t="s">
        <v>8</v>
      </c>
      <c r="D313" s="3"/>
      <c r="E313" s="3"/>
      <c r="F313" s="3"/>
    </row>
    <row r="314" spans="1:11">
      <c r="B314" s="88"/>
    </row>
    <row r="315" spans="1:11">
      <c r="B315" s="88"/>
    </row>
    <row r="316" spans="1:11">
      <c r="B316" s="88"/>
    </row>
    <row r="317" spans="1:11">
      <c r="B317" s="88"/>
    </row>
    <row r="318" spans="1:11">
      <c r="B318" s="88"/>
    </row>
    <row r="319" spans="1:11">
      <c r="B319" s="88"/>
    </row>
  </sheetData>
  <mergeCells count="26">
    <mergeCell ref="F115:G115"/>
    <mergeCell ref="B44:G44"/>
    <mergeCell ref="H115:I115"/>
    <mergeCell ref="J115:K115"/>
    <mergeCell ref="F121:G121"/>
    <mergeCell ref="H121:I121"/>
    <mergeCell ref="J121:K121"/>
    <mergeCell ref="B66:G66"/>
    <mergeCell ref="B76:G76"/>
    <mergeCell ref="B1:G1"/>
    <mergeCell ref="B29:G29"/>
    <mergeCell ref="B31:G31"/>
    <mergeCell ref="B62:G62"/>
    <mergeCell ref="B81:G81"/>
    <mergeCell ref="J132:K132"/>
    <mergeCell ref="B139:G139"/>
    <mergeCell ref="B152:G152"/>
    <mergeCell ref="B206:G206"/>
    <mergeCell ref="F126:G126"/>
    <mergeCell ref="H126:I126"/>
    <mergeCell ref="J126:K126"/>
    <mergeCell ref="B237:G237"/>
    <mergeCell ref="B244:G244"/>
    <mergeCell ref="B258:G258"/>
    <mergeCell ref="F132:G132"/>
    <mergeCell ref="H132:I132"/>
  </mergeCells>
  <pageMargins left="0" right="0" top="0.74803149606299213" bottom="0" header="0" footer="0.31496062992125984"/>
  <pageSetup paperSize="9" scale="47" fitToHeight="0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42D95-2DF8-4526-B576-3DD0D419E940}">
  <sheetPr>
    <pageSetUpPr fitToPage="1"/>
  </sheetPr>
  <dimension ref="A1:O259"/>
  <sheetViews>
    <sheetView topLeftCell="A29" zoomScale="70" zoomScaleNormal="70" workbookViewId="0">
      <pane ySplit="2" topLeftCell="A98" activePane="bottomLeft" state="frozen"/>
      <selection activeCell="A29" sqref="A29"/>
      <selection pane="bottomLeft" activeCell="L238" sqref="L238"/>
    </sheetView>
  </sheetViews>
  <sheetFormatPr defaultRowHeight="15"/>
  <cols>
    <col min="1" max="1" width="2.28515625" customWidth="1"/>
    <col min="2" max="2" width="10.140625" bestFit="1" customWidth="1"/>
    <col min="3" max="3" width="64.85546875" bestFit="1" customWidth="1"/>
    <col min="4" max="4" width="16.28515625" bestFit="1" customWidth="1"/>
    <col min="5" max="5" width="12.5703125" customWidth="1"/>
    <col min="6" max="6" width="12.5703125" bestFit="1" customWidth="1"/>
    <col min="7" max="7" width="10.7109375" bestFit="1" customWidth="1"/>
    <col min="8" max="8" width="12.140625" bestFit="1" customWidth="1"/>
    <col min="9" max="9" width="9.85546875" customWidth="1"/>
    <col min="10" max="10" width="9" bestFit="1" customWidth="1"/>
    <col min="11" max="11" width="8.42578125" customWidth="1"/>
    <col min="12" max="12" width="8.140625" bestFit="1" customWidth="1"/>
    <col min="13" max="13" width="8.5703125" bestFit="1" customWidth="1"/>
    <col min="14" max="14" width="10.85546875" customWidth="1"/>
    <col min="15" max="15" width="13" bestFit="1" customWidth="1"/>
    <col min="16" max="16" width="8.140625" bestFit="1" customWidth="1"/>
  </cols>
  <sheetData>
    <row r="1" spans="1:7" ht="15.75" hidden="1">
      <c r="A1" s="7"/>
      <c r="B1" s="548" t="s">
        <v>732</v>
      </c>
      <c r="C1" s="548"/>
      <c r="D1" s="548"/>
      <c r="E1" s="548"/>
      <c r="F1" s="548"/>
      <c r="G1" s="548"/>
    </row>
    <row r="2" spans="1:7" ht="15.75" hidden="1" customHeight="1">
      <c r="A2" s="9"/>
      <c r="B2" s="11" t="s">
        <v>2</v>
      </c>
      <c r="C2" s="11" t="s">
        <v>3</v>
      </c>
      <c r="D2" s="11" t="s">
        <v>5</v>
      </c>
      <c r="E2" s="11" t="s">
        <v>0</v>
      </c>
      <c r="F2" s="47" t="s">
        <v>1</v>
      </c>
      <c r="G2" s="47" t="s">
        <v>4</v>
      </c>
    </row>
    <row r="3" spans="1:7" ht="15.75" hidden="1" customHeight="1">
      <c r="A3" s="9"/>
      <c r="B3" s="4">
        <v>112257</v>
      </c>
      <c r="C3" s="4" t="e">
        <f>VLOOKUP(B3,[1]Report!$1:$1048576,2,0)</f>
        <v>#N/A</v>
      </c>
      <c r="D3" s="4" t="s">
        <v>6</v>
      </c>
      <c r="E3" s="5" t="e">
        <f>VLOOKUP(B3,[1]Report!$1:$1048576,8,0)</f>
        <v>#N/A</v>
      </c>
      <c r="F3" s="115">
        <v>10.88</v>
      </c>
      <c r="G3" s="6" t="e">
        <f t="shared" ref="G3:G26" si="0">(E3-F3)/E3</f>
        <v>#N/A</v>
      </c>
    </row>
    <row r="4" spans="1:7" ht="15.75" hidden="1" customHeight="1">
      <c r="A4" s="9"/>
      <c r="B4" s="4">
        <v>112259</v>
      </c>
      <c r="C4" s="4" t="e">
        <f>VLOOKUP(B4,[1]Report!$1:$1048576,2,0)</f>
        <v>#N/A</v>
      </c>
      <c r="D4" s="4" t="s">
        <v>6</v>
      </c>
      <c r="E4" s="5" t="e">
        <f>VLOOKUP(B4,[1]Report!$1:$1048576,8,0)</f>
        <v>#N/A</v>
      </c>
      <c r="F4" s="115">
        <v>10.88</v>
      </c>
      <c r="G4" s="6" t="e">
        <f t="shared" si="0"/>
        <v>#N/A</v>
      </c>
    </row>
    <row r="5" spans="1:7" ht="15.75" hidden="1" customHeight="1">
      <c r="A5" s="9"/>
      <c r="B5" s="4">
        <v>112258</v>
      </c>
      <c r="C5" s="4" t="e">
        <f>VLOOKUP(B5,[1]Report!$1:$1048576,2,0)</f>
        <v>#N/A</v>
      </c>
      <c r="D5" s="4" t="s">
        <v>6</v>
      </c>
      <c r="E5" s="5" t="e">
        <f>VLOOKUP(B5,[1]Report!$1:$1048576,8,0)</f>
        <v>#N/A</v>
      </c>
      <c r="F5" s="115">
        <v>10.88</v>
      </c>
      <c r="G5" s="6" t="e">
        <f t="shared" si="0"/>
        <v>#N/A</v>
      </c>
    </row>
    <row r="6" spans="1:7" ht="15.75" hidden="1" customHeight="1">
      <c r="A6" s="9"/>
      <c r="B6" s="4">
        <v>112250</v>
      </c>
      <c r="C6" s="4" t="e">
        <f>VLOOKUP(B6,[1]Report!$1:$1048576,2,0)</f>
        <v>#N/A</v>
      </c>
      <c r="D6" s="4" t="s">
        <v>6</v>
      </c>
      <c r="E6" s="5" t="e">
        <f>VLOOKUP(B6,[1]Report!$1:$1048576,8,0)</f>
        <v>#N/A</v>
      </c>
      <c r="F6" s="115">
        <v>10.73</v>
      </c>
      <c r="G6" s="6" t="e">
        <f t="shared" si="0"/>
        <v>#N/A</v>
      </c>
    </row>
    <row r="7" spans="1:7" ht="15.75" hidden="1" customHeight="1">
      <c r="A7" s="9"/>
      <c r="B7" s="45">
        <v>112249</v>
      </c>
      <c r="C7" s="4" t="e">
        <f>VLOOKUP(B7,[1]Report!$1:$1048576,2,0)</f>
        <v>#N/A</v>
      </c>
      <c r="D7" s="4" t="s">
        <v>6</v>
      </c>
      <c r="E7" s="5" t="e">
        <f>VLOOKUP(B7,[1]Report!$1:$1048576,8,0)</f>
        <v>#N/A</v>
      </c>
      <c r="F7" s="115">
        <v>2.66</v>
      </c>
      <c r="G7" s="6" t="e">
        <f t="shared" si="0"/>
        <v>#N/A</v>
      </c>
    </row>
    <row r="8" spans="1:7" ht="15.75" hidden="1" customHeight="1">
      <c r="A8" s="9"/>
      <c r="B8" s="4">
        <v>112199</v>
      </c>
      <c r="C8" s="4" t="e">
        <f>VLOOKUP(B8,[1]Report!$1:$1048576,2,0)</f>
        <v>#N/A</v>
      </c>
      <c r="D8" s="4" t="s">
        <v>6</v>
      </c>
      <c r="E8" s="5" t="e">
        <f>VLOOKUP(B8,[1]Report!$1:$1048576,8,0)</f>
        <v>#N/A</v>
      </c>
      <c r="F8" s="115">
        <v>5.84</v>
      </c>
      <c r="G8" s="6" t="e">
        <f t="shared" si="0"/>
        <v>#N/A</v>
      </c>
    </row>
    <row r="9" spans="1:7" ht="15.75" hidden="1" customHeight="1">
      <c r="A9" s="9"/>
      <c r="B9" s="4">
        <v>112196</v>
      </c>
      <c r="C9" s="4" t="e">
        <f>VLOOKUP(B9,[1]Report!$1:$1048576,2,0)</f>
        <v>#N/A</v>
      </c>
      <c r="D9" s="4" t="s">
        <v>6</v>
      </c>
      <c r="E9" s="5" t="e">
        <f>VLOOKUP(B9,[1]Report!$1:$1048576,8,0)</f>
        <v>#N/A</v>
      </c>
      <c r="F9" s="115">
        <v>3.97</v>
      </c>
      <c r="G9" s="6" t="e">
        <f t="shared" si="0"/>
        <v>#N/A</v>
      </c>
    </row>
    <row r="10" spans="1:7" ht="15.75" hidden="1" customHeight="1">
      <c r="A10" s="9"/>
      <c r="B10" s="4">
        <v>112240</v>
      </c>
      <c r="C10" s="4" t="e">
        <f>VLOOKUP(B10,[1]Report!$1:$1048576,2,0)</f>
        <v>#N/A</v>
      </c>
      <c r="D10" s="4" t="s">
        <v>6</v>
      </c>
      <c r="E10" s="5" t="e">
        <f>VLOOKUP(B10,[1]Report!$1:$1048576,8,0)</f>
        <v>#N/A</v>
      </c>
      <c r="F10" s="115">
        <v>6.34</v>
      </c>
      <c r="G10" s="6" t="e">
        <f t="shared" si="0"/>
        <v>#N/A</v>
      </c>
    </row>
    <row r="11" spans="1:7" ht="15.75" hidden="1" customHeight="1">
      <c r="A11" s="9"/>
      <c r="B11" s="4">
        <v>112239</v>
      </c>
      <c r="C11" s="4" t="e">
        <f>VLOOKUP(B11,[1]Report!$1:$1048576,2,0)</f>
        <v>#N/A</v>
      </c>
      <c r="D11" s="4" t="s">
        <v>6</v>
      </c>
      <c r="E11" s="5" t="e">
        <f>VLOOKUP(B11,[1]Report!$1:$1048576,8,0)</f>
        <v>#N/A</v>
      </c>
      <c r="F11" s="115">
        <v>3.46</v>
      </c>
      <c r="G11" s="6" t="e">
        <f t="shared" si="0"/>
        <v>#N/A</v>
      </c>
    </row>
    <row r="12" spans="1:7" ht="15.75" hidden="1" customHeight="1">
      <c r="A12" s="9"/>
      <c r="B12" s="4">
        <v>112232</v>
      </c>
      <c r="C12" s="4" t="e">
        <f>VLOOKUP(B12,[1]Report!$1:$1048576,2,0)</f>
        <v>#N/A</v>
      </c>
      <c r="D12" s="4" t="s">
        <v>6</v>
      </c>
      <c r="E12" s="5" t="e">
        <f>VLOOKUP(B12,[1]Report!$1:$1048576,8,0)</f>
        <v>#N/A</v>
      </c>
      <c r="F12" s="115">
        <v>3.82</v>
      </c>
      <c r="G12" s="6" t="e">
        <f t="shared" si="0"/>
        <v>#N/A</v>
      </c>
    </row>
    <row r="13" spans="1:7" ht="15.75" hidden="1" customHeight="1">
      <c r="A13" s="9"/>
      <c r="B13" s="4">
        <v>109496</v>
      </c>
      <c r="C13" s="4" t="e">
        <f>VLOOKUP(B13,[1]Report!$1:$1048576,2,0)</f>
        <v>#N/A</v>
      </c>
      <c r="D13" s="4" t="s">
        <v>6</v>
      </c>
      <c r="E13" s="5" t="e">
        <f>VLOOKUP(B13,[1]Report!$1:$1048576,8,0)</f>
        <v>#N/A</v>
      </c>
      <c r="F13" s="115">
        <v>2.92</v>
      </c>
      <c r="G13" s="6" t="e">
        <f t="shared" si="0"/>
        <v>#N/A</v>
      </c>
    </row>
    <row r="14" spans="1:7" ht="15.75" hidden="1" customHeight="1">
      <c r="A14" s="9"/>
      <c r="B14" s="4">
        <v>109494</v>
      </c>
      <c r="C14" s="4" t="e">
        <f>VLOOKUP(B14,[1]Report!$1:$1048576,2,0)</f>
        <v>#N/A</v>
      </c>
      <c r="D14" s="4" t="s">
        <v>6</v>
      </c>
      <c r="E14" s="5" t="e">
        <f>VLOOKUP(B14,[1]Report!$1:$1048576,8,0)</f>
        <v>#N/A</v>
      </c>
      <c r="F14" s="115">
        <v>4.3</v>
      </c>
      <c r="G14" s="6" t="e">
        <f t="shared" si="0"/>
        <v>#N/A</v>
      </c>
    </row>
    <row r="15" spans="1:7" ht="15.75" hidden="1" customHeight="1">
      <c r="A15" s="9"/>
      <c r="B15" s="4">
        <v>112217</v>
      </c>
      <c r="C15" s="4" t="e">
        <f>VLOOKUP(B15,[1]Report!$1:$1048576,2,0)</f>
        <v>#N/A</v>
      </c>
      <c r="D15" s="4" t="s">
        <v>6</v>
      </c>
      <c r="E15" s="5" t="e">
        <f>VLOOKUP(B15,[1]Report!$1:$1048576,8,0)</f>
        <v>#N/A</v>
      </c>
      <c r="F15" s="115">
        <v>11.25</v>
      </c>
      <c r="G15" s="6" t="e">
        <f t="shared" si="0"/>
        <v>#N/A</v>
      </c>
    </row>
    <row r="16" spans="1:7" ht="15.75" hidden="1" customHeight="1">
      <c r="A16" s="9"/>
      <c r="B16" s="4">
        <v>112204</v>
      </c>
      <c r="C16" s="4" t="e">
        <f>VLOOKUP(B16,[1]Report!$1:$1048576,2,0)</f>
        <v>#N/A</v>
      </c>
      <c r="D16" s="4" t="s">
        <v>6</v>
      </c>
      <c r="E16" s="5" t="e">
        <f>VLOOKUP(B16,[1]Report!$1:$1048576,8,0)</f>
        <v>#N/A</v>
      </c>
      <c r="F16" s="115">
        <v>5.39</v>
      </c>
      <c r="G16" s="6" t="e">
        <f t="shared" si="0"/>
        <v>#N/A</v>
      </c>
    </row>
    <row r="17" spans="1:11" ht="15.75" hidden="1" customHeight="1">
      <c r="A17" s="9"/>
      <c r="B17" s="101">
        <v>112235</v>
      </c>
      <c r="C17" s="4" t="e">
        <f>VLOOKUP(B17,[1]Report!$1:$1048576,2,0)</f>
        <v>#N/A</v>
      </c>
      <c r="D17" s="4" t="s">
        <v>6</v>
      </c>
      <c r="E17" s="5" t="e">
        <f>VLOOKUP(B17,[1]Report!$1:$1048576,8,0)</f>
        <v>#N/A</v>
      </c>
      <c r="F17" s="115">
        <v>5.61</v>
      </c>
      <c r="G17" s="6" t="e">
        <f t="shared" si="0"/>
        <v>#N/A</v>
      </c>
    </row>
    <row r="18" spans="1:11" ht="15.75" hidden="1" customHeight="1">
      <c r="A18" s="9"/>
      <c r="B18" s="45">
        <v>109500</v>
      </c>
      <c r="C18" s="4" t="e">
        <f>VLOOKUP(B18,[1]Report!$1:$1048576,2,0)</f>
        <v>#N/A</v>
      </c>
      <c r="D18" s="4" t="s">
        <v>6</v>
      </c>
      <c r="E18" s="5" t="e">
        <f>VLOOKUP(B18,[1]Report!$1:$1048576,8,0)</f>
        <v>#N/A</v>
      </c>
      <c r="F18" s="115">
        <v>12.25</v>
      </c>
      <c r="G18" s="6" t="e">
        <f t="shared" si="0"/>
        <v>#N/A</v>
      </c>
    </row>
    <row r="19" spans="1:11" ht="15.75" hidden="1" customHeight="1">
      <c r="A19" s="9"/>
      <c r="B19" s="4">
        <v>112245</v>
      </c>
      <c r="C19" s="4" t="e">
        <f>VLOOKUP(B19,[1]Report!$1:$1048576,2,0)</f>
        <v>#N/A</v>
      </c>
      <c r="D19" s="4" t="s">
        <v>6</v>
      </c>
      <c r="E19" s="5" t="e">
        <f>VLOOKUP(B19,[1]Report!$1:$1048576,8,0)</f>
        <v>#N/A</v>
      </c>
      <c r="F19" s="115">
        <v>14.46</v>
      </c>
      <c r="G19" s="6" t="e">
        <f t="shared" si="0"/>
        <v>#N/A</v>
      </c>
    </row>
    <row r="20" spans="1:11" ht="15.75" hidden="1" customHeight="1">
      <c r="A20" s="9"/>
      <c r="B20" s="4">
        <v>112209</v>
      </c>
      <c r="C20" s="4" t="e">
        <f>VLOOKUP(B20,[1]Report!$1:$1048576,2,0)</f>
        <v>#N/A</v>
      </c>
      <c r="D20" s="4" t="s">
        <v>6</v>
      </c>
      <c r="E20" s="5" t="e">
        <f>VLOOKUP(B20,[1]Report!$1:$1048576,8,0)</f>
        <v>#N/A</v>
      </c>
      <c r="F20" s="115">
        <v>15.87</v>
      </c>
      <c r="G20" s="6" t="e">
        <f t="shared" si="0"/>
        <v>#N/A</v>
      </c>
    </row>
    <row r="21" spans="1:11" ht="15.75" hidden="1" customHeight="1">
      <c r="A21" s="9"/>
      <c r="B21" s="45">
        <v>109504</v>
      </c>
      <c r="C21" s="4" t="e">
        <f>VLOOKUP(B21,[1]Report!$1:$1048576,2,0)</f>
        <v>#N/A</v>
      </c>
      <c r="D21" s="4" t="s">
        <v>6</v>
      </c>
      <c r="E21" s="5" t="e">
        <f>VLOOKUP(B21,[1]Report!$1:$1048576,8,0)</f>
        <v>#N/A</v>
      </c>
      <c r="F21" s="115">
        <v>12.8</v>
      </c>
      <c r="G21" s="6" t="e">
        <f t="shared" si="0"/>
        <v>#N/A</v>
      </c>
    </row>
    <row r="22" spans="1:11" ht="15.75" hidden="1" customHeight="1">
      <c r="A22" s="9"/>
      <c r="B22" s="4">
        <v>112243</v>
      </c>
      <c r="C22" s="4" t="e">
        <f>VLOOKUP(B22,[1]Report!$1:$1048576,2,0)</f>
        <v>#N/A</v>
      </c>
      <c r="D22" s="4" t="s">
        <v>6</v>
      </c>
      <c r="E22" s="5" t="e">
        <f>VLOOKUP(B22,[1]Report!$1:$1048576,8,0)</f>
        <v>#N/A</v>
      </c>
      <c r="F22" s="115">
        <v>11.52</v>
      </c>
      <c r="G22" s="6" t="e">
        <f t="shared" si="0"/>
        <v>#N/A</v>
      </c>
    </row>
    <row r="23" spans="1:11" ht="15.75" hidden="1" customHeight="1">
      <c r="A23" s="9"/>
      <c r="B23" s="4">
        <v>112211</v>
      </c>
      <c r="C23" s="4" t="e">
        <f>VLOOKUP(B23,[1]Report!$1:$1048576,2,0)</f>
        <v>#N/A</v>
      </c>
      <c r="D23" s="4" t="s">
        <v>6</v>
      </c>
      <c r="E23" s="5" t="e">
        <f>VLOOKUP(B23,[1]Report!$1:$1048576,8,0)</f>
        <v>#N/A</v>
      </c>
      <c r="F23" s="115">
        <v>5.48</v>
      </c>
      <c r="G23" s="6" t="e">
        <f t="shared" si="0"/>
        <v>#N/A</v>
      </c>
    </row>
    <row r="24" spans="1:11" ht="15.75" hidden="1" customHeight="1">
      <c r="A24" s="9"/>
      <c r="B24" s="4">
        <v>112189</v>
      </c>
      <c r="C24" s="4" t="e">
        <f>VLOOKUP(B24,[1]Report!$1:$1048576,2,0)</f>
        <v>#N/A</v>
      </c>
      <c r="D24" s="4" t="s">
        <v>6</v>
      </c>
      <c r="E24" s="5" t="e">
        <f>VLOOKUP(B24,[1]Report!$1:$1048576,8,0)</f>
        <v>#N/A</v>
      </c>
      <c r="F24" s="115">
        <v>8.7799999999999994</v>
      </c>
      <c r="G24" s="6" t="e">
        <f t="shared" si="0"/>
        <v>#N/A</v>
      </c>
    </row>
    <row r="25" spans="1:11" ht="15.75" hidden="1" customHeight="1">
      <c r="A25" s="9"/>
      <c r="B25" s="4">
        <v>112200</v>
      </c>
      <c r="C25" s="4" t="e">
        <f>VLOOKUP(B25,[1]Report!$1:$1048576,2,0)</f>
        <v>#N/A</v>
      </c>
      <c r="D25" s="4" t="s">
        <v>6</v>
      </c>
      <c r="E25" s="5" t="e">
        <f>VLOOKUP(B25,[1]Report!$1:$1048576,8,0)</f>
        <v>#N/A</v>
      </c>
      <c r="F25" s="115">
        <v>12.99</v>
      </c>
      <c r="G25" s="6" t="e">
        <f t="shared" si="0"/>
        <v>#N/A</v>
      </c>
    </row>
    <row r="26" spans="1:11" ht="15.75" hidden="1" customHeight="1">
      <c r="A26" s="9"/>
      <c r="B26" s="45">
        <v>112206</v>
      </c>
      <c r="C26" s="4" t="e">
        <f>VLOOKUP(B26,[1]Report!$1:$1048576,2,0)</f>
        <v>#N/A</v>
      </c>
      <c r="D26" s="4" t="s">
        <v>6</v>
      </c>
      <c r="E26" s="5" t="e">
        <f>VLOOKUP(B26,[1]Report!$1:$1048576,8,0)</f>
        <v>#N/A</v>
      </c>
      <c r="F26" s="115">
        <v>12.99</v>
      </c>
      <c r="G26" s="6" t="e">
        <f t="shared" si="0"/>
        <v>#N/A</v>
      </c>
    </row>
    <row r="27" spans="1:11" ht="15.75" hidden="1" customHeight="1">
      <c r="A27" s="9"/>
      <c r="B27" s="45"/>
      <c r="C27" s="4"/>
      <c r="D27" s="4"/>
      <c r="E27" s="5"/>
      <c r="F27" s="115"/>
      <c r="G27" s="6"/>
    </row>
    <row r="28" spans="1:11" ht="15.75" hidden="1" customHeight="1">
      <c r="A28" s="9"/>
      <c r="B28" s="45"/>
      <c r="C28" s="4"/>
      <c r="D28" s="4"/>
      <c r="E28" s="5"/>
      <c r="F28" s="115"/>
      <c r="G28" s="6"/>
    </row>
    <row r="29" spans="1:11" ht="15.75" customHeight="1">
      <c r="A29" s="9"/>
      <c r="B29" s="548" t="s">
        <v>1350</v>
      </c>
      <c r="C29" s="548"/>
      <c r="D29" s="548"/>
      <c r="E29" s="548"/>
      <c r="F29" s="548"/>
      <c r="G29" s="548"/>
      <c r="H29" s="7"/>
      <c r="I29" s="7"/>
      <c r="J29" s="7"/>
      <c r="K29" s="7"/>
    </row>
    <row r="30" spans="1:11" ht="15.75" customHeight="1">
      <c r="A30" s="9"/>
      <c r="B30" s="11" t="s">
        <v>2</v>
      </c>
      <c r="C30" s="11" t="s">
        <v>3</v>
      </c>
      <c r="D30" s="11" t="s">
        <v>5</v>
      </c>
      <c r="E30" s="11" t="s">
        <v>0</v>
      </c>
      <c r="F30" s="47" t="s">
        <v>1</v>
      </c>
      <c r="G30" s="47" t="s">
        <v>4</v>
      </c>
      <c r="H30" s="7"/>
      <c r="I30" s="7"/>
      <c r="J30" s="7"/>
      <c r="K30" s="7"/>
    </row>
    <row r="31" spans="1:11" ht="15.75" customHeight="1">
      <c r="A31" s="9"/>
      <c r="B31" s="585" t="s">
        <v>1125</v>
      </c>
      <c r="C31" s="586"/>
      <c r="D31" s="586"/>
      <c r="E31" s="586"/>
      <c r="F31" s="586"/>
      <c r="G31" s="586"/>
      <c r="H31" s="7"/>
      <c r="I31" s="7"/>
      <c r="J31" s="7"/>
      <c r="K31" s="7"/>
    </row>
    <row r="32" spans="1:11" ht="15.75" customHeight="1">
      <c r="A32" s="9"/>
      <c r="B32" s="11" t="s">
        <v>2</v>
      </c>
      <c r="C32" s="11" t="s">
        <v>3</v>
      </c>
      <c r="D32" s="11" t="s">
        <v>5</v>
      </c>
      <c r="E32" s="11" t="s">
        <v>0</v>
      </c>
      <c r="F32" s="47" t="s">
        <v>1</v>
      </c>
      <c r="G32" s="47" t="s">
        <v>4</v>
      </c>
      <c r="H32" s="7"/>
      <c r="I32" s="7"/>
      <c r="J32" s="7"/>
      <c r="K32" s="7"/>
    </row>
    <row r="33" spans="1:11" ht="15.75">
      <c r="A33" s="9"/>
      <c r="B33" s="272">
        <v>113667</v>
      </c>
      <c r="C33" s="186" t="s">
        <v>1115</v>
      </c>
      <c r="D33" s="195" t="s">
        <v>6</v>
      </c>
      <c r="E33" s="188">
        <v>5.78</v>
      </c>
      <c r="F33" s="273">
        <v>5.35</v>
      </c>
      <c r="G33" s="190">
        <v>7.4394463667820168E-2</v>
      </c>
      <c r="H33" s="278">
        <v>-0.92560553633217979</v>
      </c>
      <c r="I33" s="7"/>
      <c r="J33" s="7"/>
      <c r="K33" s="7"/>
    </row>
    <row r="34" spans="1:11" ht="15.75" customHeight="1">
      <c r="A34" s="9"/>
      <c r="B34" s="272">
        <v>113661</v>
      </c>
      <c r="C34" s="186" t="s">
        <v>1116</v>
      </c>
      <c r="D34" s="195" t="s">
        <v>6</v>
      </c>
      <c r="E34" s="188">
        <v>11.88</v>
      </c>
      <c r="F34" s="273">
        <v>10.95</v>
      </c>
      <c r="G34" s="190">
        <v>7.8282828282828398E-2</v>
      </c>
      <c r="H34" s="278">
        <v>-0.9217171717171716</v>
      </c>
      <c r="I34" s="7"/>
      <c r="J34" s="7"/>
      <c r="K34" s="7"/>
    </row>
    <row r="35" spans="1:11" ht="15.75" customHeight="1">
      <c r="A35" s="9"/>
      <c r="B35" s="272">
        <v>113668</v>
      </c>
      <c r="C35" s="186" t="s">
        <v>994</v>
      </c>
      <c r="D35" s="195" t="s">
        <v>6</v>
      </c>
      <c r="E35" s="188">
        <v>4.46</v>
      </c>
      <c r="F35" s="273">
        <v>3.7</v>
      </c>
      <c r="G35" s="190">
        <v>0.17040358744394615</v>
      </c>
      <c r="H35" s="278">
        <v>-0.82959641255605387</v>
      </c>
      <c r="I35" s="7"/>
      <c r="J35" s="7"/>
      <c r="K35" s="7"/>
    </row>
    <row r="36" spans="1:11" ht="15.75" customHeight="1">
      <c r="A36" s="9"/>
      <c r="B36" s="272">
        <v>113672</v>
      </c>
      <c r="C36" s="186" t="s">
        <v>1117</v>
      </c>
      <c r="D36" s="195" t="s">
        <v>6</v>
      </c>
      <c r="E36" s="188">
        <v>17.78</v>
      </c>
      <c r="F36" s="273">
        <v>16.45</v>
      </c>
      <c r="G36" s="190">
        <v>7.4803149606299316E-2</v>
      </c>
      <c r="H36" s="278">
        <v>-0.9251968503937007</v>
      </c>
      <c r="I36" s="7"/>
      <c r="J36" s="7"/>
      <c r="K36" s="7"/>
    </row>
    <row r="37" spans="1:11" ht="15.75" customHeight="1">
      <c r="A37" s="9"/>
      <c r="B37" s="272">
        <v>113673</v>
      </c>
      <c r="C37" s="186" t="s">
        <v>996</v>
      </c>
      <c r="D37" s="195" t="s">
        <v>6</v>
      </c>
      <c r="E37" s="188">
        <v>12.3</v>
      </c>
      <c r="F37" s="273">
        <v>10.95</v>
      </c>
      <c r="G37" s="190">
        <v>0.10975609756097572</v>
      </c>
      <c r="H37" s="278">
        <v>-0.89024390243902429</v>
      </c>
      <c r="I37" s="7"/>
      <c r="J37" s="7"/>
      <c r="K37" s="7"/>
    </row>
    <row r="38" spans="1:11" ht="15.75" customHeight="1">
      <c r="A38" s="9"/>
      <c r="B38" s="272">
        <v>113664</v>
      </c>
      <c r="C38" s="186" t="s">
        <v>993</v>
      </c>
      <c r="D38" s="195" t="s">
        <v>6</v>
      </c>
      <c r="E38" s="188">
        <v>6.68</v>
      </c>
      <c r="F38" s="273">
        <v>5.95</v>
      </c>
      <c r="G38" s="190">
        <v>0.10928143712574843</v>
      </c>
      <c r="H38" s="278">
        <v>-0.89071856287425155</v>
      </c>
      <c r="I38" s="7"/>
      <c r="J38" s="7"/>
      <c r="K38" s="7"/>
    </row>
    <row r="39" spans="1:11" ht="15.75" customHeight="1">
      <c r="A39" s="9"/>
      <c r="B39" s="272">
        <v>113665</v>
      </c>
      <c r="C39" s="186" t="s">
        <v>1118</v>
      </c>
      <c r="D39" s="195" t="s">
        <v>6</v>
      </c>
      <c r="E39" s="188">
        <v>7.43</v>
      </c>
      <c r="F39" s="273">
        <v>6.85</v>
      </c>
      <c r="G39" s="190">
        <v>7.8061911170928686E-2</v>
      </c>
      <c r="H39" s="278">
        <v>-0.92193808882907136</v>
      </c>
      <c r="I39" s="7"/>
      <c r="J39" s="7"/>
      <c r="K39" s="7"/>
    </row>
    <row r="40" spans="1:11" ht="15.75" customHeight="1">
      <c r="A40" s="9"/>
      <c r="B40" s="272">
        <v>113670</v>
      </c>
      <c r="C40" s="186" t="s">
        <v>995</v>
      </c>
      <c r="D40" s="195" t="s">
        <v>6</v>
      </c>
      <c r="E40" s="188">
        <v>4.1500000000000004</v>
      </c>
      <c r="F40" s="273">
        <v>3.45</v>
      </c>
      <c r="G40" s="190">
        <v>0.16867469879518074</v>
      </c>
      <c r="H40" s="278">
        <v>-0.83132530120481929</v>
      </c>
      <c r="I40" s="7"/>
      <c r="J40" s="7"/>
      <c r="K40" s="7"/>
    </row>
    <row r="41" spans="1:11" ht="15.75" customHeight="1">
      <c r="A41" s="9"/>
      <c r="B41" s="272">
        <v>113663</v>
      </c>
      <c r="C41" s="186" t="s">
        <v>992</v>
      </c>
      <c r="D41" s="195" t="s">
        <v>6</v>
      </c>
      <c r="E41" s="188">
        <v>7.87</v>
      </c>
      <c r="F41" s="273">
        <v>6.3</v>
      </c>
      <c r="G41" s="190">
        <v>0.19949174078780182</v>
      </c>
      <c r="H41" s="278">
        <v>-0.80050825921219815</v>
      </c>
      <c r="I41" s="7"/>
      <c r="J41" s="7"/>
      <c r="K41" s="7"/>
    </row>
    <row r="42" spans="1:11" ht="15.75" customHeight="1">
      <c r="A42" s="9"/>
      <c r="B42" s="272">
        <v>113674</v>
      </c>
      <c r="C42" s="186" t="s">
        <v>1353</v>
      </c>
      <c r="D42" s="195" t="s">
        <v>6</v>
      </c>
      <c r="E42" s="188">
        <v>4</v>
      </c>
      <c r="F42" s="273">
        <v>3.7</v>
      </c>
      <c r="G42" s="190">
        <v>7.4999999999999956E-2</v>
      </c>
      <c r="H42" s="278">
        <v>-0.92500000000000004</v>
      </c>
      <c r="I42" s="7"/>
      <c r="J42" s="7"/>
      <c r="K42" s="7"/>
    </row>
    <row r="43" spans="1:11" ht="15.75" customHeight="1">
      <c r="A43" s="9"/>
      <c r="B43" s="272">
        <v>113671</v>
      </c>
      <c r="C43" s="186" t="s">
        <v>1354</v>
      </c>
      <c r="D43" s="195" t="s">
        <v>6</v>
      </c>
      <c r="E43" s="188">
        <v>9.65</v>
      </c>
      <c r="F43" s="273">
        <v>8.9</v>
      </c>
      <c r="G43" s="190">
        <v>7.7720207253886009E-2</v>
      </c>
      <c r="H43" s="278">
        <v>-0.92227979274611394</v>
      </c>
      <c r="I43" s="7"/>
      <c r="J43" s="7"/>
      <c r="K43" s="7"/>
    </row>
    <row r="44" spans="1:11" ht="15.75" customHeight="1">
      <c r="A44" s="9"/>
      <c r="B44" s="272">
        <v>113662</v>
      </c>
      <c r="C44" s="186" t="s">
        <v>1119</v>
      </c>
      <c r="D44" s="195" t="s">
        <v>6</v>
      </c>
      <c r="E44" s="188">
        <v>11.56</v>
      </c>
      <c r="F44" s="273">
        <v>10.69</v>
      </c>
      <c r="G44" s="190">
        <v>7.5259515570934341E-2</v>
      </c>
      <c r="H44" s="278">
        <v>-0.92474048442906565</v>
      </c>
      <c r="I44" s="7"/>
      <c r="J44" s="7"/>
      <c r="K44" s="7"/>
    </row>
    <row r="45" spans="1:11" ht="15.75" customHeight="1">
      <c r="A45" s="9"/>
      <c r="B45" s="272">
        <v>113666</v>
      </c>
      <c r="C45" s="186" t="s">
        <v>1120</v>
      </c>
      <c r="D45" s="195" t="s">
        <v>6</v>
      </c>
      <c r="E45" s="188">
        <v>3.85</v>
      </c>
      <c r="F45" s="273">
        <v>3.55</v>
      </c>
      <c r="G45" s="190">
        <v>7.792207792207799E-2</v>
      </c>
      <c r="H45" s="278">
        <v>-0.92207792207792205</v>
      </c>
      <c r="I45" s="7"/>
      <c r="J45" s="7"/>
      <c r="K45" s="7"/>
    </row>
    <row r="46" spans="1:11" ht="15.75" customHeight="1">
      <c r="A46" s="9"/>
      <c r="B46" s="186"/>
      <c r="C46" s="186"/>
      <c r="D46" s="187"/>
      <c r="E46" s="188"/>
      <c r="F46" s="192"/>
      <c r="G46" s="190"/>
      <c r="H46" s="7"/>
      <c r="I46" s="7"/>
      <c r="J46" s="7"/>
      <c r="K46" s="7"/>
    </row>
    <row r="47" spans="1:11" ht="15.75" hidden="1" customHeight="1">
      <c r="A47" s="9"/>
      <c r="B47" s="589" t="s">
        <v>1306</v>
      </c>
      <c r="C47" s="590"/>
      <c r="D47" s="590"/>
      <c r="E47" s="590"/>
      <c r="F47" s="590"/>
      <c r="G47" s="591"/>
      <c r="H47" s="7"/>
      <c r="I47" s="7"/>
      <c r="J47" s="7"/>
      <c r="K47" s="7"/>
    </row>
    <row r="48" spans="1:11" ht="15.75" hidden="1" customHeight="1">
      <c r="A48" s="9"/>
      <c r="B48" s="203" t="s">
        <v>2</v>
      </c>
      <c r="C48" s="203" t="s">
        <v>3</v>
      </c>
      <c r="D48" s="203" t="s">
        <v>5</v>
      </c>
      <c r="E48" s="203" t="s">
        <v>0</v>
      </c>
      <c r="F48" s="204"/>
      <c r="G48" s="204" t="s">
        <v>4</v>
      </c>
      <c r="H48" s="7"/>
      <c r="I48" s="7"/>
      <c r="J48" s="7"/>
      <c r="K48" s="7"/>
    </row>
    <row r="49" spans="1:11" ht="15.75" hidden="1" customHeight="1">
      <c r="A49" s="9"/>
      <c r="B49" s="238"/>
      <c r="C49" s="186" t="e">
        <v>#N/A</v>
      </c>
      <c r="D49" s="187" t="s">
        <v>6</v>
      </c>
      <c r="E49" s="188" t="e">
        <v>#N/A</v>
      </c>
      <c r="F49" s="264"/>
      <c r="G49" s="190" t="e">
        <v>#N/A</v>
      </c>
      <c r="H49" s="7"/>
      <c r="I49" s="7"/>
      <c r="J49" s="7"/>
      <c r="K49" s="7"/>
    </row>
    <row r="50" spans="1:11" ht="15.75" hidden="1" customHeight="1">
      <c r="A50" s="9"/>
      <c r="B50" s="263"/>
      <c r="C50" s="186" t="e">
        <v>#N/A</v>
      </c>
      <c r="D50" s="187" t="s">
        <v>6</v>
      </c>
      <c r="E50" s="188" t="e">
        <v>#N/A</v>
      </c>
      <c r="F50" s="265"/>
      <c r="G50" s="190" t="e">
        <v>#N/A</v>
      </c>
      <c r="H50" s="7"/>
      <c r="I50" s="7"/>
      <c r="J50" s="7"/>
      <c r="K50" s="7"/>
    </row>
    <row r="51" spans="1:11" ht="15.75" hidden="1" customHeight="1">
      <c r="A51" s="9"/>
      <c r="B51" s="238"/>
      <c r="C51" s="186" t="e">
        <v>#N/A</v>
      </c>
      <c r="D51" s="187" t="s">
        <v>6</v>
      </c>
      <c r="E51" s="188" t="e">
        <v>#N/A</v>
      </c>
      <c r="F51" s="264"/>
      <c r="G51" s="190" t="e">
        <v>#N/A</v>
      </c>
      <c r="H51" s="7"/>
      <c r="I51" s="7"/>
      <c r="J51" s="7"/>
      <c r="K51" s="7"/>
    </row>
    <row r="52" spans="1:11" ht="15.75" hidden="1" customHeight="1">
      <c r="A52" s="9"/>
      <c r="B52" s="238"/>
      <c r="C52" s="186" t="e">
        <v>#N/A</v>
      </c>
      <c r="D52" s="187" t="s">
        <v>6</v>
      </c>
      <c r="E52" s="188" t="e">
        <v>#N/A</v>
      </c>
      <c r="F52" s="264"/>
      <c r="G52" s="190" t="e">
        <v>#N/A</v>
      </c>
      <c r="H52" s="7"/>
      <c r="I52" s="7"/>
      <c r="J52" s="7"/>
      <c r="K52" s="7"/>
    </row>
    <row r="53" spans="1:11" ht="15.75" hidden="1" customHeight="1">
      <c r="A53" s="9"/>
      <c r="B53" s="238"/>
      <c r="C53" s="186" t="e">
        <v>#N/A</v>
      </c>
      <c r="D53" s="187" t="s">
        <v>6</v>
      </c>
      <c r="E53" s="188" t="e">
        <v>#N/A</v>
      </c>
      <c r="F53" s="264"/>
      <c r="G53" s="190" t="e">
        <v>#N/A</v>
      </c>
      <c r="H53" s="7"/>
      <c r="I53" s="7"/>
      <c r="J53" s="7"/>
      <c r="K53" s="7"/>
    </row>
    <row r="54" spans="1:11" ht="15.75" hidden="1" customHeight="1">
      <c r="A54" s="9"/>
      <c r="B54" s="238"/>
      <c r="C54" s="186" t="e">
        <v>#N/A</v>
      </c>
      <c r="D54" s="187" t="s">
        <v>6</v>
      </c>
      <c r="E54" s="188" t="e">
        <v>#N/A</v>
      </c>
      <c r="F54" s="264"/>
      <c r="G54" s="190" t="e">
        <v>#N/A</v>
      </c>
      <c r="H54" s="7"/>
      <c r="I54" s="7"/>
      <c r="J54" s="7"/>
      <c r="K54" s="7"/>
    </row>
    <row r="55" spans="1:11" ht="15.75" hidden="1" customHeight="1">
      <c r="A55" s="9"/>
      <c r="B55" s="238"/>
      <c r="C55" s="186" t="e">
        <v>#N/A</v>
      </c>
      <c r="D55" s="187" t="s">
        <v>6</v>
      </c>
      <c r="E55" s="188" t="e">
        <v>#N/A</v>
      </c>
      <c r="F55" s="264"/>
      <c r="G55" s="190" t="e">
        <v>#N/A</v>
      </c>
      <c r="H55" s="7"/>
      <c r="I55" s="7"/>
      <c r="J55" s="7"/>
      <c r="K55" s="7"/>
    </row>
    <row r="56" spans="1:11" ht="15.75" hidden="1" customHeight="1">
      <c r="A56" s="9"/>
      <c r="B56" s="238"/>
      <c r="C56" s="186" t="e">
        <v>#N/A</v>
      </c>
      <c r="D56" s="187" t="s">
        <v>6</v>
      </c>
      <c r="E56" s="188" t="e">
        <v>#N/A</v>
      </c>
      <c r="F56" s="264"/>
      <c r="G56" s="190" t="e">
        <v>#N/A</v>
      </c>
      <c r="H56" s="7"/>
      <c r="I56" s="7"/>
      <c r="J56" s="7"/>
      <c r="K56" s="7"/>
    </row>
    <row r="57" spans="1:11" ht="15.75" hidden="1" customHeight="1">
      <c r="A57" s="9"/>
      <c r="B57" s="238"/>
      <c r="C57" s="186" t="e">
        <v>#N/A</v>
      </c>
      <c r="D57" s="187" t="s">
        <v>6</v>
      </c>
      <c r="E57" s="188" t="e">
        <v>#N/A</v>
      </c>
      <c r="F57" s="264"/>
      <c r="G57" s="190" t="e">
        <v>#N/A</v>
      </c>
      <c r="H57" s="7"/>
      <c r="I57" s="7"/>
      <c r="J57" s="7"/>
      <c r="K57" s="7"/>
    </row>
    <row r="58" spans="1:11" ht="15.75" hidden="1" customHeight="1">
      <c r="A58" s="9"/>
      <c r="B58" s="238"/>
      <c r="C58" s="186" t="e">
        <v>#N/A</v>
      </c>
      <c r="D58" s="187" t="s">
        <v>6</v>
      </c>
      <c r="E58" s="188" t="e">
        <v>#N/A</v>
      </c>
      <c r="F58" s="264"/>
      <c r="G58" s="190" t="e">
        <v>#N/A</v>
      </c>
      <c r="H58" s="7"/>
      <c r="I58" s="7"/>
      <c r="J58" s="7"/>
      <c r="K58" s="7"/>
    </row>
    <row r="59" spans="1:11" ht="15.75" hidden="1" customHeight="1">
      <c r="A59" s="9"/>
      <c r="B59" s="238"/>
      <c r="C59" s="186" t="e">
        <v>#N/A</v>
      </c>
      <c r="D59" s="187" t="s">
        <v>6</v>
      </c>
      <c r="E59" s="188" t="e">
        <v>#N/A</v>
      </c>
      <c r="F59" s="264"/>
      <c r="G59" s="190" t="e">
        <v>#N/A</v>
      </c>
      <c r="H59" s="7"/>
      <c r="I59" s="7"/>
      <c r="J59" s="7"/>
      <c r="K59" s="7"/>
    </row>
    <row r="60" spans="1:11" ht="15.75" hidden="1" customHeight="1">
      <c r="A60" s="9"/>
      <c r="B60" s="238"/>
      <c r="C60" s="186" t="e">
        <v>#N/A</v>
      </c>
      <c r="D60" s="187" t="s">
        <v>6</v>
      </c>
      <c r="E60" s="188" t="e">
        <v>#N/A</v>
      </c>
      <c r="F60" s="264"/>
      <c r="G60" s="190" t="e">
        <v>#N/A</v>
      </c>
      <c r="H60" s="7"/>
      <c r="I60" s="7"/>
      <c r="J60" s="7"/>
      <c r="K60" s="7"/>
    </row>
    <row r="61" spans="1:11" ht="15.75" hidden="1" customHeight="1">
      <c r="A61" s="9"/>
      <c r="B61" s="238"/>
      <c r="C61" s="186" t="e">
        <v>#N/A</v>
      </c>
      <c r="D61" s="187" t="s">
        <v>6</v>
      </c>
      <c r="E61" s="188" t="e">
        <v>#N/A</v>
      </c>
      <c r="F61" s="264"/>
      <c r="G61" s="190" t="e">
        <v>#N/A</v>
      </c>
      <c r="H61" s="7"/>
      <c r="I61" s="7"/>
      <c r="J61" s="7"/>
      <c r="K61" s="7"/>
    </row>
    <row r="62" spans="1:11" ht="15.75" hidden="1" customHeight="1">
      <c r="A62" s="9"/>
      <c r="B62" s="238"/>
      <c r="C62" s="186" t="e">
        <v>#N/A</v>
      </c>
      <c r="D62" s="187" t="s">
        <v>6</v>
      </c>
      <c r="E62" s="188" t="e">
        <v>#N/A</v>
      </c>
      <c r="F62" s="264"/>
      <c r="G62" s="190" t="e">
        <v>#N/A</v>
      </c>
      <c r="H62" s="7"/>
      <c r="I62" s="7"/>
      <c r="J62" s="7"/>
      <c r="K62" s="7"/>
    </row>
    <row r="63" spans="1:11" ht="15.75" hidden="1" customHeight="1">
      <c r="A63" s="9"/>
      <c r="B63" s="235"/>
      <c r="C63" s="186" t="e">
        <v>#N/A</v>
      </c>
      <c r="D63" s="187" t="s">
        <v>6</v>
      </c>
      <c r="E63" s="188" t="e">
        <v>#N/A</v>
      </c>
      <c r="F63" s="236"/>
      <c r="G63" s="190" t="e">
        <v>#N/A</v>
      </c>
      <c r="H63" s="7"/>
      <c r="I63" s="7"/>
      <c r="J63" s="7"/>
      <c r="K63" s="7"/>
    </row>
    <row r="64" spans="1:11" ht="15.75" hidden="1" customHeight="1">
      <c r="A64" s="9"/>
      <c r="B64" s="235"/>
      <c r="C64" s="186" t="e">
        <v>#N/A</v>
      </c>
      <c r="D64" s="187" t="s">
        <v>6</v>
      </c>
      <c r="E64" s="188" t="e">
        <v>#N/A</v>
      </c>
      <c r="F64" s="236"/>
      <c r="G64" s="190" t="e">
        <v>#N/A</v>
      </c>
      <c r="H64" s="7"/>
      <c r="I64" s="7"/>
      <c r="J64" s="7"/>
      <c r="K64" s="7"/>
    </row>
    <row r="65" spans="1:11" ht="15.75" customHeight="1">
      <c r="A65" s="9"/>
      <c r="B65" s="589" t="s">
        <v>1308</v>
      </c>
      <c r="C65" s="590"/>
      <c r="D65" s="590"/>
      <c r="E65" s="590"/>
      <c r="F65" s="590"/>
      <c r="G65" s="591"/>
      <c r="H65" s="7"/>
      <c r="I65" s="7"/>
      <c r="J65" s="7"/>
      <c r="K65" s="7"/>
    </row>
    <row r="66" spans="1:11" ht="15.75" customHeight="1">
      <c r="A66" s="9"/>
      <c r="B66" s="203" t="s">
        <v>2</v>
      </c>
      <c r="C66" s="203" t="s">
        <v>3</v>
      </c>
      <c r="D66" s="203" t="s">
        <v>5</v>
      </c>
      <c r="E66" s="203" t="s">
        <v>0</v>
      </c>
      <c r="F66" s="204" t="s">
        <v>1</v>
      </c>
      <c r="G66" s="204" t="s">
        <v>4</v>
      </c>
      <c r="H66" s="7"/>
      <c r="I66" s="7"/>
      <c r="J66" s="7"/>
      <c r="K66" s="7"/>
    </row>
    <row r="67" spans="1:11" ht="15.75" customHeight="1">
      <c r="A67" s="9"/>
      <c r="B67" s="235">
        <v>113372</v>
      </c>
      <c r="C67" s="186" t="s">
        <v>756</v>
      </c>
      <c r="D67" s="187" t="s">
        <v>6</v>
      </c>
      <c r="E67" s="188">
        <v>12.31</v>
      </c>
      <c r="F67" s="236"/>
      <c r="G67" s="190">
        <v>1</v>
      </c>
      <c r="H67" s="7"/>
      <c r="I67" s="7"/>
      <c r="J67" s="7"/>
      <c r="K67" s="7"/>
    </row>
    <row r="68" spans="1:11" ht="15.75" customHeight="1">
      <c r="A68" s="9"/>
      <c r="B68" s="235">
        <v>113371</v>
      </c>
      <c r="C68" s="186" t="s">
        <v>757</v>
      </c>
      <c r="D68" s="187" t="s">
        <v>6</v>
      </c>
      <c r="E68" s="188">
        <v>4.99</v>
      </c>
      <c r="F68" s="236"/>
      <c r="G68" s="190">
        <v>1</v>
      </c>
      <c r="H68" s="7"/>
      <c r="I68" s="7"/>
      <c r="J68" s="7"/>
      <c r="K68" s="7"/>
    </row>
    <row r="69" spans="1:11" ht="15.75" customHeight="1">
      <c r="A69" s="9"/>
      <c r="B69" s="186"/>
      <c r="C69" s="186"/>
      <c r="D69" s="187"/>
      <c r="E69" s="188"/>
      <c r="F69" s="192"/>
      <c r="G69" s="190"/>
      <c r="H69" s="7"/>
      <c r="I69" s="7"/>
      <c r="J69" s="7"/>
      <c r="K69" s="7"/>
    </row>
    <row r="70" spans="1:11" ht="15.75" customHeight="1">
      <c r="A70" s="9"/>
      <c r="B70" s="589" t="s">
        <v>1038</v>
      </c>
      <c r="C70" s="590"/>
      <c r="D70" s="590"/>
      <c r="E70" s="590"/>
      <c r="F70" s="590"/>
      <c r="G70" s="591"/>
      <c r="H70" s="7"/>
      <c r="I70" s="7"/>
      <c r="J70" s="7"/>
      <c r="K70" s="7"/>
    </row>
    <row r="71" spans="1:11" ht="15.75" customHeight="1">
      <c r="A71" s="9"/>
      <c r="B71" s="203" t="s">
        <v>2</v>
      </c>
      <c r="C71" s="203" t="s">
        <v>3</v>
      </c>
      <c r="D71" s="203" t="s">
        <v>5</v>
      </c>
      <c r="E71" s="203" t="s">
        <v>0</v>
      </c>
      <c r="F71" s="204"/>
      <c r="G71" s="204" t="s">
        <v>4</v>
      </c>
      <c r="H71" s="7"/>
      <c r="I71" s="7"/>
      <c r="J71" s="7"/>
      <c r="K71" s="7"/>
    </row>
    <row r="72" spans="1:11" ht="15.75" customHeight="1">
      <c r="A72" s="9"/>
      <c r="B72" s="272">
        <v>114093</v>
      </c>
      <c r="C72" s="186" t="s">
        <v>1345</v>
      </c>
      <c r="D72" s="187" t="s">
        <v>6</v>
      </c>
      <c r="E72" s="188">
        <v>4.46</v>
      </c>
      <c r="F72" s="273">
        <v>4.1900000000000004</v>
      </c>
      <c r="G72" s="190">
        <v>6.0538116591928155E-2</v>
      </c>
      <c r="H72" s="278">
        <v>-0.9394618834080718</v>
      </c>
      <c r="I72" s="7"/>
      <c r="J72" s="7"/>
      <c r="K72" s="7"/>
    </row>
    <row r="73" spans="1:11" ht="15.75" customHeight="1">
      <c r="A73" s="9"/>
      <c r="B73" s="272">
        <v>114096</v>
      </c>
      <c r="C73" s="186" t="s">
        <v>1346</v>
      </c>
      <c r="D73" s="187" t="s">
        <v>6</v>
      </c>
      <c r="E73" s="188">
        <v>7.58</v>
      </c>
      <c r="F73" s="273">
        <v>6.99</v>
      </c>
      <c r="G73" s="190">
        <v>7.7836411609498668E-2</v>
      </c>
      <c r="H73" s="278">
        <v>-0.92216358839050128</v>
      </c>
      <c r="I73" s="7"/>
      <c r="J73" s="7"/>
      <c r="K73" s="7"/>
    </row>
    <row r="74" spans="1:11" ht="15.75" customHeight="1">
      <c r="A74" s="9"/>
      <c r="B74" s="272">
        <v>114091</v>
      </c>
      <c r="C74" s="186" t="s">
        <v>1347</v>
      </c>
      <c r="D74" s="187" t="s">
        <v>6</v>
      </c>
      <c r="E74" s="188">
        <v>4.46</v>
      </c>
      <c r="F74" s="273">
        <v>4.1900000000000004</v>
      </c>
      <c r="G74" s="190">
        <v>6.0538116591928155E-2</v>
      </c>
      <c r="H74" s="278">
        <v>-0.9394618834080718</v>
      </c>
      <c r="I74" s="7"/>
      <c r="J74" s="7"/>
      <c r="K74" s="7"/>
    </row>
    <row r="75" spans="1:11" ht="15.75" customHeight="1">
      <c r="A75" s="9"/>
      <c r="B75" s="272">
        <v>114095</v>
      </c>
      <c r="C75" s="186" t="s">
        <v>1348</v>
      </c>
      <c r="D75" s="187" t="s">
        <v>6</v>
      </c>
      <c r="E75" s="188">
        <v>7.58</v>
      </c>
      <c r="F75" s="273">
        <v>6.99</v>
      </c>
      <c r="G75" s="190">
        <v>7.7836411609498668E-2</v>
      </c>
      <c r="H75" s="278">
        <v>-0.92216358839050128</v>
      </c>
      <c r="I75" s="7"/>
      <c r="J75" s="7"/>
      <c r="K75" s="7"/>
    </row>
    <row r="76" spans="1:11" ht="15.75" customHeight="1">
      <c r="A76" s="9"/>
      <c r="B76" s="272">
        <v>114092</v>
      </c>
      <c r="C76" s="186" t="s">
        <v>1349</v>
      </c>
      <c r="D76" s="187" t="s">
        <v>6</v>
      </c>
      <c r="E76" s="188">
        <v>4.46</v>
      </c>
      <c r="F76" s="273">
        <v>4.1900000000000004</v>
      </c>
      <c r="G76" s="190">
        <v>6.0538116591928155E-2</v>
      </c>
      <c r="H76" s="278">
        <v>-0.9394618834080718</v>
      </c>
      <c r="I76" s="7"/>
      <c r="J76" s="7"/>
      <c r="K76" s="7"/>
    </row>
    <row r="77" spans="1:11" ht="15.75" customHeight="1">
      <c r="A77" s="9"/>
      <c r="B77" s="272">
        <v>114088</v>
      </c>
      <c r="C77" s="186" t="s">
        <v>1355</v>
      </c>
      <c r="D77" s="187" t="s">
        <v>6</v>
      </c>
      <c r="E77" s="188">
        <v>3.2</v>
      </c>
      <c r="F77" s="273">
        <v>2.95</v>
      </c>
      <c r="G77" s="190">
        <v>7.8125E-2</v>
      </c>
      <c r="H77" s="278">
        <v>-0.921875</v>
      </c>
      <c r="I77" s="7"/>
      <c r="J77" s="7"/>
      <c r="K77" s="7"/>
    </row>
    <row r="78" spans="1:11" ht="15.75" customHeight="1">
      <c r="A78" s="9"/>
      <c r="B78" s="272">
        <v>114086</v>
      </c>
      <c r="C78" s="186" t="s">
        <v>1356</v>
      </c>
      <c r="D78" s="187" t="s">
        <v>6</v>
      </c>
      <c r="E78" s="188">
        <v>3.2</v>
      </c>
      <c r="F78" s="273">
        <v>2.95</v>
      </c>
      <c r="G78" s="190">
        <v>7.8125E-2</v>
      </c>
      <c r="H78" s="278">
        <v>-0.921875</v>
      </c>
      <c r="I78" s="7"/>
      <c r="J78" s="7"/>
      <c r="K78" s="7"/>
    </row>
    <row r="79" spans="1:11" ht="15.75" customHeight="1">
      <c r="A79" s="9"/>
      <c r="B79" s="272">
        <v>114087</v>
      </c>
      <c r="C79" s="186" t="s">
        <v>1357</v>
      </c>
      <c r="D79" s="187" t="s">
        <v>6</v>
      </c>
      <c r="E79" s="188">
        <v>3.2</v>
      </c>
      <c r="F79" s="273">
        <v>2.95</v>
      </c>
      <c r="G79" s="190">
        <v>7.8125E-2</v>
      </c>
      <c r="H79" s="278">
        <v>-0.921875</v>
      </c>
      <c r="I79" s="7"/>
      <c r="J79" s="7"/>
      <c r="K79" s="7"/>
    </row>
    <row r="80" spans="1:11" ht="15.75" customHeight="1">
      <c r="A80" s="9"/>
      <c r="B80" s="272">
        <v>114089</v>
      </c>
      <c r="C80" s="186" t="s">
        <v>1358</v>
      </c>
      <c r="D80" s="187" t="s">
        <v>6</v>
      </c>
      <c r="E80" s="188">
        <v>3.93</v>
      </c>
      <c r="F80" s="273">
        <v>3.65</v>
      </c>
      <c r="G80" s="190">
        <v>7.1246819338422446E-2</v>
      </c>
      <c r="H80" s="278">
        <v>-0.92875318066157753</v>
      </c>
      <c r="I80" s="7"/>
      <c r="J80" s="7"/>
      <c r="K80" s="7"/>
    </row>
    <row r="81" spans="1:11" ht="15.75" customHeight="1">
      <c r="A81" s="9"/>
      <c r="B81" s="272">
        <v>114090</v>
      </c>
      <c r="C81" s="186" t="s">
        <v>1359</v>
      </c>
      <c r="D81" s="187" t="s">
        <v>6</v>
      </c>
      <c r="E81" s="188">
        <v>5.15</v>
      </c>
      <c r="F81" s="273">
        <v>4.8899999999999997</v>
      </c>
      <c r="G81" s="190">
        <v>5.0485436893204012E-2</v>
      </c>
      <c r="H81" s="278">
        <v>-0.94951456310679594</v>
      </c>
      <c r="I81" s="7"/>
      <c r="J81" s="7"/>
      <c r="K81" s="7"/>
    </row>
    <row r="82" spans="1:11" ht="15.75" customHeight="1">
      <c r="A82" s="9"/>
      <c r="B82" s="272">
        <v>114085</v>
      </c>
      <c r="C82" s="186" t="s">
        <v>1360</v>
      </c>
      <c r="D82" s="187" t="s">
        <v>6</v>
      </c>
      <c r="E82" s="188">
        <v>3.2</v>
      </c>
      <c r="F82" s="273">
        <v>2.95</v>
      </c>
      <c r="G82" s="190">
        <v>7.8125E-2</v>
      </c>
      <c r="H82" s="278">
        <v>-0.921875</v>
      </c>
      <c r="I82" s="7"/>
      <c r="J82" s="7"/>
      <c r="K82" s="7"/>
    </row>
    <row r="83" spans="1:11" ht="15.75" customHeight="1">
      <c r="A83" s="9"/>
      <c r="B83" s="272">
        <v>105963</v>
      </c>
      <c r="C83" s="186" t="s">
        <v>1361</v>
      </c>
      <c r="D83" s="187" t="s">
        <v>6</v>
      </c>
      <c r="E83" s="188">
        <v>4.5599999999999996</v>
      </c>
      <c r="F83" s="273">
        <v>4.45</v>
      </c>
      <c r="G83" s="190">
        <v>2.4122807017543737E-2</v>
      </c>
      <c r="H83" s="278">
        <v>-0.97587719298245623</v>
      </c>
      <c r="I83" s="7"/>
      <c r="J83" s="7"/>
      <c r="K83" s="7"/>
    </row>
    <row r="84" spans="1:11" ht="15.75" customHeight="1">
      <c r="A84" s="9"/>
      <c r="B84" s="272">
        <v>105964</v>
      </c>
      <c r="C84" s="186" t="s">
        <v>1362</v>
      </c>
      <c r="D84" s="187" t="s">
        <v>6</v>
      </c>
      <c r="E84" s="188">
        <v>2.33</v>
      </c>
      <c r="F84" s="273">
        <v>2.25</v>
      </c>
      <c r="G84" s="190">
        <v>3.4334763948497882E-2</v>
      </c>
      <c r="H84" s="278">
        <v>-0.96566523605150212</v>
      </c>
      <c r="I84" s="7"/>
      <c r="J84" s="7"/>
      <c r="K84" s="7"/>
    </row>
    <row r="85" spans="1:11" ht="15.75" customHeight="1">
      <c r="A85" s="9"/>
      <c r="B85" s="272">
        <v>114002</v>
      </c>
      <c r="C85" s="186" t="s">
        <v>1363</v>
      </c>
      <c r="D85" s="187" t="s">
        <v>6</v>
      </c>
      <c r="E85" s="188">
        <v>11.5</v>
      </c>
      <c r="F85" s="273">
        <v>11.05</v>
      </c>
      <c r="G85" s="190">
        <v>3.9130434782608636E-2</v>
      </c>
      <c r="H85" s="278">
        <v>-0.96086956521739131</v>
      </c>
      <c r="I85" s="7"/>
      <c r="J85" s="7"/>
      <c r="K85" s="7"/>
    </row>
    <row r="86" spans="1:11" ht="15.75" customHeight="1">
      <c r="A86" s="9"/>
      <c r="B86" s="272">
        <v>105967</v>
      </c>
      <c r="C86" s="186" t="s">
        <v>1364</v>
      </c>
      <c r="D86" s="187" t="s">
        <v>6</v>
      </c>
      <c r="E86" s="188">
        <v>13.07</v>
      </c>
      <c r="F86" s="273">
        <v>12.55</v>
      </c>
      <c r="G86" s="190">
        <v>3.9785768936495755E-2</v>
      </c>
      <c r="H86" s="278">
        <v>-0.96021423106350423</v>
      </c>
      <c r="I86" s="7"/>
      <c r="J86" s="7"/>
      <c r="K86" s="7"/>
    </row>
    <row r="87" spans="1:11" ht="15.75" customHeight="1">
      <c r="A87" s="9"/>
      <c r="B87" s="272">
        <v>105968</v>
      </c>
      <c r="C87" s="186" t="s">
        <v>1365</v>
      </c>
      <c r="D87" s="187" t="s">
        <v>6</v>
      </c>
      <c r="E87" s="188">
        <v>29.24</v>
      </c>
      <c r="F87" s="273">
        <v>28.09</v>
      </c>
      <c r="G87" s="190">
        <v>3.9329685362517054E-2</v>
      </c>
      <c r="H87" s="278">
        <v>-0.96067031463748298</v>
      </c>
      <c r="I87" s="7"/>
      <c r="J87" s="7"/>
      <c r="K87" s="7"/>
    </row>
    <row r="88" spans="1:11" ht="15.75" customHeight="1">
      <c r="A88" s="9"/>
      <c r="B88" s="272">
        <v>108013</v>
      </c>
      <c r="C88" s="186" t="s">
        <v>1366</v>
      </c>
      <c r="D88" s="187" t="s">
        <v>6</v>
      </c>
      <c r="E88" s="188">
        <v>28.3</v>
      </c>
      <c r="F88" s="273">
        <v>27.19</v>
      </c>
      <c r="G88" s="190">
        <v>3.9222614840989378E-2</v>
      </c>
      <c r="H88" s="278">
        <v>-0.96077738515901068</v>
      </c>
      <c r="I88" s="7"/>
      <c r="J88" s="7"/>
      <c r="K88" s="7"/>
    </row>
    <row r="89" spans="1:11" ht="15.75" customHeight="1">
      <c r="A89" s="9"/>
      <c r="B89" s="272">
        <v>105959</v>
      </c>
      <c r="C89" s="186" t="s">
        <v>1367</v>
      </c>
      <c r="D89" s="187" t="s">
        <v>6</v>
      </c>
      <c r="E89" s="188">
        <v>2.94</v>
      </c>
      <c r="F89" s="273">
        <v>2.85</v>
      </c>
      <c r="G89" s="190">
        <v>3.0612244897959134E-2</v>
      </c>
      <c r="H89" s="278">
        <v>-0.96938775510204089</v>
      </c>
      <c r="I89" s="7"/>
      <c r="J89" s="7"/>
      <c r="K89" s="7"/>
    </row>
    <row r="90" spans="1:11" ht="15.75" customHeight="1">
      <c r="A90" s="9"/>
      <c r="B90" s="272">
        <v>105960</v>
      </c>
      <c r="C90" s="186" t="s">
        <v>1368</v>
      </c>
      <c r="D90" s="187" t="s">
        <v>6</v>
      </c>
      <c r="E90" s="188">
        <v>3.51</v>
      </c>
      <c r="F90" s="273">
        <v>3.39</v>
      </c>
      <c r="G90" s="190">
        <v>3.4188034188034094E-2</v>
      </c>
      <c r="H90" s="278">
        <v>-0.96581196581196593</v>
      </c>
      <c r="I90" s="7"/>
      <c r="J90" s="7"/>
      <c r="K90" s="7"/>
    </row>
    <row r="91" spans="1:11" ht="15.75" customHeight="1">
      <c r="A91" s="9"/>
      <c r="B91" s="272">
        <v>105961</v>
      </c>
      <c r="C91" s="186" t="s">
        <v>1369</v>
      </c>
      <c r="D91" s="187" t="s">
        <v>6</v>
      </c>
      <c r="E91" s="188">
        <v>1.7</v>
      </c>
      <c r="F91" s="273">
        <v>1.6</v>
      </c>
      <c r="G91" s="190">
        <v>5.8823529411764629E-2</v>
      </c>
      <c r="H91" s="278">
        <v>-0.94117647058823539</v>
      </c>
      <c r="I91" s="7"/>
      <c r="J91" s="7"/>
      <c r="K91" s="7"/>
    </row>
    <row r="92" spans="1:11" ht="15.75" customHeight="1">
      <c r="A92" s="9"/>
      <c r="B92" s="272">
        <v>113166</v>
      </c>
      <c r="C92" s="186" t="s">
        <v>1370</v>
      </c>
      <c r="D92" s="187" t="s">
        <v>6</v>
      </c>
      <c r="E92" s="188">
        <v>11.5</v>
      </c>
      <c r="F92" s="273">
        <v>10.99</v>
      </c>
      <c r="G92" s="190">
        <v>4.4347826086956504E-2</v>
      </c>
      <c r="H92" s="278">
        <v>-0.95565217391304347</v>
      </c>
      <c r="I92" s="7"/>
      <c r="J92" s="7"/>
      <c r="K92" s="7"/>
    </row>
    <row r="93" spans="1:11" ht="15.75" customHeight="1">
      <c r="A93" s="9"/>
      <c r="B93" s="272">
        <v>113167</v>
      </c>
      <c r="C93" s="186" t="s">
        <v>1371</v>
      </c>
      <c r="D93" s="187" t="s">
        <v>6</v>
      </c>
      <c r="E93" s="188">
        <v>11.5</v>
      </c>
      <c r="F93" s="273">
        <v>10.99</v>
      </c>
      <c r="G93" s="190">
        <v>4.4347826086956504E-2</v>
      </c>
      <c r="H93" s="278">
        <v>-0.95565217391304347</v>
      </c>
      <c r="I93" s="7"/>
      <c r="J93" s="7"/>
      <c r="K93" s="7"/>
    </row>
    <row r="94" spans="1:11" ht="15.75" customHeight="1">
      <c r="A94" s="9"/>
      <c r="B94" s="272">
        <v>113158</v>
      </c>
      <c r="C94" s="186" t="s">
        <v>294</v>
      </c>
      <c r="D94" s="187" t="s">
        <v>6</v>
      </c>
      <c r="E94" s="188">
        <v>7.1</v>
      </c>
      <c r="F94" s="273">
        <v>6.79</v>
      </c>
      <c r="G94" s="190">
        <v>4.3661971830985864E-2</v>
      </c>
      <c r="H94" s="278">
        <v>-0.95633802816901414</v>
      </c>
      <c r="I94" s="7"/>
      <c r="J94" s="7"/>
      <c r="K94" s="7"/>
    </row>
    <row r="95" spans="1:11" ht="15.75" customHeight="1">
      <c r="A95" s="9"/>
      <c r="B95" s="272">
        <v>113161</v>
      </c>
      <c r="C95" s="186" t="s">
        <v>296</v>
      </c>
      <c r="D95" s="187" t="s">
        <v>6</v>
      </c>
      <c r="E95" s="188">
        <v>6.91</v>
      </c>
      <c r="F95" s="273">
        <v>6.6</v>
      </c>
      <c r="G95" s="190">
        <v>4.4862518089725106E-2</v>
      </c>
      <c r="H95" s="278">
        <v>-0.95513748191027492</v>
      </c>
      <c r="I95" s="7"/>
      <c r="J95" s="7"/>
      <c r="K95" s="7"/>
    </row>
    <row r="96" spans="1:11" ht="15.75" customHeight="1">
      <c r="A96" s="9"/>
      <c r="B96" s="272">
        <v>113160</v>
      </c>
      <c r="C96" s="186" t="s">
        <v>293</v>
      </c>
      <c r="D96" s="187" t="s">
        <v>6</v>
      </c>
      <c r="E96" s="188">
        <v>6.91</v>
      </c>
      <c r="F96" s="273">
        <v>6.6</v>
      </c>
      <c r="G96" s="190">
        <v>4.4862518089725106E-2</v>
      </c>
      <c r="H96" s="278">
        <v>-0.95513748191027492</v>
      </c>
      <c r="I96" s="7"/>
      <c r="J96" s="7"/>
      <c r="K96" s="7"/>
    </row>
    <row r="97" spans="1:11" ht="15.75" customHeight="1">
      <c r="A97" s="9"/>
      <c r="B97" s="272">
        <v>113180</v>
      </c>
      <c r="C97" s="186" t="s">
        <v>1372</v>
      </c>
      <c r="D97" s="187" t="s">
        <v>6</v>
      </c>
      <c r="E97" s="188">
        <v>6.64</v>
      </c>
      <c r="F97" s="273">
        <v>6.35</v>
      </c>
      <c r="G97" s="190">
        <v>4.3674698795180732E-2</v>
      </c>
      <c r="H97" s="278">
        <v>-0.95632530120481929</v>
      </c>
      <c r="I97" s="7"/>
      <c r="J97" s="7"/>
      <c r="K97" s="7"/>
    </row>
    <row r="98" spans="1:11" ht="15.75" customHeight="1">
      <c r="A98" s="9"/>
      <c r="B98" s="272">
        <v>113171</v>
      </c>
      <c r="C98" s="186" t="s">
        <v>869</v>
      </c>
      <c r="D98" s="187" t="s">
        <v>6</v>
      </c>
      <c r="E98" s="188">
        <v>3.33</v>
      </c>
      <c r="F98" s="273">
        <v>3.19</v>
      </c>
      <c r="G98" s="190">
        <v>4.204204204204208E-2</v>
      </c>
      <c r="H98" s="278">
        <v>-0.95795795795795791</v>
      </c>
      <c r="I98" s="7"/>
      <c r="J98" s="7"/>
      <c r="K98" s="7"/>
    </row>
    <row r="99" spans="1:11" ht="15.75" customHeight="1">
      <c r="A99" s="9"/>
      <c r="B99" s="272">
        <v>113157</v>
      </c>
      <c r="C99" s="186" t="s">
        <v>297</v>
      </c>
      <c r="D99" s="187" t="s">
        <v>6</v>
      </c>
      <c r="E99" s="188">
        <v>7.1</v>
      </c>
      <c r="F99" s="273">
        <v>6.79</v>
      </c>
      <c r="G99" s="190">
        <v>4.3661971830985864E-2</v>
      </c>
      <c r="H99" s="278">
        <v>-0.95633802816901414</v>
      </c>
      <c r="I99" s="7"/>
      <c r="J99" s="7"/>
      <c r="K99" s="7"/>
    </row>
    <row r="100" spans="1:11" ht="15.75" customHeight="1">
      <c r="A100" s="9"/>
      <c r="B100" s="272">
        <v>113154</v>
      </c>
      <c r="C100" s="186" t="s">
        <v>987</v>
      </c>
      <c r="D100" s="187" t="s">
        <v>6</v>
      </c>
      <c r="E100" s="188">
        <v>3.69</v>
      </c>
      <c r="F100" s="273">
        <v>3.55</v>
      </c>
      <c r="G100" s="190">
        <v>3.7940379403794071E-2</v>
      </c>
      <c r="H100" s="278">
        <v>-0.96205962059620598</v>
      </c>
      <c r="I100" s="7"/>
      <c r="J100" s="7"/>
      <c r="K100" s="7"/>
    </row>
    <row r="101" spans="1:11" ht="15.75" customHeight="1">
      <c r="A101" s="9"/>
      <c r="B101" s="272">
        <v>113155</v>
      </c>
      <c r="C101" s="186" t="s">
        <v>988</v>
      </c>
      <c r="D101" s="187" t="s">
        <v>6</v>
      </c>
      <c r="E101" s="188">
        <v>5.51</v>
      </c>
      <c r="F101" s="274">
        <v>5.25</v>
      </c>
      <c r="G101" s="190">
        <v>4.7186932849364753E-2</v>
      </c>
      <c r="H101" s="278">
        <v>-0.9528130671506353</v>
      </c>
      <c r="I101" s="7"/>
      <c r="J101" s="7"/>
      <c r="K101" s="7"/>
    </row>
    <row r="102" spans="1:11" ht="15.75" customHeight="1">
      <c r="A102" s="9"/>
      <c r="B102" s="272">
        <v>113162</v>
      </c>
      <c r="C102" s="186" t="s">
        <v>292</v>
      </c>
      <c r="D102" s="187" t="s">
        <v>6</v>
      </c>
      <c r="E102" s="188">
        <v>6.91</v>
      </c>
      <c r="F102" s="274">
        <v>6.6</v>
      </c>
      <c r="G102" s="190">
        <v>4.4862518089725106E-2</v>
      </c>
      <c r="H102" s="278">
        <v>-0.95513748191027492</v>
      </c>
      <c r="I102" s="7"/>
      <c r="J102" s="7"/>
      <c r="K102" s="7"/>
    </row>
    <row r="103" spans="1:11" ht="15.75" customHeight="1">
      <c r="A103" s="9"/>
      <c r="B103" s="272">
        <v>113159</v>
      </c>
      <c r="C103" s="186" t="s">
        <v>989</v>
      </c>
      <c r="D103" s="187" t="s">
        <v>6</v>
      </c>
      <c r="E103" s="188">
        <v>1.95</v>
      </c>
      <c r="F103" s="274">
        <v>1.85</v>
      </c>
      <c r="G103" s="190">
        <v>5.1282051282051218E-2</v>
      </c>
      <c r="H103" s="278">
        <v>-0.94871794871794879</v>
      </c>
      <c r="I103" s="7"/>
      <c r="J103" s="7"/>
      <c r="K103" s="7"/>
    </row>
    <row r="104" spans="1:11" ht="15.75" customHeight="1">
      <c r="A104" s="9"/>
      <c r="B104" s="272">
        <v>113163</v>
      </c>
      <c r="C104" s="186" t="s">
        <v>295</v>
      </c>
      <c r="D104" s="187" t="s">
        <v>6</v>
      </c>
      <c r="E104" s="188">
        <v>6.91</v>
      </c>
      <c r="F104" s="274">
        <v>6.6</v>
      </c>
      <c r="G104" s="190">
        <v>4.4862518089725106E-2</v>
      </c>
      <c r="H104" s="278">
        <v>-0.95513748191027492</v>
      </c>
      <c r="I104" s="7"/>
      <c r="J104" s="7"/>
      <c r="K104" s="7"/>
    </row>
    <row r="105" spans="1:11" ht="15.75" customHeight="1">
      <c r="A105" s="9"/>
      <c r="B105" s="272">
        <v>113164</v>
      </c>
      <c r="C105" s="186" t="s">
        <v>1373</v>
      </c>
      <c r="D105" s="187" t="s">
        <v>6</v>
      </c>
      <c r="E105" s="188">
        <v>7.1</v>
      </c>
      <c r="F105" s="274">
        <v>6.79</v>
      </c>
      <c r="G105" s="190">
        <v>4.3661971830985864E-2</v>
      </c>
      <c r="H105" s="278">
        <v>-0.95633802816901414</v>
      </c>
      <c r="I105" s="7"/>
      <c r="J105" s="7"/>
      <c r="K105" s="7"/>
    </row>
    <row r="106" spans="1:11" ht="15.75" customHeight="1">
      <c r="A106" s="9"/>
      <c r="B106" s="272">
        <v>113172</v>
      </c>
      <c r="C106" s="186" t="s">
        <v>870</v>
      </c>
      <c r="D106" s="187" t="s">
        <v>6</v>
      </c>
      <c r="E106" s="188">
        <v>2.29</v>
      </c>
      <c r="F106" s="274">
        <v>2.25</v>
      </c>
      <c r="G106" s="190">
        <v>1.746724890829696E-2</v>
      </c>
      <c r="H106" s="278">
        <v>-0.98253275109170302</v>
      </c>
      <c r="I106" s="7"/>
      <c r="J106" s="7"/>
      <c r="K106" s="7"/>
    </row>
    <row r="107" spans="1:11" ht="15.75" customHeight="1">
      <c r="A107" s="9"/>
      <c r="B107" s="272">
        <v>114150</v>
      </c>
      <c r="C107" s="186" t="s">
        <v>1374</v>
      </c>
      <c r="D107" s="187" t="s">
        <v>6</v>
      </c>
      <c r="E107" s="188">
        <v>5.85</v>
      </c>
      <c r="F107" s="275">
        <v>5.69</v>
      </c>
      <c r="G107" s="190">
        <v>2.7350427350427226E-2</v>
      </c>
      <c r="H107" s="278">
        <v>-0.97264957264957275</v>
      </c>
      <c r="I107" s="7"/>
      <c r="J107" s="7"/>
      <c r="K107" s="7"/>
    </row>
    <row r="108" spans="1:11" ht="15.75" customHeight="1">
      <c r="A108" s="9"/>
      <c r="B108" s="272">
        <v>114149</v>
      </c>
      <c r="C108" s="186" t="s">
        <v>1375</v>
      </c>
      <c r="D108" s="187" t="s">
        <v>6</v>
      </c>
      <c r="E108" s="188">
        <v>5.85</v>
      </c>
      <c r="F108" s="275">
        <v>5.69</v>
      </c>
      <c r="G108" s="190">
        <v>2.7350427350427226E-2</v>
      </c>
      <c r="H108" s="278">
        <v>-0.97264957264957275</v>
      </c>
      <c r="I108" s="7"/>
      <c r="J108" s="7"/>
      <c r="K108" s="7"/>
    </row>
    <row r="109" spans="1:11" ht="15.75" customHeight="1">
      <c r="A109" s="9"/>
      <c r="B109" s="272">
        <v>114151</v>
      </c>
      <c r="C109" s="186" t="s">
        <v>1376</v>
      </c>
      <c r="D109" s="187" t="s">
        <v>6</v>
      </c>
      <c r="E109" s="188">
        <v>5.85</v>
      </c>
      <c r="F109" s="275">
        <v>5.69</v>
      </c>
      <c r="G109" s="190">
        <v>2.7350427350427226E-2</v>
      </c>
      <c r="H109" s="278">
        <v>-0.97264957264957275</v>
      </c>
      <c r="I109" s="7"/>
      <c r="J109" s="7"/>
      <c r="K109" s="7"/>
    </row>
    <row r="110" spans="1:11" ht="15.75" customHeight="1">
      <c r="A110" s="9"/>
      <c r="B110" s="272">
        <v>114152</v>
      </c>
      <c r="C110" s="186" t="s">
        <v>1377</v>
      </c>
      <c r="D110" s="187" t="s">
        <v>6</v>
      </c>
      <c r="E110" s="188">
        <v>5.85</v>
      </c>
      <c r="F110" s="275">
        <v>5.69</v>
      </c>
      <c r="G110" s="190">
        <v>2.7350427350427226E-2</v>
      </c>
      <c r="H110" s="278">
        <v>-0.97264957264957275</v>
      </c>
      <c r="I110" s="7"/>
      <c r="J110" s="7"/>
      <c r="K110" s="7"/>
    </row>
    <row r="111" spans="1:11" ht="15.75" customHeight="1">
      <c r="A111" s="9"/>
      <c r="B111" s="272">
        <v>112300</v>
      </c>
      <c r="C111" s="186" t="s">
        <v>845</v>
      </c>
      <c r="D111" s="187" t="s">
        <v>6</v>
      </c>
      <c r="E111" s="188">
        <v>5.9</v>
      </c>
      <c r="F111" s="275">
        <v>5.25</v>
      </c>
      <c r="G111" s="190">
        <v>0.11016949152542378</v>
      </c>
      <c r="H111" s="278">
        <v>-0.88983050847457623</v>
      </c>
      <c r="I111" s="7"/>
      <c r="J111" s="7"/>
      <c r="K111" s="7"/>
    </row>
    <row r="112" spans="1:11" ht="15.75" customHeight="1">
      <c r="A112" s="9"/>
      <c r="B112" s="272">
        <v>112302</v>
      </c>
      <c r="C112" s="186" t="s">
        <v>846</v>
      </c>
      <c r="D112" s="187" t="s">
        <v>6</v>
      </c>
      <c r="E112" s="188">
        <v>4.45</v>
      </c>
      <c r="F112" s="275">
        <v>3.95</v>
      </c>
      <c r="G112" s="190">
        <v>0.11235955056179775</v>
      </c>
      <c r="H112" s="278">
        <v>-0.88764044943820219</v>
      </c>
      <c r="I112" s="7"/>
      <c r="J112" s="7"/>
      <c r="K112" s="7"/>
    </row>
    <row r="113" spans="1:11" ht="15.75" customHeight="1">
      <c r="A113" s="9"/>
      <c r="B113" s="272">
        <v>112301</v>
      </c>
      <c r="C113" s="186" t="s">
        <v>847</v>
      </c>
      <c r="D113" s="187" t="s">
        <v>6</v>
      </c>
      <c r="E113" s="188">
        <v>4.25</v>
      </c>
      <c r="F113" s="275">
        <v>3.79</v>
      </c>
      <c r="G113" s="190">
        <v>0.10823529411764705</v>
      </c>
      <c r="H113" s="278">
        <v>-0.8917647058823529</v>
      </c>
      <c r="I113" s="7"/>
      <c r="J113" s="7"/>
      <c r="K113" s="7"/>
    </row>
    <row r="114" spans="1:11" ht="15.75" customHeight="1">
      <c r="A114" s="9"/>
      <c r="B114" s="272">
        <v>112290</v>
      </c>
      <c r="C114" s="186" t="s">
        <v>848</v>
      </c>
      <c r="D114" s="187" t="s">
        <v>6</v>
      </c>
      <c r="E114" s="188">
        <v>5.3</v>
      </c>
      <c r="F114" s="275">
        <v>4.7</v>
      </c>
      <c r="G114" s="190">
        <v>0.11320754716981125</v>
      </c>
      <c r="H114" s="278">
        <v>-0.8867924528301887</v>
      </c>
      <c r="I114" s="7"/>
      <c r="J114" s="7"/>
      <c r="K114" s="7"/>
    </row>
    <row r="115" spans="1:11" ht="15.75" customHeight="1">
      <c r="A115" s="9"/>
      <c r="B115" s="272">
        <v>112292</v>
      </c>
      <c r="C115" s="186" t="s">
        <v>850</v>
      </c>
      <c r="D115" s="187" t="s">
        <v>6</v>
      </c>
      <c r="E115" s="188">
        <v>7.2</v>
      </c>
      <c r="F115" s="275">
        <v>6.4</v>
      </c>
      <c r="G115" s="190">
        <v>0.11111111111111108</v>
      </c>
      <c r="H115" s="278">
        <v>-0.88888888888888895</v>
      </c>
      <c r="I115" s="7"/>
      <c r="J115" s="7"/>
      <c r="K115" s="7"/>
    </row>
    <row r="116" spans="1:11" ht="15.75" customHeight="1">
      <c r="A116" s="9"/>
      <c r="B116" s="272">
        <v>112538</v>
      </c>
      <c r="C116" s="186" t="s">
        <v>1378</v>
      </c>
      <c r="D116" s="187" t="s">
        <v>6</v>
      </c>
      <c r="E116" s="188">
        <v>247.49</v>
      </c>
      <c r="F116" s="275">
        <v>238.49</v>
      </c>
      <c r="G116" s="190">
        <v>3.6365105660834778E-2</v>
      </c>
      <c r="H116" s="278">
        <v>-0.96363489433916527</v>
      </c>
      <c r="I116" s="7"/>
      <c r="J116" s="7"/>
      <c r="K116" s="7"/>
    </row>
    <row r="117" spans="1:11" ht="15.75" customHeight="1">
      <c r="A117" s="9"/>
      <c r="B117" s="272">
        <v>103026</v>
      </c>
      <c r="C117" s="186" t="s">
        <v>1379</v>
      </c>
      <c r="D117" s="187" t="s">
        <v>6</v>
      </c>
      <c r="E117" s="188">
        <v>3.27</v>
      </c>
      <c r="F117" s="275">
        <v>3.15</v>
      </c>
      <c r="G117" s="190">
        <v>3.6697247706422048E-2</v>
      </c>
      <c r="H117" s="278">
        <v>-0.96330275229357798</v>
      </c>
      <c r="I117" s="7"/>
      <c r="J117" s="7"/>
      <c r="K117" s="7"/>
    </row>
    <row r="118" spans="1:11" ht="15.75" customHeight="1">
      <c r="A118" s="9"/>
      <c r="B118" s="272">
        <v>104250</v>
      </c>
      <c r="C118" s="186" t="s">
        <v>1380</v>
      </c>
      <c r="D118" s="187" t="s">
        <v>6</v>
      </c>
      <c r="E118" s="188">
        <v>3.27</v>
      </c>
      <c r="F118" s="275">
        <v>3.15</v>
      </c>
      <c r="G118" s="190">
        <v>3.6697247706422048E-2</v>
      </c>
      <c r="H118" s="278">
        <v>-0.96330275229357798</v>
      </c>
      <c r="I118" s="7"/>
      <c r="J118" s="7"/>
      <c r="K118" s="7"/>
    </row>
    <row r="119" spans="1:11" ht="15.75" customHeight="1">
      <c r="A119" s="9"/>
      <c r="B119" s="186"/>
      <c r="C119" s="186"/>
      <c r="D119" s="187"/>
      <c r="E119" s="188"/>
      <c r="F119" s="192"/>
      <c r="G119" s="190"/>
      <c r="H119" s="7"/>
      <c r="I119" s="7"/>
      <c r="J119" s="7"/>
      <c r="K119" s="7"/>
    </row>
    <row r="120" spans="1:11" ht="15.75" customHeight="1">
      <c r="A120" s="9"/>
      <c r="B120" s="186"/>
      <c r="C120" s="186"/>
      <c r="D120" s="187"/>
      <c r="E120" s="188"/>
      <c r="F120" s="605" t="s">
        <v>729</v>
      </c>
      <c r="G120" s="606"/>
      <c r="H120" s="607" t="s">
        <v>723</v>
      </c>
      <c r="I120" s="608"/>
      <c r="J120" s="607" t="s">
        <v>724</v>
      </c>
      <c r="K120" s="608"/>
    </row>
    <row r="121" spans="1:11" ht="15.75" customHeight="1">
      <c r="A121" s="9"/>
      <c r="B121" s="203" t="s">
        <v>2</v>
      </c>
      <c r="C121" s="203" t="s">
        <v>3</v>
      </c>
      <c r="D121" s="203" t="s">
        <v>5</v>
      </c>
      <c r="E121" s="203" t="s">
        <v>0</v>
      </c>
      <c r="F121" s="242" t="s">
        <v>1242</v>
      </c>
      <c r="G121" s="243" t="s">
        <v>1243</v>
      </c>
      <c r="H121" s="242" t="s">
        <v>1242</v>
      </c>
      <c r="I121" s="243" t="s">
        <v>1243</v>
      </c>
      <c r="J121" s="242" t="s">
        <v>1242</v>
      </c>
      <c r="K121" s="243" t="s">
        <v>1243</v>
      </c>
    </row>
    <row r="122" spans="1:11" ht="15.75" customHeight="1">
      <c r="A122" s="9"/>
      <c r="B122" s="244">
        <v>108062</v>
      </c>
      <c r="C122" s="186" t="s">
        <v>790</v>
      </c>
      <c r="D122" s="187" t="s">
        <v>6</v>
      </c>
      <c r="E122" s="188">
        <v>1.54</v>
      </c>
      <c r="F122" s="246">
        <v>1.49</v>
      </c>
      <c r="G122" s="190">
        <v>3.2467532467532492E-2</v>
      </c>
      <c r="H122" s="276">
        <v>1.39</v>
      </c>
      <c r="I122" s="190">
        <v>0.10067114093959741</v>
      </c>
      <c r="J122" s="245">
        <v>1.29</v>
      </c>
      <c r="K122" s="247">
        <v>0.16233766233766234</v>
      </c>
    </row>
    <row r="123" spans="1:11" ht="15.75" customHeight="1">
      <c r="A123" s="9"/>
      <c r="B123" s="244">
        <v>108061</v>
      </c>
      <c r="C123" s="186" t="s">
        <v>791</v>
      </c>
      <c r="D123" s="187" t="s">
        <v>6</v>
      </c>
      <c r="E123" s="188">
        <v>1.54</v>
      </c>
      <c r="F123" s="246">
        <v>1.49</v>
      </c>
      <c r="G123" s="190">
        <v>3.2467532467532492E-2</v>
      </c>
      <c r="H123" s="276">
        <v>1.39</v>
      </c>
      <c r="I123" s="190">
        <v>0.10067114093959741</v>
      </c>
      <c r="J123" s="245">
        <v>1.29</v>
      </c>
      <c r="K123" s="247">
        <v>0.16233766233766234</v>
      </c>
    </row>
    <row r="124" spans="1:11" ht="15.75" customHeight="1">
      <c r="A124" s="9"/>
      <c r="B124" s="244">
        <v>108063</v>
      </c>
      <c r="C124" s="186" t="s">
        <v>792</v>
      </c>
      <c r="D124" s="187" t="s">
        <v>6</v>
      </c>
      <c r="E124" s="188">
        <v>1.54</v>
      </c>
      <c r="F124" s="246">
        <v>1.49</v>
      </c>
      <c r="G124" s="190">
        <v>3.2467532467532492E-2</v>
      </c>
      <c r="H124" s="276">
        <v>1.39</v>
      </c>
      <c r="I124" s="190">
        <v>0.10067114093959741</v>
      </c>
      <c r="J124" s="245">
        <v>1.29</v>
      </c>
      <c r="K124" s="247">
        <v>0.16233766233766234</v>
      </c>
    </row>
    <row r="125" spans="1:11" ht="15.75" customHeight="1">
      <c r="A125" s="9"/>
      <c r="B125" s="244">
        <v>108064</v>
      </c>
      <c r="C125" s="186" t="s">
        <v>793</v>
      </c>
      <c r="D125" s="187" t="s">
        <v>6</v>
      </c>
      <c r="E125" s="188">
        <v>1.54</v>
      </c>
      <c r="F125" s="246">
        <v>1.49</v>
      </c>
      <c r="G125" s="190">
        <v>3.2467532467532492E-2</v>
      </c>
      <c r="H125" s="276">
        <v>1.39</v>
      </c>
      <c r="I125" s="190">
        <v>0.10067114093959741</v>
      </c>
      <c r="J125" s="245">
        <v>1.29</v>
      </c>
      <c r="K125" s="247">
        <v>0.16233766233766234</v>
      </c>
    </row>
    <row r="126" spans="1:11" ht="15.75" customHeight="1">
      <c r="A126" s="9"/>
      <c r="B126" s="186"/>
      <c r="C126" s="186"/>
      <c r="D126" s="187"/>
      <c r="E126" s="188"/>
      <c r="F126" s="603" t="s">
        <v>722</v>
      </c>
      <c r="G126" s="604"/>
      <c r="H126" s="601" t="s">
        <v>723</v>
      </c>
      <c r="I126" s="602"/>
      <c r="J126" s="601" t="s">
        <v>725</v>
      </c>
      <c r="K126" s="602"/>
    </row>
    <row r="127" spans="1:11" ht="15.75" customHeight="1">
      <c r="A127" s="9"/>
      <c r="B127" s="203" t="s">
        <v>2</v>
      </c>
      <c r="C127" s="203" t="s">
        <v>3</v>
      </c>
      <c r="D127" s="203" t="s">
        <v>5</v>
      </c>
      <c r="E127" s="203" t="s">
        <v>0</v>
      </c>
      <c r="F127" s="248" t="s">
        <v>1242</v>
      </c>
      <c r="G127" s="243" t="s">
        <v>1243</v>
      </c>
      <c r="H127" s="242" t="s">
        <v>1242</v>
      </c>
      <c r="I127" s="243" t="s">
        <v>1243</v>
      </c>
      <c r="J127" s="242" t="s">
        <v>1242</v>
      </c>
      <c r="K127" s="243" t="s">
        <v>1243</v>
      </c>
    </row>
    <row r="128" spans="1:11" ht="15.75" customHeight="1">
      <c r="A128" s="9"/>
      <c r="B128" s="244">
        <v>109145</v>
      </c>
      <c r="C128" s="186" t="s">
        <v>794</v>
      </c>
      <c r="D128" s="187" t="s">
        <v>6</v>
      </c>
      <c r="E128" s="188">
        <v>3.72</v>
      </c>
      <c r="F128" s="246">
        <v>3.59</v>
      </c>
      <c r="G128" s="190">
        <v>3.4946236559139872E-2</v>
      </c>
      <c r="H128" s="276">
        <v>3.49</v>
      </c>
      <c r="I128" s="190">
        <v>6.4066852367688026E-2</v>
      </c>
      <c r="J128" s="245">
        <v>3.35</v>
      </c>
      <c r="K128" s="247">
        <v>9.9462365591397872E-2</v>
      </c>
    </row>
    <row r="129" spans="1:11" ht="15.75" customHeight="1">
      <c r="A129" s="9"/>
      <c r="B129" s="244">
        <v>109144</v>
      </c>
      <c r="C129" s="186" t="s">
        <v>795</v>
      </c>
      <c r="D129" s="187" t="s">
        <v>6</v>
      </c>
      <c r="E129" s="188">
        <v>3.72</v>
      </c>
      <c r="F129" s="246">
        <v>3.59</v>
      </c>
      <c r="G129" s="190">
        <v>3.4946236559139872E-2</v>
      </c>
      <c r="H129" s="276">
        <v>3.49</v>
      </c>
      <c r="I129" s="190">
        <v>6.4066852367688026E-2</v>
      </c>
      <c r="J129" s="245">
        <v>3.35</v>
      </c>
      <c r="K129" s="247">
        <v>9.9462365591397872E-2</v>
      </c>
    </row>
    <row r="130" spans="1:11" ht="15.75" customHeight="1">
      <c r="A130" s="9"/>
      <c r="B130" s="244">
        <v>109177</v>
      </c>
      <c r="C130" s="186" t="s">
        <v>796</v>
      </c>
      <c r="D130" s="187" t="s">
        <v>6</v>
      </c>
      <c r="E130" s="188">
        <v>3.72</v>
      </c>
      <c r="F130" s="246">
        <v>3.59</v>
      </c>
      <c r="G130" s="190">
        <v>3.4946236559139872E-2</v>
      </c>
      <c r="H130" s="276">
        <v>3.49</v>
      </c>
      <c r="I130" s="190">
        <v>6.4066852367688026E-2</v>
      </c>
      <c r="J130" s="245">
        <v>3.35</v>
      </c>
      <c r="K130" s="247">
        <v>9.9462365591397872E-2</v>
      </c>
    </row>
    <row r="131" spans="1:11" ht="15.75" customHeight="1">
      <c r="A131" s="9"/>
      <c r="B131" s="186"/>
      <c r="C131" s="186"/>
      <c r="D131" s="187"/>
      <c r="E131" s="188"/>
      <c r="F131" s="603" t="s">
        <v>726</v>
      </c>
      <c r="G131" s="604"/>
      <c r="H131" s="601" t="s">
        <v>727</v>
      </c>
      <c r="I131" s="602"/>
      <c r="J131" s="601" t="s">
        <v>728</v>
      </c>
      <c r="K131" s="602"/>
    </row>
    <row r="132" spans="1:11" ht="15.75" customHeight="1">
      <c r="A132" s="9"/>
      <c r="B132" s="186"/>
      <c r="C132" s="186"/>
      <c r="D132" s="187"/>
      <c r="E132" s="188"/>
      <c r="F132" s="248" t="s">
        <v>1242</v>
      </c>
      <c r="G132" s="243" t="s">
        <v>1243</v>
      </c>
      <c r="H132" s="242" t="s">
        <v>1242</v>
      </c>
      <c r="I132" s="243" t="s">
        <v>1243</v>
      </c>
      <c r="J132" s="242" t="s">
        <v>1242</v>
      </c>
      <c r="K132" s="243" t="s">
        <v>1243</v>
      </c>
    </row>
    <row r="133" spans="1:11" ht="15.75" customHeight="1">
      <c r="A133" s="9"/>
      <c r="B133" s="244">
        <v>1335</v>
      </c>
      <c r="C133" s="186" t="s">
        <v>797</v>
      </c>
      <c r="D133" s="187" t="s">
        <v>6</v>
      </c>
      <c r="E133" s="188">
        <v>15.52</v>
      </c>
      <c r="F133" s="246">
        <v>14.59</v>
      </c>
      <c r="G133" s="190">
        <v>5.9922680412371115E-2</v>
      </c>
      <c r="H133" s="276">
        <v>13.99</v>
      </c>
      <c r="I133" s="190">
        <v>0.10486634681288549</v>
      </c>
      <c r="J133" s="245">
        <v>12.99</v>
      </c>
      <c r="K133" s="247">
        <v>0.16301546391752575</v>
      </c>
    </row>
    <row r="134" spans="1:11" ht="15.75" customHeight="1">
      <c r="A134" s="9"/>
      <c r="B134" s="244">
        <v>1332</v>
      </c>
      <c r="C134" s="186" t="s">
        <v>798</v>
      </c>
      <c r="D134" s="187" t="s">
        <v>6</v>
      </c>
      <c r="E134" s="188">
        <v>15.52</v>
      </c>
      <c r="F134" s="246">
        <v>14.59</v>
      </c>
      <c r="G134" s="190">
        <v>5.9922680412371115E-2</v>
      </c>
      <c r="H134" s="276">
        <v>13.99</v>
      </c>
      <c r="I134" s="190">
        <v>0.10486634681288549</v>
      </c>
      <c r="J134" s="245">
        <v>12.99</v>
      </c>
      <c r="K134" s="247">
        <v>0.16301546391752575</v>
      </c>
    </row>
    <row r="135" spans="1:11" ht="15.75" customHeight="1">
      <c r="A135" s="9"/>
      <c r="B135" s="244">
        <v>1334</v>
      </c>
      <c r="C135" s="186" t="s">
        <v>799</v>
      </c>
      <c r="D135" s="187" t="s">
        <v>6</v>
      </c>
      <c r="E135" s="188">
        <v>15.52</v>
      </c>
      <c r="F135" s="246">
        <v>14.59</v>
      </c>
      <c r="G135" s="190">
        <v>5.9922680412371115E-2</v>
      </c>
      <c r="H135" s="276">
        <v>13.99</v>
      </c>
      <c r="I135" s="190">
        <v>0.10486634681288549</v>
      </c>
      <c r="J135" s="245">
        <v>12.99</v>
      </c>
      <c r="K135" s="247">
        <v>0.16301546391752575</v>
      </c>
    </row>
    <row r="136" spans="1:11" ht="15.75" customHeight="1">
      <c r="A136" s="9"/>
      <c r="B136" s="244">
        <v>1336</v>
      </c>
      <c r="C136" s="186" t="s">
        <v>800</v>
      </c>
      <c r="D136" s="187" t="s">
        <v>6</v>
      </c>
      <c r="E136" s="188">
        <v>15.52</v>
      </c>
      <c r="F136" s="246">
        <v>14.59</v>
      </c>
      <c r="G136" s="190">
        <v>5.9922680412371115E-2</v>
      </c>
      <c r="H136" s="276">
        <v>13.99</v>
      </c>
      <c r="I136" s="190">
        <v>0.10486634681288549</v>
      </c>
      <c r="J136" s="245">
        <v>12.99</v>
      </c>
      <c r="K136" s="247">
        <v>0.16301546391752575</v>
      </c>
    </row>
    <row r="137" spans="1:11" ht="15.75" customHeight="1">
      <c r="A137" s="9"/>
      <c r="B137" s="186"/>
      <c r="C137" s="186"/>
      <c r="D137" s="187"/>
      <c r="E137" s="188"/>
      <c r="F137" s="603" t="s">
        <v>726</v>
      </c>
      <c r="G137" s="604"/>
      <c r="H137" s="601" t="s">
        <v>729</v>
      </c>
      <c r="I137" s="602"/>
      <c r="J137" s="601" t="s">
        <v>730</v>
      </c>
      <c r="K137" s="602"/>
    </row>
    <row r="138" spans="1:11" ht="15.75" customHeight="1">
      <c r="A138" s="9"/>
      <c r="B138" s="186"/>
      <c r="C138" s="186"/>
      <c r="D138" s="187"/>
      <c r="E138" s="188"/>
      <c r="F138" s="248" t="s">
        <v>1242</v>
      </c>
      <c r="G138" s="243" t="s">
        <v>1243</v>
      </c>
      <c r="H138" s="242" t="s">
        <v>1242</v>
      </c>
      <c r="I138" s="243" t="s">
        <v>1243</v>
      </c>
      <c r="J138" s="242" t="s">
        <v>1242</v>
      </c>
      <c r="K138" s="243" t="s">
        <v>1243</v>
      </c>
    </row>
    <row r="139" spans="1:11" ht="15.75" customHeight="1">
      <c r="A139" s="9"/>
      <c r="B139" s="244">
        <v>106030</v>
      </c>
      <c r="C139" s="186" t="s">
        <v>801</v>
      </c>
      <c r="D139" s="187" t="s">
        <v>6</v>
      </c>
      <c r="E139" s="188">
        <v>4.05</v>
      </c>
      <c r="F139" s="246">
        <v>3.89</v>
      </c>
      <c r="G139" s="190">
        <v>3.9506172839506103E-2</v>
      </c>
      <c r="H139" s="276">
        <v>3.79</v>
      </c>
      <c r="I139" s="190">
        <v>6.6838046272493512E-2</v>
      </c>
      <c r="J139" s="245">
        <v>3.65</v>
      </c>
      <c r="K139" s="247">
        <v>9.8765432098765413E-2</v>
      </c>
    </row>
    <row r="140" spans="1:11" ht="15.75" customHeight="1">
      <c r="A140" s="9"/>
      <c r="B140" s="244">
        <v>106029</v>
      </c>
      <c r="C140" s="186" t="s">
        <v>802</v>
      </c>
      <c r="D140" s="187" t="s">
        <v>6</v>
      </c>
      <c r="E140" s="188">
        <v>4.24</v>
      </c>
      <c r="F140" s="246">
        <v>3.89</v>
      </c>
      <c r="G140" s="190">
        <v>8.2547169811320778E-2</v>
      </c>
      <c r="H140" s="276">
        <v>3.79</v>
      </c>
      <c r="I140" s="190">
        <v>0.115681233933162</v>
      </c>
      <c r="J140" s="245">
        <v>3.65</v>
      </c>
      <c r="K140" s="247">
        <v>0.13915094339622647</v>
      </c>
    </row>
    <row r="141" spans="1:11" ht="15.75" customHeight="1" thickBot="1">
      <c r="A141" s="9"/>
      <c r="B141" s="244">
        <v>106031</v>
      </c>
      <c r="C141" s="186" t="s">
        <v>803</v>
      </c>
      <c r="D141" s="187" t="s">
        <v>6</v>
      </c>
      <c r="E141" s="188">
        <v>4.05</v>
      </c>
      <c r="F141" s="246">
        <v>3.89</v>
      </c>
      <c r="G141" s="190">
        <v>3.9506172839506103E-2</v>
      </c>
      <c r="H141" s="277">
        <v>3.79</v>
      </c>
      <c r="I141" s="190">
        <v>6.6838046272493512E-2</v>
      </c>
      <c r="J141" s="245">
        <v>3.65</v>
      </c>
      <c r="K141" s="247">
        <v>9.8765432098765413E-2</v>
      </c>
    </row>
    <row r="142" spans="1:11" ht="15.75" customHeight="1">
      <c r="A142" s="9"/>
      <c r="B142" s="191"/>
      <c r="C142" s="186"/>
      <c r="D142" s="187"/>
      <c r="E142" s="188"/>
      <c r="F142" s="193"/>
      <c r="G142" s="190"/>
      <c r="H142" s="7"/>
      <c r="I142" s="7"/>
      <c r="J142" s="7"/>
      <c r="K142" s="7"/>
    </row>
    <row r="143" spans="1:11" ht="15.75" customHeight="1">
      <c r="A143" s="9"/>
      <c r="B143" s="191"/>
      <c r="C143" s="186"/>
      <c r="D143" s="187"/>
      <c r="E143" s="188"/>
      <c r="F143" s="193"/>
      <c r="G143" s="190"/>
      <c r="H143" s="7"/>
      <c r="I143" s="7"/>
      <c r="J143" s="7"/>
      <c r="K143" s="7"/>
    </row>
    <row r="144" spans="1:11" ht="15.75" customHeight="1">
      <c r="A144" s="9"/>
      <c r="B144" s="592" t="s">
        <v>1040</v>
      </c>
      <c r="C144" s="593"/>
      <c r="D144" s="593"/>
      <c r="E144" s="593"/>
      <c r="F144" s="593"/>
      <c r="G144" s="593"/>
      <c r="H144" s="7"/>
      <c r="I144" s="7"/>
      <c r="J144" s="7"/>
      <c r="K144" s="7"/>
    </row>
    <row r="145" spans="1:11" ht="15.75" customHeight="1">
      <c r="A145" s="9"/>
      <c r="B145" s="203" t="s">
        <v>2</v>
      </c>
      <c r="C145" s="203" t="s">
        <v>3</v>
      </c>
      <c r="D145" s="203" t="s">
        <v>5</v>
      </c>
      <c r="E145" s="203" t="s">
        <v>0</v>
      </c>
      <c r="F145" s="204" t="s">
        <v>1</v>
      </c>
      <c r="G145" s="204" t="s">
        <v>4</v>
      </c>
      <c r="H145" s="7"/>
      <c r="I145" s="7"/>
      <c r="J145" s="7"/>
      <c r="K145" s="7"/>
    </row>
    <row r="146" spans="1:11" ht="15.75" customHeight="1">
      <c r="A146" s="9"/>
      <c r="B146" s="272">
        <v>112807</v>
      </c>
      <c r="C146" s="186" t="s">
        <v>957</v>
      </c>
      <c r="D146" s="187" t="s">
        <v>6</v>
      </c>
      <c r="E146" s="188">
        <v>11.25</v>
      </c>
      <c r="F146" s="273">
        <v>10.79</v>
      </c>
      <c r="G146" s="190">
        <v>4.0888888888888968E-2</v>
      </c>
      <c r="H146" s="278">
        <v>-0.95911111111111103</v>
      </c>
      <c r="I146" s="7"/>
      <c r="J146" s="7"/>
      <c r="K146" s="7"/>
    </row>
    <row r="147" spans="1:11" ht="15.75" customHeight="1">
      <c r="A147" s="9"/>
      <c r="B147" s="272">
        <v>112354</v>
      </c>
      <c r="C147" s="186" t="s">
        <v>686</v>
      </c>
      <c r="D147" s="187" t="s">
        <v>6</v>
      </c>
      <c r="E147" s="188">
        <v>19.600000000000001</v>
      </c>
      <c r="F147" s="273">
        <v>18.649999999999999</v>
      </c>
      <c r="G147" s="190">
        <v>4.8469387755102185E-2</v>
      </c>
      <c r="H147" s="278">
        <v>-0.95153061224489777</v>
      </c>
      <c r="I147" s="7"/>
      <c r="J147" s="7"/>
      <c r="K147" s="7"/>
    </row>
    <row r="148" spans="1:11" ht="15.75" customHeight="1">
      <c r="A148" s="9"/>
      <c r="B148" s="272">
        <v>112802</v>
      </c>
      <c r="C148" s="186" t="s">
        <v>687</v>
      </c>
      <c r="D148" s="187" t="s">
        <v>6</v>
      </c>
      <c r="E148" s="188">
        <v>19.75</v>
      </c>
      <c r="F148" s="273">
        <v>18.649999999999999</v>
      </c>
      <c r="G148" s="190">
        <v>5.5696202531645644E-2</v>
      </c>
      <c r="H148" s="278">
        <v>-0.94430379746835436</v>
      </c>
      <c r="I148" s="7"/>
      <c r="J148" s="7"/>
      <c r="K148" s="7"/>
    </row>
    <row r="149" spans="1:11" ht="15.75" customHeight="1">
      <c r="A149" s="9"/>
      <c r="B149" s="272">
        <v>112794</v>
      </c>
      <c r="C149" s="186" t="s">
        <v>962</v>
      </c>
      <c r="D149" s="187" t="s">
        <v>6</v>
      </c>
      <c r="E149" s="188">
        <v>8.75</v>
      </c>
      <c r="F149" s="273">
        <v>8.4</v>
      </c>
      <c r="G149" s="190">
        <v>3.9999999999999959E-2</v>
      </c>
      <c r="H149" s="278">
        <v>-0.96000000000000008</v>
      </c>
      <c r="I149" s="7"/>
      <c r="J149" s="7"/>
      <c r="K149" s="7"/>
    </row>
    <row r="150" spans="1:11" ht="15.75" customHeight="1">
      <c r="A150" s="9"/>
      <c r="B150" s="272">
        <v>112784</v>
      </c>
      <c r="C150" s="186" t="s">
        <v>690</v>
      </c>
      <c r="D150" s="187" t="s">
        <v>6</v>
      </c>
      <c r="E150" s="188">
        <v>9.85</v>
      </c>
      <c r="F150" s="273">
        <v>9.5</v>
      </c>
      <c r="G150" s="190">
        <v>3.5532994923857836E-2</v>
      </c>
      <c r="H150" s="278">
        <v>-0.96446700507614214</v>
      </c>
      <c r="I150" s="7"/>
      <c r="J150" s="7"/>
      <c r="K150" s="7"/>
    </row>
    <row r="151" spans="1:11" ht="15.75" customHeight="1">
      <c r="A151" s="9"/>
      <c r="B151" s="272">
        <v>112788</v>
      </c>
      <c r="C151" s="186" t="s">
        <v>692</v>
      </c>
      <c r="D151" s="187" t="s">
        <v>6</v>
      </c>
      <c r="E151" s="188">
        <v>9.9499999999999993</v>
      </c>
      <c r="F151" s="273">
        <v>9.5</v>
      </c>
      <c r="G151" s="190">
        <v>4.5226130653266264E-2</v>
      </c>
      <c r="H151" s="278">
        <v>-0.95477386934673369</v>
      </c>
      <c r="I151" s="7"/>
      <c r="J151" s="7"/>
      <c r="K151" s="7"/>
    </row>
    <row r="152" spans="1:11" ht="15.75" customHeight="1">
      <c r="A152" s="9"/>
      <c r="B152" s="272">
        <v>112786</v>
      </c>
      <c r="C152" s="186" t="s">
        <v>693</v>
      </c>
      <c r="D152" s="187" t="s">
        <v>6</v>
      </c>
      <c r="E152" s="188">
        <v>9.9499999999999993</v>
      </c>
      <c r="F152" s="273">
        <v>9.5</v>
      </c>
      <c r="G152" s="190">
        <v>4.5226130653266264E-2</v>
      </c>
      <c r="H152" s="278">
        <v>-0.95477386934673369</v>
      </c>
      <c r="I152" s="7"/>
      <c r="J152" s="7"/>
      <c r="K152" s="7"/>
    </row>
    <row r="153" spans="1:11" ht="15.75" customHeight="1">
      <c r="A153" s="9"/>
      <c r="B153" s="272">
        <v>112787</v>
      </c>
      <c r="C153" s="186" t="s">
        <v>694</v>
      </c>
      <c r="D153" s="187" t="s">
        <v>6</v>
      </c>
      <c r="E153" s="188">
        <v>9.9499999999999993</v>
      </c>
      <c r="F153" s="273">
        <v>9.5</v>
      </c>
      <c r="G153" s="190">
        <v>4.5226130653266264E-2</v>
      </c>
      <c r="H153" s="278">
        <v>-0.95477386934673369</v>
      </c>
      <c r="I153" s="7"/>
      <c r="J153" s="7"/>
      <c r="K153" s="7"/>
    </row>
    <row r="154" spans="1:11" ht="15.75" customHeight="1">
      <c r="A154" s="9"/>
      <c r="B154" s="272">
        <v>110214</v>
      </c>
      <c r="C154" s="186" t="s">
        <v>770</v>
      </c>
      <c r="D154" s="187" t="s">
        <v>6</v>
      </c>
      <c r="E154" s="188">
        <v>5.71</v>
      </c>
      <c r="F154" s="274">
        <v>5.45</v>
      </c>
      <c r="G154" s="190">
        <v>4.5534150612959685E-2</v>
      </c>
      <c r="H154" s="278">
        <v>-0.95446584938704027</v>
      </c>
      <c r="I154" s="7"/>
      <c r="J154" s="7"/>
      <c r="K154" s="7"/>
    </row>
    <row r="155" spans="1:11" ht="15.75" customHeight="1">
      <c r="A155" s="9"/>
      <c r="B155" s="272">
        <v>110208</v>
      </c>
      <c r="C155" s="186" t="s">
        <v>771</v>
      </c>
      <c r="D155" s="187" t="s">
        <v>6</v>
      </c>
      <c r="E155" s="188">
        <v>6.37</v>
      </c>
      <c r="F155" s="274">
        <v>6.19</v>
      </c>
      <c r="G155" s="190">
        <v>2.8257456828885356E-2</v>
      </c>
      <c r="H155" s="278">
        <v>-0.97174254317111464</v>
      </c>
      <c r="I155" s="7"/>
      <c r="J155" s="7"/>
      <c r="K155" s="7"/>
    </row>
    <row r="156" spans="1:11" ht="15.75" customHeight="1">
      <c r="A156" s="9"/>
      <c r="B156" s="272">
        <v>110178</v>
      </c>
      <c r="C156" s="186" t="s">
        <v>775</v>
      </c>
      <c r="D156" s="187" t="s">
        <v>6</v>
      </c>
      <c r="E156" s="188">
        <v>1.17</v>
      </c>
      <c r="F156" s="274">
        <v>1.1299999999999999</v>
      </c>
      <c r="G156" s="190">
        <v>3.4188034188034219E-2</v>
      </c>
      <c r="H156" s="278">
        <v>-0.96581196581196582</v>
      </c>
      <c r="I156" s="7"/>
      <c r="J156" s="7"/>
      <c r="K156" s="7"/>
    </row>
    <row r="157" spans="1:11" ht="15.75" customHeight="1">
      <c r="A157" s="9"/>
      <c r="B157" s="272">
        <v>113548</v>
      </c>
      <c r="C157" s="186" t="s">
        <v>1381</v>
      </c>
      <c r="D157" s="187" t="s">
        <v>6</v>
      </c>
      <c r="E157" s="188">
        <v>4.88</v>
      </c>
      <c r="F157" s="273">
        <v>4.49</v>
      </c>
      <c r="G157" s="190">
        <v>7.9918032786885182E-2</v>
      </c>
      <c r="H157" s="278">
        <v>-0.92008196721311486</v>
      </c>
      <c r="I157" s="7"/>
      <c r="J157" s="7"/>
      <c r="K157" s="7"/>
    </row>
    <row r="158" spans="1:11" ht="15.75" customHeight="1">
      <c r="A158" s="9"/>
      <c r="B158" s="272">
        <v>113925</v>
      </c>
      <c r="C158" s="186" t="s">
        <v>780</v>
      </c>
      <c r="D158" s="187" t="s">
        <v>6</v>
      </c>
      <c r="E158" s="188">
        <v>1.98</v>
      </c>
      <c r="F158" s="273">
        <v>1.85</v>
      </c>
      <c r="G158" s="190">
        <v>6.5656565656565608E-2</v>
      </c>
      <c r="H158" s="278">
        <v>-0.93434343434343436</v>
      </c>
      <c r="I158" s="7"/>
      <c r="J158" s="7"/>
      <c r="K158" s="7"/>
    </row>
    <row r="159" spans="1:11" ht="15.75" customHeight="1">
      <c r="A159" s="9"/>
      <c r="B159" s="226"/>
      <c r="C159" s="196"/>
      <c r="D159" s="205"/>
      <c r="E159" s="197"/>
      <c r="F159" s="206"/>
      <c r="G159" s="198"/>
      <c r="H159" s="7"/>
      <c r="I159" s="7"/>
      <c r="J159" s="7"/>
      <c r="K159" s="7"/>
    </row>
    <row r="160" spans="1:11" ht="15.75" customHeight="1">
      <c r="A160" s="9"/>
      <c r="B160" s="592" t="s">
        <v>1039</v>
      </c>
      <c r="C160" s="593"/>
      <c r="D160" s="593"/>
      <c r="E160" s="593"/>
      <c r="F160" s="593"/>
      <c r="G160" s="593"/>
      <c r="H160" s="7"/>
      <c r="I160" s="7"/>
      <c r="J160" s="7"/>
      <c r="K160" s="7"/>
    </row>
    <row r="161" spans="1:11" ht="15.75" customHeight="1">
      <c r="A161" s="9"/>
      <c r="B161" s="203" t="s">
        <v>2</v>
      </c>
      <c r="C161" s="203" t="s">
        <v>3</v>
      </c>
      <c r="D161" s="203" t="s">
        <v>5</v>
      </c>
      <c r="E161" s="203" t="s">
        <v>0</v>
      </c>
      <c r="F161" s="204" t="s">
        <v>1</v>
      </c>
      <c r="G161" s="204" t="s">
        <v>4</v>
      </c>
      <c r="H161" s="7"/>
      <c r="I161" s="7"/>
      <c r="J161" s="7"/>
      <c r="K161" s="7"/>
    </row>
    <row r="162" spans="1:11" ht="15.75" customHeight="1">
      <c r="A162" s="9"/>
      <c r="B162" s="272">
        <v>113586</v>
      </c>
      <c r="C162" s="186" t="s">
        <v>1382</v>
      </c>
      <c r="D162" s="187" t="s">
        <v>6</v>
      </c>
      <c r="E162" s="188">
        <v>7.11</v>
      </c>
      <c r="F162" s="275">
        <v>7</v>
      </c>
      <c r="G162" s="190">
        <v>1.5471167369901591E-2</v>
      </c>
      <c r="H162" s="278">
        <v>-0.98452883263009838</v>
      </c>
      <c r="I162" s="7"/>
      <c r="J162" s="7"/>
      <c r="K162" s="7"/>
    </row>
    <row r="163" spans="1:11" ht="15.75" customHeight="1">
      <c r="A163" s="9"/>
      <c r="B163" s="272">
        <v>113588</v>
      </c>
      <c r="C163" s="186" t="s">
        <v>1383</v>
      </c>
      <c r="D163" s="187" t="s">
        <v>6</v>
      </c>
      <c r="E163" s="188">
        <v>12.91</v>
      </c>
      <c r="F163" s="275">
        <v>12.25</v>
      </c>
      <c r="G163" s="190">
        <v>5.1123160340821081E-2</v>
      </c>
      <c r="H163" s="278">
        <v>-0.94887683965917891</v>
      </c>
      <c r="I163" s="7"/>
      <c r="J163" s="7"/>
      <c r="K163" s="7"/>
    </row>
    <row r="164" spans="1:11" ht="15.75" customHeight="1">
      <c r="A164" s="9"/>
      <c r="B164" s="272">
        <v>113585</v>
      </c>
      <c r="C164" s="186" t="s">
        <v>1384</v>
      </c>
      <c r="D164" s="187" t="s">
        <v>6</v>
      </c>
      <c r="E164" s="188">
        <v>7.11</v>
      </c>
      <c r="F164" s="275">
        <v>7</v>
      </c>
      <c r="G164" s="190">
        <v>1.5471167369901591E-2</v>
      </c>
      <c r="H164" s="278">
        <v>-0.98452883263009838</v>
      </c>
      <c r="I164" s="7"/>
      <c r="J164" s="7"/>
      <c r="K164" s="7"/>
    </row>
    <row r="165" spans="1:11" ht="15.75" customHeight="1">
      <c r="A165" s="9"/>
      <c r="B165" s="272">
        <v>113587</v>
      </c>
      <c r="C165" s="186" t="s">
        <v>1385</v>
      </c>
      <c r="D165" s="187" t="s">
        <v>6</v>
      </c>
      <c r="E165" s="188">
        <v>12.91</v>
      </c>
      <c r="F165" s="275">
        <v>12.25</v>
      </c>
      <c r="G165" s="190">
        <v>5.1123160340821081E-2</v>
      </c>
      <c r="H165" s="278">
        <v>-0.94887683965917891</v>
      </c>
      <c r="I165" s="7"/>
      <c r="J165" s="7"/>
      <c r="K165" s="7"/>
    </row>
    <row r="166" spans="1:11" ht="15.75" customHeight="1">
      <c r="A166" s="9"/>
      <c r="B166" s="272">
        <v>113590</v>
      </c>
      <c r="C166" s="186" t="s">
        <v>766</v>
      </c>
      <c r="D166" s="187" t="s">
        <v>6</v>
      </c>
      <c r="E166" s="188">
        <v>1.56</v>
      </c>
      <c r="F166" s="275">
        <v>1.45</v>
      </c>
      <c r="G166" s="190">
        <v>7.0512820512820568E-2</v>
      </c>
      <c r="H166" s="278">
        <v>-0.9294871794871794</v>
      </c>
      <c r="I166" s="7"/>
      <c r="J166" s="7"/>
      <c r="K166" s="7"/>
    </row>
    <row r="167" spans="1:11" ht="15.75" customHeight="1">
      <c r="A167" s="9"/>
      <c r="B167" s="272">
        <v>113591</v>
      </c>
      <c r="C167" s="186" t="s">
        <v>1386</v>
      </c>
      <c r="D167" s="187" t="s">
        <v>6</v>
      </c>
      <c r="E167" s="188">
        <v>4.3600000000000003</v>
      </c>
      <c r="F167" s="275">
        <v>4.25</v>
      </c>
      <c r="G167" s="190">
        <v>2.5229357798165208E-2</v>
      </c>
      <c r="H167" s="278">
        <v>-0.97477064220183474</v>
      </c>
      <c r="I167" s="7"/>
      <c r="J167" s="7"/>
      <c r="K167" s="7"/>
    </row>
    <row r="168" spans="1:11" ht="15.75" customHeight="1">
      <c r="A168" s="9"/>
      <c r="B168" s="235"/>
      <c r="C168" s="186"/>
      <c r="D168" s="187"/>
      <c r="E168" s="188"/>
      <c r="F168" s="260"/>
      <c r="G168" s="190"/>
      <c r="H168" s="7"/>
      <c r="I168" s="7"/>
      <c r="J168" s="7"/>
      <c r="K168" s="7"/>
    </row>
    <row r="169" spans="1:11" ht="15.75" customHeight="1">
      <c r="A169" s="9"/>
      <c r="B169" s="609" t="s">
        <v>1351</v>
      </c>
      <c r="C169" s="610"/>
      <c r="D169" s="610"/>
      <c r="E169" s="610"/>
      <c r="F169" s="610"/>
      <c r="G169" s="611"/>
      <c r="H169" s="7" t="s">
        <v>1182</v>
      </c>
      <c r="I169" s="7"/>
      <c r="J169" s="7"/>
      <c r="K169" s="7"/>
    </row>
    <row r="170" spans="1:11" ht="15.75" customHeight="1">
      <c r="A170" s="9"/>
      <c r="B170" s="235">
        <v>112061</v>
      </c>
      <c r="C170" s="186" t="s">
        <v>160</v>
      </c>
      <c r="D170" s="187" t="s">
        <v>6</v>
      </c>
      <c r="E170" s="188">
        <v>10.59</v>
      </c>
      <c r="F170" s="260"/>
      <c r="G170" s="190">
        <v>1</v>
      </c>
      <c r="H170" s="7"/>
      <c r="I170" s="7"/>
      <c r="J170" s="7"/>
      <c r="K170" s="7"/>
    </row>
    <row r="171" spans="1:11" ht="15.75" customHeight="1">
      <c r="A171" s="9"/>
      <c r="B171" s="235">
        <v>112058</v>
      </c>
      <c r="C171" s="186" t="s">
        <v>159</v>
      </c>
      <c r="D171" s="187" t="s">
        <v>6</v>
      </c>
      <c r="E171" s="188">
        <v>10.59</v>
      </c>
      <c r="F171" s="260"/>
      <c r="G171" s="190">
        <v>1</v>
      </c>
      <c r="H171" s="7"/>
      <c r="I171" s="7"/>
      <c r="J171" s="7"/>
      <c r="K171" s="7"/>
    </row>
    <row r="172" spans="1:11" ht="15.75" customHeight="1">
      <c r="A172" s="9"/>
      <c r="B172" s="235">
        <v>114071</v>
      </c>
      <c r="C172" s="186" t="s">
        <v>1299</v>
      </c>
      <c r="D172" s="187" t="s">
        <v>6</v>
      </c>
      <c r="E172" s="188">
        <v>10.32</v>
      </c>
      <c r="F172" s="260"/>
      <c r="G172" s="190">
        <v>1</v>
      </c>
      <c r="H172" s="7"/>
      <c r="I172" s="7"/>
      <c r="J172" s="7"/>
      <c r="K172" s="7"/>
    </row>
    <row r="173" spans="1:11" ht="15.75" customHeight="1">
      <c r="A173" s="9"/>
      <c r="B173" s="235">
        <v>112062</v>
      </c>
      <c r="C173" s="186" t="s">
        <v>163</v>
      </c>
      <c r="D173" s="187" t="s">
        <v>6</v>
      </c>
      <c r="E173" s="188">
        <v>10.59</v>
      </c>
      <c r="F173" s="260"/>
      <c r="G173" s="190">
        <v>1</v>
      </c>
      <c r="H173" s="7"/>
      <c r="I173" s="7"/>
      <c r="J173" s="7"/>
      <c r="K173" s="7"/>
    </row>
    <row r="174" spans="1:11" ht="15.75" customHeight="1">
      <c r="A174" s="9"/>
      <c r="B174" s="238">
        <v>112059</v>
      </c>
      <c r="C174" s="186" t="s">
        <v>161</v>
      </c>
      <c r="D174" s="187" t="s">
        <v>6</v>
      </c>
      <c r="E174" s="188">
        <v>10.59</v>
      </c>
      <c r="F174" s="261"/>
      <c r="G174" s="190">
        <v>1</v>
      </c>
      <c r="H174" s="7"/>
      <c r="I174" s="7"/>
      <c r="J174" s="7"/>
      <c r="K174" s="7"/>
    </row>
    <row r="175" spans="1:11" ht="15.75" customHeight="1">
      <c r="A175" s="9"/>
      <c r="B175" s="238">
        <v>114069</v>
      </c>
      <c r="C175" s="186" t="s">
        <v>1297</v>
      </c>
      <c r="D175" s="187" t="s">
        <v>6</v>
      </c>
      <c r="E175" s="188">
        <v>10.32</v>
      </c>
      <c r="F175" s="261"/>
      <c r="G175" s="190">
        <v>1</v>
      </c>
      <c r="H175" s="7"/>
      <c r="I175" s="7"/>
      <c r="J175" s="7"/>
      <c r="K175" s="7"/>
    </row>
    <row r="176" spans="1:11" ht="15.75" customHeight="1">
      <c r="A176" s="9"/>
      <c r="B176" s="238">
        <v>114067</v>
      </c>
      <c r="C176" s="186" t="s">
        <v>1302</v>
      </c>
      <c r="D176" s="187" t="s">
        <v>6</v>
      </c>
      <c r="E176" s="188">
        <v>10.32</v>
      </c>
      <c r="F176" s="261"/>
      <c r="G176" s="190">
        <v>1</v>
      </c>
      <c r="H176" s="7"/>
      <c r="I176" s="7"/>
      <c r="J176" s="7"/>
      <c r="K176" s="7"/>
    </row>
    <row r="177" spans="1:11" ht="15.75" customHeight="1">
      <c r="A177" s="9"/>
      <c r="B177" s="238">
        <v>114068</v>
      </c>
      <c r="C177" s="186" t="s">
        <v>1303</v>
      </c>
      <c r="D177" s="187" t="s">
        <v>6</v>
      </c>
      <c r="E177" s="188">
        <v>10.32</v>
      </c>
      <c r="F177" s="261"/>
      <c r="G177" s="190">
        <v>1</v>
      </c>
      <c r="H177" s="7"/>
      <c r="I177" s="7"/>
      <c r="J177" s="7"/>
      <c r="K177" s="7"/>
    </row>
    <row r="178" spans="1:11" ht="15.75" customHeight="1">
      <c r="A178" s="9"/>
      <c r="B178" s="238">
        <v>114070</v>
      </c>
      <c r="C178" s="186" t="s">
        <v>1301</v>
      </c>
      <c r="D178" s="187" t="s">
        <v>6</v>
      </c>
      <c r="E178" s="188">
        <v>10.32</v>
      </c>
      <c r="F178" s="261"/>
      <c r="G178" s="190">
        <v>1</v>
      </c>
      <c r="H178" s="7"/>
      <c r="I178" s="7"/>
      <c r="J178" s="7"/>
      <c r="K178" s="7"/>
    </row>
    <row r="179" spans="1:11" ht="15.75" customHeight="1">
      <c r="A179" s="9"/>
      <c r="B179" s="238">
        <v>114074</v>
      </c>
      <c r="C179" s="186" t="s">
        <v>1300</v>
      </c>
      <c r="D179" s="187" t="s">
        <v>6</v>
      </c>
      <c r="E179" s="188">
        <v>10.32</v>
      </c>
      <c r="F179" s="261"/>
      <c r="G179" s="190">
        <v>1</v>
      </c>
      <c r="H179" s="7"/>
      <c r="I179" s="7"/>
      <c r="J179" s="7"/>
      <c r="K179" s="7"/>
    </row>
    <row r="180" spans="1:11" ht="15.75" customHeight="1">
      <c r="A180" s="9"/>
      <c r="B180" s="238">
        <v>114073</v>
      </c>
      <c r="C180" s="186" t="s">
        <v>1298</v>
      </c>
      <c r="D180" s="187" t="s">
        <v>6</v>
      </c>
      <c r="E180" s="188">
        <v>10.32</v>
      </c>
      <c r="F180" s="261"/>
      <c r="G180" s="190">
        <v>1</v>
      </c>
      <c r="H180" s="7"/>
      <c r="I180" s="7"/>
      <c r="J180" s="7"/>
      <c r="K180" s="7"/>
    </row>
    <row r="181" spans="1:11" ht="15.75" customHeight="1">
      <c r="A181" s="9"/>
      <c r="B181" s="238">
        <v>112057</v>
      </c>
      <c r="C181" s="186" t="s">
        <v>164</v>
      </c>
      <c r="D181" s="187" t="s">
        <v>6</v>
      </c>
      <c r="E181" s="188">
        <v>10.59</v>
      </c>
      <c r="F181" s="261"/>
      <c r="G181" s="190">
        <v>1</v>
      </c>
      <c r="H181" s="7"/>
      <c r="I181" s="7"/>
      <c r="J181" s="7"/>
      <c r="K181" s="7"/>
    </row>
    <row r="182" spans="1:11" ht="15.75" customHeight="1">
      <c r="A182" s="9"/>
      <c r="B182" s="238">
        <v>112060</v>
      </c>
      <c r="C182" s="186" t="s">
        <v>162</v>
      </c>
      <c r="D182" s="187" t="s">
        <v>6</v>
      </c>
      <c r="E182" s="188">
        <v>10.59</v>
      </c>
      <c r="F182" s="261"/>
      <c r="G182" s="190">
        <v>1</v>
      </c>
      <c r="H182" s="7"/>
      <c r="I182" s="7"/>
      <c r="J182" s="7"/>
      <c r="K182" s="7"/>
    </row>
    <row r="183" spans="1:11" ht="15.75" customHeight="1">
      <c r="A183" s="9"/>
      <c r="B183" s="238"/>
      <c r="C183" s="186"/>
      <c r="D183" s="187"/>
      <c r="E183" s="188"/>
      <c r="F183" s="261"/>
      <c r="G183" s="190"/>
      <c r="H183" s="7"/>
      <c r="I183" s="7"/>
      <c r="J183" s="7"/>
      <c r="K183" s="7"/>
    </row>
    <row r="184" spans="1:11" ht="15.75" customHeight="1">
      <c r="A184" s="9"/>
      <c r="B184" s="238">
        <v>114079</v>
      </c>
      <c r="C184" s="186" t="s">
        <v>1387</v>
      </c>
      <c r="D184" s="187" t="s">
        <v>6</v>
      </c>
      <c r="E184" s="188">
        <v>3.74</v>
      </c>
      <c r="F184" s="261"/>
      <c r="G184" s="190">
        <v>1</v>
      </c>
      <c r="H184" s="7"/>
      <c r="I184" s="7"/>
      <c r="J184" s="7"/>
      <c r="K184" s="7"/>
    </row>
    <row r="185" spans="1:11" ht="15.75" customHeight="1">
      <c r="A185" s="9"/>
      <c r="B185" s="238">
        <v>114080</v>
      </c>
      <c r="C185" s="186" t="s">
        <v>1388</v>
      </c>
      <c r="D185" s="187" t="s">
        <v>6</v>
      </c>
      <c r="E185" s="188">
        <v>3.74</v>
      </c>
      <c r="F185" s="261"/>
      <c r="G185" s="190">
        <v>1</v>
      </c>
      <c r="H185" s="7"/>
      <c r="I185" s="7"/>
      <c r="J185" s="7"/>
      <c r="K185" s="7"/>
    </row>
    <row r="186" spans="1:11" ht="15.75" customHeight="1">
      <c r="A186" s="9"/>
      <c r="B186" s="238">
        <v>114078</v>
      </c>
      <c r="C186" s="186" t="s">
        <v>1389</v>
      </c>
      <c r="D186" s="187" t="s">
        <v>6</v>
      </c>
      <c r="E186" s="188">
        <v>3.74</v>
      </c>
      <c r="F186" s="261"/>
      <c r="G186" s="190">
        <v>1</v>
      </c>
      <c r="H186" s="7"/>
      <c r="I186" s="7"/>
      <c r="J186" s="7"/>
      <c r="K186" s="7"/>
    </row>
    <row r="187" spans="1:11" ht="15.75" customHeight="1">
      <c r="A187" s="9"/>
      <c r="B187" s="238">
        <v>112051</v>
      </c>
      <c r="C187" s="186" t="s">
        <v>1390</v>
      </c>
      <c r="D187" s="187" t="s">
        <v>6</v>
      </c>
      <c r="E187" s="188">
        <v>3.48</v>
      </c>
      <c r="F187" s="261"/>
      <c r="G187" s="190">
        <v>1</v>
      </c>
      <c r="H187" s="7"/>
      <c r="I187" s="7"/>
      <c r="J187" s="7"/>
      <c r="K187" s="7"/>
    </row>
    <row r="188" spans="1:11" ht="15.75" customHeight="1">
      <c r="A188" s="9"/>
      <c r="B188" s="238"/>
      <c r="C188" s="186"/>
      <c r="D188" s="187"/>
      <c r="E188" s="188"/>
      <c r="F188" s="261"/>
      <c r="G188" s="190"/>
      <c r="H188" s="7"/>
      <c r="I188" s="7"/>
      <c r="J188" s="7"/>
      <c r="K188" s="7"/>
    </row>
    <row r="189" spans="1:11" ht="15.75" customHeight="1">
      <c r="A189" s="9"/>
      <c r="B189" s="238"/>
      <c r="C189" s="186"/>
      <c r="D189" s="187"/>
      <c r="E189" s="188"/>
      <c r="F189" s="261"/>
      <c r="G189" s="190"/>
      <c r="H189" s="7"/>
      <c r="I189" s="7"/>
      <c r="J189" s="7"/>
      <c r="K189" s="7"/>
    </row>
    <row r="190" spans="1:11" ht="15.75" customHeight="1">
      <c r="A190" s="9"/>
      <c r="B190" s="592" t="s">
        <v>1047</v>
      </c>
      <c r="C190" s="593"/>
      <c r="D190" s="593"/>
      <c r="E190" s="593"/>
      <c r="F190" s="593"/>
      <c r="G190" s="593"/>
      <c r="H190" s="7"/>
      <c r="I190" s="7"/>
      <c r="J190" s="7"/>
      <c r="K190" s="7"/>
    </row>
    <row r="191" spans="1:11" ht="15.75" customHeight="1">
      <c r="A191" s="9"/>
      <c r="B191" s="203" t="s">
        <v>2</v>
      </c>
      <c r="C191" s="203" t="s">
        <v>3</v>
      </c>
      <c r="D191" s="203" t="s">
        <v>5</v>
      </c>
      <c r="E191" s="203" t="s">
        <v>0</v>
      </c>
      <c r="F191" s="204" t="s">
        <v>1</v>
      </c>
      <c r="G191" s="204" t="s">
        <v>4</v>
      </c>
      <c r="H191" s="7"/>
      <c r="I191" s="7"/>
      <c r="J191" s="7"/>
      <c r="K191" s="7"/>
    </row>
    <row r="192" spans="1:11" ht="15.75" customHeight="1">
      <c r="A192" s="9"/>
      <c r="B192" s="272">
        <v>113599</v>
      </c>
      <c r="C192" s="186" t="s">
        <v>969</v>
      </c>
      <c r="D192" s="187" t="s">
        <v>6</v>
      </c>
      <c r="E192" s="188">
        <v>3.5</v>
      </c>
      <c r="F192" s="275">
        <v>3.4</v>
      </c>
      <c r="G192" s="190">
        <v>2.8571428571428598E-2</v>
      </c>
      <c r="H192" s="278">
        <v>-0.97142857142857142</v>
      </c>
      <c r="I192" s="7"/>
      <c r="J192" s="7"/>
      <c r="K192" s="7"/>
    </row>
    <row r="193" spans="1:15" ht="15.75" customHeight="1">
      <c r="A193" s="9"/>
      <c r="B193" s="272">
        <v>113600</v>
      </c>
      <c r="C193" s="186" t="s">
        <v>970</v>
      </c>
      <c r="D193" s="187" t="s">
        <v>6</v>
      </c>
      <c r="E193" s="188">
        <v>9.3699999999999992</v>
      </c>
      <c r="F193" s="275">
        <v>9.09</v>
      </c>
      <c r="G193" s="190">
        <v>2.9882604055496198E-2</v>
      </c>
      <c r="H193" s="278">
        <v>-0.97011739594450375</v>
      </c>
      <c r="I193" s="7"/>
      <c r="J193" s="7"/>
      <c r="K193" s="7"/>
    </row>
    <row r="194" spans="1:15" ht="15.75" customHeight="1">
      <c r="A194" s="9"/>
      <c r="B194" s="272">
        <v>113598</v>
      </c>
      <c r="C194" s="186" t="s">
        <v>1391</v>
      </c>
      <c r="D194" s="187" t="s">
        <v>6</v>
      </c>
      <c r="E194" s="188">
        <v>0.86</v>
      </c>
      <c r="F194" s="275">
        <v>0.85</v>
      </c>
      <c r="G194" s="190">
        <v>1.1627906976744196E-2</v>
      </c>
      <c r="H194" s="278">
        <v>-0.98837209302325579</v>
      </c>
      <c r="I194" s="161">
        <v>8.5</v>
      </c>
      <c r="J194" s="7"/>
      <c r="K194" s="7"/>
    </row>
    <row r="195" spans="1:15" ht="15.75" customHeight="1">
      <c r="A195" s="9"/>
      <c r="B195" s="272">
        <v>113597</v>
      </c>
      <c r="C195" s="186" t="s">
        <v>1392</v>
      </c>
      <c r="D195" s="187" t="s">
        <v>6</v>
      </c>
      <c r="E195" s="188">
        <v>0.87</v>
      </c>
      <c r="F195" s="275">
        <v>0.85</v>
      </c>
      <c r="G195" s="190">
        <v>2.2988505747126457E-2</v>
      </c>
      <c r="H195" s="278">
        <v>-0.97701149425287359</v>
      </c>
      <c r="I195" s="161">
        <v>8.5</v>
      </c>
      <c r="J195" s="7"/>
      <c r="K195" s="7"/>
    </row>
    <row r="196" spans="1:15" ht="15.75" customHeight="1">
      <c r="A196" s="9"/>
      <c r="B196" s="272">
        <v>113601</v>
      </c>
      <c r="C196" s="186" t="s">
        <v>1393</v>
      </c>
      <c r="D196" s="187" t="s">
        <v>6</v>
      </c>
      <c r="E196" s="188">
        <v>1.27</v>
      </c>
      <c r="F196" s="275">
        <v>1.25</v>
      </c>
      <c r="G196" s="190">
        <v>1.5748031496063006E-2</v>
      </c>
      <c r="H196" s="278">
        <v>-0.98425196850393704</v>
      </c>
      <c r="I196" s="161">
        <v>12.5</v>
      </c>
      <c r="J196" s="7"/>
      <c r="K196" s="7"/>
    </row>
    <row r="197" spans="1:15" ht="15.75" customHeight="1">
      <c r="A197" s="9"/>
      <c r="B197" s="272">
        <v>113595</v>
      </c>
      <c r="C197" s="186" t="s">
        <v>1394</v>
      </c>
      <c r="D197" s="187" t="s">
        <v>6</v>
      </c>
      <c r="E197" s="188">
        <v>3.49</v>
      </c>
      <c r="F197" s="275">
        <v>3.39</v>
      </c>
      <c r="G197" s="190">
        <v>2.8653295128939851E-2</v>
      </c>
      <c r="H197" s="278">
        <v>-0.97134670487106012</v>
      </c>
      <c r="I197" s="161">
        <v>13.56</v>
      </c>
      <c r="J197" s="7"/>
      <c r="K197" s="7"/>
    </row>
    <row r="198" spans="1:15" ht="15.75" customHeight="1">
      <c r="A198" s="9"/>
      <c r="B198" s="186"/>
      <c r="C198" s="186"/>
      <c r="D198" s="187"/>
      <c r="E198" s="188"/>
      <c r="F198" s="189"/>
      <c r="G198" s="190"/>
      <c r="H198" s="7"/>
      <c r="I198" s="7"/>
      <c r="J198" s="7"/>
      <c r="K198" s="7"/>
    </row>
    <row r="199" spans="1:15" ht="15.75" customHeight="1">
      <c r="A199" s="9"/>
      <c r="B199" s="592" t="s">
        <v>241</v>
      </c>
      <c r="C199" s="593"/>
      <c r="D199" s="593"/>
      <c r="E199" s="593"/>
      <c r="F199" s="593"/>
      <c r="G199" s="593"/>
      <c r="H199" s="7"/>
      <c r="I199" s="7"/>
      <c r="J199" s="7"/>
      <c r="K199" s="7"/>
    </row>
    <row r="200" spans="1:15" ht="15.75" customHeight="1">
      <c r="A200" s="9"/>
      <c r="B200" s="186"/>
      <c r="C200" s="186"/>
      <c r="D200" s="187"/>
      <c r="E200" s="188"/>
      <c r="F200" s="605" t="s">
        <v>1352</v>
      </c>
      <c r="G200" s="606"/>
      <c r="H200" s="605" t="s">
        <v>15</v>
      </c>
      <c r="I200" s="606"/>
      <c r="J200" s="607" t="s">
        <v>259</v>
      </c>
      <c r="K200" s="608"/>
      <c r="L200" s="607" t="s">
        <v>260</v>
      </c>
      <c r="M200" s="608"/>
      <c r="N200" s="607" t="s">
        <v>261</v>
      </c>
      <c r="O200" s="608"/>
    </row>
    <row r="201" spans="1:15" ht="15.75" customHeight="1">
      <c r="A201" s="9"/>
      <c r="B201" s="203" t="s">
        <v>2</v>
      </c>
      <c r="C201" s="203" t="s">
        <v>3</v>
      </c>
      <c r="D201" s="203" t="s">
        <v>5</v>
      </c>
      <c r="E201" s="203" t="s">
        <v>0</v>
      </c>
      <c r="F201" s="203"/>
      <c r="G201" s="203"/>
      <c r="H201" s="242" t="s">
        <v>1242</v>
      </c>
      <c r="I201" s="243" t="s">
        <v>1243</v>
      </c>
      <c r="J201" s="242" t="s">
        <v>1242</v>
      </c>
      <c r="K201" s="243" t="s">
        <v>1243</v>
      </c>
      <c r="L201" s="242" t="s">
        <v>1242</v>
      </c>
      <c r="M201" s="243" t="s">
        <v>1243</v>
      </c>
      <c r="N201" s="242" t="s">
        <v>1242</v>
      </c>
      <c r="O201" s="243" t="s">
        <v>1243</v>
      </c>
    </row>
    <row r="202" spans="1:15" ht="15.75" customHeight="1">
      <c r="A202" s="9"/>
      <c r="B202" s="244">
        <v>109902</v>
      </c>
      <c r="C202" s="186" t="s">
        <v>1060</v>
      </c>
      <c r="D202" s="187" t="s">
        <v>6</v>
      </c>
      <c r="E202" s="188">
        <v>103.37</v>
      </c>
      <c r="F202" s="188">
        <v>100</v>
      </c>
      <c r="G202" s="190">
        <v>3.2601335010157731E-2</v>
      </c>
      <c r="H202" s="246">
        <v>89</v>
      </c>
      <c r="I202" s="190">
        <v>0.13901518815904038</v>
      </c>
      <c r="J202" s="276">
        <v>85</v>
      </c>
      <c r="K202" s="190">
        <v>0.20640449438202252</v>
      </c>
      <c r="L202" s="245">
        <v>82</v>
      </c>
      <c r="M202" s="247">
        <v>0.20673309470832935</v>
      </c>
      <c r="N202" s="245">
        <v>79</v>
      </c>
      <c r="O202" s="247">
        <v>0.2357550546580246</v>
      </c>
    </row>
    <row r="203" spans="1:15" ht="15.75" customHeight="1">
      <c r="A203" s="9"/>
      <c r="B203" s="244">
        <v>460</v>
      </c>
      <c r="C203" s="186" t="s">
        <v>1227</v>
      </c>
      <c r="D203" s="187" t="s">
        <v>6</v>
      </c>
      <c r="E203" s="188">
        <v>235.04</v>
      </c>
      <c r="F203" s="188">
        <v>228</v>
      </c>
      <c r="G203" s="190">
        <v>2.9952348536419302E-2</v>
      </c>
      <c r="H203" s="246">
        <v>220</v>
      </c>
      <c r="I203" s="190">
        <v>6.3989108236895811E-2</v>
      </c>
      <c r="J203" s="276">
        <v>215</v>
      </c>
      <c r="K203" s="190">
        <v>9.1090909090909056E-2</v>
      </c>
      <c r="L203" s="245"/>
      <c r="M203" s="247">
        <v>1</v>
      </c>
      <c r="N203" s="245"/>
      <c r="O203" s="247">
        <v>1</v>
      </c>
    </row>
    <row r="204" spans="1:15" ht="15.75" customHeight="1">
      <c r="A204" s="9"/>
      <c r="B204" s="244"/>
      <c r="C204" s="186" t="e">
        <v>#N/A</v>
      </c>
      <c r="D204" s="187" t="s">
        <v>6</v>
      </c>
      <c r="E204" s="188" t="e">
        <v>#N/A</v>
      </c>
      <c r="F204" s="188"/>
      <c r="G204" s="190" t="e">
        <v>#N/A</v>
      </c>
      <c r="H204" s="246"/>
      <c r="I204" s="190" t="e">
        <v>#N/A</v>
      </c>
      <c r="J204" s="276"/>
      <c r="K204" s="190" t="e">
        <v>#N/A</v>
      </c>
      <c r="L204" s="245"/>
      <c r="M204" s="247" t="e">
        <v>#N/A</v>
      </c>
      <c r="N204" s="245"/>
      <c r="O204" s="247" t="e">
        <v>#N/A</v>
      </c>
    </row>
    <row r="205" spans="1:15" ht="15.75" customHeight="1">
      <c r="A205" s="9"/>
      <c r="B205" s="244"/>
      <c r="C205" s="186" t="e">
        <v>#N/A</v>
      </c>
      <c r="D205" s="187" t="s">
        <v>6</v>
      </c>
      <c r="E205" s="188" t="e">
        <v>#N/A</v>
      </c>
      <c r="F205" s="188"/>
      <c r="G205" s="190" t="e">
        <v>#N/A</v>
      </c>
      <c r="H205" s="246"/>
      <c r="I205" s="190" t="e">
        <v>#N/A</v>
      </c>
      <c r="J205" s="276"/>
      <c r="K205" s="190" t="e">
        <v>#N/A</v>
      </c>
      <c r="L205" s="245"/>
      <c r="M205" s="247" t="e">
        <v>#N/A</v>
      </c>
      <c r="N205" s="245"/>
      <c r="O205" s="247" t="e">
        <v>#N/A</v>
      </c>
    </row>
    <row r="206" spans="1:15" ht="15.75" customHeight="1">
      <c r="A206" s="9"/>
      <c r="B206" s="186"/>
      <c r="C206" s="186"/>
      <c r="D206" s="187"/>
      <c r="E206" s="188"/>
      <c r="F206" s="603" t="s">
        <v>722</v>
      </c>
      <c r="G206" s="604"/>
      <c r="H206" s="601" t="s">
        <v>723</v>
      </c>
      <c r="I206" s="602"/>
      <c r="J206" s="601" t="s">
        <v>725</v>
      </c>
      <c r="K206" s="602"/>
    </row>
    <row r="207" spans="1:15" ht="15.75" customHeight="1">
      <c r="A207" s="9"/>
      <c r="B207" s="203" t="s">
        <v>2</v>
      </c>
      <c r="C207" s="203" t="s">
        <v>3</v>
      </c>
      <c r="D207" s="203" t="s">
        <v>5</v>
      </c>
      <c r="E207" s="203" t="s">
        <v>0</v>
      </c>
      <c r="F207" s="248" t="s">
        <v>1242</v>
      </c>
      <c r="G207" s="243" t="s">
        <v>1243</v>
      </c>
      <c r="H207" s="242" t="s">
        <v>1242</v>
      </c>
      <c r="I207" s="243" t="s">
        <v>1243</v>
      </c>
      <c r="J207" s="242" t="s">
        <v>1242</v>
      </c>
      <c r="K207" s="243" t="s">
        <v>1243</v>
      </c>
    </row>
    <row r="208" spans="1:15" ht="15.75" customHeight="1">
      <c r="A208" s="9"/>
      <c r="B208" s="244">
        <v>109145</v>
      </c>
      <c r="C208" s="186" t="s">
        <v>794</v>
      </c>
      <c r="D208" s="187" t="s">
        <v>6</v>
      </c>
      <c r="E208" s="188">
        <v>3.72</v>
      </c>
      <c r="F208" s="246">
        <v>3.59</v>
      </c>
      <c r="G208" s="190">
        <v>3.4946236559139872E-2</v>
      </c>
      <c r="H208" s="276">
        <v>3.49</v>
      </c>
      <c r="I208" s="190">
        <v>6.4066852367688026E-2</v>
      </c>
      <c r="J208" s="245">
        <v>3.35</v>
      </c>
      <c r="K208" s="247">
        <v>9.9462365591397872E-2</v>
      </c>
    </row>
    <row r="209" spans="1:11" ht="15.75" customHeight="1">
      <c r="A209" s="9"/>
      <c r="B209" s="244">
        <v>109144</v>
      </c>
      <c r="C209" s="186" t="s">
        <v>795</v>
      </c>
      <c r="D209" s="187" t="s">
        <v>6</v>
      </c>
      <c r="E209" s="188">
        <v>3.72</v>
      </c>
      <c r="F209" s="246">
        <v>3.59</v>
      </c>
      <c r="G209" s="190">
        <v>3.4946236559139872E-2</v>
      </c>
      <c r="H209" s="276">
        <v>3.49</v>
      </c>
      <c r="I209" s="190">
        <v>6.4066852367688026E-2</v>
      </c>
      <c r="J209" s="245">
        <v>3.35</v>
      </c>
      <c r="K209" s="247">
        <v>9.9462365591397872E-2</v>
      </c>
    </row>
    <row r="210" spans="1:11" ht="15.75" customHeight="1">
      <c r="A210" s="9"/>
      <c r="B210" s="244">
        <v>109177</v>
      </c>
      <c r="C210" s="186" t="s">
        <v>796</v>
      </c>
      <c r="D210" s="187" t="s">
        <v>6</v>
      </c>
      <c r="E210" s="188">
        <v>3.72</v>
      </c>
      <c r="F210" s="246">
        <v>3.59</v>
      </c>
      <c r="G210" s="190">
        <v>3.4946236559139872E-2</v>
      </c>
      <c r="H210" s="276">
        <v>3.49</v>
      </c>
      <c r="I210" s="190">
        <v>6.4066852367688026E-2</v>
      </c>
      <c r="J210" s="245">
        <v>3.35</v>
      </c>
      <c r="K210" s="247">
        <v>9.9462365591397872E-2</v>
      </c>
    </row>
    <row r="211" spans="1:11" ht="15.75" customHeight="1">
      <c r="A211" s="9"/>
      <c r="B211" s="186"/>
      <c r="C211" s="186"/>
      <c r="D211" s="187"/>
      <c r="E211" s="188"/>
      <c r="F211" s="603" t="s">
        <v>726</v>
      </c>
      <c r="G211" s="604"/>
      <c r="H211" s="601" t="s">
        <v>727</v>
      </c>
      <c r="I211" s="602"/>
      <c r="J211" s="601" t="s">
        <v>728</v>
      </c>
      <c r="K211" s="602"/>
    </row>
    <row r="212" spans="1:11" ht="15.75" customHeight="1">
      <c r="A212" s="9"/>
      <c r="B212" s="186"/>
      <c r="C212" s="186"/>
      <c r="D212" s="187"/>
      <c r="E212" s="188"/>
      <c r="F212" s="248" t="s">
        <v>1242</v>
      </c>
      <c r="G212" s="243" t="s">
        <v>1243</v>
      </c>
      <c r="H212" s="242" t="s">
        <v>1242</v>
      </c>
      <c r="I212" s="243" t="s">
        <v>1243</v>
      </c>
      <c r="J212" s="242" t="s">
        <v>1242</v>
      </c>
      <c r="K212" s="243" t="s">
        <v>1243</v>
      </c>
    </row>
    <row r="213" spans="1:11" ht="15.75" customHeight="1">
      <c r="A213" s="9"/>
      <c r="B213" s="244">
        <v>1335</v>
      </c>
      <c r="C213" s="186" t="s">
        <v>797</v>
      </c>
      <c r="D213" s="187" t="s">
        <v>6</v>
      </c>
      <c r="E213" s="188">
        <v>15.52</v>
      </c>
      <c r="F213" s="246">
        <v>14.59</v>
      </c>
      <c r="G213" s="190">
        <v>5.9922680412371115E-2</v>
      </c>
      <c r="H213" s="276">
        <v>13.99</v>
      </c>
      <c r="I213" s="190">
        <v>0.10486634681288549</v>
      </c>
      <c r="J213" s="245">
        <v>12.99</v>
      </c>
      <c r="K213" s="247">
        <v>0.16301546391752575</v>
      </c>
    </row>
    <row r="214" spans="1:11" ht="15.75" customHeight="1">
      <c r="A214" s="9"/>
      <c r="B214" s="244">
        <v>1332</v>
      </c>
      <c r="C214" s="186" t="s">
        <v>798</v>
      </c>
      <c r="D214" s="187" t="s">
        <v>6</v>
      </c>
      <c r="E214" s="188">
        <v>15.52</v>
      </c>
      <c r="F214" s="246">
        <v>14.59</v>
      </c>
      <c r="G214" s="190">
        <v>5.9922680412371115E-2</v>
      </c>
      <c r="H214" s="276">
        <v>13.99</v>
      </c>
      <c r="I214" s="190">
        <v>0.10486634681288549</v>
      </c>
      <c r="J214" s="245">
        <v>12.99</v>
      </c>
      <c r="K214" s="247">
        <v>0.16301546391752575</v>
      </c>
    </row>
    <row r="215" spans="1:11" ht="15.75" customHeight="1">
      <c r="A215" s="9"/>
      <c r="B215" s="244">
        <v>1334</v>
      </c>
      <c r="C215" s="186" t="s">
        <v>799</v>
      </c>
      <c r="D215" s="187" t="s">
        <v>6</v>
      </c>
      <c r="E215" s="188">
        <v>15.52</v>
      </c>
      <c r="F215" s="246">
        <v>14.59</v>
      </c>
      <c r="G215" s="190">
        <v>5.9922680412371115E-2</v>
      </c>
      <c r="H215" s="276">
        <v>13.99</v>
      </c>
      <c r="I215" s="190">
        <v>0.10486634681288549</v>
      </c>
      <c r="J215" s="245">
        <v>12.99</v>
      </c>
      <c r="K215" s="247">
        <v>0.16301546391752575</v>
      </c>
    </row>
    <row r="216" spans="1:11" ht="15.75" customHeight="1">
      <c r="A216" s="9"/>
      <c r="B216" s="244">
        <v>1336</v>
      </c>
      <c r="C216" s="186" t="s">
        <v>800</v>
      </c>
      <c r="D216" s="187" t="s">
        <v>6</v>
      </c>
      <c r="E216" s="188">
        <v>15.52</v>
      </c>
      <c r="F216" s="246">
        <v>14.59</v>
      </c>
      <c r="G216" s="190">
        <v>5.9922680412371115E-2</v>
      </c>
      <c r="H216" s="276">
        <v>13.99</v>
      </c>
      <c r="I216" s="190">
        <v>0.10486634681288549</v>
      </c>
      <c r="J216" s="245">
        <v>12.99</v>
      </c>
      <c r="K216" s="247">
        <v>0.16301546391752575</v>
      </c>
    </row>
    <row r="217" spans="1:11" ht="15.75" customHeight="1">
      <c r="A217" s="9"/>
      <c r="B217" s="186"/>
      <c r="C217" s="186"/>
      <c r="D217" s="187"/>
      <c r="E217" s="188"/>
      <c r="F217" s="603" t="s">
        <v>726</v>
      </c>
      <c r="G217" s="604"/>
      <c r="H217" s="601" t="s">
        <v>729</v>
      </c>
      <c r="I217" s="602"/>
      <c r="J217" s="601" t="s">
        <v>730</v>
      </c>
      <c r="K217" s="602"/>
    </row>
    <row r="218" spans="1:11" ht="15.75" customHeight="1">
      <c r="A218" s="9"/>
      <c r="B218" s="186"/>
      <c r="C218" s="186"/>
      <c r="D218" s="187"/>
      <c r="E218" s="188"/>
      <c r="F218" s="248" t="s">
        <v>1242</v>
      </c>
      <c r="G218" s="243" t="s">
        <v>1243</v>
      </c>
      <c r="H218" s="242" t="s">
        <v>1242</v>
      </c>
      <c r="I218" s="243" t="s">
        <v>1243</v>
      </c>
      <c r="J218" s="242" t="s">
        <v>1242</v>
      </c>
      <c r="K218" s="243" t="s">
        <v>1243</v>
      </c>
    </row>
    <row r="219" spans="1:11" ht="15.75" customHeight="1">
      <c r="A219" s="9"/>
      <c r="B219" s="244">
        <v>106030</v>
      </c>
      <c r="C219" s="186" t="s">
        <v>801</v>
      </c>
      <c r="D219" s="187" t="s">
        <v>6</v>
      </c>
      <c r="E219" s="188">
        <v>4.05</v>
      </c>
      <c r="F219" s="246">
        <v>3.89</v>
      </c>
      <c r="G219" s="190">
        <v>3.9506172839506103E-2</v>
      </c>
      <c r="H219" s="276">
        <v>3.79</v>
      </c>
      <c r="I219" s="190">
        <v>6.6838046272493512E-2</v>
      </c>
      <c r="J219" s="245">
        <v>3.65</v>
      </c>
      <c r="K219" s="247">
        <v>9.8765432098765413E-2</v>
      </c>
    </row>
    <row r="220" spans="1:11" ht="15.75" customHeight="1">
      <c r="A220" s="9"/>
      <c r="B220" s="244">
        <v>106029</v>
      </c>
      <c r="C220" s="186" t="s">
        <v>802</v>
      </c>
      <c r="D220" s="187" t="s">
        <v>6</v>
      </c>
      <c r="E220" s="188">
        <v>4.24</v>
      </c>
      <c r="F220" s="246">
        <v>3.89</v>
      </c>
      <c r="G220" s="190">
        <v>8.2547169811320778E-2</v>
      </c>
      <c r="H220" s="276">
        <v>3.79</v>
      </c>
      <c r="I220" s="190">
        <v>0.115681233933162</v>
      </c>
      <c r="J220" s="245">
        <v>3.65</v>
      </c>
      <c r="K220" s="247">
        <v>0.13915094339622647</v>
      </c>
    </row>
    <row r="221" spans="1:11" ht="15.75" customHeight="1" thickBot="1">
      <c r="A221" s="9"/>
      <c r="B221" s="244">
        <v>106031</v>
      </c>
      <c r="C221" s="186" t="s">
        <v>803</v>
      </c>
      <c r="D221" s="187" t="s">
        <v>6</v>
      </c>
      <c r="E221" s="188">
        <v>4.05</v>
      </c>
      <c r="F221" s="246">
        <v>3.89</v>
      </c>
      <c r="G221" s="190">
        <v>3.9506172839506103E-2</v>
      </c>
      <c r="H221" s="277">
        <v>3.79</v>
      </c>
      <c r="I221" s="190">
        <v>6.6838046272493512E-2</v>
      </c>
      <c r="J221" s="245">
        <v>3.65</v>
      </c>
      <c r="K221" s="247">
        <v>9.8765432098765413E-2</v>
      </c>
    </row>
    <row r="222" spans="1:11" ht="15.75" customHeight="1">
      <c r="A222" s="9"/>
      <c r="B222" s="238"/>
      <c r="C222" s="186" t="e">
        <v>#N/A</v>
      </c>
      <c r="D222" s="187" t="s">
        <v>6</v>
      </c>
      <c r="E222" s="188" t="e">
        <v>#N/A</v>
      </c>
      <c r="F222" s="261"/>
      <c r="G222" s="190" t="e">
        <v>#N/A</v>
      </c>
      <c r="H222" s="7"/>
      <c r="I222" s="7"/>
      <c r="J222" s="7"/>
      <c r="K222" s="7"/>
    </row>
    <row r="223" spans="1:11" ht="15.75" customHeight="1">
      <c r="A223" s="9"/>
      <c r="B223" s="238"/>
      <c r="C223" s="186" t="e">
        <v>#N/A</v>
      </c>
      <c r="D223" s="187" t="s">
        <v>6</v>
      </c>
      <c r="E223" s="188" t="e">
        <v>#N/A</v>
      </c>
      <c r="F223" s="261"/>
      <c r="G223" s="190" t="e">
        <v>#N/A</v>
      </c>
      <c r="H223" s="7"/>
      <c r="I223" s="7"/>
      <c r="J223" s="7"/>
      <c r="K223" s="7"/>
    </row>
    <row r="224" spans="1:11" ht="15.75" customHeight="1">
      <c r="A224" s="9"/>
      <c r="B224" s="238"/>
      <c r="C224" s="186" t="e">
        <v>#N/A</v>
      </c>
      <c r="D224" s="187" t="s">
        <v>6</v>
      </c>
      <c r="E224" s="188" t="e">
        <v>#N/A</v>
      </c>
      <c r="F224" s="261"/>
      <c r="G224" s="190" t="e">
        <v>#N/A</v>
      </c>
      <c r="H224" s="7"/>
      <c r="I224" s="7"/>
      <c r="J224" s="7"/>
      <c r="K224" s="7"/>
    </row>
    <row r="225" spans="1:11" ht="15.75" customHeight="1">
      <c r="A225" s="9"/>
      <c r="B225" s="238"/>
      <c r="C225" s="186" t="e">
        <v>#N/A</v>
      </c>
      <c r="D225" s="187" t="s">
        <v>6</v>
      </c>
      <c r="E225" s="188" t="e">
        <v>#N/A</v>
      </c>
      <c r="F225" s="261"/>
      <c r="G225" s="190" t="e">
        <v>#N/A</v>
      </c>
      <c r="H225" s="7"/>
      <c r="I225" s="7"/>
      <c r="J225" s="7"/>
      <c r="K225" s="7"/>
    </row>
    <row r="226" spans="1:11" ht="15.75" customHeight="1">
      <c r="A226" s="9"/>
      <c r="B226" s="238"/>
      <c r="C226" s="186" t="e">
        <v>#N/A</v>
      </c>
      <c r="D226" s="187" t="s">
        <v>6</v>
      </c>
      <c r="E226" s="188" t="e">
        <v>#N/A</v>
      </c>
      <c r="F226" s="261"/>
      <c r="G226" s="190" t="e">
        <v>#N/A</v>
      </c>
      <c r="H226" s="7"/>
      <c r="I226" s="7"/>
      <c r="J226" s="7"/>
      <c r="K226" s="7"/>
    </row>
    <row r="227" spans="1:11" ht="15.75" customHeight="1">
      <c r="A227" s="9"/>
      <c r="B227" s="238"/>
      <c r="C227" s="186" t="e">
        <v>#N/A</v>
      </c>
      <c r="D227" s="187" t="s">
        <v>6</v>
      </c>
      <c r="E227" s="188" t="e">
        <v>#N/A</v>
      </c>
      <c r="F227" s="261"/>
      <c r="G227" s="190" t="e">
        <v>#N/A</v>
      </c>
      <c r="H227" s="7"/>
      <c r="I227" s="7"/>
      <c r="J227" s="7"/>
      <c r="K227" s="7"/>
    </row>
    <row r="228" spans="1:11" ht="15.75" customHeight="1">
      <c r="A228" s="9"/>
      <c r="B228" s="207"/>
      <c r="C228" s="186"/>
      <c r="D228" s="186"/>
      <c r="E228" s="188"/>
      <c r="F228" s="208"/>
      <c r="G228" s="190"/>
      <c r="H228" s="7"/>
      <c r="I228" s="7"/>
      <c r="J228" s="7"/>
      <c r="K228" s="7"/>
    </row>
    <row r="229" spans="1:11" ht="15.75" customHeight="1">
      <c r="A229" s="9"/>
      <c r="B229" s="187"/>
      <c r="C229" s="186"/>
      <c r="D229" s="187"/>
      <c r="E229" s="188"/>
      <c r="F229" s="209"/>
      <c r="G229" s="190"/>
      <c r="H229" s="7"/>
      <c r="I229" s="7"/>
      <c r="J229" s="7"/>
      <c r="K229" s="7"/>
    </row>
    <row r="230" spans="1:11" ht="15.75" customHeight="1">
      <c r="A230" s="9"/>
      <c r="B230" s="594" t="s">
        <v>1186</v>
      </c>
      <c r="C230" s="594"/>
      <c r="D230" s="594"/>
      <c r="E230" s="594"/>
      <c r="F230" s="594"/>
      <c r="G230" s="594"/>
      <c r="H230" s="7"/>
      <c r="I230" s="7"/>
      <c r="J230" s="7"/>
      <c r="K230" s="7"/>
    </row>
    <row r="231" spans="1:11" ht="15.75" customHeight="1">
      <c r="A231" s="9"/>
      <c r="B231" s="203" t="s">
        <v>2</v>
      </c>
      <c r="C231" s="203" t="s">
        <v>3</v>
      </c>
      <c r="D231" s="203" t="s">
        <v>5</v>
      </c>
      <c r="E231" s="203" t="s">
        <v>0</v>
      </c>
      <c r="F231" s="204" t="s">
        <v>1</v>
      </c>
      <c r="G231" s="204" t="s">
        <v>4</v>
      </c>
      <c r="H231" s="7"/>
      <c r="I231" s="7"/>
      <c r="J231" s="7"/>
      <c r="K231" s="7"/>
    </row>
    <row r="232" spans="1:11" ht="15.75" customHeight="1">
      <c r="A232" s="9"/>
      <c r="B232" s="187">
        <v>112461</v>
      </c>
      <c r="C232" s="186" t="s">
        <v>767</v>
      </c>
      <c r="D232" s="187" t="s">
        <v>6</v>
      </c>
      <c r="E232" s="188">
        <v>12.81</v>
      </c>
      <c r="F232" s="209"/>
      <c r="G232" s="190">
        <v>1</v>
      </c>
      <c r="H232" s="7"/>
      <c r="I232" s="7"/>
      <c r="J232" s="7"/>
      <c r="K232" s="7"/>
    </row>
    <row r="233" spans="1:11" ht="15.75" customHeight="1">
      <c r="A233" s="9"/>
      <c r="B233" s="187">
        <v>112458</v>
      </c>
      <c r="C233" s="186" t="s">
        <v>768</v>
      </c>
      <c r="D233" s="187" t="s">
        <v>6</v>
      </c>
      <c r="E233" s="188">
        <v>14.19</v>
      </c>
      <c r="F233" s="209"/>
      <c r="G233" s="190">
        <v>1</v>
      </c>
      <c r="H233" s="7"/>
      <c r="I233" s="7"/>
      <c r="J233" s="7"/>
      <c r="K233" s="7"/>
    </row>
    <row r="234" spans="1:11" ht="15.75" customHeight="1">
      <c r="A234" s="9"/>
      <c r="B234" s="187"/>
      <c r="C234" s="187" t="s">
        <v>1187</v>
      </c>
      <c r="D234" s="187"/>
      <c r="E234" s="188"/>
      <c r="F234" s="209"/>
      <c r="G234" s="190"/>
      <c r="H234" s="7"/>
      <c r="I234" s="7"/>
      <c r="J234" s="7"/>
      <c r="K234" s="7"/>
    </row>
    <row r="235" spans="1:11" ht="15.75" customHeight="1">
      <c r="A235" s="9"/>
      <c r="B235" s="187"/>
      <c r="C235" s="186"/>
      <c r="D235" s="187"/>
      <c r="E235" s="188"/>
      <c r="F235" s="209"/>
      <c r="G235" s="190"/>
      <c r="H235" s="7"/>
      <c r="I235" s="7"/>
      <c r="J235" s="7"/>
      <c r="K235" s="7"/>
    </row>
    <row r="236" spans="1:11" ht="15.75" customHeight="1">
      <c r="A236" s="9"/>
      <c r="B236" s="233"/>
      <c r="C236" s="186"/>
      <c r="D236" s="187"/>
      <c r="E236" s="188"/>
      <c r="F236" s="234"/>
      <c r="G236" s="190"/>
      <c r="H236" s="7"/>
      <c r="I236" s="7"/>
      <c r="J236" s="7"/>
      <c r="K236" s="7"/>
    </row>
    <row r="237" spans="1:11" ht="15.75" customHeight="1">
      <c r="A237" s="9"/>
      <c r="B237" s="592" t="s">
        <v>1188</v>
      </c>
      <c r="C237" s="593"/>
      <c r="D237" s="593"/>
      <c r="E237" s="593"/>
      <c r="F237" s="593"/>
      <c r="G237" s="593"/>
      <c r="H237" s="7"/>
      <c r="I237" s="7"/>
      <c r="J237" s="7"/>
      <c r="K237" s="7"/>
    </row>
    <row r="238" spans="1:11" ht="15.75" customHeight="1">
      <c r="A238" s="9"/>
      <c r="B238" s="203" t="s">
        <v>2</v>
      </c>
      <c r="C238" s="203" t="s">
        <v>3</v>
      </c>
      <c r="D238" s="203" t="s">
        <v>5</v>
      </c>
      <c r="E238" s="203" t="s">
        <v>0</v>
      </c>
      <c r="F238" s="204" t="s">
        <v>1</v>
      </c>
      <c r="G238" s="204" t="s">
        <v>4</v>
      </c>
      <c r="H238" s="7"/>
      <c r="I238" s="7"/>
      <c r="J238" s="7"/>
      <c r="K238" s="7"/>
    </row>
    <row r="239" spans="1:11" ht="15.75" customHeight="1">
      <c r="A239" s="9"/>
      <c r="B239" s="233">
        <v>113544</v>
      </c>
      <c r="C239" s="186" t="s">
        <v>709</v>
      </c>
      <c r="D239" s="187" t="s">
        <v>6</v>
      </c>
      <c r="E239" s="188">
        <v>225.4</v>
      </c>
      <c r="F239" s="234">
        <v>139</v>
      </c>
      <c r="G239" s="190">
        <v>0.38331854480922806</v>
      </c>
      <c r="H239" s="7"/>
      <c r="I239" s="7"/>
      <c r="J239" s="7"/>
      <c r="K239" s="7"/>
    </row>
    <row r="240" spans="1:11" ht="15.75" customHeight="1">
      <c r="A240" s="9"/>
      <c r="B240" s="233"/>
      <c r="C240" s="186"/>
      <c r="D240" s="187"/>
      <c r="E240" s="188"/>
      <c r="F240" s="234"/>
      <c r="G240" s="190"/>
      <c r="H240" s="7"/>
      <c r="I240" s="7"/>
      <c r="J240" s="7"/>
      <c r="K240" s="7"/>
    </row>
    <row r="241" spans="1:15" ht="15.75" customHeight="1">
      <c r="A241" s="9"/>
      <c r="B241" s="233"/>
      <c r="C241" s="186"/>
      <c r="D241" s="187"/>
      <c r="E241" s="188"/>
      <c r="F241" s="251" t="s">
        <v>188</v>
      </c>
      <c r="G241" s="252"/>
      <c r="H241" s="253" t="s">
        <v>566</v>
      </c>
      <c r="I241" s="253"/>
      <c r="J241" s="253" t="s">
        <v>1247</v>
      </c>
      <c r="K241" s="253"/>
      <c r="L241" s="253" t="s">
        <v>190</v>
      </c>
      <c r="M241" s="253"/>
      <c r="N241" s="253" t="s">
        <v>190</v>
      </c>
      <c r="O241" s="253"/>
    </row>
    <row r="242" spans="1:15" ht="15.75" customHeight="1">
      <c r="A242" s="9"/>
      <c r="B242" s="203" t="s">
        <v>2</v>
      </c>
      <c r="C242" s="203" t="s">
        <v>3</v>
      </c>
      <c r="D242" s="203" t="s">
        <v>5</v>
      </c>
      <c r="E242" s="203" t="s">
        <v>0</v>
      </c>
      <c r="F242" s="248" t="s">
        <v>1242</v>
      </c>
      <c r="G242" s="243" t="s">
        <v>1243</v>
      </c>
      <c r="H242" s="242" t="s">
        <v>1242</v>
      </c>
      <c r="I242" s="243" t="s">
        <v>1243</v>
      </c>
      <c r="J242" s="242" t="s">
        <v>1242</v>
      </c>
      <c r="K242" s="243" t="s">
        <v>1243</v>
      </c>
      <c r="L242" s="242" t="s">
        <v>1242</v>
      </c>
      <c r="M242" s="243" t="s">
        <v>1243</v>
      </c>
      <c r="N242" s="242" t="s">
        <v>1242</v>
      </c>
      <c r="O242" s="243" t="s">
        <v>1243</v>
      </c>
    </row>
    <row r="243" spans="1:15" ht="15.75" customHeight="1">
      <c r="A243" s="9"/>
      <c r="B243" s="244">
        <v>171</v>
      </c>
      <c r="C243" s="186" t="s">
        <v>1294</v>
      </c>
      <c r="D243" s="187" t="s">
        <v>6</v>
      </c>
      <c r="E243" s="188">
        <v>47.41</v>
      </c>
      <c r="F243" s="246">
        <v>37.799999999999997</v>
      </c>
      <c r="G243" s="190">
        <v>0.2026998523518245</v>
      </c>
      <c r="H243" s="254">
        <v>35.1</v>
      </c>
      <c r="I243" s="190">
        <v>0.2596498628981227</v>
      </c>
      <c r="J243" s="245">
        <v>33.75</v>
      </c>
      <c r="K243" s="247">
        <v>0.28812486817127181</v>
      </c>
      <c r="L243" s="254">
        <v>32.4</v>
      </c>
      <c r="M243" s="247">
        <v>0.31659987344442098</v>
      </c>
      <c r="N243" s="245">
        <v>31.05</v>
      </c>
      <c r="O243" s="247">
        <v>0.34507487871757009</v>
      </c>
    </row>
    <row r="244" spans="1:15" ht="15.75" customHeight="1">
      <c r="A244" s="9"/>
      <c r="B244" s="244"/>
      <c r="C244" s="186"/>
      <c r="D244" s="187"/>
      <c r="E244" s="188"/>
      <c r="F244" s="246"/>
      <c r="G244" s="190"/>
      <c r="H244" s="249"/>
      <c r="I244" s="220"/>
      <c r="J244" s="249"/>
      <c r="K244" s="250"/>
      <c r="L244" s="249"/>
      <c r="M244" s="250"/>
      <c r="N244" s="249"/>
      <c r="O244" s="250"/>
    </row>
    <row r="245" spans="1:15" ht="15.75" customHeight="1">
      <c r="A245" s="9"/>
      <c r="B245" s="233"/>
      <c r="C245" s="186"/>
      <c r="D245" s="187"/>
      <c r="E245" s="188"/>
      <c r="F245" s="251" t="s">
        <v>187</v>
      </c>
      <c r="G245" s="252"/>
      <c r="H245" s="253" t="s">
        <v>1248</v>
      </c>
      <c r="I245" s="253"/>
      <c r="J245" s="253" t="s">
        <v>188</v>
      </c>
      <c r="K245" s="253"/>
      <c r="L245" s="253" t="s">
        <v>566</v>
      </c>
      <c r="M245" s="253"/>
      <c r="N245" s="253" t="s">
        <v>189</v>
      </c>
      <c r="O245" s="7"/>
    </row>
    <row r="246" spans="1:15" ht="15.75" customHeight="1">
      <c r="A246" s="9"/>
      <c r="B246" s="203" t="s">
        <v>2</v>
      </c>
      <c r="C246" s="203" t="s">
        <v>3</v>
      </c>
      <c r="D246" s="203" t="s">
        <v>5</v>
      </c>
      <c r="E246" s="203" t="s">
        <v>0</v>
      </c>
      <c r="F246" s="248" t="s">
        <v>1242</v>
      </c>
      <c r="G246" s="243" t="s">
        <v>1243</v>
      </c>
      <c r="H246" s="242" t="s">
        <v>1242</v>
      </c>
      <c r="I246" s="243" t="s">
        <v>1243</v>
      </c>
      <c r="J246" s="242" t="s">
        <v>1242</v>
      </c>
      <c r="K246" s="243" t="s">
        <v>1243</v>
      </c>
      <c r="L246" s="242" t="s">
        <v>1242</v>
      </c>
      <c r="M246" s="243" t="s">
        <v>1243</v>
      </c>
      <c r="N246" s="242" t="s">
        <v>1242</v>
      </c>
      <c r="O246" s="243" t="s">
        <v>1243</v>
      </c>
    </row>
    <row r="247" spans="1:15" ht="15.75" customHeight="1">
      <c r="A247" s="9"/>
      <c r="B247" s="233">
        <v>109563</v>
      </c>
      <c r="C247" s="186" t="s">
        <v>907</v>
      </c>
      <c r="D247" s="187" t="s">
        <v>6</v>
      </c>
      <c r="E247" s="188">
        <v>3.53</v>
      </c>
      <c r="F247" s="246">
        <v>3.37</v>
      </c>
      <c r="G247" s="190">
        <v>4.5325779036827114E-2</v>
      </c>
      <c r="H247" s="245">
        <v>2.99</v>
      </c>
      <c r="I247" s="190">
        <v>0.15297450424929168</v>
      </c>
      <c r="J247" s="245">
        <v>2.89</v>
      </c>
      <c r="K247" s="247">
        <v>0.18130311614730871</v>
      </c>
      <c r="L247" s="245">
        <v>2.79</v>
      </c>
      <c r="M247" s="247">
        <v>0.20963172804532573</v>
      </c>
      <c r="N247" s="245">
        <v>2.69</v>
      </c>
      <c r="O247" s="247">
        <v>0.23796033994334276</v>
      </c>
    </row>
    <row r="248" spans="1:15" ht="15.75" customHeight="1">
      <c r="A248" s="9"/>
      <c r="B248" s="233">
        <v>109565</v>
      </c>
      <c r="C248" s="186" t="s">
        <v>906</v>
      </c>
      <c r="D248" s="187" t="s">
        <v>6</v>
      </c>
      <c r="E248" s="188">
        <v>3.58</v>
      </c>
      <c r="F248" s="246">
        <v>3.37</v>
      </c>
      <c r="G248" s="190">
        <v>5.8659217877094959E-2</v>
      </c>
      <c r="H248" s="245">
        <v>2.99</v>
      </c>
      <c r="I248" s="190">
        <v>0.16480446927374298</v>
      </c>
      <c r="J248" s="245">
        <v>2.89</v>
      </c>
      <c r="K248" s="247">
        <v>0.19273743016759776</v>
      </c>
      <c r="L248" s="245">
        <v>2.79</v>
      </c>
      <c r="M248" s="247">
        <v>0.22067039106145253</v>
      </c>
      <c r="N248" s="245">
        <v>2.69</v>
      </c>
      <c r="O248" s="247">
        <v>0.24860335195530731</v>
      </c>
    </row>
    <row r="249" spans="1:15" ht="15.75" customHeight="1">
      <c r="A249" s="9"/>
      <c r="B249" s="233"/>
      <c r="C249" s="186"/>
      <c r="D249" s="187"/>
      <c r="E249" s="188"/>
      <c r="F249" s="234"/>
      <c r="G249" s="190"/>
      <c r="H249" s="7"/>
      <c r="I249" s="7"/>
      <c r="J249" s="7"/>
      <c r="K249" s="7"/>
    </row>
    <row r="250" spans="1:15" ht="15.75" customHeight="1">
      <c r="A250" s="9"/>
      <c r="B250" s="233"/>
      <c r="C250" s="186"/>
      <c r="D250" s="187"/>
      <c r="E250" s="188"/>
      <c r="F250" s="234"/>
      <c r="G250" s="190"/>
      <c r="H250" s="7"/>
      <c r="I250" s="7"/>
      <c r="J250" s="7"/>
      <c r="K250" s="7"/>
    </row>
    <row r="251" spans="1:15" ht="15.75" customHeight="1">
      <c r="A251" s="9"/>
      <c r="B251" s="233"/>
      <c r="C251" s="186"/>
      <c r="D251" s="187"/>
      <c r="E251" s="188"/>
      <c r="F251" s="257"/>
      <c r="G251" s="190"/>
      <c r="H251" s="7"/>
      <c r="I251" s="7"/>
      <c r="J251" s="7"/>
      <c r="K251" s="7"/>
    </row>
    <row r="252" spans="1:15" ht="15.75" customHeight="1">
      <c r="A252" s="9"/>
      <c r="B252" s="88"/>
      <c r="C252" s="2"/>
    </row>
    <row r="253" spans="1:15" ht="110.25" customHeight="1">
      <c r="B253" s="88"/>
      <c r="C253" s="1" t="s">
        <v>8</v>
      </c>
      <c r="D253" s="3"/>
      <c r="E253" s="3"/>
      <c r="F253" s="3"/>
    </row>
    <row r="254" spans="1:15">
      <c r="B254" s="88"/>
    </row>
    <row r="255" spans="1:15">
      <c r="B255" s="88"/>
    </row>
    <row r="256" spans="1:15">
      <c r="B256" s="88"/>
    </row>
    <row r="257" spans="2:2">
      <c r="B257" s="88"/>
    </row>
    <row r="258" spans="2:2">
      <c r="B258" s="88"/>
    </row>
    <row r="259" spans="2:2">
      <c r="B259" s="88"/>
    </row>
  </sheetData>
  <mergeCells count="39">
    <mergeCell ref="B144:G144"/>
    <mergeCell ref="B160:G160"/>
    <mergeCell ref="B199:G199"/>
    <mergeCell ref="B230:G230"/>
    <mergeCell ref="B237:G237"/>
    <mergeCell ref="B190:G190"/>
    <mergeCell ref="B169:G169"/>
    <mergeCell ref="F211:G211"/>
    <mergeCell ref="F131:G131"/>
    <mergeCell ref="H131:I131"/>
    <mergeCell ref="J131:K131"/>
    <mergeCell ref="F137:G137"/>
    <mergeCell ref="H137:I137"/>
    <mergeCell ref="J137:K137"/>
    <mergeCell ref="F126:G126"/>
    <mergeCell ref="H126:I126"/>
    <mergeCell ref="J126:K126"/>
    <mergeCell ref="B1:G1"/>
    <mergeCell ref="B29:G29"/>
    <mergeCell ref="B31:G31"/>
    <mergeCell ref="B47:G47"/>
    <mergeCell ref="B65:G65"/>
    <mergeCell ref="B70:G70"/>
    <mergeCell ref="F120:G120"/>
    <mergeCell ref="H120:I120"/>
    <mergeCell ref="J120:K120"/>
    <mergeCell ref="N200:O200"/>
    <mergeCell ref="F200:G200"/>
    <mergeCell ref="H211:I211"/>
    <mergeCell ref="J211:K211"/>
    <mergeCell ref="F217:G217"/>
    <mergeCell ref="H217:I217"/>
    <mergeCell ref="J217:K217"/>
    <mergeCell ref="J200:K200"/>
    <mergeCell ref="L200:M200"/>
    <mergeCell ref="F206:G206"/>
    <mergeCell ref="H206:I206"/>
    <mergeCell ref="J206:K206"/>
    <mergeCell ref="H200:I200"/>
  </mergeCells>
  <pageMargins left="0" right="0" top="0.74803149606299213" bottom="0" header="0" footer="0.31496062992125984"/>
  <pageSetup paperSize="9" scale="59" fitToHeight="0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AC1EF-333B-4348-9E52-8E18C8BCF7F9}">
  <sheetPr>
    <pageSetUpPr fitToPage="1"/>
  </sheetPr>
  <dimension ref="A1:O280"/>
  <sheetViews>
    <sheetView topLeftCell="A29" zoomScale="70" zoomScaleNormal="70" workbookViewId="0">
      <pane ySplit="2" topLeftCell="A31" activePane="bottomLeft" state="frozen"/>
      <selection activeCell="A29" sqref="A29"/>
      <selection pane="bottomLeft" activeCell="B161" sqref="B161:B178"/>
    </sheetView>
  </sheetViews>
  <sheetFormatPr defaultRowHeight="15"/>
  <cols>
    <col min="1" max="1" width="2.28515625" customWidth="1"/>
    <col min="2" max="2" width="10.140625" bestFit="1" customWidth="1"/>
    <col min="3" max="3" width="64.85546875" bestFit="1" customWidth="1"/>
    <col min="4" max="4" width="16.28515625" bestFit="1" customWidth="1"/>
    <col min="5" max="5" width="12.5703125" customWidth="1"/>
    <col min="6" max="6" width="12.5703125" bestFit="1" customWidth="1"/>
    <col min="7" max="7" width="10.7109375" bestFit="1" customWidth="1"/>
    <col min="8" max="8" width="11.140625" bestFit="1" customWidth="1"/>
    <col min="9" max="9" width="9" bestFit="1" customWidth="1"/>
    <col min="10" max="10" width="11.140625" bestFit="1" customWidth="1"/>
    <col min="11" max="11" width="8.5703125" bestFit="1" customWidth="1"/>
    <col min="12" max="12" width="11.140625" bestFit="1" customWidth="1"/>
    <col min="13" max="13" width="8.5703125" bestFit="1" customWidth="1"/>
    <col min="14" max="14" width="11.140625" bestFit="1" customWidth="1"/>
    <col min="15" max="15" width="8.5703125" bestFit="1" customWidth="1"/>
    <col min="16" max="16" width="8.140625" bestFit="1" customWidth="1"/>
  </cols>
  <sheetData>
    <row r="1" spans="1:7" ht="15.75" hidden="1">
      <c r="A1" s="7"/>
      <c r="B1" s="548" t="s">
        <v>732</v>
      </c>
      <c r="C1" s="548"/>
      <c r="D1" s="548"/>
      <c r="E1" s="548"/>
      <c r="F1" s="548"/>
      <c r="G1" s="548"/>
    </row>
    <row r="2" spans="1:7" ht="15.75" hidden="1" customHeight="1">
      <c r="A2" s="9"/>
      <c r="B2" s="11" t="s">
        <v>2</v>
      </c>
      <c r="C2" s="11" t="s">
        <v>3</v>
      </c>
      <c r="D2" s="11" t="s">
        <v>5</v>
      </c>
      <c r="E2" s="11" t="s">
        <v>0</v>
      </c>
      <c r="F2" s="47" t="s">
        <v>1</v>
      </c>
      <c r="G2" s="47" t="s">
        <v>4</v>
      </c>
    </row>
    <row r="3" spans="1:7" ht="15.75" hidden="1" customHeight="1">
      <c r="A3" s="9"/>
      <c r="B3" s="4">
        <v>112257</v>
      </c>
      <c r="C3" s="4" t="e">
        <f>VLOOKUP(B3,[1]Report!$1:$1048576,2,0)</f>
        <v>#N/A</v>
      </c>
      <c r="D3" s="4" t="s">
        <v>6</v>
      </c>
      <c r="E3" s="5" t="e">
        <f>VLOOKUP(B3,[1]Report!$1:$1048576,8,0)</f>
        <v>#N/A</v>
      </c>
      <c r="F3" s="115">
        <v>10.88</v>
      </c>
      <c r="G3" s="6" t="e">
        <f t="shared" ref="G3:G26" si="0">(E3-F3)/E3</f>
        <v>#N/A</v>
      </c>
    </row>
    <row r="4" spans="1:7" ht="15.75" hidden="1" customHeight="1">
      <c r="A4" s="9"/>
      <c r="B4" s="4">
        <v>112259</v>
      </c>
      <c r="C4" s="4" t="e">
        <f>VLOOKUP(B4,[1]Report!$1:$1048576,2,0)</f>
        <v>#N/A</v>
      </c>
      <c r="D4" s="4" t="s">
        <v>6</v>
      </c>
      <c r="E4" s="5" t="e">
        <f>VLOOKUP(B4,[1]Report!$1:$1048576,8,0)</f>
        <v>#N/A</v>
      </c>
      <c r="F4" s="115">
        <v>10.88</v>
      </c>
      <c r="G4" s="6" t="e">
        <f t="shared" si="0"/>
        <v>#N/A</v>
      </c>
    </row>
    <row r="5" spans="1:7" ht="15.75" hidden="1" customHeight="1">
      <c r="A5" s="9"/>
      <c r="B5" s="4">
        <v>112258</v>
      </c>
      <c r="C5" s="4" t="e">
        <f>VLOOKUP(B5,[1]Report!$1:$1048576,2,0)</f>
        <v>#N/A</v>
      </c>
      <c r="D5" s="4" t="s">
        <v>6</v>
      </c>
      <c r="E5" s="5" t="e">
        <f>VLOOKUP(B5,[1]Report!$1:$1048576,8,0)</f>
        <v>#N/A</v>
      </c>
      <c r="F5" s="115">
        <v>10.88</v>
      </c>
      <c r="G5" s="6" t="e">
        <f t="shared" si="0"/>
        <v>#N/A</v>
      </c>
    </row>
    <row r="6" spans="1:7" ht="15.75" hidden="1" customHeight="1">
      <c r="A6" s="9"/>
      <c r="B6" s="4">
        <v>112250</v>
      </c>
      <c r="C6" s="4" t="e">
        <f>VLOOKUP(B6,[1]Report!$1:$1048576,2,0)</f>
        <v>#N/A</v>
      </c>
      <c r="D6" s="4" t="s">
        <v>6</v>
      </c>
      <c r="E6" s="5" t="e">
        <f>VLOOKUP(B6,[1]Report!$1:$1048576,8,0)</f>
        <v>#N/A</v>
      </c>
      <c r="F6" s="115">
        <v>10.73</v>
      </c>
      <c r="G6" s="6" t="e">
        <f t="shared" si="0"/>
        <v>#N/A</v>
      </c>
    </row>
    <row r="7" spans="1:7" ht="15.75" hidden="1" customHeight="1">
      <c r="A7" s="9"/>
      <c r="B7" s="45">
        <v>112249</v>
      </c>
      <c r="C7" s="4" t="e">
        <f>VLOOKUP(B7,[1]Report!$1:$1048576,2,0)</f>
        <v>#N/A</v>
      </c>
      <c r="D7" s="4" t="s">
        <v>6</v>
      </c>
      <c r="E7" s="5" t="e">
        <f>VLOOKUP(B7,[1]Report!$1:$1048576,8,0)</f>
        <v>#N/A</v>
      </c>
      <c r="F7" s="115">
        <v>2.66</v>
      </c>
      <c r="G7" s="6" t="e">
        <f t="shared" si="0"/>
        <v>#N/A</v>
      </c>
    </row>
    <row r="8" spans="1:7" ht="15.75" hidden="1" customHeight="1">
      <c r="A8" s="9"/>
      <c r="B8" s="4">
        <v>112199</v>
      </c>
      <c r="C8" s="4" t="e">
        <f>VLOOKUP(B8,[1]Report!$1:$1048576,2,0)</f>
        <v>#N/A</v>
      </c>
      <c r="D8" s="4" t="s">
        <v>6</v>
      </c>
      <c r="E8" s="5" t="e">
        <f>VLOOKUP(B8,[1]Report!$1:$1048576,8,0)</f>
        <v>#N/A</v>
      </c>
      <c r="F8" s="115">
        <v>5.84</v>
      </c>
      <c r="G8" s="6" t="e">
        <f t="shared" si="0"/>
        <v>#N/A</v>
      </c>
    </row>
    <row r="9" spans="1:7" ht="15.75" hidden="1" customHeight="1">
      <c r="A9" s="9"/>
      <c r="B9" s="4">
        <v>112196</v>
      </c>
      <c r="C9" s="4" t="e">
        <f>VLOOKUP(B9,[1]Report!$1:$1048576,2,0)</f>
        <v>#N/A</v>
      </c>
      <c r="D9" s="4" t="s">
        <v>6</v>
      </c>
      <c r="E9" s="5" t="e">
        <f>VLOOKUP(B9,[1]Report!$1:$1048576,8,0)</f>
        <v>#N/A</v>
      </c>
      <c r="F9" s="115">
        <v>3.97</v>
      </c>
      <c r="G9" s="6" t="e">
        <f t="shared" si="0"/>
        <v>#N/A</v>
      </c>
    </row>
    <row r="10" spans="1:7" ht="15.75" hidden="1" customHeight="1">
      <c r="A10" s="9"/>
      <c r="B10" s="4">
        <v>112240</v>
      </c>
      <c r="C10" s="4" t="e">
        <f>VLOOKUP(B10,[1]Report!$1:$1048576,2,0)</f>
        <v>#N/A</v>
      </c>
      <c r="D10" s="4" t="s">
        <v>6</v>
      </c>
      <c r="E10" s="5" t="e">
        <f>VLOOKUP(B10,[1]Report!$1:$1048576,8,0)</f>
        <v>#N/A</v>
      </c>
      <c r="F10" s="115">
        <v>6.34</v>
      </c>
      <c r="G10" s="6" t="e">
        <f t="shared" si="0"/>
        <v>#N/A</v>
      </c>
    </row>
    <row r="11" spans="1:7" ht="15.75" hidden="1" customHeight="1">
      <c r="A11" s="9"/>
      <c r="B11" s="4">
        <v>112239</v>
      </c>
      <c r="C11" s="4" t="e">
        <f>VLOOKUP(B11,[1]Report!$1:$1048576,2,0)</f>
        <v>#N/A</v>
      </c>
      <c r="D11" s="4" t="s">
        <v>6</v>
      </c>
      <c r="E11" s="5" t="e">
        <f>VLOOKUP(B11,[1]Report!$1:$1048576,8,0)</f>
        <v>#N/A</v>
      </c>
      <c r="F11" s="115">
        <v>3.46</v>
      </c>
      <c r="G11" s="6" t="e">
        <f t="shared" si="0"/>
        <v>#N/A</v>
      </c>
    </row>
    <row r="12" spans="1:7" ht="15.75" hidden="1" customHeight="1">
      <c r="A12" s="9"/>
      <c r="B12" s="4">
        <v>112232</v>
      </c>
      <c r="C12" s="4" t="e">
        <f>VLOOKUP(B12,[1]Report!$1:$1048576,2,0)</f>
        <v>#N/A</v>
      </c>
      <c r="D12" s="4" t="s">
        <v>6</v>
      </c>
      <c r="E12" s="5" t="e">
        <f>VLOOKUP(B12,[1]Report!$1:$1048576,8,0)</f>
        <v>#N/A</v>
      </c>
      <c r="F12" s="115">
        <v>3.82</v>
      </c>
      <c r="G12" s="6" t="e">
        <f t="shared" si="0"/>
        <v>#N/A</v>
      </c>
    </row>
    <row r="13" spans="1:7" ht="15.75" hidden="1" customHeight="1">
      <c r="A13" s="9"/>
      <c r="B13" s="4">
        <v>109496</v>
      </c>
      <c r="C13" s="4" t="e">
        <f>VLOOKUP(B13,[1]Report!$1:$1048576,2,0)</f>
        <v>#N/A</v>
      </c>
      <c r="D13" s="4" t="s">
        <v>6</v>
      </c>
      <c r="E13" s="5" t="e">
        <f>VLOOKUP(B13,[1]Report!$1:$1048576,8,0)</f>
        <v>#N/A</v>
      </c>
      <c r="F13" s="115">
        <v>2.92</v>
      </c>
      <c r="G13" s="6" t="e">
        <f t="shared" si="0"/>
        <v>#N/A</v>
      </c>
    </row>
    <row r="14" spans="1:7" ht="15.75" hidden="1" customHeight="1">
      <c r="A14" s="9"/>
      <c r="B14" s="4">
        <v>109494</v>
      </c>
      <c r="C14" s="4" t="e">
        <f>VLOOKUP(B14,[1]Report!$1:$1048576,2,0)</f>
        <v>#N/A</v>
      </c>
      <c r="D14" s="4" t="s">
        <v>6</v>
      </c>
      <c r="E14" s="5" t="e">
        <f>VLOOKUP(B14,[1]Report!$1:$1048576,8,0)</f>
        <v>#N/A</v>
      </c>
      <c r="F14" s="115">
        <v>4.3</v>
      </c>
      <c r="G14" s="6" t="e">
        <f t="shared" si="0"/>
        <v>#N/A</v>
      </c>
    </row>
    <row r="15" spans="1:7" ht="15.75" hidden="1" customHeight="1">
      <c r="A15" s="9"/>
      <c r="B15" s="4">
        <v>112217</v>
      </c>
      <c r="C15" s="4" t="e">
        <f>VLOOKUP(B15,[1]Report!$1:$1048576,2,0)</f>
        <v>#N/A</v>
      </c>
      <c r="D15" s="4" t="s">
        <v>6</v>
      </c>
      <c r="E15" s="5" t="e">
        <f>VLOOKUP(B15,[1]Report!$1:$1048576,8,0)</f>
        <v>#N/A</v>
      </c>
      <c r="F15" s="115">
        <v>11.25</v>
      </c>
      <c r="G15" s="6" t="e">
        <f t="shared" si="0"/>
        <v>#N/A</v>
      </c>
    </row>
    <row r="16" spans="1:7" ht="15.75" hidden="1" customHeight="1">
      <c r="A16" s="9"/>
      <c r="B16" s="4">
        <v>112204</v>
      </c>
      <c r="C16" s="4" t="e">
        <f>VLOOKUP(B16,[1]Report!$1:$1048576,2,0)</f>
        <v>#N/A</v>
      </c>
      <c r="D16" s="4" t="s">
        <v>6</v>
      </c>
      <c r="E16" s="5" t="e">
        <f>VLOOKUP(B16,[1]Report!$1:$1048576,8,0)</f>
        <v>#N/A</v>
      </c>
      <c r="F16" s="115">
        <v>5.39</v>
      </c>
      <c r="G16" s="6" t="e">
        <f t="shared" si="0"/>
        <v>#N/A</v>
      </c>
    </row>
    <row r="17" spans="1:11" ht="15.75" hidden="1" customHeight="1">
      <c r="A17" s="9"/>
      <c r="B17" s="101">
        <v>112235</v>
      </c>
      <c r="C17" s="4" t="e">
        <f>VLOOKUP(B17,[1]Report!$1:$1048576,2,0)</f>
        <v>#N/A</v>
      </c>
      <c r="D17" s="4" t="s">
        <v>6</v>
      </c>
      <c r="E17" s="5" t="e">
        <f>VLOOKUP(B17,[1]Report!$1:$1048576,8,0)</f>
        <v>#N/A</v>
      </c>
      <c r="F17" s="115">
        <v>5.61</v>
      </c>
      <c r="G17" s="6" t="e">
        <f t="shared" si="0"/>
        <v>#N/A</v>
      </c>
    </row>
    <row r="18" spans="1:11" ht="15.75" hidden="1" customHeight="1">
      <c r="A18" s="9"/>
      <c r="B18" s="45">
        <v>109500</v>
      </c>
      <c r="C18" s="4" t="e">
        <f>VLOOKUP(B18,[1]Report!$1:$1048576,2,0)</f>
        <v>#N/A</v>
      </c>
      <c r="D18" s="4" t="s">
        <v>6</v>
      </c>
      <c r="E18" s="5" t="e">
        <f>VLOOKUP(B18,[1]Report!$1:$1048576,8,0)</f>
        <v>#N/A</v>
      </c>
      <c r="F18" s="115">
        <v>12.25</v>
      </c>
      <c r="G18" s="6" t="e">
        <f t="shared" si="0"/>
        <v>#N/A</v>
      </c>
    </row>
    <row r="19" spans="1:11" ht="15.75" hidden="1" customHeight="1">
      <c r="A19" s="9"/>
      <c r="B19" s="4">
        <v>112245</v>
      </c>
      <c r="C19" s="4" t="e">
        <f>VLOOKUP(B19,[1]Report!$1:$1048576,2,0)</f>
        <v>#N/A</v>
      </c>
      <c r="D19" s="4" t="s">
        <v>6</v>
      </c>
      <c r="E19" s="5" t="e">
        <f>VLOOKUP(B19,[1]Report!$1:$1048576,8,0)</f>
        <v>#N/A</v>
      </c>
      <c r="F19" s="115">
        <v>14.46</v>
      </c>
      <c r="G19" s="6" t="e">
        <f t="shared" si="0"/>
        <v>#N/A</v>
      </c>
    </row>
    <row r="20" spans="1:11" ht="15.75" hidden="1" customHeight="1">
      <c r="A20" s="9"/>
      <c r="B20" s="4">
        <v>112209</v>
      </c>
      <c r="C20" s="4" t="e">
        <f>VLOOKUP(B20,[1]Report!$1:$1048576,2,0)</f>
        <v>#N/A</v>
      </c>
      <c r="D20" s="4" t="s">
        <v>6</v>
      </c>
      <c r="E20" s="5" t="e">
        <f>VLOOKUP(B20,[1]Report!$1:$1048576,8,0)</f>
        <v>#N/A</v>
      </c>
      <c r="F20" s="115">
        <v>15.87</v>
      </c>
      <c r="G20" s="6" t="e">
        <f t="shared" si="0"/>
        <v>#N/A</v>
      </c>
    </row>
    <row r="21" spans="1:11" ht="15.75" hidden="1" customHeight="1">
      <c r="A21" s="9"/>
      <c r="B21" s="45">
        <v>109504</v>
      </c>
      <c r="C21" s="4" t="e">
        <f>VLOOKUP(B21,[1]Report!$1:$1048576,2,0)</f>
        <v>#N/A</v>
      </c>
      <c r="D21" s="4" t="s">
        <v>6</v>
      </c>
      <c r="E21" s="5" t="e">
        <f>VLOOKUP(B21,[1]Report!$1:$1048576,8,0)</f>
        <v>#N/A</v>
      </c>
      <c r="F21" s="115">
        <v>12.8</v>
      </c>
      <c r="G21" s="6" t="e">
        <f t="shared" si="0"/>
        <v>#N/A</v>
      </c>
    </row>
    <row r="22" spans="1:11" ht="15.75" hidden="1" customHeight="1">
      <c r="A22" s="9"/>
      <c r="B22" s="4">
        <v>112243</v>
      </c>
      <c r="C22" s="4" t="e">
        <f>VLOOKUP(B22,[1]Report!$1:$1048576,2,0)</f>
        <v>#N/A</v>
      </c>
      <c r="D22" s="4" t="s">
        <v>6</v>
      </c>
      <c r="E22" s="5" t="e">
        <f>VLOOKUP(B22,[1]Report!$1:$1048576,8,0)</f>
        <v>#N/A</v>
      </c>
      <c r="F22" s="115">
        <v>11.52</v>
      </c>
      <c r="G22" s="6" t="e">
        <f t="shared" si="0"/>
        <v>#N/A</v>
      </c>
    </row>
    <row r="23" spans="1:11" ht="15.75" hidden="1" customHeight="1">
      <c r="A23" s="9"/>
      <c r="B23" s="4">
        <v>112211</v>
      </c>
      <c r="C23" s="4" t="e">
        <f>VLOOKUP(B23,[1]Report!$1:$1048576,2,0)</f>
        <v>#N/A</v>
      </c>
      <c r="D23" s="4" t="s">
        <v>6</v>
      </c>
      <c r="E23" s="5" t="e">
        <f>VLOOKUP(B23,[1]Report!$1:$1048576,8,0)</f>
        <v>#N/A</v>
      </c>
      <c r="F23" s="115">
        <v>5.48</v>
      </c>
      <c r="G23" s="6" t="e">
        <f t="shared" si="0"/>
        <v>#N/A</v>
      </c>
    </row>
    <row r="24" spans="1:11" ht="15.75" hidden="1" customHeight="1">
      <c r="A24" s="9"/>
      <c r="B24" s="4">
        <v>112189</v>
      </c>
      <c r="C24" s="4" t="e">
        <f>VLOOKUP(B24,[1]Report!$1:$1048576,2,0)</f>
        <v>#N/A</v>
      </c>
      <c r="D24" s="4" t="s">
        <v>6</v>
      </c>
      <c r="E24" s="5" t="e">
        <f>VLOOKUP(B24,[1]Report!$1:$1048576,8,0)</f>
        <v>#N/A</v>
      </c>
      <c r="F24" s="115">
        <v>8.7799999999999994</v>
      </c>
      <c r="G24" s="6" t="e">
        <f t="shared" si="0"/>
        <v>#N/A</v>
      </c>
    </row>
    <row r="25" spans="1:11" ht="15.75" hidden="1" customHeight="1">
      <c r="A25" s="9"/>
      <c r="B25" s="4">
        <v>112200</v>
      </c>
      <c r="C25" s="4" t="e">
        <f>VLOOKUP(B25,[1]Report!$1:$1048576,2,0)</f>
        <v>#N/A</v>
      </c>
      <c r="D25" s="4" t="s">
        <v>6</v>
      </c>
      <c r="E25" s="5" t="e">
        <f>VLOOKUP(B25,[1]Report!$1:$1048576,8,0)</f>
        <v>#N/A</v>
      </c>
      <c r="F25" s="115">
        <v>12.99</v>
      </c>
      <c r="G25" s="6" t="e">
        <f t="shared" si="0"/>
        <v>#N/A</v>
      </c>
    </row>
    <row r="26" spans="1:11" ht="15.75" hidden="1" customHeight="1">
      <c r="A26" s="9"/>
      <c r="B26" s="45">
        <v>112206</v>
      </c>
      <c r="C26" s="4" t="e">
        <f>VLOOKUP(B26,[1]Report!$1:$1048576,2,0)</f>
        <v>#N/A</v>
      </c>
      <c r="D26" s="4" t="s">
        <v>6</v>
      </c>
      <c r="E26" s="5" t="e">
        <f>VLOOKUP(B26,[1]Report!$1:$1048576,8,0)</f>
        <v>#N/A</v>
      </c>
      <c r="F26" s="115">
        <v>12.99</v>
      </c>
      <c r="G26" s="6" t="e">
        <f t="shared" si="0"/>
        <v>#N/A</v>
      </c>
    </row>
    <row r="27" spans="1:11" ht="15.75" hidden="1" customHeight="1">
      <c r="A27" s="9"/>
      <c r="B27" s="45"/>
      <c r="C27" s="4"/>
      <c r="D27" s="4"/>
      <c r="E27" s="5"/>
      <c r="F27" s="115"/>
      <c r="G27" s="6"/>
    </row>
    <row r="28" spans="1:11" ht="15.75" hidden="1" customHeight="1">
      <c r="A28" s="9"/>
      <c r="B28" s="45"/>
      <c r="C28" s="4"/>
      <c r="D28" s="4"/>
      <c r="E28" s="5"/>
      <c r="F28" s="115"/>
      <c r="G28" s="6"/>
    </row>
    <row r="29" spans="1:11" ht="15.75" customHeight="1">
      <c r="A29" s="9"/>
      <c r="B29" s="548" t="s">
        <v>1395</v>
      </c>
      <c r="C29" s="548"/>
      <c r="D29" s="548"/>
      <c r="E29" s="548"/>
      <c r="F29" s="548"/>
      <c r="G29" s="548"/>
      <c r="H29" s="7"/>
      <c r="I29" s="7"/>
      <c r="J29" s="7"/>
      <c r="K29" s="7"/>
    </row>
    <row r="30" spans="1:11" ht="15.75" customHeight="1">
      <c r="A30" s="9"/>
      <c r="B30" s="11" t="s">
        <v>2</v>
      </c>
      <c r="C30" s="11" t="s">
        <v>3</v>
      </c>
      <c r="D30" s="11" t="s">
        <v>5</v>
      </c>
      <c r="E30" s="11" t="s">
        <v>0</v>
      </c>
      <c r="F30" s="47" t="s">
        <v>1</v>
      </c>
      <c r="G30" s="47" t="s">
        <v>4</v>
      </c>
      <c r="H30" s="7"/>
      <c r="I30" s="7"/>
      <c r="J30" s="7"/>
      <c r="K30" s="7"/>
    </row>
    <row r="31" spans="1:11" ht="15.75" customHeight="1">
      <c r="A31" s="9"/>
      <c r="B31" s="585" t="s">
        <v>1125</v>
      </c>
      <c r="C31" s="586"/>
      <c r="D31" s="586"/>
      <c r="E31" s="586"/>
      <c r="F31" s="586"/>
      <c r="G31" s="586"/>
      <c r="H31" s="7"/>
      <c r="I31" s="7"/>
      <c r="J31" s="7"/>
      <c r="K31" s="7"/>
    </row>
    <row r="32" spans="1:11" ht="15.75" customHeight="1">
      <c r="A32" s="9"/>
      <c r="B32" s="11" t="s">
        <v>2</v>
      </c>
      <c r="C32" s="11" t="s">
        <v>3</v>
      </c>
      <c r="D32" s="11" t="s">
        <v>5</v>
      </c>
      <c r="E32" s="11" t="s">
        <v>0</v>
      </c>
      <c r="F32" s="47" t="s">
        <v>1</v>
      </c>
      <c r="G32" s="47" t="s">
        <v>4</v>
      </c>
      <c r="H32" s="7"/>
      <c r="I32" s="7"/>
      <c r="J32" s="7"/>
      <c r="K32" s="7"/>
    </row>
    <row r="33" spans="1:11" ht="15.75">
      <c r="A33" s="9"/>
      <c r="B33" s="314">
        <v>113023</v>
      </c>
      <c r="C33" s="186" t="s">
        <v>1409</v>
      </c>
      <c r="D33" s="195" t="s">
        <v>6</v>
      </c>
      <c r="E33" s="188">
        <v>8.6</v>
      </c>
      <c r="F33" s="318">
        <v>8.0500000000000007</v>
      </c>
      <c r="G33" s="190">
        <v>6.3953488372092901E-2</v>
      </c>
      <c r="H33" s="278">
        <v>-0.93604651162790709</v>
      </c>
      <c r="I33" s="7"/>
      <c r="J33" s="7"/>
      <c r="K33" s="7"/>
    </row>
    <row r="34" spans="1:11" ht="15.75" customHeight="1">
      <c r="A34" s="9"/>
      <c r="B34" s="314">
        <v>113025</v>
      </c>
      <c r="C34" s="186" t="s">
        <v>42</v>
      </c>
      <c r="D34" s="195" t="s">
        <v>6</v>
      </c>
      <c r="E34" s="188">
        <v>8.6</v>
      </c>
      <c r="F34" s="318">
        <v>8.0500000000000007</v>
      </c>
      <c r="G34" s="190">
        <v>6.3953488372092901E-2</v>
      </c>
      <c r="H34" s="278">
        <v>-0.93604651162790709</v>
      </c>
      <c r="I34" s="7"/>
      <c r="J34" s="7"/>
      <c r="K34" s="7"/>
    </row>
    <row r="35" spans="1:11" ht="15.75" customHeight="1">
      <c r="A35" s="9"/>
      <c r="B35" s="314">
        <v>113024</v>
      </c>
      <c r="C35" s="186" t="s">
        <v>41</v>
      </c>
      <c r="D35" s="195" t="s">
        <v>6</v>
      </c>
      <c r="E35" s="188">
        <v>8.6</v>
      </c>
      <c r="F35" s="318">
        <v>8.0500000000000007</v>
      </c>
      <c r="G35" s="190">
        <v>6.3953488372092901E-2</v>
      </c>
      <c r="H35" s="278">
        <v>-0.93604651162790709</v>
      </c>
      <c r="I35" s="7"/>
      <c r="J35" s="7"/>
      <c r="K35" s="7"/>
    </row>
    <row r="36" spans="1:11" ht="15.75" customHeight="1">
      <c r="A36" s="9"/>
      <c r="B36" s="314">
        <v>105811</v>
      </c>
      <c r="C36" s="186" t="s">
        <v>1250</v>
      </c>
      <c r="D36" s="195" t="s">
        <v>6</v>
      </c>
      <c r="E36" s="188">
        <v>7.15</v>
      </c>
      <c r="F36" s="318">
        <v>6.49</v>
      </c>
      <c r="G36" s="190">
        <v>9.2307692307692327E-2</v>
      </c>
      <c r="H36" s="278">
        <v>-0.90769230769230769</v>
      </c>
      <c r="I36" s="7"/>
      <c r="J36" s="7"/>
      <c r="K36" s="7"/>
    </row>
    <row r="37" spans="1:11" ht="15.75" customHeight="1">
      <c r="A37" s="9"/>
      <c r="B37" s="314">
        <v>113728</v>
      </c>
      <c r="C37" s="186" t="s">
        <v>859</v>
      </c>
      <c r="D37" s="195" t="s">
        <v>6</v>
      </c>
      <c r="E37" s="188">
        <v>3.42</v>
      </c>
      <c r="F37" s="318">
        <v>3</v>
      </c>
      <c r="G37" s="190">
        <v>0.12280701754385963</v>
      </c>
      <c r="H37" s="278">
        <v>-0.87719298245614041</v>
      </c>
      <c r="I37" s="7"/>
      <c r="J37" s="7"/>
      <c r="K37" s="7"/>
    </row>
    <row r="38" spans="1:11" ht="15.75" customHeight="1">
      <c r="A38" s="9"/>
      <c r="B38" s="186"/>
      <c r="C38" s="186"/>
      <c r="D38" s="187"/>
      <c r="E38" s="188"/>
      <c r="F38" s="192"/>
      <c r="G38" s="190"/>
      <c r="H38" s="7"/>
      <c r="I38" s="7"/>
      <c r="J38" s="7"/>
      <c r="K38" s="7"/>
    </row>
    <row r="39" spans="1:11" ht="15.75" hidden="1" customHeight="1">
      <c r="A39" s="9"/>
      <c r="B39" s="589" t="s">
        <v>1306</v>
      </c>
      <c r="C39" s="590"/>
      <c r="D39" s="590"/>
      <c r="E39" s="590"/>
      <c r="F39" s="590"/>
      <c r="G39" s="591"/>
      <c r="H39" s="7"/>
      <c r="I39" s="7"/>
      <c r="J39" s="7"/>
      <c r="K39" s="7"/>
    </row>
    <row r="40" spans="1:11" ht="15.75" hidden="1" customHeight="1">
      <c r="A40" s="9"/>
      <c r="B40" s="203" t="s">
        <v>2</v>
      </c>
      <c r="C40" s="203" t="s">
        <v>3</v>
      </c>
      <c r="D40" s="203" t="s">
        <v>5</v>
      </c>
      <c r="E40" s="203" t="s">
        <v>0</v>
      </c>
      <c r="F40" s="204"/>
      <c r="G40" s="204" t="s">
        <v>4</v>
      </c>
      <c r="H40" s="7"/>
      <c r="I40" s="7"/>
      <c r="J40" s="7"/>
      <c r="K40" s="7"/>
    </row>
    <row r="41" spans="1:11" ht="15.75" hidden="1" customHeight="1">
      <c r="A41" s="9"/>
      <c r="B41" s="238"/>
      <c r="C41" s="186" t="e">
        <v>#N/A</v>
      </c>
      <c r="D41" s="187" t="s">
        <v>6</v>
      </c>
      <c r="E41" s="188" t="e">
        <v>#N/A</v>
      </c>
      <c r="F41" s="264"/>
      <c r="G41" s="190" t="e">
        <v>#N/A</v>
      </c>
      <c r="H41" s="7"/>
      <c r="I41" s="7"/>
      <c r="J41" s="7"/>
      <c r="K41" s="7"/>
    </row>
    <row r="42" spans="1:11" ht="15.75" hidden="1" customHeight="1">
      <c r="A42" s="9"/>
      <c r="B42" s="263"/>
      <c r="C42" s="186" t="e">
        <v>#N/A</v>
      </c>
      <c r="D42" s="187" t="s">
        <v>6</v>
      </c>
      <c r="E42" s="188" t="e">
        <v>#N/A</v>
      </c>
      <c r="F42" s="265"/>
      <c r="G42" s="190" t="e">
        <v>#N/A</v>
      </c>
      <c r="H42" s="7"/>
      <c r="I42" s="7"/>
      <c r="J42" s="7"/>
      <c r="K42" s="7"/>
    </row>
    <row r="43" spans="1:11" ht="15.75" hidden="1" customHeight="1">
      <c r="A43" s="9"/>
      <c r="B43" s="238"/>
      <c r="C43" s="186" t="e">
        <v>#N/A</v>
      </c>
      <c r="D43" s="187" t="s">
        <v>6</v>
      </c>
      <c r="E43" s="188" t="e">
        <v>#N/A</v>
      </c>
      <c r="F43" s="264"/>
      <c r="G43" s="190" t="e">
        <v>#N/A</v>
      </c>
      <c r="H43" s="7"/>
      <c r="I43" s="7"/>
      <c r="J43" s="7"/>
      <c r="K43" s="7"/>
    </row>
    <row r="44" spans="1:11" ht="15.75" hidden="1" customHeight="1">
      <c r="A44" s="9"/>
      <c r="B44" s="238"/>
      <c r="C44" s="186" t="e">
        <v>#N/A</v>
      </c>
      <c r="D44" s="187" t="s">
        <v>6</v>
      </c>
      <c r="E44" s="188" t="e">
        <v>#N/A</v>
      </c>
      <c r="F44" s="264"/>
      <c r="G44" s="190" t="e">
        <v>#N/A</v>
      </c>
      <c r="H44" s="7"/>
      <c r="I44" s="7"/>
      <c r="J44" s="7"/>
      <c r="K44" s="7"/>
    </row>
    <row r="45" spans="1:11" ht="15.75" hidden="1" customHeight="1">
      <c r="A45" s="9"/>
      <c r="B45" s="238"/>
      <c r="C45" s="186" t="e">
        <v>#N/A</v>
      </c>
      <c r="D45" s="187" t="s">
        <v>6</v>
      </c>
      <c r="E45" s="188" t="e">
        <v>#N/A</v>
      </c>
      <c r="F45" s="264"/>
      <c r="G45" s="190" t="e">
        <v>#N/A</v>
      </c>
      <c r="H45" s="7"/>
      <c r="I45" s="7"/>
      <c r="J45" s="7"/>
      <c r="K45" s="7"/>
    </row>
    <row r="46" spans="1:11" ht="15.75" hidden="1" customHeight="1">
      <c r="A46" s="9"/>
      <c r="B46" s="238"/>
      <c r="C46" s="186" t="e">
        <v>#N/A</v>
      </c>
      <c r="D46" s="187" t="s">
        <v>6</v>
      </c>
      <c r="E46" s="188" t="e">
        <v>#N/A</v>
      </c>
      <c r="F46" s="264"/>
      <c r="G46" s="190" t="e">
        <v>#N/A</v>
      </c>
      <c r="H46" s="7"/>
      <c r="I46" s="7"/>
      <c r="J46" s="7"/>
      <c r="K46" s="7"/>
    </row>
    <row r="47" spans="1:11" ht="15.75" hidden="1" customHeight="1">
      <c r="A47" s="9"/>
      <c r="B47" s="238"/>
      <c r="C47" s="186" t="e">
        <v>#N/A</v>
      </c>
      <c r="D47" s="187" t="s">
        <v>6</v>
      </c>
      <c r="E47" s="188" t="e">
        <v>#N/A</v>
      </c>
      <c r="F47" s="264"/>
      <c r="G47" s="190" t="e">
        <v>#N/A</v>
      </c>
      <c r="H47" s="7"/>
      <c r="I47" s="7"/>
      <c r="J47" s="7"/>
      <c r="K47" s="7"/>
    </row>
    <row r="48" spans="1:11" ht="15.75" hidden="1" customHeight="1">
      <c r="A48" s="9"/>
      <c r="B48" s="238"/>
      <c r="C48" s="186" t="e">
        <v>#N/A</v>
      </c>
      <c r="D48" s="187" t="s">
        <v>6</v>
      </c>
      <c r="E48" s="188" t="e">
        <v>#N/A</v>
      </c>
      <c r="F48" s="264"/>
      <c r="G48" s="190" t="e">
        <v>#N/A</v>
      </c>
      <c r="H48" s="7"/>
      <c r="I48" s="7"/>
      <c r="J48" s="7"/>
      <c r="K48" s="7"/>
    </row>
    <row r="49" spans="1:11" ht="15.75" hidden="1" customHeight="1">
      <c r="A49" s="9"/>
      <c r="B49" s="238"/>
      <c r="C49" s="186" t="e">
        <v>#N/A</v>
      </c>
      <c r="D49" s="187" t="s">
        <v>6</v>
      </c>
      <c r="E49" s="188" t="e">
        <v>#N/A</v>
      </c>
      <c r="F49" s="264"/>
      <c r="G49" s="190" t="e">
        <v>#N/A</v>
      </c>
      <c r="H49" s="7"/>
      <c r="I49" s="7"/>
      <c r="J49" s="7"/>
      <c r="K49" s="7"/>
    </row>
    <row r="50" spans="1:11" ht="15.75" hidden="1" customHeight="1">
      <c r="A50" s="9"/>
      <c r="B50" s="238"/>
      <c r="C50" s="186" t="e">
        <v>#N/A</v>
      </c>
      <c r="D50" s="187" t="s">
        <v>6</v>
      </c>
      <c r="E50" s="188" t="e">
        <v>#N/A</v>
      </c>
      <c r="F50" s="264"/>
      <c r="G50" s="190" t="e">
        <v>#N/A</v>
      </c>
      <c r="H50" s="7"/>
      <c r="I50" s="7"/>
      <c r="J50" s="7"/>
      <c r="K50" s="7"/>
    </row>
    <row r="51" spans="1:11" ht="15.75" hidden="1" customHeight="1">
      <c r="A51" s="9"/>
      <c r="B51" s="238"/>
      <c r="C51" s="186" t="e">
        <v>#N/A</v>
      </c>
      <c r="D51" s="187" t="s">
        <v>6</v>
      </c>
      <c r="E51" s="188" t="e">
        <v>#N/A</v>
      </c>
      <c r="F51" s="264"/>
      <c r="G51" s="190" t="e">
        <v>#N/A</v>
      </c>
      <c r="H51" s="7"/>
      <c r="I51" s="7"/>
      <c r="J51" s="7"/>
      <c r="K51" s="7"/>
    </row>
    <row r="52" spans="1:11" ht="15.75" hidden="1" customHeight="1">
      <c r="A52" s="9"/>
      <c r="B52" s="238"/>
      <c r="C52" s="186" t="e">
        <v>#N/A</v>
      </c>
      <c r="D52" s="187" t="s">
        <v>6</v>
      </c>
      <c r="E52" s="188" t="e">
        <v>#N/A</v>
      </c>
      <c r="F52" s="264"/>
      <c r="G52" s="190" t="e">
        <v>#N/A</v>
      </c>
      <c r="H52" s="7"/>
      <c r="I52" s="7"/>
      <c r="J52" s="7"/>
      <c r="K52" s="7"/>
    </row>
    <row r="53" spans="1:11" ht="15.75" hidden="1" customHeight="1">
      <c r="A53" s="9"/>
      <c r="B53" s="238"/>
      <c r="C53" s="186" t="e">
        <v>#N/A</v>
      </c>
      <c r="D53" s="187" t="s">
        <v>6</v>
      </c>
      <c r="E53" s="188" t="e">
        <v>#N/A</v>
      </c>
      <c r="F53" s="264"/>
      <c r="G53" s="190" t="e">
        <v>#N/A</v>
      </c>
      <c r="H53" s="7"/>
      <c r="I53" s="7"/>
      <c r="J53" s="7"/>
      <c r="K53" s="7"/>
    </row>
    <row r="54" spans="1:11" ht="15.75" hidden="1" customHeight="1">
      <c r="A54" s="9"/>
      <c r="B54" s="238"/>
      <c r="C54" s="186" t="e">
        <v>#N/A</v>
      </c>
      <c r="D54" s="187" t="s">
        <v>6</v>
      </c>
      <c r="E54" s="188" t="e">
        <v>#N/A</v>
      </c>
      <c r="F54" s="264"/>
      <c r="G54" s="190" t="e">
        <v>#N/A</v>
      </c>
      <c r="H54" s="7"/>
      <c r="I54" s="7"/>
      <c r="J54" s="7"/>
      <c r="K54" s="7"/>
    </row>
    <row r="55" spans="1:11" ht="15.75" hidden="1" customHeight="1">
      <c r="A55" s="9"/>
      <c r="B55" s="235"/>
      <c r="C55" s="186" t="e">
        <v>#N/A</v>
      </c>
      <c r="D55" s="187" t="s">
        <v>6</v>
      </c>
      <c r="E55" s="188" t="e">
        <v>#N/A</v>
      </c>
      <c r="F55" s="236"/>
      <c r="G55" s="190" t="e">
        <v>#N/A</v>
      </c>
      <c r="H55" s="7"/>
      <c r="I55" s="7"/>
      <c r="J55" s="7"/>
      <c r="K55" s="7"/>
    </row>
    <row r="56" spans="1:11" ht="15.75" hidden="1" customHeight="1">
      <c r="A56" s="9"/>
      <c r="B56" s="235"/>
      <c r="C56" s="186" t="e">
        <v>#N/A</v>
      </c>
      <c r="D56" s="187" t="s">
        <v>6</v>
      </c>
      <c r="E56" s="188" t="e">
        <v>#N/A</v>
      </c>
      <c r="F56" s="236"/>
      <c r="G56" s="190" t="e">
        <v>#N/A</v>
      </c>
      <c r="H56" s="7"/>
      <c r="I56" s="7"/>
      <c r="J56" s="7"/>
      <c r="K56" s="7"/>
    </row>
    <row r="57" spans="1:11" ht="15.75" customHeight="1">
      <c r="A57" s="9"/>
      <c r="B57" s="589" t="s">
        <v>1038</v>
      </c>
      <c r="C57" s="590"/>
      <c r="D57" s="590"/>
      <c r="E57" s="590"/>
      <c r="F57" s="590"/>
      <c r="G57" s="591"/>
      <c r="H57" s="7"/>
      <c r="I57" s="7"/>
      <c r="J57" s="7"/>
      <c r="K57" s="7"/>
    </row>
    <row r="58" spans="1:11" ht="15.75" customHeight="1">
      <c r="A58" s="9"/>
      <c r="B58" s="203" t="s">
        <v>2</v>
      </c>
      <c r="C58" s="203" t="s">
        <v>3</v>
      </c>
      <c r="D58" s="203" t="s">
        <v>5</v>
      </c>
      <c r="E58" s="203" t="s">
        <v>0</v>
      </c>
      <c r="F58" s="204"/>
      <c r="G58" s="204" t="s">
        <v>4</v>
      </c>
      <c r="H58" s="7"/>
      <c r="I58" s="7"/>
      <c r="J58" s="7"/>
      <c r="K58" s="7"/>
    </row>
    <row r="59" spans="1:11" ht="15.75" customHeight="1">
      <c r="A59" s="9"/>
      <c r="B59" s="314">
        <v>102327</v>
      </c>
      <c r="C59" s="245" t="s">
        <v>851</v>
      </c>
      <c r="D59" s="311" t="s">
        <v>6</v>
      </c>
      <c r="E59" s="312">
        <v>18.84</v>
      </c>
      <c r="F59" s="315">
        <v>17.989999999999998</v>
      </c>
      <c r="G59" s="313">
        <v>4.5116772823779266E-2</v>
      </c>
      <c r="H59" s="278">
        <v>-0.95488322717622076</v>
      </c>
      <c r="I59" s="7"/>
      <c r="J59" s="7"/>
      <c r="K59" s="7"/>
    </row>
    <row r="60" spans="1:11" ht="15.75" customHeight="1">
      <c r="A60" s="9"/>
      <c r="B60" s="314">
        <v>109611</v>
      </c>
      <c r="C60" s="245" t="s">
        <v>1410</v>
      </c>
      <c r="D60" s="311" t="s">
        <v>6</v>
      </c>
      <c r="E60" s="312">
        <v>50.48</v>
      </c>
      <c r="F60" s="315">
        <v>47.09</v>
      </c>
      <c r="G60" s="313">
        <v>6.7155309033280389E-2</v>
      </c>
      <c r="H60" s="278">
        <v>-0.93284469096671963</v>
      </c>
      <c r="I60" s="7"/>
      <c r="J60" s="7"/>
      <c r="K60" s="7"/>
    </row>
    <row r="61" spans="1:11" ht="15.75" customHeight="1">
      <c r="A61" s="9"/>
      <c r="B61" s="314">
        <v>112441</v>
      </c>
      <c r="C61" s="245" t="s">
        <v>1411</v>
      </c>
      <c r="D61" s="311" t="s">
        <v>6</v>
      </c>
      <c r="E61" s="312">
        <v>19.21</v>
      </c>
      <c r="F61" s="315">
        <v>18.600000000000001</v>
      </c>
      <c r="G61" s="313">
        <v>3.1754294638209238E-2</v>
      </c>
      <c r="H61" s="278">
        <v>-0.96824570536179078</v>
      </c>
      <c r="I61" s="7"/>
      <c r="J61" s="7"/>
      <c r="K61" s="7"/>
    </row>
    <row r="62" spans="1:11" ht="15.75" customHeight="1">
      <c r="A62" s="9"/>
      <c r="B62" s="314">
        <v>105668</v>
      </c>
      <c r="C62" s="245" t="s">
        <v>1412</v>
      </c>
      <c r="D62" s="311" t="s">
        <v>6</v>
      </c>
      <c r="E62" s="312">
        <v>19.53</v>
      </c>
      <c r="F62" s="315">
        <v>18.899999999999999</v>
      </c>
      <c r="G62" s="313">
        <v>3.2258064516129163E-2</v>
      </c>
      <c r="H62" s="278">
        <v>-0.96774193548387089</v>
      </c>
      <c r="I62" s="7"/>
      <c r="J62" s="7"/>
      <c r="K62" s="7"/>
    </row>
    <row r="63" spans="1:11" ht="15.75" customHeight="1">
      <c r="A63" s="9"/>
      <c r="B63" s="314">
        <v>102294</v>
      </c>
      <c r="C63" s="245" t="s">
        <v>663</v>
      </c>
      <c r="D63" s="311" t="s">
        <v>6</v>
      </c>
      <c r="E63" s="312">
        <v>34.99</v>
      </c>
      <c r="F63" s="315">
        <v>29.99</v>
      </c>
      <c r="G63" s="313">
        <v>0.14289797084881403</v>
      </c>
      <c r="H63" s="278">
        <v>-0.85710202915118594</v>
      </c>
      <c r="I63" s="7"/>
      <c r="J63" s="7"/>
      <c r="K63" s="7"/>
    </row>
    <row r="64" spans="1:11" ht="15.75" customHeight="1">
      <c r="A64" s="9"/>
      <c r="B64" s="314">
        <v>109450</v>
      </c>
      <c r="C64" s="245" t="s">
        <v>1413</v>
      </c>
      <c r="D64" s="311" t="s">
        <v>6</v>
      </c>
      <c r="E64" s="312">
        <v>21.68</v>
      </c>
      <c r="F64" s="315">
        <v>20.23</v>
      </c>
      <c r="G64" s="313">
        <v>6.688191881918816E-2</v>
      </c>
      <c r="H64" s="278">
        <v>-0.93311808118081185</v>
      </c>
      <c r="I64" s="7"/>
      <c r="J64" s="7"/>
      <c r="K64" s="7"/>
    </row>
    <row r="65" spans="1:11" ht="15.75" customHeight="1">
      <c r="A65" s="9"/>
      <c r="B65" s="314">
        <v>109110</v>
      </c>
      <c r="C65" s="245" t="s">
        <v>1414</v>
      </c>
      <c r="D65" s="311" t="s">
        <v>6</v>
      </c>
      <c r="E65" s="312">
        <v>9.43</v>
      </c>
      <c r="F65" s="315">
        <v>8.89</v>
      </c>
      <c r="G65" s="313">
        <v>5.726405090137849E-2</v>
      </c>
      <c r="H65" s="278">
        <v>-0.94273594909862146</v>
      </c>
      <c r="I65" s="7"/>
      <c r="J65" s="7"/>
      <c r="K65" s="7"/>
    </row>
    <row r="66" spans="1:11" ht="15.75" customHeight="1">
      <c r="A66" s="9"/>
      <c r="B66" s="314">
        <v>112602</v>
      </c>
      <c r="C66" s="245" t="s">
        <v>374</v>
      </c>
      <c r="D66" s="311" t="s">
        <v>6</v>
      </c>
      <c r="E66" s="312">
        <v>11.18</v>
      </c>
      <c r="F66" s="315">
        <v>10.5</v>
      </c>
      <c r="G66" s="313">
        <v>6.0822898032200333E-2</v>
      </c>
      <c r="H66" s="278">
        <v>-0.93917710196779969</v>
      </c>
      <c r="I66" s="7"/>
      <c r="J66" s="7"/>
      <c r="K66" s="7"/>
    </row>
    <row r="67" spans="1:11" ht="15.75" customHeight="1">
      <c r="A67" s="9"/>
      <c r="B67" s="314">
        <v>102348</v>
      </c>
      <c r="C67" s="245" t="s">
        <v>372</v>
      </c>
      <c r="D67" s="311" t="s">
        <v>6</v>
      </c>
      <c r="E67" s="312">
        <v>11.18</v>
      </c>
      <c r="F67" s="315">
        <v>10.5</v>
      </c>
      <c r="G67" s="313">
        <v>6.0822898032200333E-2</v>
      </c>
      <c r="H67" s="278">
        <v>-0.93917710196779969</v>
      </c>
      <c r="I67" s="7"/>
      <c r="J67" s="7"/>
      <c r="K67" s="7"/>
    </row>
    <row r="68" spans="1:11" ht="15.75" customHeight="1">
      <c r="A68" s="9"/>
      <c r="B68" s="314">
        <v>102352</v>
      </c>
      <c r="C68" s="245" t="s">
        <v>1195</v>
      </c>
      <c r="D68" s="311" t="s">
        <v>6</v>
      </c>
      <c r="E68" s="312">
        <v>11.18</v>
      </c>
      <c r="F68" s="315">
        <v>10.5</v>
      </c>
      <c r="G68" s="313">
        <v>6.0822898032200333E-2</v>
      </c>
      <c r="H68" s="278">
        <v>-0.93917710196779969</v>
      </c>
      <c r="I68" s="7"/>
      <c r="J68" s="7"/>
      <c r="K68" s="7"/>
    </row>
    <row r="69" spans="1:11" ht="15.75" customHeight="1">
      <c r="A69" s="9"/>
      <c r="B69" s="314">
        <v>108087</v>
      </c>
      <c r="C69" s="245" t="s">
        <v>1196</v>
      </c>
      <c r="D69" s="311" t="s">
        <v>6</v>
      </c>
      <c r="E69" s="312">
        <v>11.18</v>
      </c>
      <c r="F69" s="315">
        <v>10.5</v>
      </c>
      <c r="G69" s="313">
        <v>6.0822898032200333E-2</v>
      </c>
      <c r="H69" s="278">
        <v>-0.93917710196779969</v>
      </c>
      <c r="I69" s="7"/>
      <c r="J69" s="7"/>
      <c r="K69" s="7"/>
    </row>
    <row r="70" spans="1:11" ht="15.75" customHeight="1">
      <c r="A70" s="9"/>
      <c r="B70" s="314">
        <v>102351</v>
      </c>
      <c r="C70" s="245" t="s">
        <v>1415</v>
      </c>
      <c r="D70" s="311" t="s">
        <v>6</v>
      </c>
      <c r="E70" s="312">
        <v>11.18</v>
      </c>
      <c r="F70" s="315">
        <v>10.5</v>
      </c>
      <c r="G70" s="313">
        <v>6.0822898032200333E-2</v>
      </c>
      <c r="H70" s="278">
        <v>-0.93917710196779969</v>
      </c>
      <c r="I70" s="7"/>
      <c r="J70" s="7"/>
      <c r="K70" s="7"/>
    </row>
    <row r="71" spans="1:11" ht="15.75" customHeight="1">
      <c r="A71" s="9"/>
      <c r="B71" s="314">
        <v>113057</v>
      </c>
      <c r="C71" s="245" t="s">
        <v>154</v>
      </c>
      <c r="D71" s="311" t="s">
        <v>6</v>
      </c>
      <c r="E71" s="312">
        <v>47.25</v>
      </c>
      <c r="F71" s="315">
        <v>42.04</v>
      </c>
      <c r="G71" s="313">
        <v>0.11026455026455029</v>
      </c>
      <c r="H71" s="278">
        <v>-0.88973544973544971</v>
      </c>
      <c r="I71" s="7"/>
      <c r="J71" s="7"/>
      <c r="K71" s="7"/>
    </row>
    <row r="72" spans="1:11" ht="15.75" customHeight="1">
      <c r="A72" s="9"/>
      <c r="B72" s="316">
        <v>102767</v>
      </c>
      <c r="C72" s="245" t="s">
        <v>1416</v>
      </c>
      <c r="D72" s="311" t="s">
        <v>6</v>
      </c>
      <c r="E72" s="312">
        <v>2.27</v>
      </c>
      <c r="F72" s="317">
        <v>2.1</v>
      </c>
      <c r="G72" s="313">
        <v>7.4889867841409663E-2</v>
      </c>
      <c r="H72" s="278">
        <v>-0.92511013215859039</v>
      </c>
      <c r="I72" s="7"/>
      <c r="J72" s="7"/>
      <c r="K72" s="7"/>
    </row>
    <row r="73" spans="1:11" ht="15.75" customHeight="1">
      <c r="A73" s="9"/>
      <c r="B73" s="314">
        <v>113950</v>
      </c>
      <c r="C73" s="245" t="s">
        <v>1106</v>
      </c>
      <c r="D73" s="311" t="s">
        <v>6</v>
      </c>
      <c r="E73" s="312">
        <v>2.19</v>
      </c>
      <c r="F73" s="315">
        <v>2.1</v>
      </c>
      <c r="G73" s="313">
        <v>4.1095890410958839E-2</v>
      </c>
      <c r="H73" s="278">
        <v>-0.95890410958904115</v>
      </c>
      <c r="I73" s="7"/>
      <c r="J73" s="7"/>
      <c r="K73" s="7"/>
    </row>
    <row r="74" spans="1:11" ht="15.75" customHeight="1">
      <c r="A74" s="9"/>
      <c r="B74" s="314">
        <v>113952</v>
      </c>
      <c r="C74" s="245" t="s">
        <v>1105</v>
      </c>
      <c r="D74" s="311" t="s">
        <v>6</v>
      </c>
      <c r="E74" s="312">
        <v>2.19</v>
      </c>
      <c r="F74" s="315">
        <v>2.1</v>
      </c>
      <c r="G74" s="313">
        <v>4.1095890410958839E-2</v>
      </c>
      <c r="H74" s="278">
        <v>-0.95890410958904115</v>
      </c>
      <c r="I74" s="7"/>
      <c r="J74" s="7"/>
      <c r="K74" s="7"/>
    </row>
    <row r="75" spans="1:11" ht="15.75" customHeight="1">
      <c r="A75" s="9"/>
      <c r="B75" s="314">
        <v>113951</v>
      </c>
      <c r="C75" s="245" t="s">
        <v>1104</v>
      </c>
      <c r="D75" s="311" t="s">
        <v>6</v>
      </c>
      <c r="E75" s="312">
        <v>2.19</v>
      </c>
      <c r="F75" s="315">
        <v>2.1</v>
      </c>
      <c r="G75" s="313">
        <v>4.1095890410958839E-2</v>
      </c>
      <c r="H75" s="278">
        <v>-0.95890410958904115</v>
      </c>
      <c r="I75" s="7"/>
      <c r="J75" s="7"/>
      <c r="K75" s="7"/>
    </row>
    <row r="76" spans="1:11" ht="15.75" customHeight="1">
      <c r="A76" s="9"/>
      <c r="B76" s="314">
        <v>113949</v>
      </c>
      <c r="C76" s="245" t="s">
        <v>1103</v>
      </c>
      <c r="D76" s="311" t="s">
        <v>6</v>
      </c>
      <c r="E76" s="312">
        <v>2.19</v>
      </c>
      <c r="F76" s="315">
        <v>2.1</v>
      </c>
      <c r="G76" s="313">
        <v>4.1095890410958839E-2</v>
      </c>
      <c r="H76" s="278">
        <v>-0.95890410958904115</v>
      </c>
      <c r="I76" s="7"/>
      <c r="J76" s="7"/>
      <c r="K76" s="7"/>
    </row>
    <row r="77" spans="1:11" ht="15.75" customHeight="1">
      <c r="A77" s="9"/>
      <c r="B77" s="314">
        <v>113888</v>
      </c>
      <c r="C77" s="245" t="s">
        <v>1108</v>
      </c>
      <c r="D77" s="311" t="s">
        <v>6</v>
      </c>
      <c r="E77" s="312">
        <v>1.25</v>
      </c>
      <c r="F77" s="315">
        <v>1.2</v>
      </c>
      <c r="G77" s="313">
        <v>4.0000000000000036E-2</v>
      </c>
      <c r="H77" s="278">
        <v>-0.96</v>
      </c>
      <c r="I77" s="7"/>
      <c r="J77" s="7"/>
      <c r="K77" s="7"/>
    </row>
    <row r="78" spans="1:11" ht="15.75" customHeight="1">
      <c r="A78" s="9"/>
      <c r="B78" s="314">
        <v>112714</v>
      </c>
      <c r="C78" s="245" t="s">
        <v>65</v>
      </c>
      <c r="D78" s="311" t="s">
        <v>6</v>
      </c>
      <c r="E78" s="312">
        <v>10.5</v>
      </c>
      <c r="F78" s="315">
        <v>9.9</v>
      </c>
      <c r="G78" s="313">
        <v>5.7142857142857106E-2</v>
      </c>
      <c r="H78" s="278">
        <v>-0.94285714285714284</v>
      </c>
      <c r="I78" s="7"/>
      <c r="J78" s="7"/>
      <c r="K78" s="7"/>
    </row>
    <row r="79" spans="1:11" ht="15.75" customHeight="1">
      <c r="A79" s="9"/>
      <c r="B79" s="314">
        <v>112716</v>
      </c>
      <c r="C79" s="245" t="s">
        <v>64</v>
      </c>
      <c r="D79" s="311" t="s">
        <v>6</v>
      </c>
      <c r="E79" s="312">
        <v>10.5</v>
      </c>
      <c r="F79" s="315">
        <v>9.9</v>
      </c>
      <c r="G79" s="313">
        <v>5.7142857142857106E-2</v>
      </c>
      <c r="H79" s="278">
        <v>-0.94285714285714284</v>
      </c>
      <c r="I79" s="7"/>
      <c r="J79" s="7"/>
      <c r="K79" s="7"/>
    </row>
    <row r="80" spans="1:11" ht="15.75" customHeight="1">
      <c r="A80" s="9"/>
      <c r="B80" s="314">
        <v>113208</v>
      </c>
      <c r="C80" s="245" t="s">
        <v>46</v>
      </c>
      <c r="D80" s="311" t="s">
        <v>6</v>
      </c>
      <c r="E80" s="312">
        <v>2.2599999999999998</v>
      </c>
      <c r="F80" s="315">
        <v>1.89</v>
      </c>
      <c r="G80" s="313">
        <v>0.16371681415929201</v>
      </c>
      <c r="H80" s="278">
        <v>-0.83628318584070804</v>
      </c>
      <c r="I80" s="7"/>
      <c r="J80" s="7"/>
      <c r="K80" s="7"/>
    </row>
    <row r="81" spans="1:11" ht="15.75" customHeight="1">
      <c r="A81" s="9"/>
      <c r="B81" s="314">
        <v>113205</v>
      </c>
      <c r="C81" s="245" t="s">
        <v>47</v>
      </c>
      <c r="D81" s="311" t="s">
        <v>6</v>
      </c>
      <c r="E81" s="312">
        <v>2.2599999999999998</v>
      </c>
      <c r="F81" s="315">
        <v>1.89</v>
      </c>
      <c r="G81" s="313">
        <v>0.16371681415929201</v>
      </c>
      <c r="H81" s="278">
        <v>-0.83628318584070804</v>
      </c>
      <c r="I81" s="7"/>
      <c r="J81" s="7"/>
      <c r="K81" s="7"/>
    </row>
    <row r="82" spans="1:11" ht="15.75" customHeight="1">
      <c r="A82" s="9"/>
      <c r="B82" s="314">
        <v>113207</v>
      </c>
      <c r="C82" s="245" t="s">
        <v>48</v>
      </c>
      <c r="D82" s="311" t="s">
        <v>6</v>
      </c>
      <c r="E82" s="312">
        <v>2.2599999999999998</v>
      </c>
      <c r="F82" s="315">
        <v>1.89</v>
      </c>
      <c r="G82" s="313">
        <v>0.16371681415929201</v>
      </c>
      <c r="H82" s="278">
        <v>-0.83628318584070804</v>
      </c>
      <c r="I82" s="7"/>
      <c r="J82" s="7"/>
      <c r="K82" s="7"/>
    </row>
    <row r="83" spans="1:11" ht="15.75" customHeight="1">
      <c r="A83" s="9"/>
      <c r="B83" s="314">
        <v>113206</v>
      </c>
      <c r="C83" s="245" t="s">
        <v>49</v>
      </c>
      <c r="D83" s="311" t="s">
        <v>6</v>
      </c>
      <c r="E83" s="312">
        <v>2.2599999999999998</v>
      </c>
      <c r="F83" s="315">
        <v>1.89</v>
      </c>
      <c r="G83" s="313">
        <v>0.16371681415929201</v>
      </c>
      <c r="H83" s="278">
        <v>-0.83628318584070804</v>
      </c>
      <c r="I83" s="7"/>
      <c r="J83" s="7"/>
      <c r="K83" s="7"/>
    </row>
    <row r="84" spans="1:11" ht="15.75" customHeight="1">
      <c r="A84" s="9"/>
      <c r="B84" s="314">
        <v>112750</v>
      </c>
      <c r="C84" s="245" t="s">
        <v>230</v>
      </c>
      <c r="D84" s="311" t="s">
        <v>6</v>
      </c>
      <c r="E84" s="312">
        <v>3.4</v>
      </c>
      <c r="F84" s="315">
        <v>3.19</v>
      </c>
      <c r="G84" s="313">
        <v>6.176470588235293E-2</v>
      </c>
      <c r="H84" s="278">
        <v>-0.93823529411764706</v>
      </c>
      <c r="I84" s="7"/>
      <c r="J84" s="7"/>
      <c r="K84" s="7"/>
    </row>
    <row r="85" spans="1:11" ht="15.75" customHeight="1">
      <c r="A85" s="9"/>
      <c r="B85" s="314">
        <v>112751</v>
      </c>
      <c r="C85" s="245" t="s">
        <v>228</v>
      </c>
      <c r="D85" s="311" t="s">
        <v>6</v>
      </c>
      <c r="E85" s="312">
        <v>3.08</v>
      </c>
      <c r="F85" s="315">
        <v>2.95</v>
      </c>
      <c r="G85" s="313">
        <v>4.2207792207792173E-2</v>
      </c>
      <c r="H85" s="278">
        <v>-0.95779220779220786</v>
      </c>
      <c r="I85" s="7"/>
      <c r="J85" s="7"/>
      <c r="K85" s="7"/>
    </row>
    <row r="86" spans="1:11" ht="15.75" customHeight="1">
      <c r="A86" s="9"/>
      <c r="B86" s="314">
        <v>112689</v>
      </c>
      <c r="C86" s="245" t="s">
        <v>45</v>
      </c>
      <c r="D86" s="311" t="s">
        <v>6</v>
      </c>
      <c r="E86" s="312">
        <v>4.5999999999999996</v>
      </c>
      <c r="F86" s="315">
        <v>4.09</v>
      </c>
      <c r="G86" s="313">
        <v>0.11086956521739126</v>
      </c>
      <c r="H86" s="278">
        <v>-0.88913043478260878</v>
      </c>
      <c r="I86" s="7"/>
      <c r="J86" s="7"/>
      <c r="K86" s="7"/>
    </row>
    <row r="87" spans="1:11" ht="15.75" customHeight="1">
      <c r="A87" s="9"/>
      <c r="B87" s="314">
        <v>113057</v>
      </c>
      <c r="C87" s="245" t="s">
        <v>154</v>
      </c>
      <c r="D87" s="311" t="s">
        <v>6</v>
      </c>
      <c r="E87" s="312">
        <v>47.25</v>
      </c>
      <c r="F87" s="315">
        <v>29.99</v>
      </c>
      <c r="G87" s="313">
        <v>0.36529100529100533</v>
      </c>
      <c r="H87" s="278"/>
      <c r="I87" s="7"/>
      <c r="J87" s="7"/>
      <c r="K87" s="7"/>
    </row>
    <row r="88" spans="1:11" ht="15.75" customHeight="1">
      <c r="A88" s="9"/>
      <c r="B88" s="314"/>
      <c r="C88" s="245"/>
      <c r="D88" s="311"/>
      <c r="E88" s="312"/>
      <c r="F88" s="315"/>
      <c r="G88" s="313"/>
      <c r="H88" s="278"/>
      <c r="I88" s="7"/>
      <c r="J88" s="7"/>
      <c r="K88" s="7"/>
    </row>
    <row r="89" spans="1:11" ht="15.75" customHeight="1">
      <c r="A89" s="9"/>
      <c r="B89" s="186"/>
      <c r="C89" s="186"/>
      <c r="D89" s="187"/>
      <c r="E89" s="188"/>
      <c r="F89" s="192"/>
      <c r="G89" s="190"/>
      <c r="H89" s="7"/>
      <c r="I89" s="7"/>
      <c r="J89" s="7"/>
      <c r="K89" s="7"/>
    </row>
    <row r="90" spans="1:11" ht="15.75" hidden="1" customHeight="1">
      <c r="A90" s="9"/>
      <c r="B90" s="186"/>
      <c r="C90" s="186"/>
      <c r="D90" s="187"/>
      <c r="E90" s="188"/>
      <c r="F90" s="605" t="s">
        <v>729</v>
      </c>
      <c r="G90" s="606"/>
      <c r="H90" s="607" t="s">
        <v>723</v>
      </c>
      <c r="I90" s="608"/>
      <c r="J90" s="607" t="s">
        <v>724</v>
      </c>
      <c r="K90" s="608"/>
    </row>
    <row r="91" spans="1:11" ht="15.75" hidden="1" customHeight="1">
      <c r="A91" s="9"/>
      <c r="B91" s="203" t="s">
        <v>2</v>
      </c>
      <c r="C91" s="203" t="s">
        <v>3</v>
      </c>
      <c r="D91" s="203" t="s">
        <v>5</v>
      </c>
      <c r="E91" s="203" t="s">
        <v>0</v>
      </c>
      <c r="F91" s="242" t="s">
        <v>1242</v>
      </c>
      <c r="G91" s="243" t="s">
        <v>1243</v>
      </c>
      <c r="H91" s="242" t="s">
        <v>1242</v>
      </c>
      <c r="I91" s="243" t="s">
        <v>1243</v>
      </c>
      <c r="J91" s="242" t="s">
        <v>1242</v>
      </c>
      <c r="K91" s="243" t="s">
        <v>1243</v>
      </c>
    </row>
    <row r="92" spans="1:11" ht="15.75" hidden="1" customHeight="1">
      <c r="A92" s="9"/>
      <c r="B92" s="244">
        <v>108062</v>
      </c>
      <c r="C92" s="186" t="s">
        <v>790</v>
      </c>
      <c r="D92" s="187" t="s">
        <v>6</v>
      </c>
      <c r="E92" s="188">
        <v>1.54</v>
      </c>
      <c r="F92" s="246">
        <v>1.49</v>
      </c>
      <c r="G92" s="190">
        <v>3.2467532467532492E-2</v>
      </c>
      <c r="H92" s="276">
        <v>1.39</v>
      </c>
      <c r="I92" s="190">
        <v>0.10067114093959741</v>
      </c>
      <c r="J92" s="245">
        <v>1.29</v>
      </c>
      <c r="K92" s="247">
        <v>0.16233766233766234</v>
      </c>
    </row>
    <row r="93" spans="1:11" ht="15.75" hidden="1" customHeight="1">
      <c r="A93" s="9"/>
      <c r="B93" s="244">
        <v>108061</v>
      </c>
      <c r="C93" s="186" t="s">
        <v>791</v>
      </c>
      <c r="D93" s="187" t="s">
        <v>6</v>
      </c>
      <c r="E93" s="188">
        <v>1.54</v>
      </c>
      <c r="F93" s="246">
        <v>1.49</v>
      </c>
      <c r="G93" s="190">
        <v>3.2467532467532492E-2</v>
      </c>
      <c r="H93" s="276">
        <v>1.39</v>
      </c>
      <c r="I93" s="190">
        <v>0.10067114093959741</v>
      </c>
      <c r="J93" s="245">
        <v>1.29</v>
      </c>
      <c r="K93" s="247">
        <v>0.16233766233766234</v>
      </c>
    </row>
    <row r="94" spans="1:11" ht="15.75" hidden="1" customHeight="1">
      <c r="A94" s="9"/>
      <c r="B94" s="244">
        <v>108063</v>
      </c>
      <c r="C94" s="186" t="s">
        <v>792</v>
      </c>
      <c r="D94" s="187" t="s">
        <v>6</v>
      </c>
      <c r="E94" s="188">
        <v>1.54</v>
      </c>
      <c r="F94" s="246">
        <v>1.49</v>
      </c>
      <c r="G94" s="190">
        <v>3.2467532467532492E-2</v>
      </c>
      <c r="H94" s="276">
        <v>1.39</v>
      </c>
      <c r="I94" s="190">
        <v>0.10067114093959741</v>
      </c>
      <c r="J94" s="245">
        <v>1.29</v>
      </c>
      <c r="K94" s="247">
        <v>0.16233766233766234</v>
      </c>
    </row>
    <row r="95" spans="1:11" ht="15.75" hidden="1" customHeight="1">
      <c r="A95" s="9"/>
      <c r="B95" s="244">
        <v>108064</v>
      </c>
      <c r="C95" s="186" t="s">
        <v>793</v>
      </c>
      <c r="D95" s="187" t="s">
        <v>6</v>
      </c>
      <c r="E95" s="188">
        <v>1.54</v>
      </c>
      <c r="F95" s="246">
        <v>1.49</v>
      </c>
      <c r="G95" s="190">
        <v>3.2467532467532492E-2</v>
      </c>
      <c r="H95" s="276">
        <v>1.39</v>
      </c>
      <c r="I95" s="190">
        <v>0.10067114093959741</v>
      </c>
      <c r="J95" s="245">
        <v>1.29</v>
      </c>
      <c r="K95" s="247">
        <v>0.16233766233766234</v>
      </c>
    </row>
    <row r="96" spans="1:11" ht="15.75" hidden="1" customHeight="1">
      <c r="A96" s="9"/>
      <c r="B96" s="186"/>
      <c r="C96" s="186"/>
      <c r="D96" s="187"/>
      <c r="E96" s="188"/>
      <c r="F96" s="603" t="s">
        <v>722</v>
      </c>
      <c r="G96" s="604"/>
      <c r="H96" s="601" t="s">
        <v>723</v>
      </c>
      <c r="I96" s="602"/>
      <c r="J96" s="601" t="s">
        <v>725</v>
      </c>
      <c r="K96" s="602"/>
    </row>
    <row r="97" spans="1:11" ht="15.75" hidden="1" customHeight="1">
      <c r="A97" s="9"/>
      <c r="B97" s="203" t="s">
        <v>2</v>
      </c>
      <c r="C97" s="203" t="s">
        <v>3</v>
      </c>
      <c r="D97" s="203" t="s">
        <v>5</v>
      </c>
      <c r="E97" s="203" t="s">
        <v>0</v>
      </c>
      <c r="F97" s="248" t="s">
        <v>1242</v>
      </c>
      <c r="G97" s="243" t="s">
        <v>1243</v>
      </c>
      <c r="H97" s="242" t="s">
        <v>1242</v>
      </c>
      <c r="I97" s="243" t="s">
        <v>1243</v>
      </c>
      <c r="J97" s="242" t="s">
        <v>1242</v>
      </c>
      <c r="K97" s="243" t="s">
        <v>1243</v>
      </c>
    </row>
    <row r="98" spans="1:11" ht="15.75" hidden="1" customHeight="1">
      <c r="A98" s="9"/>
      <c r="B98" s="244">
        <v>109145</v>
      </c>
      <c r="C98" s="186" t="s">
        <v>794</v>
      </c>
      <c r="D98" s="187" t="s">
        <v>6</v>
      </c>
      <c r="E98" s="188">
        <v>3.72</v>
      </c>
      <c r="F98" s="246">
        <v>3.59</v>
      </c>
      <c r="G98" s="190">
        <v>3.4946236559139872E-2</v>
      </c>
      <c r="H98" s="276">
        <v>3.49</v>
      </c>
      <c r="I98" s="190">
        <v>6.4066852367688026E-2</v>
      </c>
      <c r="J98" s="245">
        <v>3.35</v>
      </c>
      <c r="K98" s="247">
        <v>9.9462365591397872E-2</v>
      </c>
    </row>
    <row r="99" spans="1:11" ht="15.75" hidden="1" customHeight="1">
      <c r="A99" s="9"/>
      <c r="B99" s="244">
        <v>109144</v>
      </c>
      <c r="C99" s="186" t="s">
        <v>795</v>
      </c>
      <c r="D99" s="187" t="s">
        <v>6</v>
      </c>
      <c r="E99" s="188">
        <v>3.72</v>
      </c>
      <c r="F99" s="246">
        <v>3.59</v>
      </c>
      <c r="G99" s="190">
        <v>3.4946236559139872E-2</v>
      </c>
      <c r="H99" s="276">
        <v>3.49</v>
      </c>
      <c r="I99" s="190">
        <v>6.4066852367688026E-2</v>
      </c>
      <c r="J99" s="245">
        <v>3.35</v>
      </c>
      <c r="K99" s="247">
        <v>9.9462365591397872E-2</v>
      </c>
    </row>
    <row r="100" spans="1:11" ht="15.75" hidden="1" customHeight="1">
      <c r="A100" s="9"/>
      <c r="B100" s="244">
        <v>109177</v>
      </c>
      <c r="C100" s="186" t="s">
        <v>796</v>
      </c>
      <c r="D100" s="187" t="s">
        <v>6</v>
      </c>
      <c r="E100" s="188">
        <v>3.72</v>
      </c>
      <c r="F100" s="246">
        <v>3.59</v>
      </c>
      <c r="G100" s="190">
        <v>3.4946236559139872E-2</v>
      </c>
      <c r="H100" s="276">
        <v>3.49</v>
      </c>
      <c r="I100" s="190">
        <v>6.4066852367688026E-2</v>
      </c>
      <c r="J100" s="245">
        <v>3.35</v>
      </c>
      <c r="K100" s="247">
        <v>9.9462365591397872E-2</v>
      </c>
    </row>
    <row r="101" spans="1:11" ht="15.75" hidden="1" customHeight="1">
      <c r="A101" s="9"/>
      <c r="B101" s="186"/>
      <c r="C101" s="186"/>
      <c r="D101" s="187"/>
      <c r="E101" s="188"/>
      <c r="F101" s="603" t="s">
        <v>726</v>
      </c>
      <c r="G101" s="604"/>
      <c r="H101" s="601" t="s">
        <v>727</v>
      </c>
      <c r="I101" s="602"/>
      <c r="J101" s="601" t="s">
        <v>728</v>
      </c>
      <c r="K101" s="602"/>
    </row>
    <row r="102" spans="1:11" ht="15.75" hidden="1" customHeight="1">
      <c r="A102" s="9"/>
      <c r="B102" s="186"/>
      <c r="C102" s="186"/>
      <c r="D102" s="187"/>
      <c r="E102" s="188"/>
      <c r="F102" s="248" t="s">
        <v>1242</v>
      </c>
      <c r="G102" s="243" t="s">
        <v>1243</v>
      </c>
      <c r="H102" s="242" t="s">
        <v>1242</v>
      </c>
      <c r="I102" s="243" t="s">
        <v>1243</v>
      </c>
      <c r="J102" s="242" t="s">
        <v>1242</v>
      </c>
      <c r="K102" s="243" t="s">
        <v>1243</v>
      </c>
    </row>
    <row r="103" spans="1:11" ht="15.75" hidden="1" customHeight="1">
      <c r="A103" s="9"/>
      <c r="B103" s="244">
        <v>1335</v>
      </c>
      <c r="C103" s="186" t="s">
        <v>797</v>
      </c>
      <c r="D103" s="187" t="s">
        <v>6</v>
      </c>
      <c r="E103" s="188">
        <v>15.52</v>
      </c>
      <c r="F103" s="246">
        <v>14.59</v>
      </c>
      <c r="G103" s="190">
        <v>5.9922680412371115E-2</v>
      </c>
      <c r="H103" s="276">
        <v>13.99</v>
      </c>
      <c r="I103" s="190">
        <v>0.10486634681288549</v>
      </c>
      <c r="J103" s="245">
        <v>12.99</v>
      </c>
      <c r="K103" s="247">
        <v>0.16301546391752575</v>
      </c>
    </row>
    <row r="104" spans="1:11" ht="15.75" hidden="1" customHeight="1">
      <c r="A104" s="9"/>
      <c r="B104" s="244">
        <v>1332</v>
      </c>
      <c r="C104" s="186" t="s">
        <v>798</v>
      </c>
      <c r="D104" s="187" t="s">
        <v>6</v>
      </c>
      <c r="E104" s="188">
        <v>15.52</v>
      </c>
      <c r="F104" s="246">
        <v>14.59</v>
      </c>
      <c r="G104" s="190">
        <v>5.9922680412371115E-2</v>
      </c>
      <c r="H104" s="276">
        <v>13.99</v>
      </c>
      <c r="I104" s="190">
        <v>0.10486634681288549</v>
      </c>
      <c r="J104" s="245">
        <v>12.99</v>
      </c>
      <c r="K104" s="247">
        <v>0.16301546391752575</v>
      </c>
    </row>
    <row r="105" spans="1:11" ht="15.75" hidden="1" customHeight="1">
      <c r="A105" s="9"/>
      <c r="B105" s="244">
        <v>1334</v>
      </c>
      <c r="C105" s="186" t="s">
        <v>799</v>
      </c>
      <c r="D105" s="187" t="s">
        <v>6</v>
      </c>
      <c r="E105" s="188">
        <v>15.52</v>
      </c>
      <c r="F105" s="246">
        <v>14.59</v>
      </c>
      <c r="G105" s="190">
        <v>5.9922680412371115E-2</v>
      </c>
      <c r="H105" s="276">
        <v>13.99</v>
      </c>
      <c r="I105" s="190">
        <v>0.10486634681288549</v>
      </c>
      <c r="J105" s="245">
        <v>12.99</v>
      </c>
      <c r="K105" s="247">
        <v>0.16301546391752575</v>
      </c>
    </row>
    <row r="106" spans="1:11" ht="15.75" hidden="1" customHeight="1">
      <c r="A106" s="9"/>
      <c r="B106" s="244">
        <v>1336</v>
      </c>
      <c r="C106" s="186" t="s">
        <v>800</v>
      </c>
      <c r="D106" s="187" t="s">
        <v>6</v>
      </c>
      <c r="E106" s="188">
        <v>15.52</v>
      </c>
      <c r="F106" s="246">
        <v>14.59</v>
      </c>
      <c r="G106" s="190">
        <v>5.9922680412371115E-2</v>
      </c>
      <c r="H106" s="276">
        <v>13.99</v>
      </c>
      <c r="I106" s="190">
        <v>0.10486634681288549</v>
      </c>
      <c r="J106" s="245">
        <v>12.99</v>
      </c>
      <c r="K106" s="247">
        <v>0.16301546391752575</v>
      </c>
    </row>
    <row r="107" spans="1:11" ht="15.75" hidden="1" customHeight="1">
      <c r="A107" s="9"/>
      <c r="B107" s="186"/>
      <c r="C107" s="186"/>
      <c r="D107" s="187"/>
      <c r="E107" s="188"/>
      <c r="F107" s="603" t="s">
        <v>726</v>
      </c>
      <c r="G107" s="604"/>
      <c r="H107" s="601" t="s">
        <v>729</v>
      </c>
      <c r="I107" s="602"/>
      <c r="J107" s="601" t="s">
        <v>730</v>
      </c>
      <c r="K107" s="602"/>
    </row>
    <row r="108" spans="1:11" ht="15.75" hidden="1" customHeight="1">
      <c r="A108" s="9"/>
      <c r="B108" s="186"/>
      <c r="C108" s="186"/>
      <c r="D108" s="187"/>
      <c r="E108" s="188"/>
      <c r="F108" s="248" t="s">
        <v>1242</v>
      </c>
      <c r="G108" s="243" t="s">
        <v>1243</v>
      </c>
      <c r="H108" s="242" t="s">
        <v>1242</v>
      </c>
      <c r="I108" s="243" t="s">
        <v>1243</v>
      </c>
      <c r="J108" s="242" t="s">
        <v>1242</v>
      </c>
      <c r="K108" s="243" t="s">
        <v>1243</v>
      </c>
    </row>
    <row r="109" spans="1:11" ht="15.75" hidden="1" customHeight="1">
      <c r="A109" s="9"/>
      <c r="B109" s="244">
        <v>106030</v>
      </c>
      <c r="C109" s="186" t="s">
        <v>801</v>
      </c>
      <c r="D109" s="187" t="s">
        <v>6</v>
      </c>
      <c r="E109" s="188">
        <v>4.05</v>
      </c>
      <c r="F109" s="246">
        <v>3.89</v>
      </c>
      <c r="G109" s="190">
        <v>3.9506172839506103E-2</v>
      </c>
      <c r="H109" s="276">
        <v>3.79</v>
      </c>
      <c r="I109" s="190">
        <v>6.6838046272493512E-2</v>
      </c>
      <c r="J109" s="245">
        <v>3.65</v>
      </c>
      <c r="K109" s="247">
        <v>9.8765432098765413E-2</v>
      </c>
    </row>
    <row r="110" spans="1:11" ht="15.75" hidden="1" customHeight="1">
      <c r="A110" s="9"/>
      <c r="B110" s="244">
        <v>106029</v>
      </c>
      <c r="C110" s="186" t="s">
        <v>802</v>
      </c>
      <c r="D110" s="187" t="s">
        <v>6</v>
      </c>
      <c r="E110" s="188">
        <v>4.24</v>
      </c>
      <c r="F110" s="246">
        <v>3.89</v>
      </c>
      <c r="G110" s="190">
        <v>8.2547169811320778E-2</v>
      </c>
      <c r="H110" s="276">
        <v>3.79</v>
      </c>
      <c r="I110" s="190">
        <v>0.115681233933162</v>
      </c>
      <c r="J110" s="245">
        <v>3.65</v>
      </c>
      <c r="K110" s="247">
        <v>0.13915094339622647</v>
      </c>
    </row>
    <row r="111" spans="1:11" ht="15.75" hidden="1" customHeight="1" thickBot="1">
      <c r="A111" s="9"/>
      <c r="B111" s="244">
        <v>106031</v>
      </c>
      <c r="C111" s="186" t="s">
        <v>803</v>
      </c>
      <c r="D111" s="187" t="s">
        <v>6</v>
      </c>
      <c r="E111" s="188">
        <v>4.05</v>
      </c>
      <c r="F111" s="246">
        <v>3.89</v>
      </c>
      <c r="G111" s="190">
        <v>3.9506172839506103E-2</v>
      </c>
      <c r="H111" s="277">
        <v>3.79</v>
      </c>
      <c r="I111" s="190">
        <v>6.6838046272493512E-2</v>
      </c>
      <c r="J111" s="245">
        <v>3.65</v>
      </c>
      <c r="K111" s="247">
        <v>9.8765432098765413E-2</v>
      </c>
    </row>
    <row r="112" spans="1:11" ht="15.75" hidden="1" customHeight="1">
      <c r="A112" s="9"/>
      <c r="B112" s="191"/>
      <c r="C112" s="186"/>
      <c r="D112" s="187"/>
      <c r="E112" s="188"/>
      <c r="F112" s="193"/>
      <c r="G112" s="190"/>
      <c r="H112" s="7"/>
      <c r="I112" s="7"/>
      <c r="J112" s="7"/>
      <c r="K112" s="7"/>
    </row>
    <row r="113" spans="1:11" ht="15.75" customHeight="1">
      <c r="A113" s="9"/>
      <c r="B113" s="191"/>
      <c r="C113" s="186"/>
      <c r="D113" s="187"/>
      <c r="E113" s="188"/>
      <c r="F113" s="193"/>
      <c r="G113" s="190"/>
      <c r="H113" s="7"/>
      <c r="I113" s="7"/>
      <c r="J113" s="7"/>
      <c r="K113" s="7"/>
    </row>
    <row r="114" spans="1:11" ht="15.75" customHeight="1">
      <c r="A114" s="9"/>
      <c r="B114" s="592" t="s">
        <v>1040</v>
      </c>
      <c r="C114" s="593"/>
      <c r="D114" s="593"/>
      <c r="E114" s="593"/>
      <c r="F114" s="593"/>
      <c r="G114" s="593"/>
      <c r="H114" s="7"/>
      <c r="I114" s="7"/>
      <c r="J114" s="7"/>
      <c r="K114" s="7"/>
    </row>
    <row r="115" spans="1:11" ht="15.75" customHeight="1">
      <c r="A115" s="9"/>
      <c r="B115" s="203" t="s">
        <v>2</v>
      </c>
      <c r="C115" s="203" t="s">
        <v>3</v>
      </c>
      <c r="D115" s="203" t="s">
        <v>5</v>
      </c>
      <c r="E115" s="203" t="s">
        <v>0</v>
      </c>
      <c r="F115" s="204" t="s">
        <v>1</v>
      </c>
      <c r="G115" s="204" t="s">
        <v>4</v>
      </c>
      <c r="H115" s="7"/>
      <c r="I115" s="7"/>
      <c r="J115" s="7"/>
      <c r="K115" s="7"/>
    </row>
    <row r="116" spans="1:11" ht="15.75" customHeight="1">
      <c r="A116" s="9"/>
      <c r="B116" s="272">
        <v>112402</v>
      </c>
      <c r="C116" s="186" t="s">
        <v>486</v>
      </c>
      <c r="D116" s="187" t="s">
        <v>6</v>
      </c>
      <c r="E116" s="188">
        <v>20.89</v>
      </c>
      <c r="F116" s="273">
        <v>14.99</v>
      </c>
      <c r="G116" s="190">
        <v>0.28243178554332216</v>
      </c>
      <c r="H116" s="278">
        <v>-0.71756821445667784</v>
      </c>
      <c r="I116" s="7"/>
      <c r="J116" s="7"/>
      <c r="K116" s="7"/>
    </row>
    <row r="117" spans="1:11" ht="15.75" customHeight="1">
      <c r="A117" s="9"/>
      <c r="B117" s="272">
        <v>112400</v>
      </c>
      <c r="C117" s="186" t="s">
        <v>484</v>
      </c>
      <c r="D117" s="187" t="s">
        <v>6</v>
      </c>
      <c r="E117" s="188">
        <v>21.59</v>
      </c>
      <c r="F117" s="273">
        <v>15.56</v>
      </c>
      <c r="G117" s="190">
        <v>0.27929597035664655</v>
      </c>
      <c r="H117" s="278">
        <v>-0.72070402964335345</v>
      </c>
      <c r="I117" s="7"/>
      <c r="J117" s="7"/>
      <c r="K117" s="7"/>
    </row>
    <row r="118" spans="1:11" ht="15.75" customHeight="1">
      <c r="A118" s="9"/>
      <c r="B118" s="226"/>
      <c r="C118" s="196"/>
      <c r="D118" s="205"/>
      <c r="E118" s="197"/>
      <c r="F118" s="206"/>
      <c r="G118" s="198"/>
      <c r="H118" s="7"/>
      <c r="I118" s="7"/>
      <c r="J118" s="7"/>
      <c r="K118" s="7"/>
    </row>
    <row r="119" spans="1:11" ht="15.75" customHeight="1">
      <c r="A119" s="9"/>
      <c r="B119" s="592" t="s">
        <v>1039</v>
      </c>
      <c r="C119" s="593"/>
      <c r="D119" s="593"/>
      <c r="E119" s="593"/>
      <c r="F119" s="593"/>
      <c r="G119" s="593"/>
      <c r="H119" s="7"/>
      <c r="I119" s="7"/>
      <c r="J119" s="7"/>
      <c r="K119" s="7"/>
    </row>
    <row r="120" spans="1:11" ht="15.75" customHeight="1">
      <c r="A120" s="9"/>
      <c r="B120" s="203" t="s">
        <v>2</v>
      </c>
      <c r="C120" s="203" t="s">
        <v>3</v>
      </c>
      <c r="D120" s="203" t="s">
        <v>5</v>
      </c>
      <c r="E120" s="203" t="s">
        <v>0</v>
      </c>
      <c r="F120" s="204" t="s">
        <v>1</v>
      </c>
      <c r="G120" s="204" t="s">
        <v>4</v>
      </c>
      <c r="H120" s="7"/>
      <c r="I120" s="7"/>
      <c r="J120" s="7"/>
      <c r="K120" s="7"/>
    </row>
    <row r="121" spans="1:11" ht="15.75" customHeight="1">
      <c r="A121" s="9"/>
      <c r="B121" s="272">
        <v>112864</v>
      </c>
      <c r="C121" s="186" t="s">
        <v>1417</v>
      </c>
      <c r="D121" s="187" t="s">
        <v>6</v>
      </c>
      <c r="E121" s="188">
        <v>3.29</v>
      </c>
      <c r="F121" s="275">
        <v>2.75</v>
      </c>
      <c r="G121" s="190">
        <v>0.16413373860182373</v>
      </c>
      <c r="H121" s="278">
        <v>-0.83586626139817621</v>
      </c>
      <c r="I121" s="7"/>
      <c r="J121" s="7"/>
      <c r="K121" s="7"/>
    </row>
    <row r="122" spans="1:11" ht="15.75" customHeight="1">
      <c r="A122" s="9"/>
      <c r="B122" s="272">
        <v>112869</v>
      </c>
      <c r="C122" s="186" t="s">
        <v>1209</v>
      </c>
      <c r="D122" s="187" t="s">
        <v>6</v>
      </c>
      <c r="E122" s="188">
        <v>6.19</v>
      </c>
      <c r="F122" s="275">
        <v>5.55</v>
      </c>
      <c r="G122" s="190">
        <v>0.10339256865912771</v>
      </c>
      <c r="H122" s="278">
        <v>-0.89660743134087229</v>
      </c>
      <c r="I122" s="7"/>
      <c r="J122" s="7"/>
      <c r="K122" s="7"/>
    </row>
    <row r="123" spans="1:11" ht="15.75" customHeight="1">
      <c r="A123" s="9"/>
      <c r="B123" s="314">
        <v>113011</v>
      </c>
      <c r="C123" s="186" t="s">
        <v>137</v>
      </c>
      <c r="D123" s="187" t="s">
        <v>6</v>
      </c>
      <c r="E123" s="188">
        <v>10.130000000000001</v>
      </c>
      <c r="F123" s="320">
        <v>8.99</v>
      </c>
      <c r="G123" s="190">
        <v>0.11253701875616984</v>
      </c>
      <c r="H123" s="278">
        <v>-0.88746298124383016</v>
      </c>
      <c r="I123" s="7"/>
      <c r="J123" s="7"/>
      <c r="K123" s="7"/>
    </row>
    <row r="124" spans="1:11" ht="15.75" customHeight="1">
      <c r="A124" s="9"/>
      <c r="B124" s="314">
        <v>113019</v>
      </c>
      <c r="C124" s="186" t="s">
        <v>1418</v>
      </c>
      <c r="D124" s="187" t="s">
        <v>6</v>
      </c>
      <c r="E124" s="188">
        <v>12.85</v>
      </c>
      <c r="F124" s="320">
        <v>12.23</v>
      </c>
      <c r="G124" s="190">
        <v>4.8249027237354025E-2</v>
      </c>
      <c r="H124" s="278">
        <v>-0.95175097276264597</v>
      </c>
      <c r="I124" s="7"/>
      <c r="J124" s="7"/>
      <c r="K124" s="7"/>
    </row>
    <row r="125" spans="1:11" ht="15.75" customHeight="1">
      <c r="A125" s="9"/>
      <c r="B125" s="314">
        <v>113020</v>
      </c>
      <c r="C125" s="186" t="s">
        <v>1419</v>
      </c>
      <c r="D125" s="187" t="s">
        <v>6</v>
      </c>
      <c r="E125" s="188">
        <v>12.85</v>
      </c>
      <c r="F125" s="320">
        <v>12.23</v>
      </c>
      <c r="G125" s="190">
        <v>4.8249027237354025E-2</v>
      </c>
      <c r="H125" s="278">
        <v>-0.95175097276264597</v>
      </c>
      <c r="I125" s="7"/>
      <c r="J125" s="7"/>
      <c r="K125" s="7"/>
    </row>
    <row r="126" spans="1:11" ht="15.75" customHeight="1">
      <c r="A126" s="9"/>
      <c r="B126" s="314">
        <v>113006</v>
      </c>
      <c r="C126" s="186" t="s">
        <v>1420</v>
      </c>
      <c r="D126" s="187" t="s">
        <v>6</v>
      </c>
      <c r="E126" s="188">
        <v>8.81</v>
      </c>
      <c r="F126" s="320">
        <v>8.5299999999999994</v>
      </c>
      <c r="G126" s="190">
        <v>3.1782065834279352E-2</v>
      </c>
      <c r="H126" s="278">
        <v>-0.96821793416572066</v>
      </c>
      <c r="I126" s="7"/>
      <c r="J126" s="7"/>
      <c r="K126" s="7"/>
    </row>
    <row r="127" spans="1:11" ht="15.75" customHeight="1">
      <c r="A127" s="9"/>
      <c r="B127" s="314">
        <v>113012</v>
      </c>
      <c r="C127" s="186" t="s">
        <v>979</v>
      </c>
      <c r="D127" s="187" t="s">
        <v>6</v>
      </c>
      <c r="E127" s="188">
        <v>12.13</v>
      </c>
      <c r="F127" s="320">
        <v>11.75</v>
      </c>
      <c r="G127" s="190">
        <v>3.1327287716405666E-2</v>
      </c>
      <c r="H127" s="278">
        <v>-0.96867271228359431</v>
      </c>
      <c r="I127" s="7"/>
      <c r="J127" s="7"/>
      <c r="K127" s="7"/>
    </row>
    <row r="128" spans="1:11" ht="15.75" customHeight="1">
      <c r="A128" s="9"/>
      <c r="B128" s="314">
        <v>113007</v>
      </c>
      <c r="C128" s="186" t="s">
        <v>1331</v>
      </c>
      <c r="D128" s="187" t="s">
        <v>6</v>
      </c>
      <c r="E128" s="188">
        <v>8.84</v>
      </c>
      <c r="F128" s="320">
        <v>8.59</v>
      </c>
      <c r="G128" s="190">
        <v>2.828054298642534E-2</v>
      </c>
      <c r="H128" s="278">
        <v>-0.97171945701357465</v>
      </c>
      <c r="I128" s="7"/>
      <c r="J128" s="7"/>
      <c r="K128" s="7"/>
    </row>
    <row r="129" spans="1:11" ht="15.75" customHeight="1">
      <c r="A129" s="9"/>
      <c r="B129" s="314">
        <v>113010</v>
      </c>
      <c r="C129" s="186" t="s">
        <v>671</v>
      </c>
      <c r="D129" s="187" t="s">
        <v>6</v>
      </c>
      <c r="E129" s="188">
        <v>4.96</v>
      </c>
      <c r="F129" s="320">
        <v>4.8</v>
      </c>
      <c r="G129" s="190">
        <v>3.2258064516129059E-2</v>
      </c>
      <c r="H129" s="278">
        <v>-0.967741935483871</v>
      </c>
      <c r="I129" s="7"/>
      <c r="J129" s="7"/>
      <c r="K129" s="7"/>
    </row>
    <row r="130" spans="1:11" ht="15.75" customHeight="1">
      <c r="A130" s="9"/>
      <c r="B130" s="314">
        <v>113008</v>
      </c>
      <c r="C130" s="186" t="s">
        <v>672</v>
      </c>
      <c r="D130" s="187" t="s">
        <v>6</v>
      </c>
      <c r="E130" s="188">
        <v>4.96</v>
      </c>
      <c r="F130" s="320">
        <v>4.8</v>
      </c>
      <c r="G130" s="190">
        <v>3.2258064516129059E-2</v>
      </c>
      <c r="H130" s="278">
        <v>-0.967741935483871</v>
      </c>
      <c r="I130" s="7"/>
      <c r="J130" s="7"/>
      <c r="K130" s="7"/>
    </row>
    <row r="131" spans="1:11" ht="15.75" customHeight="1">
      <c r="A131" s="9"/>
      <c r="B131" s="316">
        <v>113015</v>
      </c>
      <c r="C131" s="186" t="s">
        <v>139</v>
      </c>
      <c r="D131" s="187" t="s">
        <v>6</v>
      </c>
      <c r="E131" s="188">
        <v>10.95</v>
      </c>
      <c r="F131" s="319">
        <v>10.4</v>
      </c>
      <c r="G131" s="190">
        <v>5.0228310502283012E-2</v>
      </c>
      <c r="H131" s="278">
        <v>-0.94977168949771695</v>
      </c>
      <c r="I131" s="7"/>
      <c r="J131" s="7"/>
      <c r="K131" s="7"/>
    </row>
    <row r="132" spans="1:11" ht="15.75" customHeight="1">
      <c r="A132" s="9"/>
      <c r="B132" s="316">
        <v>113005</v>
      </c>
      <c r="C132" s="186" t="s">
        <v>1332</v>
      </c>
      <c r="D132" s="187" t="s">
        <v>6</v>
      </c>
      <c r="E132" s="188">
        <v>8.84</v>
      </c>
      <c r="F132" s="319">
        <v>8.5500000000000007</v>
      </c>
      <c r="G132" s="190">
        <v>3.2805429864253298E-2</v>
      </c>
      <c r="H132" s="278">
        <v>-0.96719457013574672</v>
      </c>
      <c r="I132" s="7"/>
      <c r="J132" s="7"/>
      <c r="K132" s="7"/>
    </row>
    <row r="133" spans="1:11" ht="15.75" customHeight="1">
      <c r="A133" s="9"/>
      <c r="B133" s="316">
        <v>113017</v>
      </c>
      <c r="C133" s="186" t="s">
        <v>1333</v>
      </c>
      <c r="D133" s="187" t="s">
        <v>6</v>
      </c>
      <c r="E133" s="188">
        <v>8.5399999999999991</v>
      </c>
      <c r="F133" s="319">
        <v>8.15</v>
      </c>
      <c r="G133" s="190">
        <v>4.5667447306791432E-2</v>
      </c>
      <c r="H133" s="278">
        <v>-0.9543325526932086</v>
      </c>
      <c r="I133" s="7"/>
      <c r="J133" s="7"/>
      <c r="K133" s="7"/>
    </row>
    <row r="134" spans="1:11" ht="15.75" customHeight="1">
      <c r="A134" s="9"/>
      <c r="B134" s="316">
        <v>113013</v>
      </c>
      <c r="C134" s="186" t="s">
        <v>1334</v>
      </c>
      <c r="D134" s="187" t="s">
        <v>6</v>
      </c>
      <c r="E134" s="188">
        <v>9.6300000000000008</v>
      </c>
      <c r="F134" s="319">
        <v>9.1999999999999993</v>
      </c>
      <c r="G134" s="190">
        <v>4.4652128764278445E-2</v>
      </c>
      <c r="H134" s="278">
        <v>-0.95534787123572151</v>
      </c>
      <c r="I134" s="7"/>
      <c r="J134" s="7"/>
      <c r="K134" s="7"/>
    </row>
    <row r="135" spans="1:11" ht="15.75" customHeight="1">
      <c r="A135" s="9"/>
      <c r="B135" s="316">
        <v>113018</v>
      </c>
      <c r="C135" s="186" t="s">
        <v>981</v>
      </c>
      <c r="D135" s="187" t="s">
        <v>6</v>
      </c>
      <c r="E135" s="188">
        <v>11.68</v>
      </c>
      <c r="F135" s="319">
        <v>11.1</v>
      </c>
      <c r="G135" s="190">
        <v>4.9657534246575347E-2</v>
      </c>
      <c r="H135" s="278">
        <v>-0.95034246575342463</v>
      </c>
      <c r="I135" s="7"/>
      <c r="J135" s="7"/>
      <c r="K135" s="7"/>
    </row>
    <row r="136" spans="1:11" ht="15.75" customHeight="1">
      <c r="A136" s="9"/>
      <c r="B136" s="272">
        <v>112462</v>
      </c>
      <c r="C136" s="186" t="s">
        <v>1421</v>
      </c>
      <c r="D136" s="187" t="s">
        <v>6</v>
      </c>
      <c r="E136" s="188">
        <v>1</v>
      </c>
      <c r="F136" s="273">
        <v>0.95</v>
      </c>
      <c r="G136" s="190">
        <v>5.0000000000000044E-2</v>
      </c>
      <c r="H136" s="278">
        <v>-0.95</v>
      </c>
      <c r="I136" s="7">
        <v>45.6</v>
      </c>
      <c r="J136" s="7"/>
      <c r="K136" s="7"/>
    </row>
    <row r="137" spans="1:11" ht="15.75" customHeight="1">
      <c r="A137" s="9"/>
      <c r="B137" s="272">
        <v>112461</v>
      </c>
      <c r="C137" s="186" t="s">
        <v>767</v>
      </c>
      <c r="D137" s="187" t="s">
        <v>6</v>
      </c>
      <c r="E137" s="188">
        <v>12.81</v>
      </c>
      <c r="F137" s="273">
        <v>12.05</v>
      </c>
      <c r="G137" s="190">
        <v>5.9328649492583901E-2</v>
      </c>
      <c r="H137" s="278">
        <v>-0.94067135050741613</v>
      </c>
      <c r="I137" s="7"/>
      <c r="J137" s="7"/>
      <c r="K137" s="7"/>
    </row>
    <row r="138" spans="1:11" ht="15.75" customHeight="1">
      <c r="A138" s="9"/>
      <c r="B138" s="272">
        <v>112458</v>
      </c>
      <c r="C138" s="186" t="s">
        <v>768</v>
      </c>
      <c r="D138" s="187" t="s">
        <v>6</v>
      </c>
      <c r="E138" s="188">
        <v>14.19</v>
      </c>
      <c r="F138" s="273">
        <v>13.35</v>
      </c>
      <c r="G138" s="190">
        <v>5.919661733615221E-2</v>
      </c>
      <c r="H138" s="278">
        <v>-0.94080338266384778</v>
      </c>
      <c r="I138" s="7"/>
      <c r="J138" s="7"/>
      <c r="K138" s="7"/>
    </row>
    <row r="139" spans="1:11" ht="15.75" customHeight="1">
      <c r="A139" s="9"/>
      <c r="B139" s="272">
        <v>113550</v>
      </c>
      <c r="C139" s="186" t="s">
        <v>1422</v>
      </c>
      <c r="D139" s="187" t="s">
        <v>6</v>
      </c>
      <c r="E139" s="188">
        <v>56.79</v>
      </c>
      <c r="F139" s="273">
        <v>51.99</v>
      </c>
      <c r="G139" s="190">
        <v>8.4521922873745325E-2</v>
      </c>
      <c r="H139" s="278">
        <v>-0.91547807712625473</v>
      </c>
      <c r="I139" s="7"/>
      <c r="J139" s="7"/>
      <c r="K139" s="7"/>
    </row>
    <row r="140" spans="1:11" ht="15.75" customHeight="1">
      <c r="A140" s="9"/>
      <c r="B140" s="272">
        <v>112328</v>
      </c>
      <c r="C140" s="186" t="s">
        <v>1423</v>
      </c>
      <c r="D140" s="187" t="s">
        <v>6</v>
      </c>
      <c r="E140" s="188">
        <v>1.58</v>
      </c>
      <c r="F140" s="273">
        <v>1.49</v>
      </c>
      <c r="G140" s="190">
        <v>5.6962025316455743E-2</v>
      </c>
      <c r="H140" s="278">
        <v>-0.94303797468354422</v>
      </c>
      <c r="I140" s="7"/>
      <c r="J140" s="7"/>
      <c r="K140" s="7"/>
    </row>
    <row r="141" spans="1:11" ht="15.75" customHeight="1">
      <c r="A141" s="9"/>
      <c r="B141" s="272">
        <v>112306</v>
      </c>
      <c r="C141" s="186" t="s">
        <v>1424</v>
      </c>
      <c r="D141" s="187" t="s">
        <v>6</v>
      </c>
      <c r="E141" s="188">
        <v>3.95</v>
      </c>
      <c r="F141" s="273">
        <v>3.85</v>
      </c>
      <c r="G141" s="190">
        <v>2.5316455696202552E-2</v>
      </c>
      <c r="H141" s="278">
        <v>-0.97468354430379744</v>
      </c>
      <c r="I141" s="7"/>
      <c r="J141" s="7"/>
      <c r="K141" s="7"/>
    </row>
    <row r="142" spans="1:11" ht="15.75" customHeight="1">
      <c r="A142" s="9"/>
      <c r="B142" s="272">
        <v>112329</v>
      </c>
      <c r="C142" s="186" t="s">
        <v>1425</v>
      </c>
      <c r="D142" s="187" t="s">
        <v>6</v>
      </c>
      <c r="E142" s="188">
        <v>2.4300000000000002</v>
      </c>
      <c r="F142" s="273">
        <v>2.08</v>
      </c>
      <c r="G142" s="190">
        <v>0.14403292181069963</v>
      </c>
      <c r="H142" s="278">
        <v>-0.8559670781893004</v>
      </c>
      <c r="I142" s="7"/>
      <c r="J142" s="7"/>
      <c r="K142" s="7"/>
    </row>
    <row r="143" spans="1:11" ht="15.75" customHeight="1">
      <c r="A143" s="9"/>
      <c r="B143" s="272">
        <v>1030</v>
      </c>
      <c r="C143" s="186" t="s">
        <v>1282</v>
      </c>
      <c r="D143" s="187" t="s">
        <v>6</v>
      </c>
      <c r="E143" s="188">
        <v>1.81</v>
      </c>
      <c r="F143" s="273">
        <v>1.75</v>
      </c>
      <c r="G143" s="190">
        <v>3.3149171270718258E-2</v>
      </c>
      <c r="H143" s="278">
        <v>-0.96685082872928174</v>
      </c>
      <c r="I143" s="7"/>
      <c r="J143" s="7"/>
      <c r="K143" s="7"/>
    </row>
    <row r="144" spans="1:11" ht="15.75" customHeight="1">
      <c r="A144" s="9"/>
      <c r="B144" s="272">
        <v>1012</v>
      </c>
      <c r="C144" s="186" t="s">
        <v>1283</v>
      </c>
      <c r="D144" s="187" t="s">
        <v>6</v>
      </c>
      <c r="E144" s="188">
        <v>1.54</v>
      </c>
      <c r="F144" s="273">
        <v>1.5</v>
      </c>
      <c r="G144" s="190">
        <v>2.5974025974025997E-2</v>
      </c>
      <c r="H144" s="278">
        <v>-0.97402597402597402</v>
      </c>
      <c r="I144" s="7"/>
      <c r="J144" s="7"/>
      <c r="K144" s="7"/>
    </row>
    <row r="145" spans="1:11" ht="15.75" customHeight="1">
      <c r="A145" s="9"/>
      <c r="B145" s="272">
        <v>112099</v>
      </c>
      <c r="C145" s="186" t="s">
        <v>835</v>
      </c>
      <c r="D145" s="187" t="s">
        <v>6</v>
      </c>
      <c r="E145" s="188">
        <v>1.1000000000000001</v>
      </c>
      <c r="F145" s="273">
        <v>1</v>
      </c>
      <c r="G145" s="190">
        <v>9.0909090909090981E-2</v>
      </c>
      <c r="H145" s="278">
        <v>-0.90909090909090906</v>
      </c>
      <c r="I145" s="7"/>
      <c r="J145" s="7"/>
      <c r="K145" s="7"/>
    </row>
    <row r="146" spans="1:11" ht="15.75" customHeight="1">
      <c r="A146" s="9"/>
      <c r="B146" s="272">
        <v>109760</v>
      </c>
      <c r="C146" s="186" t="s">
        <v>487</v>
      </c>
      <c r="D146" s="187" t="s">
        <v>6</v>
      </c>
      <c r="E146" s="188">
        <v>3.5</v>
      </c>
      <c r="F146" s="273">
        <v>2.65</v>
      </c>
      <c r="G146" s="190">
        <v>0.24285714285714288</v>
      </c>
      <c r="H146" s="278">
        <v>-0.75714285714285712</v>
      </c>
      <c r="I146" s="7"/>
      <c r="J146" s="7"/>
      <c r="K146" s="7"/>
    </row>
    <row r="147" spans="1:11" ht="15.75" customHeight="1">
      <c r="A147" s="9"/>
      <c r="B147" s="272">
        <v>109800</v>
      </c>
      <c r="C147" s="186" t="s">
        <v>839</v>
      </c>
      <c r="D147" s="187" t="s">
        <v>6</v>
      </c>
      <c r="E147" s="188">
        <v>7.05</v>
      </c>
      <c r="F147" s="273">
        <v>5.25</v>
      </c>
      <c r="G147" s="190">
        <v>0.25531914893617019</v>
      </c>
      <c r="H147" s="278">
        <v>-0.74468085106382986</v>
      </c>
      <c r="I147" s="7"/>
      <c r="J147" s="7"/>
      <c r="K147" s="7"/>
    </row>
    <row r="148" spans="1:11" ht="15.75" customHeight="1">
      <c r="A148" s="9"/>
      <c r="B148" s="272">
        <v>109717</v>
      </c>
      <c r="C148" s="186" t="s">
        <v>95</v>
      </c>
      <c r="D148" s="187" t="s">
        <v>6</v>
      </c>
      <c r="E148" s="188">
        <v>15.99</v>
      </c>
      <c r="F148" s="273">
        <v>12.95</v>
      </c>
      <c r="G148" s="190">
        <v>0.19011882426516577</v>
      </c>
      <c r="H148" s="278">
        <v>-0.8098811757348342</v>
      </c>
      <c r="I148" s="7"/>
      <c r="J148" s="7"/>
      <c r="K148" s="7"/>
    </row>
    <row r="149" spans="1:11" ht="15.75" customHeight="1">
      <c r="A149" s="9"/>
      <c r="B149" s="272">
        <v>109873</v>
      </c>
      <c r="C149" s="186" t="s">
        <v>100</v>
      </c>
      <c r="D149" s="187" t="s">
        <v>6</v>
      </c>
      <c r="E149" s="188">
        <v>79.22</v>
      </c>
      <c r="F149" s="274">
        <v>67.25</v>
      </c>
      <c r="G149" s="190">
        <v>0.15109820752335268</v>
      </c>
      <c r="H149" s="278">
        <v>-0.84890179247664732</v>
      </c>
      <c r="I149" s="7"/>
      <c r="J149" s="7"/>
      <c r="K149" s="7"/>
    </row>
    <row r="150" spans="1:11" ht="15.75" customHeight="1">
      <c r="A150" s="9"/>
      <c r="B150" s="272">
        <v>109871</v>
      </c>
      <c r="C150" s="186" t="s">
        <v>1426</v>
      </c>
      <c r="D150" s="187" t="s">
        <v>6</v>
      </c>
      <c r="E150" s="188">
        <v>79.22</v>
      </c>
      <c r="F150" s="274">
        <v>64.09</v>
      </c>
      <c r="G150" s="190">
        <v>0.19098712446351926</v>
      </c>
      <c r="H150" s="278">
        <v>-0.80901287553648071</v>
      </c>
      <c r="I150" s="7"/>
      <c r="J150" s="7"/>
      <c r="K150" s="7"/>
    </row>
    <row r="151" spans="1:11" ht="15.75" customHeight="1">
      <c r="A151" s="9"/>
      <c r="B151" s="272">
        <v>109872</v>
      </c>
      <c r="C151" s="186" t="s">
        <v>98</v>
      </c>
      <c r="D151" s="187" t="s">
        <v>6</v>
      </c>
      <c r="E151" s="188">
        <v>79.22</v>
      </c>
      <c r="F151" s="274">
        <v>64.09</v>
      </c>
      <c r="G151" s="190">
        <v>0.19098712446351926</v>
      </c>
      <c r="H151" s="278">
        <v>-0.80901287553648071</v>
      </c>
      <c r="I151" s="7"/>
      <c r="J151" s="7"/>
      <c r="K151" s="7"/>
    </row>
    <row r="152" spans="1:11" ht="15.75" customHeight="1">
      <c r="A152" s="9"/>
      <c r="B152" s="272">
        <v>109857</v>
      </c>
      <c r="C152" s="186" t="s">
        <v>1427</v>
      </c>
      <c r="D152" s="187" t="s">
        <v>6</v>
      </c>
      <c r="E152" s="188">
        <v>26.41</v>
      </c>
      <c r="F152" s="274">
        <v>22.45</v>
      </c>
      <c r="G152" s="190">
        <v>0.14994320333207123</v>
      </c>
      <c r="H152" s="278">
        <v>-0.85005679666792877</v>
      </c>
      <c r="I152" s="7"/>
      <c r="J152" s="7"/>
      <c r="K152" s="7"/>
    </row>
    <row r="153" spans="1:11" ht="15.75" customHeight="1">
      <c r="A153" s="9"/>
      <c r="B153" s="272">
        <v>109874</v>
      </c>
      <c r="C153" s="186" t="s">
        <v>1428</v>
      </c>
      <c r="D153" s="187" t="s">
        <v>6</v>
      </c>
      <c r="E153" s="188">
        <v>76.94</v>
      </c>
      <c r="F153" s="274">
        <v>64.09</v>
      </c>
      <c r="G153" s="190">
        <v>0.16701325708344159</v>
      </c>
      <c r="H153" s="278">
        <v>-0.83298674291655839</v>
      </c>
      <c r="I153" s="7"/>
      <c r="J153" s="7"/>
      <c r="K153" s="7"/>
    </row>
    <row r="154" spans="1:11" ht="15.75" customHeight="1">
      <c r="A154" s="9"/>
      <c r="B154" s="272">
        <v>109862</v>
      </c>
      <c r="C154" s="186" t="s">
        <v>841</v>
      </c>
      <c r="D154" s="187" t="s">
        <v>6</v>
      </c>
      <c r="E154" s="188">
        <v>47.97</v>
      </c>
      <c r="F154" s="274">
        <v>38.799999999999997</v>
      </c>
      <c r="G154" s="190">
        <v>0.19116114238065463</v>
      </c>
      <c r="H154" s="278">
        <v>-0.80883885761934537</v>
      </c>
      <c r="I154" s="7"/>
      <c r="J154" s="7"/>
      <c r="K154" s="7"/>
    </row>
    <row r="155" spans="1:11" ht="15.75" customHeight="1">
      <c r="A155" s="9"/>
      <c r="B155" s="272">
        <v>109863</v>
      </c>
      <c r="C155" s="186" t="s">
        <v>1429</v>
      </c>
      <c r="D155" s="187" t="s">
        <v>6</v>
      </c>
      <c r="E155" s="188">
        <v>47.97</v>
      </c>
      <c r="F155" s="273">
        <v>40.75</v>
      </c>
      <c r="G155" s="190">
        <v>0.1505107358765895</v>
      </c>
      <c r="H155" s="278">
        <v>-0.84948926412341053</v>
      </c>
      <c r="I155" s="7"/>
      <c r="J155" s="7"/>
      <c r="K155" s="7"/>
    </row>
    <row r="156" spans="1:11" ht="15.75" customHeight="1">
      <c r="A156" s="9"/>
      <c r="B156" s="272">
        <v>109866</v>
      </c>
      <c r="C156" s="186" t="s">
        <v>94</v>
      </c>
      <c r="D156" s="187" t="s">
        <v>6</v>
      </c>
      <c r="E156" s="188">
        <v>45</v>
      </c>
      <c r="F156" s="274">
        <v>40.090000000000003</v>
      </c>
      <c r="G156" s="190">
        <v>0.10911111111111103</v>
      </c>
      <c r="H156" s="278">
        <v>-0.89088888888888895</v>
      </c>
      <c r="I156" s="7"/>
      <c r="J156" s="7"/>
      <c r="K156" s="7"/>
    </row>
    <row r="157" spans="1:11" ht="15.75" customHeight="1">
      <c r="A157" s="9"/>
      <c r="B157" s="272">
        <v>109867</v>
      </c>
      <c r="C157" s="186" t="s">
        <v>96</v>
      </c>
      <c r="D157" s="187" t="s">
        <v>6</v>
      </c>
      <c r="E157" s="188">
        <v>47.97</v>
      </c>
      <c r="F157" s="274">
        <v>40.75</v>
      </c>
      <c r="G157" s="190">
        <v>0.1505107358765895</v>
      </c>
      <c r="H157" s="278">
        <v>-0.84948926412341053</v>
      </c>
      <c r="I157" s="7"/>
      <c r="J157" s="7"/>
      <c r="K157" s="7"/>
    </row>
    <row r="158" spans="1:11" ht="15.75" customHeight="1">
      <c r="A158" s="9"/>
      <c r="B158" s="272">
        <v>112285</v>
      </c>
      <c r="C158" s="186" t="s">
        <v>1190</v>
      </c>
      <c r="D158" s="187" t="s">
        <v>6</v>
      </c>
      <c r="E158" s="188">
        <v>26.53</v>
      </c>
      <c r="F158" s="273">
        <v>24.2</v>
      </c>
      <c r="G158" s="190">
        <v>8.7825103656238288E-2</v>
      </c>
      <c r="H158" s="278">
        <v>-0.9121748963437617</v>
      </c>
      <c r="I158" s="7"/>
      <c r="J158" s="7"/>
      <c r="K158" s="7"/>
    </row>
    <row r="159" spans="1:11" ht="15.75" customHeight="1">
      <c r="A159" s="9"/>
      <c r="B159" s="235"/>
      <c r="C159" s="186"/>
      <c r="D159" s="187"/>
      <c r="E159" s="188"/>
      <c r="F159" s="275"/>
      <c r="G159" s="190"/>
      <c r="H159" s="7"/>
      <c r="I159" s="7"/>
      <c r="J159" s="7"/>
      <c r="K159" s="7"/>
    </row>
    <row r="160" spans="1:11" ht="15.75" customHeight="1">
      <c r="A160" s="9"/>
      <c r="B160" s="609" t="s">
        <v>1351</v>
      </c>
      <c r="C160" s="610"/>
      <c r="D160" s="610"/>
      <c r="E160" s="610"/>
      <c r="F160" s="610"/>
      <c r="G160" s="611"/>
      <c r="H160" s="7" t="s">
        <v>1182</v>
      </c>
      <c r="I160" s="7"/>
      <c r="J160" s="7"/>
      <c r="K160" s="7"/>
    </row>
    <row r="161" spans="1:11" ht="15.75" customHeight="1">
      <c r="A161" s="9"/>
      <c r="B161" s="235">
        <v>112061</v>
      </c>
      <c r="C161" s="186" t="s">
        <v>160</v>
      </c>
      <c r="D161" s="187" t="s">
        <v>6</v>
      </c>
      <c r="E161" s="188">
        <v>10.59</v>
      </c>
      <c r="F161" s="260"/>
      <c r="G161" s="190">
        <v>1</v>
      </c>
      <c r="H161" s="7"/>
      <c r="I161" s="7"/>
      <c r="J161" s="7"/>
      <c r="K161" s="7"/>
    </row>
    <row r="162" spans="1:11" ht="15.75" customHeight="1">
      <c r="A162" s="9"/>
      <c r="B162" s="235">
        <v>112058</v>
      </c>
      <c r="C162" s="186" t="s">
        <v>159</v>
      </c>
      <c r="D162" s="187" t="s">
        <v>6</v>
      </c>
      <c r="E162" s="188">
        <v>10.59</v>
      </c>
      <c r="F162" s="260"/>
      <c r="G162" s="190">
        <v>1</v>
      </c>
      <c r="H162" s="7"/>
      <c r="I162" s="7"/>
      <c r="J162" s="7"/>
      <c r="K162" s="7"/>
    </row>
    <row r="163" spans="1:11" ht="15.75" customHeight="1">
      <c r="A163" s="9"/>
      <c r="B163" s="235">
        <v>114071</v>
      </c>
      <c r="C163" s="186" t="s">
        <v>1299</v>
      </c>
      <c r="D163" s="187" t="s">
        <v>6</v>
      </c>
      <c r="E163" s="188">
        <v>10.32</v>
      </c>
      <c r="F163" s="260"/>
      <c r="G163" s="190">
        <v>1</v>
      </c>
      <c r="H163" s="7"/>
      <c r="I163" s="7"/>
      <c r="J163" s="7"/>
      <c r="K163" s="7"/>
    </row>
    <row r="164" spans="1:11" ht="15.75" customHeight="1">
      <c r="A164" s="9"/>
      <c r="B164" s="235">
        <v>112062</v>
      </c>
      <c r="C164" s="186" t="s">
        <v>163</v>
      </c>
      <c r="D164" s="187" t="s">
        <v>6</v>
      </c>
      <c r="E164" s="188">
        <v>10.59</v>
      </c>
      <c r="F164" s="260"/>
      <c r="G164" s="190">
        <v>1</v>
      </c>
      <c r="H164" s="7" t="s">
        <v>1408</v>
      </c>
      <c r="I164" s="7"/>
      <c r="J164" s="7"/>
      <c r="K164" s="7"/>
    </row>
    <row r="165" spans="1:11" ht="15.75" customHeight="1">
      <c r="A165" s="9"/>
      <c r="B165" s="238">
        <v>112059</v>
      </c>
      <c r="C165" s="186" t="s">
        <v>161</v>
      </c>
      <c r="D165" s="187" t="s">
        <v>6</v>
      </c>
      <c r="E165" s="188">
        <v>10.59</v>
      </c>
      <c r="F165" s="261"/>
      <c r="G165" s="190">
        <v>1</v>
      </c>
      <c r="H165" s="7"/>
      <c r="I165" s="7"/>
      <c r="J165" s="7"/>
      <c r="K165" s="7"/>
    </row>
    <row r="166" spans="1:11" ht="15.75" customHeight="1">
      <c r="A166" s="9"/>
      <c r="B166" s="238">
        <v>114069</v>
      </c>
      <c r="C166" s="186" t="s">
        <v>1297</v>
      </c>
      <c r="D166" s="187" t="s">
        <v>6</v>
      </c>
      <c r="E166" s="188">
        <v>10.32</v>
      </c>
      <c r="F166" s="261"/>
      <c r="G166" s="190">
        <v>1</v>
      </c>
      <c r="H166" s="7"/>
      <c r="I166" s="7"/>
      <c r="J166" s="7"/>
      <c r="K166" s="7"/>
    </row>
    <row r="167" spans="1:11" ht="15.75" customHeight="1">
      <c r="A167" s="9"/>
      <c r="B167" s="238">
        <v>114067</v>
      </c>
      <c r="C167" s="186" t="s">
        <v>1302</v>
      </c>
      <c r="D167" s="187" t="s">
        <v>6</v>
      </c>
      <c r="E167" s="188">
        <v>10.32</v>
      </c>
      <c r="F167" s="261"/>
      <c r="G167" s="190">
        <v>1</v>
      </c>
      <c r="H167" s="7"/>
      <c r="I167" s="7"/>
      <c r="J167" s="7"/>
      <c r="K167" s="7"/>
    </row>
    <row r="168" spans="1:11" ht="15.75" customHeight="1">
      <c r="A168" s="9"/>
      <c r="B168" s="238">
        <v>114068</v>
      </c>
      <c r="C168" s="186" t="s">
        <v>1303</v>
      </c>
      <c r="D168" s="187" t="s">
        <v>6</v>
      </c>
      <c r="E168" s="188">
        <v>10.32</v>
      </c>
      <c r="F168" s="261"/>
      <c r="G168" s="190">
        <v>1</v>
      </c>
      <c r="H168" s="7"/>
      <c r="I168" s="7"/>
      <c r="J168" s="7"/>
      <c r="K168" s="7"/>
    </row>
    <row r="169" spans="1:11" ht="15.75" customHeight="1">
      <c r="A169" s="9"/>
      <c r="B169" s="238">
        <v>114070</v>
      </c>
      <c r="C169" s="186" t="s">
        <v>1301</v>
      </c>
      <c r="D169" s="187" t="s">
        <v>6</v>
      </c>
      <c r="E169" s="188">
        <v>10.32</v>
      </c>
      <c r="F169" s="261"/>
      <c r="G169" s="190">
        <v>1</v>
      </c>
      <c r="H169" s="7"/>
      <c r="I169" s="7"/>
      <c r="J169" s="7"/>
      <c r="K169" s="7"/>
    </row>
    <row r="170" spans="1:11" ht="15.75" customHeight="1">
      <c r="A170" s="9"/>
      <c r="B170" s="238">
        <v>114074</v>
      </c>
      <c r="C170" s="186" t="s">
        <v>1300</v>
      </c>
      <c r="D170" s="187" t="s">
        <v>6</v>
      </c>
      <c r="E170" s="188">
        <v>10.32</v>
      </c>
      <c r="F170" s="261"/>
      <c r="G170" s="190">
        <v>1</v>
      </c>
      <c r="H170" s="7"/>
      <c r="I170" s="7"/>
      <c r="J170" s="7"/>
      <c r="K170" s="7"/>
    </row>
    <row r="171" spans="1:11" ht="15.75" customHeight="1">
      <c r="A171" s="9"/>
      <c r="B171" s="238">
        <v>114073</v>
      </c>
      <c r="C171" s="186" t="s">
        <v>1298</v>
      </c>
      <c r="D171" s="187" t="s">
        <v>6</v>
      </c>
      <c r="E171" s="188">
        <v>10.32</v>
      </c>
      <c r="F171" s="261"/>
      <c r="G171" s="190">
        <v>1</v>
      </c>
      <c r="H171" s="7"/>
      <c r="I171" s="7"/>
      <c r="J171" s="7"/>
      <c r="K171" s="7"/>
    </row>
    <row r="172" spans="1:11" ht="15.75" customHeight="1">
      <c r="A172" s="9"/>
      <c r="B172" s="238">
        <v>112057</v>
      </c>
      <c r="C172" s="186" t="s">
        <v>164</v>
      </c>
      <c r="D172" s="187" t="s">
        <v>6</v>
      </c>
      <c r="E172" s="188">
        <v>10.59</v>
      </c>
      <c r="F172" s="261"/>
      <c r="G172" s="190">
        <v>1</v>
      </c>
      <c r="H172" s="7"/>
      <c r="I172" s="7"/>
      <c r="J172" s="7"/>
      <c r="K172" s="7"/>
    </row>
    <row r="173" spans="1:11" ht="15.75" customHeight="1">
      <c r="A173" s="9"/>
      <c r="B173" s="238">
        <v>112060</v>
      </c>
      <c r="C173" s="186" t="s">
        <v>162</v>
      </c>
      <c r="D173" s="187" t="s">
        <v>6</v>
      </c>
      <c r="E173" s="188">
        <v>10.59</v>
      </c>
      <c r="F173" s="261"/>
      <c r="G173" s="190">
        <v>1</v>
      </c>
      <c r="H173" s="7"/>
      <c r="I173" s="7"/>
      <c r="J173" s="7"/>
      <c r="K173" s="7"/>
    </row>
    <row r="174" spans="1:11" ht="15.75" customHeight="1">
      <c r="A174" s="9"/>
      <c r="B174" s="238"/>
      <c r="C174" s="186"/>
      <c r="D174" s="187"/>
      <c r="E174" s="188"/>
      <c r="F174" s="261"/>
      <c r="G174" s="190"/>
      <c r="H174" s="7"/>
      <c r="I174" s="7"/>
      <c r="J174" s="7"/>
      <c r="K174" s="7"/>
    </row>
    <row r="175" spans="1:11" ht="15.75" customHeight="1">
      <c r="A175" s="9"/>
      <c r="B175" s="238">
        <v>114079</v>
      </c>
      <c r="C175" s="186" t="s">
        <v>1430</v>
      </c>
      <c r="D175" s="187" t="s">
        <v>6</v>
      </c>
      <c r="E175" s="188">
        <v>3.74</v>
      </c>
      <c r="F175" s="261"/>
      <c r="G175" s="190">
        <v>1</v>
      </c>
      <c r="H175" s="7"/>
      <c r="I175" s="7"/>
      <c r="J175" s="7"/>
      <c r="K175" s="7"/>
    </row>
    <row r="176" spans="1:11" ht="15.75" customHeight="1">
      <c r="A176" s="9"/>
      <c r="B176" s="238">
        <v>114080</v>
      </c>
      <c r="C176" s="186" t="s">
        <v>1431</v>
      </c>
      <c r="D176" s="187" t="s">
        <v>6</v>
      </c>
      <c r="E176" s="188">
        <v>3.74</v>
      </c>
      <c r="F176" s="261"/>
      <c r="G176" s="190">
        <v>1</v>
      </c>
      <c r="H176" s="7"/>
      <c r="I176" s="7"/>
      <c r="J176" s="7"/>
      <c r="K176" s="7"/>
    </row>
    <row r="177" spans="1:11" ht="15.75" customHeight="1">
      <c r="A177" s="9"/>
      <c r="B177" s="238">
        <v>114078</v>
      </c>
      <c r="C177" s="186" t="s">
        <v>1432</v>
      </c>
      <c r="D177" s="187" t="s">
        <v>6</v>
      </c>
      <c r="E177" s="188">
        <v>3.74</v>
      </c>
      <c r="F177" s="261"/>
      <c r="G177" s="190">
        <v>1</v>
      </c>
      <c r="H177" s="7"/>
      <c r="I177" s="7"/>
      <c r="J177" s="7"/>
      <c r="K177" s="7"/>
    </row>
    <row r="178" spans="1:11" ht="15.75" customHeight="1">
      <c r="A178" s="9"/>
      <c r="B178" s="238">
        <v>112051</v>
      </c>
      <c r="C178" s="186" t="s">
        <v>1433</v>
      </c>
      <c r="D178" s="187" t="s">
        <v>6</v>
      </c>
      <c r="E178" s="188">
        <v>3.48</v>
      </c>
      <c r="F178" s="261"/>
      <c r="G178" s="190">
        <v>1</v>
      </c>
      <c r="H178" s="7"/>
      <c r="I178" s="7"/>
      <c r="J178" s="7"/>
      <c r="K178" s="7"/>
    </row>
    <row r="179" spans="1:11" ht="15.75" customHeight="1">
      <c r="A179" s="9"/>
      <c r="B179" s="238"/>
      <c r="C179" s="186"/>
      <c r="D179" s="187"/>
      <c r="E179" s="188"/>
      <c r="F179" s="261"/>
      <c r="G179" s="190"/>
      <c r="H179" s="7"/>
      <c r="I179" s="7"/>
      <c r="J179" s="7"/>
      <c r="K179" s="7"/>
    </row>
    <row r="180" spans="1:11" ht="15.75" customHeight="1">
      <c r="A180" s="9"/>
      <c r="B180" s="238"/>
      <c r="C180" s="186"/>
      <c r="D180" s="187"/>
      <c r="E180" s="188"/>
      <c r="F180" s="261"/>
      <c r="G180" s="190"/>
      <c r="H180" s="7"/>
      <c r="I180" s="7"/>
      <c r="J180" s="7"/>
      <c r="K180" s="7"/>
    </row>
    <row r="181" spans="1:11" ht="15.75" customHeight="1">
      <c r="A181" s="9"/>
      <c r="B181" s="592" t="s">
        <v>1047</v>
      </c>
      <c r="C181" s="593"/>
      <c r="D181" s="593"/>
      <c r="E181" s="593"/>
      <c r="F181" s="593"/>
      <c r="G181" s="593"/>
      <c r="H181" s="7"/>
      <c r="I181" s="7"/>
      <c r="J181" s="7"/>
      <c r="K181" s="7"/>
    </row>
    <row r="182" spans="1:11" ht="15.75" customHeight="1">
      <c r="A182" s="9"/>
      <c r="B182" s="203" t="s">
        <v>2</v>
      </c>
      <c r="C182" s="203" t="s">
        <v>3</v>
      </c>
      <c r="D182" s="203" t="s">
        <v>5</v>
      </c>
      <c r="E182" s="203" t="s">
        <v>0</v>
      </c>
      <c r="F182" s="204" t="s">
        <v>1</v>
      </c>
      <c r="G182" s="204" t="s">
        <v>4</v>
      </c>
      <c r="H182" s="7"/>
      <c r="I182" s="7"/>
      <c r="J182" s="7"/>
      <c r="K182" s="7"/>
    </row>
    <row r="183" spans="1:11" ht="15.75" customHeight="1">
      <c r="A183" s="9"/>
      <c r="B183" s="272">
        <v>102996</v>
      </c>
      <c r="C183" s="186" t="s">
        <v>975</v>
      </c>
      <c r="D183" s="187" t="s">
        <v>6</v>
      </c>
      <c r="E183" s="188">
        <v>4.4000000000000004</v>
      </c>
      <c r="F183" s="275"/>
      <c r="G183" s="190">
        <v>1</v>
      </c>
      <c r="H183" s="278" t="s">
        <v>1403</v>
      </c>
      <c r="I183" s="7"/>
      <c r="J183" s="7" t="s">
        <v>1182</v>
      </c>
      <c r="K183" s="7"/>
    </row>
    <row r="184" spans="1:11" ht="15.75" customHeight="1">
      <c r="A184" s="9"/>
      <c r="B184" s="272">
        <v>102980</v>
      </c>
      <c r="C184" s="186" t="s">
        <v>742</v>
      </c>
      <c r="D184" s="187" t="s">
        <v>6</v>
      </c>
      <c r="E184" s="188">
        <v>32.369999999999997</v>
      </c>
      <c r="F184" s="275">
        <v>30.79</v>
      </c>
      <c r="G184" s="190">
        <v>4.8810627123880089E-2</v>
      </c>
      <c r="H184" s="278">
        <v>-0.95118937287611993</v>
      </c>
      <c r="I184" s="7"/>
      <c r="J184" s="7"/>
      <c r="K184" s="7"/>
    </row>
    <row r="185" spans="1:11" ht="15.75" customHeight="1">
      <c r="A185" s="9"/>
      <c r="B185" s="272">
        <v>112708</v>
      </c>
      <c r="C185" s="186" t="s">
        <v>1434</v>
      </c>
      <c r="D185" s="187" t="s">
        <v>6</v>
      </c>
      <c r="E185" s="188">
        <v>10.71</v>
      </c>
      <c r="F185" s="275">
        <v>10.19</v>
      </c>
      <c r="G185" s="190">
        <v>4.8552754435107495E-2</v>
      </c>
      <c r="H185" s="278">
        <v>-0.95144724556489246</v>
      </c>
      <c r="I185" s="161"/>
      <c r="J185" s="7"/>
      <c r="K185" s="7"/>
    </row>
    <row r="186" spans="1:11" ht="15.75" customHeight="1">
      <c r="A186" s="9"/>
      <c r="B186" s="272">
        <v>112707</v>
      </c>
      <c r="C186" s="186" t="s">
        <v>842</v>
      </c>
      <c r="D186" s="187" t="s">
        <v>6</v>
      </c>
      <c r="E186" s="188">
        <v>8.6</v>
      </c>
      <c r="F186" s="275">
        <v>8.1999999999999993</v>
      </c>
      <c r="G186" s="190">
        <v>4.6511627906976785E-2</v>
      </c>
      <c r="H186" s="278">
        <v>-0.95348837209302317</v>
      </c>
      <c r="I186" s="161"/>
      <c r="J186" s="7"/>
      <c r="K186" s="7"/>
    </row>
    <row r="187" spans="1:11" ht="15.75" customHeight="1">
      <c r="A187" s="9"/>
      <c r="B187" s="186"/>
      <c r="C187" s="186"/>
      <c r="D187" s="187"/>
      <c r="E187" s="188"/>
      <c r="F187" s="189"/>
      <c r="G187" s="190"/>
      <c r="H187" s="7"/>
      <c r="I187" s="7"/>
      <c r="J187" s="7"/>
      <c r="K187" s="7"/>
    </row>
    <row r="188" spans="1:11" ht="15.75" customHeight="1">
      <c r="A188" s="9"/>
      <c r="B188" s="592" t="s">
        <v>241</v>
      </c>
      <c r="C188" s="593"/>
      <c r="D188" s="593"/>
      <c r="E188" s="593"/>
      <c r="F188" s="593"/>
      <c r="G188" s="593"/>
      <c r="H188" s="7"/>
      <c r="I188" s="7"/>
      <c r="J188" s="7"/>
      <c r="K188" s="7"/>
    </row>
    <row r="189" spans="1:11" ht="15.75" customHeight="1">
      <c r="A189" s="9"/>
      <c r="B189" s="238">
        <v>112428</v>
      </c>
      <c r="C189" s="186" t="s">
        <v>268</v>
      </c>
      <c r="D189" s="187" t="s">
        <v>6</v>
      </c>
      <c r="E189" s="188">
        <v>9.0500000000000007</v>
      </c>
      <c r="F189" s="261">
        <v>8.4</v>
      </c>
      <c r="G189" s="190">
        <v>7.1823204419889541E-2</v>
      </c>
      <c r="H189" s="278">
        <v>-0.92817679558011046</v>
      </c>
      <c r="I189" s="7"/>
      <c r="J189" s="7"/>
      <c r="K189" s="7"/>
    </row>
    <row r="190" spans="1:11" ht="15.75" customHeight="1">
      <c r="A190" s="9"/>
      <c r="B190" s="238">
        <v>109926</v>
      </c>
      <c r="C190" s="186" t="s">
        <v>106</v>
      </c>
      <c r="D190" s="187" t="s">
        <v>6</v>
      </c>
      <c r="E190" s="188">
        <v>3.99</v>
      </c>
      <c r="F190" s="261">
        <v>3.99</v>
      </c>
      <c r="G190" s="190">
        <v>0</v>
      </c>
      <c r="H190" s="278">
        <v>-1</v>
      </c>
      <c r="I190" s="7"/>
      <c r="J190" s="7"/>
      <c r="K190" s="7"/>
    </row>
    <row r="191" spans="1:11" ht="15.75" customHeight="1">
      <c r="A191" s="9"/>
      <c r="B191" s="238">
        <v>109927</v>
      </c>
      <c r="C191" s="186" t="s">
        <v>108</v>
      </c>
      <c r="D191" s="187" t="s">
        <v>6</v>
      </c>
      <c r="E191" s="188">
        <v>3.99</v>
      </c>
      <c r="F191" s="261">
        <v>3.99</v>
      </c>
      <c r="G191" s="190">
        <v>0</v>
      </c>
      <c r="H191" s="278">
        <v>-1</v>
      </c>
      <c r="I191" s="7"/>
      <c r="J191" s="7"/>
      <c r="K191" s="7"/>
    </row>
    <row r="192" spans="1:11" ht="15.75" customHeight="1">
      <c r="A192" s="9"/>
      <c r="B192" s="207"/>
      <c r="C192" s="186"/>
      <c r="D192" s="186"/>
      <c r="E192" s="188"/>
      <c r="F192" s="208"/>
      <c r="G192" s="190"/>
      <c r="H192" s="7"/>
      <c r="I192" s="7"/>
      <c r="J192" s="7"/>
      <c r="K192" s="7"/>
    </row>
    <row r="193" spans="1:15" ht="15.75" customHeight="1">
      <c r="A193" s="9"/>
      <c r="B193" s="187"/>
      <c r="C193" s="186"/>
      <c r="D193" s="187"/>
      <c r="E193" s="188"/>
      <c r="F193" s="209"/>
      <c r="G193" s="190"/>
      <c r="H193" s="7"/>
      <c r="I193" s="7"/>
      <c r="J193" s="7"/>
      <c r="K193" s="7"/>
    </row>
    <row r="194" spans="1:15" ht="15.75" hidden="1" customHeight="1" thickBot="1">
      <c r="A194" s="9"/>
      <c r="B194" s="612" t="s">
        <v>1402</v>
      </c>
      <c r="C194" s="612"/>
      <c r="D194" s="612"/>
      <c r="E194" s="612"/>
      <c r="F194" s="612"/>
      <c r="G194" s="612"/>
      <c r="H194" s="7"/>
      <c r="I194" s="7"/>
      <c r="J194" s="7"/>
      <c r="K194" s="7"/>
    </row>
    <row r="195" spans="1:15" ht="15.75" hidden="1" customHeight="1">
      <c r="A195" s="49"/>
      <c r="B195" s="285" t="s">
        <v>2</v>
      </c>
      <c r="C195" s="286" t="s">
        <v>3</v>
      </c>
      <c r="D195" s="286" t="s">
        <v>5</v>
      </c>
      <c r="E195" s="286" t="s">
        <v>0</v>
      </c>
      <c r="F195" s="286" t="s">
        <v>1</v>
      </c>
      <c r="G195" s="287" t="s">
        <v>4</v>
      </c>
      <c r="H195" s="7"/>
      <c r="I195" s="7"/>
      <c r="J195" s="7"/>
      <c r="K195" s="7"/>
    </row>
    <row r="196" spans="1:15" ht="15.75" hidden="1" customHeight="1">
      <c r="A196" s="49"/>
      <c r="B196" s="288">
        <v>113925</v>
      </c>
      <c r="C196" s="186" t="s">
        <v>780</v>
      </c>
      <c r="D196" s="187" t="s">
        <v>6</v>
      </c>
      <c r="E196" s="188">
        <v>1.98</v>
      </c>
      <c r="F196" s="209">
        <v>1.75</v>
      </c>
      <c r="G196" s="289">
        <v>0.11616161616161616</v>
      </c>
      <c r="H196" s="7" t="s">
        <v>1406</v>
      </c>
      <c r="I196" s="7"/>
      <c r="J196" s="7"/>
      <c r="K196" s="7"/>
    </row>
    <row r="197" spans="1:15" ht="15.75" hidden="1" customHeight="1" thickBot="1">
      <c r="A197" s="49"/>
      <c r="B197" s="617" t="s">
        <v>1400</v>
      </c>
      <c r="C197" s="618"/>
      <c r="D197" s="618"/>
      <c r="E197" s="618"/>
      <c r="F197" s="618"/>
      <c r="G197" s="619"/>
      <c r="H197" s="7"/>
      <c r="I197" s="7"/>
      <c r="J197" s="7"/>
      <c r="K197" s="7"/>
    </row>
    <row r="198" spans="1:15" ht="15.75" hidden="1" customHeight="1">
      <c r="A198" s="49"/>
      <c r="B198" s="290">
        <v>113304</v>
      </c>
      <c r="C198" s="291" t="s">
        <v>901</v>
      </c>
      <c r="D198" s="292" t="s">
        <v>6</v>
      </c>
      <c r="E198" s="293">
        <v>8.36</v>
      </c>
      <c r="F198" s="294">
        <v>6.89</v>
      </c>
      <c r="G198" s="295">
        <v>0.17583732057416265</v>
      </c>
      <c r="H198" s="613"/>
      <c r="I198" s="7"/>
      <c r="J198" s="7"/>
      <c r="K198" s="7"/>
    </row>
    <row r="199" spans="1:15" ht="15.75" hidden="1" customHeight="1">
      <c r="A199" s="49"/>
      <c r="B199" s="288">
        <v>113303</v>
      </c>
      <c r="C199" s="186" t="s">
        <v>902</v>
      </c>
      <c r="D199" s="187" t="s">
        <v>6</v>
      </c>
      <c r="E199" s="188">
        <v>8.36</v>
      </c>
      <c r="F199" s="209">
        <v>6.89</v>
      </c>
      <c r="G199" s="289">
        <v>0.17583732057416265</v>
      </c>
      <c r="H199" s="613"/>
      <c r="I199" s="7"/>
      <c r="J199" s="7"/>
      <c r="K199" s="7"/>
    </row>
    <row r="200" spans="1:15" ht="15.75" hidden="1" customHeight="1">
      <c r="A200" s="49"/>
      <c r="B200" s="288">
        <v>113301</v>
      </c>
      <c r="C200" s="186" t="s">
        <v>1435</v>
      </c>
      <c r="D200" s="187" t="s">
        <v>6</v>
      </c>
      <c r="E200" s="188">
        <v>8.36</v>
      </c>
      <c r="F200" s="209">
        <v>6.89</v>
      </c>
      <c r="G200" s="289">
        <v>0.17583732057416265</v>
      </c>
      <c r="H200" s="613"/>
      <c r="I200" s="7"/>
      <c r="J200" s="7"/>
      <c r="K200" s="7"/>
    </row>
    <row r="201" spans="1:15" ht="15.75" hidden="1" customHeight="1">
      <c r="A201" s="49"/>
      <c r="B201" s="288">
        <v>113305</v>
      </c>
      <c r="C201" s="186" t="s">
        <v>903</v>
      </c>
      <c r="D201" s="187" t="s">
        <v>6</v>
      </c>
      <c r="E201" s="188">
        <v>8.36</v>
      </c>
      <c r="F201" s="209">
        <v>6.89</v>
      </c>
      <c r="G201" s="289">
        <v>0.17583732057416265</v>
      </c>
      <c r="H201" s="613"/>
      <c r="I201" s="7"/>
      <c r="J201" s="7"/>
      <c r="K201" s="7"/>
    </row>
    <row r="202" spans="1:15" ht="15.75" hidden="1" customHeight="1">
      <c r="A202" s="49"/>
      <c r="B202" s="288">
        <v>113306</v>
      </c>
      <c r="C202" s="186" t="s">
        <v>904</v>
      </c>
      <c r="D202" s="187" t="s">
        <v>6</v>
      </c>
      <c r="E202" s="188">
        <v>8.36</v>
      </c>
      <c r="F202" s="209">
        <v>6.89</v>
      </c>
      <c r="G202" s="289">
        <v>0.17583732057416265</v>
      </c>
      <c r="H202" s="613"/>
      <c r="I202" s="7"/>
      <c r="J202" s="7"/>
      <c r="K202" s="7"/>
    </row>
    <row r="203" spans="1:15" ht="15.75" hidden="1" customHeight="1">
      <c r="A203" s="49"/>
      <c r="B203" s="288">
        <v>113302</v>
      </c>
      <c r="C203" s="186" t="s">
        <v>905</v>
      </c>
      <c r="D203" s="187" t="s">
        <v>6</v>
      </c>
      <c r="E203" s="188">
        <v>8.36</v>
      </c>
      <c r="F203" s="209">
        <v>6.89</v>
      </c>
      <c r="G203" s="289">
        <v>0.17583732057416265</v>
      </c>
      <c r="H203" s="613"/>
      <c r="I203" s="7"/>
      <c r="J203" s="7"/>
      <c r="K203" s="7"/>
    </row>
    <row r="204" spans="1:15" ht="15.75" hidden="1" customHeight="1">
      <c r="A204" s="49"/>
      <c r="B204" s="615" t="s">
        <v>1399</v>
      </c>
      <c r="C204" s="590"/>
      <c r="D204" s="590"/>
      <c r="E204" s="590"/>
      <c r="F204" s="590"/>
      <c r="G204" s="616"/>
      <c r="H204" s="7"/>
      <c r="I204" s="7"/>
      <c r="J204" s="7"/>
      <c r="K204" s="7"/>
    </row>
    <row r="205" spans="1:15" ht="15.75" hidden="1" customHeight="1" thickBot="1">
      <c r="A205" s="49"/>
      <c r="B205" s="296">
        <v>113548</v>
      </c>
      <c r="C205" s="297" t="s">
        <v>1381</v>
      </c>
      <c r="D205" s="298" t="s">
        <v>6</v>
      </c>
      <c r="E205" s="299">
        <v>4.88</v>
      </c>
      <c r="F205" s="300">
        <v>4.3499999999999996</v>
      </c>
      <c r="G205" s="301">
        <v>0.10860655737704923</v>
      </c>
      <c r="H205" s="7"/>
      <c r="I205" s="7"/>
      <c r="J205" s="7"/>
      <c r="K205" s="7"/>
    </row>
    <row r="206" spans="1:15" ht="15.75" hidden="1" customHeight="1">
      <c r="A206" s="9"/>
      <c r="B206" s="205"/>
      <c r="C206" s="196"/>
      <c r="D206" s="205"/>
      <c r="E206" s="197"/>
      <c r="F206" s="283"/>
      <c r="G206" s="220"/>
      <c r="H206" s="7"/>
      <c r="I206" s="7"/>
      <c r="J206" s="7"/>
      <c r="K206" s="7"/>
    </row>
    <row r="207" spans="1:15" ht="15.75" hidden="1" customHeight="1">
      <c r="A207" s="9"/>
      <c r="B207" s="187"/>
      <c r="C207" s="186"/>
      <c r="D207" s="187"/>
      <c r="E207" s="188"/>
      <c r="F207" s="614" t="s">
        <v>1401</v>
      </c>
      <c r="G207" s="614"/>
      <c r="H207" s="614" t="s">
        <v>1396</v>
      </c>
      <c r="I207" s="614"/>
      <c r="J207" s="614" t="s">
        <v>1397</v>
      </c>
      <c r="K207" s="614"/>
      <c r="L207" s="614" t="s">
        <v>1398</v>
      </c>
      <c r="M207" s="614"/>
      <c r="N207" s="614" t="s">
        <v>1404</v>
      </c>
      <c r="O207" s="614"/>
    </row>
    <row r="208" spans="1:15" ht="15.75" hidden="1" customHeight="1">
      <c r="A208" s="9"/>
      <c r="B208" s="282" t="s">
        <v>2</v>
      </c>
      <c r="C208" s="282" t="s">
        <v>3</v>
      </c>
      <c r="D208" s="282" t="s">
        <v>5</v>
      </c>
      <c r="E208" s="282" t="s">
        <v>0</v>
      </c>
      <c r="F208" s="280" t="s">
        <v>1242</v>
      </c>
      <c r="G208" s="281" t="s">
        <v>1243</v>
      </c>
      <c r="H208" s="280" t="s">
        <v>1242</v>
      </c>
      <c r="I208" s="281" t="s">
        <v>1243</v>
      </c>
      <c r="J208" s="280" t="s">
        <v>1242</v>
      </c>
      <c r="K208" s="281" t="s">
        <v>1243</v>
      </c>
      <c r="L208" s="280" t="s">
        <v>1242</v>
      </c>
      <c r="M208" s="281" t="s">
        <v>1243</v>
      </c>
      <c r="N208" s="280" t="s">
        <v>1242</v>
      </c>
      <c r="O208" s="281" t="s">
        <v>1243</v>
      </c>
    </row>
    <row r="209" spans="1:15" ht="15.75" hidden="1" customHeight="1">
      <c r="A209" s="9"/>
      <c r="B209" s="187">
        <v>113321</v>
      </c>
      <c r="C209" s="186" t="s">
        <v>1436</v>
      </c>
      <c r="D209" s="187" t="s">
        <v>6</v>
      </c>
      <c r="E209" s="188">
        <v>3.61</v>
      </c>
      <c r="F209" s="209">
        <v>2.99</v>
      </c>
      <c r="G209" s="190">
        <v>0.17174515235457055</v>
      </c>
      <c r="H209" s="254">
        <v>2.93</v>
      </c>
      <c r="I209" s="190">
        <v>0.18836565096952901</v>
      </c>
      <c r="J209" s="254">
        <v>2.9</v>
      </c>
      <c r="K209" s="247">
        <v>0.19667590027700832</v>
      </c>
      <c r="L209" s="254">
        <v>2.87</v>
      </c>
      <c r="M209" s="247">
        <f>($E209-L209)/$E209</f>
        <v>0.20498614958448746</v>
      </c>
      <c r="N209" s="245">
        <v>2.84</v>
      </c>
      <c r="O209" s="247">
        <f>($E209-N209)/$E209</f>
        <v>0.21329639889196678</v>
      </c>
    </row>
    <row r="210" spans="1:15" ht="15.75" hidden="1" customHeight="1">
      <c r="A210" s="9"/>
      <c r="B210" s="187">
        <v>113492</v>
      </c>
      <c r="C210" s="186" t="s">
        <v>1437</v>
      </c>
      <c r="D210" s="187" t="s">
        <v>6</v>
      </c>
      <c r="E210" s="188">
        <v>11.49</v>
      </c>
      <c r="F210" s="209">
        <v>10.29</v>
      </c>
      <c r="G210" s="190">
        <v>0.10443864229765022</v>
      </c>
      <c r="H210" s="254">
        <v>10.08</v>
      </c>
      <c r="I210" s="190">
        <v>0.12271540469973892</v>
      </c>
      <c r="J210" s="245">
        <v>9.98</v>
      </c>
      <c r="K210" s="247">
        <v>0.13141862489120973</v>
      </c>
      <c r="L210" s="254">
        <v>9.8800000000000008</v>
      </c>
      <c r="M210" s="247">
        <f>($E210-L210)/$E210</f>
        <v>0.14012184508268055</v>
      </c>
      <c r="N210" s="245">
        <v>9.7799999999999994</v>
      </c>
      <c r="O210" s="247">
        <f>($E210-N210)/$E210</f>
        <v>0.14882506527415151</v>
      </c>
    </row>
    <row r="211" spans="1:15" ht="15.75" hidden="1" customHeight="1" thickBot="1">
      <c r="A211" s="9"/>
      <c r="B211" s="302"/>
      <c r="C211" s="303"/>
      <c r="D211" s="302"/>
      <c r="E211" s="304"/>
      <c r="F211" s="305"/>
      <c r="G211" s="306"/>
      <c r="H211" s="279"/>
      <c r="I211" s="220"/>
      <c r="J211" s="249"/>
      <c r="K211" s="250"/>
      <c r="L211" s="279"/>
      <c r="M211" s="250"/>
      <c r="N211" s="249"/>
      <c r="O211" s="250"/>
    </row>
    <row r="212" spans="1:15" ht="15.75" hidden="1" customHeight="1">
      <c r="A212" s="49"/>
      <c r="B212" s="285" t="s">
        <v>2</v>
      </c>
      <c r="C212" s="286" t="s">
        <v>3</v>
      </c>
      <c r="D212" s="286" t="s">
        <v>5</v>
      </c>
      <c r="E212" s="286" t="s">
        <v>0</v>
      </c>
      <c r="F212" s="286" t="s">
        <v>1</v>
      </c>
      <c r="G212" s="287" t="s">
        <v>4</v>
      </c>
      <c r="H212" s="7"/>
      <c r="I212" s="7"/>
      <c r="J212" s="7"/>
      <c r="K212" s="7"/>
    </row>
    <row r="213" spans="1:15" ht="15.75" hidden="1" customHeight="1">
      <c r="A213" s="49"/>
      <c r="B213" s="288">
        <v>113935</v>
      </c>
      <c r="C213" s="186" t="s">
        <v>1438</v>
      </c>
      <c r="D213" s="187" t="s">
        <v>6</v>
      </c>
      <c r="E213" s="188">
        <v>10.029999999999999</v>
      </c>
      <c r="F213" s="209">
        <v>8.4499999999999993</v>
      </c>
      <c r="G213" s="289">
        <v>0.15752741774675974</v>
      </c>
      <c r="H213" s="7"/>
      <c r="I213" s="7"/>
      <c r="J213" s="7"/>
      <c r="K213" s="7"/>
    </row>
    <row r="214" spans="1:15" ht="15.75" hidden="1" customHeight="1">
      <c r="A214" s="49"/>
      <c r="B214" s="288">
        <v>113487</v>
      </c>
      <c r="C214" s="186" t="s">
        <v>1439</v>
      </c>
      <c r="D214" s="187" t="s">
        <v>6</v>
      </c>
      <c r="E214" s="188">
        <v>10.029999999999999</v>
      </c>
      <c r="F214" s="209">
        <v>8.4499999999999993</v>
      </c>
      <c r="G214" s="289">
        <v>0.15752741774675974</v>
      </c>
      <c r="H214" s="7"/>
      <c r="I214" s="7"/>
      <c r="J214" s="7"/>
      <c r="K214" s="7"/>
    </row>
    <row r="215" spans="1:15" ht="15.75" hidden="1" customHeight="1">
      <c r="A215" s="49"/>
      <c r="B215" s="288">
        <v>113311</v>
      </c>
      <c r="C215" s="186" t="s">
        <v>1440</v>
      </c>
      <c r="D215" s="187" t="s">
        <v>6</v>
      </c>
      <c r="E215" s="188">
        <v>10.029999999999999</v>
      </c>
      <c r="F215" s="209">
        <v>8.4499999999999993</v>
      </c>
      <c r="G215" s="289">
        <v>0.15752741774675974</v>
      </c>
      <c r="H215" s="7"/>
      <c r="I215" s="7"/>
      <c r="J215" s="7"/>
      <c r="K215" s="7"/>
    </row>
    <row r="216" spans="1:15" ht="15.75" hidden="1" customHeight="1">
      <c r="A216" s="49"/>
      <c r="B216" s="288">
        <v>113310</v>
      </c>
      <c r="C216" s="186" t="s">
        <v>1441</v>
      </c>
      <c r="D216" s="187" t="s">
        <v>6</v>
      </c>
      <c r="E216" s="188">
        <v>10.029999999999999</v>
      </c>
      <c r="F216" s="209">
        <v>8.4499999999999993</v>
      </c>
      <c r="G216" s="289">
        <v>0.15752741774675974</v>
      </c>
      <c r="H216" s="7"/>
      <c r="I216" s="7"/>
      <c r="J216" s="7"/>
      <c r="K216" s="7"/>
    </row>
    <row r="217" spans="1:15" ht="15.75" hidden="1" customHeight="1">
      <c r="A217" s="49"/>
      <c r="B217" s="288">
        <v>113291</v>
      </c>
      <c r="C217" s="186" t="s">
        <v>1442</v>
      </c>
      <c r="D217" s="187" t="s">
        <v>6</v>
      </c>
      <c r="E217" s="188">
        <v>10.029999999999999</v>
      </c>
      <c r="F217" s="209">
        <v>8.4499999999999993</v>
      </c>
      <c r="G217" s="289">
        <v>0.15752741774675974</v>
      </c>
      <c r="H217" s="7"/>
      <c r="I217" s="7"/>
      <c r="J217" s="7"/>
      <c r="K217" s="7"/>
    </row>
    <row r="218" spans="1:15" ht="15.75" hidden="1" customHeight="1">
      <c r="A218" s="49"/>
      <c r="B218" s="615" t="s">
        <v>1399</v>
      </c>
      <c r="C218" s="590"/>
      <c r="D218" s="590"/>
      <c r="E218" s="590"/>
      <c r="F218" s="590"/>
      <c r="G218" s="616"/>
      <c r="H218" s="7"/>
      <c r="I218" s="7"/>
      <c r="J218" s="7"/>
      <c r="K218" s="7"/>
    </row>
    <row r="219" spans="1:15" ht="15.75" hidden="1" customHeight="1" thickBot="1">
      <c r="A219" s="49"/>
      <c r="B219" s="296">
        <v>113548</v>
      </c>
      <c r="C219" s="297" t="s">
        <v>1381</v>
      </c>
      <c r="D219" s="298" t="s">
        <v>6</v>
      </c>
      <c r="E219" s="299">
        <v>4.88</v>
      </c>
      <c r="F219" s="300">
        <v>4.3499999999999996</v>
      </c>
      <c r="G219" s="301">
        <v>0.10860655737704923</v>
      </c>
      <c r="H219" s="7"/>
      <c r="I219" s="7"/>
      <c r="J219" s="7"/>
      <c r="K219" s="7"/>
    </row>
    <row r="220" spans="1:15" ht="15.75" customHeight="1">
      <c r="A220" s="9"/>
      <c r="B220" s="205"/>
      <c r="C220" s="196"/>
      <c r="D220" s="205"/>
      <c r="E220" s="197"/>
      <c r="F220" s="284"/>
      <c r="G220" s="198"/>
      <c r="H220" s="7"/>
      <c r="I220" s="7"/>
      <c r="J220" s="7"/>
      <c r="K220" s="7"/>
    </row>
    <row r="221" spans="1:15" ht="15.75" hidden="1" customHeight="1">
      <c r="A221" s="9"/>
      <c r="B221" s="620" t="s">
        <v>1405</v>
      </c>
      <c r="C221" s="621"/>
      <c r="D221" s="621"/>
      <c r="E221" s="621"/>
      <c r="F221" s="621"/>
      <c r="G221" s="622"/>
      <c r="H221" s="7"/>
      <c r="I221" s="7"/>
      <c r="J221" s="7"/>
      <c r="K221" s="7"/>
    </row>
    <row r="222" spans="1:15" ht="15.75" hidden="1" customHeight="1">
      <c r="A222" s="9"/>
      <c r="B222" s="203" t="s">
        <v>2</v>
      </c>
      <c r="C222" s="203" t="s">
        <v>3</v>
      </c>
      <c r="D222" s="203" t="s">
        <v>5</v>
      </c>
      <c r="E222" s="203" t="s">
        <v>0</v>
      </c>
      <c r="F222" s="204" t="s">
        <v>1</v>
      </c>
      <c r="G222" s="204" t="s">
        <v>4</v>
      </c>
      <c r="H222" s="7"/>
      <c r="I222" s="7"/>
      <c r="J222" s="7"/>
      <c r="K222" s="7"/>
    </row>
    <row r="223" spans="1:15" ht="15.75" hidden="1" customHeight="1">
      <c r="A223" s="9"/>
      <c r="B223" s="309">
        <v>113223</v>
      </c>
      <c r="C223" s="186" t="s">
        <v>352</v>
      </c>
      <c r="D223" s="187" t="s">
        <v>6</v>
      </c>
      <c r="E223" s="188">
        <v>5.13</v>
      </c>
      <c r="F223" s="308">
        <v>4.6900000000000004</v>
      </c>
      <c r="G223" s="289">
        <v>8.576998050682251E-2</v>
      </c>
      <c r="H223" s="7"/>
      <c r="I223" s="7"/>
      <c r="J223" s="7"/>
      <c r="K223" s="7"/>
    </row>
    <row r="224" spans="1:15" ht="15.75" hidden="1" customHeight="1">
      <c r="A224" s="9"/>
      <c r="B224" s="309">
        <v>113724</v>
      </c>
      <c r="C224" s="186" t="s">
        <v>752</v>
      </c>
      <c r="D224" s="187" t="s">
        <v>6</v>
      </c>
      <c r="E224" s="188">
        <v>9.93</v>
      </c>
      <c r="F224" s="308">
        <v>9.69</v>
      </c>
      <c r="G224" s="289">
        <v>2.4169184290030232E-2</v>
      </c>
      <c r="H224" s="7"/>
      <c r="I224" s="7"/>
      <c r="J224" s="7"/>
      <c r="K224" s="7"/>
    </row>
    <row r="225" spans="1:11" ht="15.75" hidden="1" customHeight="1">
      <c r="A225" s="9"/>
      <c r="B225" s="310">
        <v>113725</v>
      </c>
      <c r="C225" s="186" t="s">
        <v>1223</v>
      </c>
      <c r="D225" s="187" t="s">
        <v>6</v>
      </c>
      <c r="E225" s="188">
        <v>9.93</v>
      </c>
      <c r="F225" s="308">
        <v>9.69</v>
      </c>
      <c r="G225" s="289">
        <v>2.4169184290030232E-2</v>
      </c>
      <c r="H225" s="7"/>
      <c r="I225" s="7"/>
      <c r="J225" s="7"/>
      <c r="K225" s="7"/>
    </row>
    <row r="226" spans="1:11" ht="15.75" hidden="1" customHeight="1">
      <c r="A226" s="9"/>
      <c r="B226" s="310">
        <v>113727</v>
      </c>
      <c r="C226" s="186" t="s">
        <v>1224</v>
      </c>
      <c r="D226" s="187" t="s">
        <v>6</v>
      </c>
      <c r="E226" s="188">
        <v>9.93</v>
      </c>
      <c r="F226" s="308">
        <v>9.69</v>
      </c>
      <c r="G226" s="289">
        <v>2.4169184290030232E-2</v>
      </c>
      <c r="H226" s="7"/>
      <c r="I226" s="7"/>
      <c r="J226" s="7"/>
      <c r="K226" s="7"/>
    </row>
    <row r="227" spans="1:11" ht="15.75" hidden="1" customHeight="1">
      <c r="A227" s="9"/>
      <c r="B227" s="310">
        <v>113722</v>
      </c>
      <c r="C227" s="186" t="s">
        <v>1226</v>
      </c>
      <c r="D227" s="187" t="s">
        <v>6</v>
      </c>
      <c r="E227" s="188">
        <v>9.93</v>
      </c>
      <c r="F227" s="308">
        <v>9.69</v>
      </c>
      <c r="G227" s="289">
        <v>2.4169184290030232E-2</v>
      </c>
      <c r="H227" s="7"/>
      <c r="I227" s="7"/>
      <c r="J227" s="7"/>
      <c r="K227" s="7"/>
    </row>
    <row r="228" spans="1:11" ht="15.75" hidden="1" customHeight="1">
      <c r="A228" s="9"/>
      <c r="B228" s="309">
        <v>113723</v>
      </c>
      <c r="C228" s="186" t="s">
        <v>753</v>
      </c>
      <c r="D228" s="187" t="s">
        <v>6</v>
      </c>
      <c r="E228" s="188">
        <v>9.93</v>
      </c>
      <c r="F228" s="308">
        <v>9.69</v>
      </c>
      <c r="G228" s="289">
        <v>2.4169184290030232E-2</v>
      </c>
      <c r="H228" s="7"/>
      <c r="I228" s="7"/>
      <c r="J228" s="7"/>
      <c r="K228" s="7"/>
    </row>
    <row r="229" spans="1:11" ht="15.75" hidden="1" customHeight="1">
      <c r="A229" s="9"/>
      <c r="B229" s="310">
        <v>113723</v>
      </c>
      <c r="C229" s="186" t="s">
        <v>753</v>
      </c>
      <c r="D229" s="187" t="s">
        <v>6</v>
      </c>
      <c r="E229" s="188">
        <v>9.93</v>
      </c>
      <c r="F229" s="308">
        <v>9.69</v>
      </c>
      <c r="G229" s="289">
        <v>2.4169184290030232E-2</v>
      </c>
      <c r="H229" s="7"/>
      <c r="I229" s="7"/>
      <c r="J229" s="7"/>
      <c r="K229" s="7"/>
    </row>
    <row r="230" spans="1:11" ht="15.75" hidden="1" customHeight="1">
      <c r="A230" s="9"/>
      <c r="B230" s="309">
        <v>113718</v>
      </c>
      <c r="C230" s="186" t="s">
        <v>750</v>
      </c>
      <c r="D230" s="187" t="s">
        <v>6</v>
      </c>
      <c r="E230" s="188">
        <v>9.93</v>
      </c>
      <c r="F230" s="308">
        <v>9.69</v>
      </c>
      <c r="G230" s="289">
        <v>2.4169184290030232E-2</v>
      </c>
      <c r="H230" s="7"/>
      <c r="I230" s="7"/>
      <c r="J230" s="7"/>
      <c r="K230" s="7"/>
    </row>
    <row r="231" spans="1:11" ht="15.75" hidden="1" customHeight="1">
      <c r="A231" s="9"/>
      <c r="B231" s="310">
        <v>113998</v>
      </c>
      <c r="C231" s="186" t="s">
        <v>1225</v>
      </c>
      <c r="D231" s="187" t="s">
        <v>6</v>
      </c>
      <c r="E231" s="188">
        <v>9.93</v>
      </c>
      <c r="F231" s="308">
        <v>9.69</v>
      </c>
      <c r="G231" s="289">
        <v>2.4169184290030232E-2</v>
      </c>
      <c r="H231" s="7"/>
      <c r="I231" s="7"/>
      <c r="J231" s="7"/>
      <c r="K231" s="7"/>
    </row>
    <row r="232" spans="1:11" ht="15.75" hidden="1" customHeight="1">
      <c r="A232" s="9"/>
      <c r="B232" s="309">
        <v>113719</v>
      </c>
      <c r="C232" s="186" t="s">
        <v>754</v>
      </c>
      <c r="D232" s="187" t="s">
        <v>6</v>
      </c>
      <c r="E232" s="188">
        <v>9.93</v>
      </c>
      <c r="F232" s="308">
        <v>9.69</v>
      </c>
      <c r="G232" s="289">
        <v>2.4169184290030232E-2</v>
      </c>
      <c r="H232" s="7"/>
      <c r="I232" s="7"/>
      <c r="J232" s="7"/>
      <c r="K232" s="7"/>
    </row>
    <row r="233" spans="1:11" ht="15.75" hidden="1" customHeight="1">
      <c r="A233" s="9"/>
      <c r="B233" s="309">
        <v>113720</v>
      </c>
      <c r="C233" s="186" t="s">
        <v>751</v>
      </c>
      <c r="D233" s="187" t="s">
        <v>6</v>
      </c>
      <c r="E233" s="188">
        <v>9.93</v>
      </c>
      <c r="F233" s="308">
        <v>9.69</v>
      </c>
      <c r="G233" s="289">
        <v>2.4169184290030232E-2</v>
      </c>
      <c r="H233" s="7"/>
      <c r="I233" s="7"/>
      <c r="J233" s="7"/>
      <c r="K233" s="7"/>
    </row>
    <row r="234" spans="1:11" ht="15.75" hidden="1" customHeight="1">
      <c r="A234" s="9"/>
      <c r="B234" s="309">
        <v>102294</v>
      </c>
      <c r="C234" s="186" t="s">
        <v>663</v>
      </c>
      <c r="D234" s="187" t="s">
        <v>6</v>
      </c>
      <c r="E234" s="188">
        <v>34.99</v>
      </c>
      <c r="F234" s="308">
        <v>29.99</v>
      </c>
      <c r="G234" s="289">
        <v>0.14289797084881403</v>
      </c>
      <c r="H234" s="7" t="s">
        <v>645</v>
      </c>
      <c r="I234" s="7"/>
      <c r="J234" s="7"/>
      <c r="K234" s="7"/>
    </row>
    <row r="235" spans="1:11" ht="15.75" hidden="1" customHeight="1">
      <c r="A235" s="9"/>
      <c r="B235" s="309">
        <v>102326</v>
      </c>
      <c r="C235" s="186" t="s">
        <v>852</v>
      </c>
      <c r="D235" s="187" t="s">
        <v>6</v>
      </c>
      <c r="E235" s="188">
        <v>4.47</v>
      </c>
      <c r="F235" s="308">
        <v>4.09</v>
      </c>
      <c r="G235" s="289">
        <v>8.5011185682326601E-2</v>
      </c>
      <c r="H235" s="7"/>
      <c r="I235" s="7"/>
      <c r="J235" s="7"/>
      <c r="K235" s="7"/>
    </row>
    <row r="236" spans="1:11" ht="15.75" hidden="1" customHeight="1">
      <c r="A236" s="9"/>
      <c r="B236" s="309">
        <v>102327</v>
      </c>
      <c r="C236" s="186" t="s">
        <v>851</v>
      </c>
      <c r="D236" s="187" t="s">
        <v>6</v>
      </c>
      <c r="E236" s="188">
        <v>18.84</v>
      </c>
      <c r="F236" s="308">
        <v>16.989999999999998</v>
      </c>
      <c r="G236" s="289">
        <v>9.8195329087048908E-2</v>
      </c>
      <c r="H236" s="7"/>
      <c r="I236" s="7"/>
      <c r="J236" s="7"/>
      <c r="K236" s="7"/>
    </row>
    <row r="237" spans="1:11" ht="15.75" hidden="1" customHeight="1">
      <c r="A237" s="9"/>
      <c r="B237" s="309">
        <v>113433</v>
      </c>
      <c r="C237" s="186" t="s">
        <v>967</v>
      </c>
      <c r="D237" s="187" t="s">
        <v>6</v>
      </c>
      <c r="E237" s="188">
        <v>27.86</v>
      </c>
      <c r="F237" s="308">
        <v>22.99</v>
      </c>
      <c r="G237" s="289">
        <v>0.17480258435032309</v>
      </c>
      <c r="H237" s="7"/>
      <c r="I237" s="7"/>
      <c r="J237" s="7"/>
      <c r="K237" s="7"/>
    </row>
    <row r="238" spans="1:11" ht="15.75" hidden="1" customHeight="1">
      <c r="A238" s="9"/>
      <c r="B238" s="309">
        <v>113435</v>
      </c>
      <c r="C238" s="186" t="s">
        <v>968</v>
      </c>
      <c r="D238" s="187" t="s">
        <v>6</v>
      </c>
      <c r="E238" s="188">
        <v>23.93</v>
      </c>
      <c r="F238" s="308">
        <v>19.989999999999998</v>
      </c>
      <c r="G238" s="289">
        <v>0.16464688675302971</v>
      </c>
      <c r="H238" s="7"/>
      <c r="I238" s="7"/>
      <c r="J238" s="7"/>
      <c r="K238" s="7"/>
    </row>
    <row r="239" spans="1:11" ht="15.75" hidden="1" customHeight="1">
      <c r="A239" s="9"/>
      <c r="B239" s="309">
        <v>113439</v>
      </c>
      <c r="C239" s="186" t="s">
        <v>26</v>
      </c>
      <c r="D239" s="187" t="s">
        <v>6</v>
      </c>
      <c r="E239" s="188">
        <v>21.3</v>
      </c>
      <c r="F239" s="308">
        <v>18.989999999999998</v>
      </c>
      <c r="G239" s="289">
        <v>0.10845070422535222</v>
      </c>
      <c r="H239" s="7"/>
      <c r="I239" s="7"/>
      <c r="J239" s="7"/>
      <c r="K239" s="7"/>
    </row>
    <row r="240" spans="1:11" ht="15.75" hidden="1" customHeight="1">
      <c r="A240" s="9"/>
      <c r="B240" s="309">
        <v>112991</v>
      </c>
      <c r="C240" s="186" t="s">
        <v>1135</v>
      </c>
      <c r="D240" s="187" t="s">
        <v>6</v>
      </c>
      <c r="E240" s="188">
        <v>5.75</v>
      </c>
      <c r="F240" s="308">
        <v>4.99</v>
      </c>
      <c r="G240" s="289">
        <v>0.13217391304347823</v>
      </c>
      <c r="H240" s="7"/>
      <c r="I240" s="7"/>
      <c r="J240" s="7"/>
      <c r="K240" s="7"/>
    </row>
    <row r="241" spans="1:11" ht="15.75" hidden="1" customHeight="1">
      <c r="A241" s="9"/>
      <c r="B241" s="309">
        <v>109108</v>
      </c>
      <c r="C241" s="186" t="s">
        <v>743</v>
      </c>
      <c r="D241" s="187" t="s">
        <v>6</v>
      </c>
      <c r="E241" s="188">
        <v>33.590000000000003</v>
      </c>
      <c r="F241" s="307">
        <v>29.9</v>
      </c>
      <c r="G241" s="289">
        <v>0.10985412325096769</v>
      </c>
      <c r="H241" s="7"/>
      <c r="I241" s="7"/>
      <c r="J241" s="7"/>
      <c r="K241" s="7"/>
    </row>
    <row r="242" spans="1:11" ht="15.75" hidden="1" customHeight="1">
      <c r="A242" s="9"/>
      <c r="B242" s="309">
        <v>102980</v>
      </c>
      <c r="C242" s="186" t="s">
        <v>742</v>
      </c>
      <c r="D242" s="187" t="s">
        <v>6</v>
      </c>
      <c r="E242" s="188">
        <v>32.369999999999997</v>
      </c>
      <c r="F242" s="308">
        <v>28.89</v>
      </c>
      <c r="G242" s="289">
        <v>0.10750695088044476</v>
      </c>
      <c r="H242" s="7"/>
      <c r="I242" s="7"/>
      <c r="J242" s="7"/>
      <c r="K242" s="7"/>
    </row>
    <row r="243" spans="1:11" ht="15.75" hidden="1" customHeight="1">
      <c r="A243" s="9"/>
      <c r="B243" s="309">
        <v>112632</v>
      </c>
      <c r="C243" s="186" t="s">
        <v>225</v>
      </c>
      <c r="D243" s="187" t="s">
        <v>6</v>
      </c>
      <c r="E243" s="188">
        <v>1.75</v>
      </c>
      <c r="F243" s="308">
        <v>1.39</v>
      </c>
      <c r="G243" s="289">
        <v>0.20571428571428577</v>
      </c>
      <c r="H243" s="7"/>
      <c r="I243" s="7"/>
      <c r="J243" s="7"/>
      <c r="K243" s="7"/>
    </row>
    <row r="244" spans="1:11" ht="15.75" hidden="1" customHeight="1">
      <c r="A244" s="9"/>
      <c r="B244" s="309">
        <v>112634</v>
      </c>
      <c r="C244" s="186" t="s">
        <v>227</v>
      </c>
      <c r="D244" s="187" t="s">
        <v>6</v>
      </c>
      <c r="E244" s="188">
        <v>1.75</v>
      </c>
      <c r="F244" s="308">
        <v>1.39</v>
      </c>
      <c r="G244" s="289">
        <v>0.20571428571428577</v>
      </c>
      <c r="H244" s="7"/>
      <c r="I244" s="7"/>
      <c r="J244" s="7"/>
      <c r="K244" s="7"/>
    </row>
    <row r="245" spans="1:11" ht="15.75" hidden="1" customHeight="1">
      <c r="A245" s="9"/>
      <c r="B245" s="309">
        <v>112687</v>
      </c>
      <c r="C245" s="186" t="s">
        <v>226</v>
      </c>
      <c r="D245" s="187" t="s">
        <v>6</v>
      </c>
      <c r="E245" s="188">
        <v>1.75</v>
      </c>
      <c r="F245" s="308">
        <v>1.39</v>
      </c>
      <c r="G245" s="289">
        <v>0.20571428571428577</v>
      </c>
      <c r="H245" s="7"/>
      <c r="I245" s="7"/>
      <c r="J245" s="7"/>
      <c r="K245" s="7"/>
    </row>
    <row r="246" spans="1:11" ht="15.75" hidden="1" customHeight="1">
      <c r="A246" s="9"/>
      <c r="B246" s="309">
        <v>112693</v>
      </c>
      <c r="C246" s="186" t="s">
        <v>50</v>
      </c>
      <c r="D246" s="187" t="s">
        <v>6</v>
      </c>
      <c r="E246" s="188">
        <v>5.85</v>
      </c>
      <c r="F246" s="308">
        <v>4.99</v>
      </c>
      <c r="G246" s="289">
        <v>0.14700854700854693</v>
      </c>
      <c r="H246" s="7"/>
      <c r="I246" s="7"/>
      <c r="J246" s="7"/>
      <c r="K246" s="7"/>
    </row>
    <row r="247" spans="1:11" ht="15.75" hidden="1" customHeight="1">
      <c r="A247" s="9"/>
      <c r="B247" s="309">
        <v>112694</v>
      </c>
      <c r="C247" s="186" t="s">
        <v>51</v>
      </c>
      <c r="D247" s="187" t="s">
        <v>6</v>
      </c>
      <c r="E247" s="188">
        <v>5.85</v>
      </c>
      <c r="F247" s="308">
        <v>4.99</v>
      </c>
      <c r="G247" s="289">
        <v>0.14700854700854693</v>
      </c>
      <c r="H247" s="7"/>
      <c r="I247" s="7"/>
      <c r="J247" s="7"/>
      <c r="K247" s="7"/>
    </row>
    <row r="248" spans="1:11" ht="15.75" hidden="1" customHeight="1">
      <c r="A248" s="9"/>
      <c r="B248" s="309">
        <v>109980</v>
      </c>
      <c r="C248" s="186" t="s">
        <v>194</v>
      </c>
      <c r="D248" s="187" t="s">
        <v>6</v>
      </c>
      <c r="E248" s="188">
        <v>4.3899999999999997</v>
      </c>
      <c r="F248" s="308">
        <v>3.99</v>
      </c>
      <c r="G248" s="289">
        <v>9.1116173120728811E-2</v>
      </c>
      <c r="H248" s="7"/>
      <c r="I248" s="7"/>
      <c r="J248" s="7"/>
      <c r="K248" s="7"/>
    </row>
    <row r="249" spans="1:11" ht="15.75" hidden="1" customHeight="1">
      <c r="A249" s="9"/>
      <c r="B249" s="309">
        <v>109981</v>
      </c>
      <c r="C249" s="186" t="s">
        <v>195</v>
      </c>
      <c r="D249" s="187" t="s">
        <v>6</v>
      </c>
      <c r="E249" s="188">
        <v>5.17</v>
      </c>
      <c r="F249" s="308">
        <v>4.6900000000000004</v>
      </c>
      <c r="G249" s="289">
        <v>9.2843326885879984E-2</v>
      </c>
      <c r="H249" s="7"/>
      <c r="I249" s="7"/>
      <c r="J249" s="7"/>
      <c r="K249" s="7"/>
    </row>
    <row r="250" spans="1:11" ht="15.75" hidden="1" customHeight="1">
      <c r="A250" s="9"/>
      <c r="B250" s="187"/>
      <c r="C250" s="187"/>
      <c r="D250" s="187"/>
      <c r="E250" s="188"/>
      <c r="F250" s="209"/>
      <c r="G250" s="190"/>
      <c r="H250" s="7"/>
      <c r="I250" s="7"/>
      <c r="J250" s="7"/>
      <c r="K250" s="7"/>
    </row>
    <row r="251" spans="1:11" ht="15.75" hidden="1" customHeight="1">
      <c r="A251" s="9"/>
      <c r="B251" s="594" t="s">
        <v>1186</v>
      </c>
      <c r="C251" s="594"/>
      <c r="D251" s="594"/>
      <c r="E251" s="594"/>
      <c r="F251" s="594"/>
      <c r="G251" s="594"/>
      <c r="H251" s="7"/>
      <c r="I251" s="7"/>
      <c r="J251" s="7"/>
      <c r="K251" s="7"/>
    </row>
    <row r="252" spans="1:11" ht="15.75" hidden="1" customHeight="1">
      <c r="A252" s="9"/>
      <c r="B252" s="203" t="s">
        <v>2</v>
      </c>
      <c r="C252" s="203" t="s">
        <v>3</v>
      </c>
      <c r="D252" s="203" t="s">
        <v>5</v>
      </c>
      <c r="E252" s="203" t="s">
        <v>0</v>
      </c>
      <c r="F252" s="204" t="s">
        <v>1</v>
      </c>
      <c r="G252" s="204" t="s">
        <v>4</v>
      </c>
      <c r="H252" s="7"/>
      <c r="I252" s="7"/>
      <c r="J252" s="7"/>
      <c r="K252" s="7"/>
    </row>
    <row r="253" spans="1:11" ht="15.75" hidden="1" customHeight="1">
      <c r="A253" s="9"/>
      <c r="B253" s="187">
        <v>112461</v>
      </c>
      <c r="C253" s="186" t="s">
        <v>767</v>
      </c>
      <c r="D253" s="187" t="s">
        <v>6</v>
      </c>
      <c r="E253" s="188">
        <v>12.81</v>
      </c>
      <c r="F253" s="209"/>
      <c r="G253" s="190">
        <v>1</v>
      </c>
      <c r="H253" s="7"/>
      <c r="I253" s="7"/>
      <c r="J253" s="7"/>
      <c r="K253" s="7"/>
    </row>
    <row r="254" spans="1:11" ht="15.75" hidden="1" customHeight="1">
      <c r="A254" s="9"/>
      <c r="B254" s="187">
        <v>112458</v>
      </c>
      <c r="C254" s="186" t="s">
        <v>768</v>
      </c>
      <c r="D254" s="187" t="s">
        <v>6</v>
      </c>
      <c r="E254" s="188">
        <v>14.19</v>
      </c>
      <c r="F254" s="209"/>
      <c r="G254" s="190">
        <v>1</v>
      </c>
      <c r="H254" s="7"/>
      <c r="I254" s="7"/>
      <c r="J254" s="7"/>
      <c r="K254" s="7"/>
    </row>
    <row r="255" spans="1:11" ht="15.75" hidden="1" customHeight="1">
      <c r="A255" s="9"/>
      <c r="B255" s="187"/>
      <c r="C255" s="187" t="s">
        <v>1187</v>
      </c>
      <c r="D255" s="187"/>
      <c r="E255" s="188"/>
      <c r="F255" s="209"/>
      <c r="G255" s="190"/>
      <c r="H255" s="7"/>
      <c r="I255" s="7"/>
      <c r="J255" s="7"/>
      <c r="K255" s="7"/>
    </row>
    <row r="256" spans="1:11" ht="15.75" hidden="1" customHeight="1">
      <c r="A256" s="9"/>
      <c r="B256" s="187"/>
      <c r="C256" s="186"/>
      <c r="D256" s="187"/>
      <c r="E256" s="188"/>
      <c r="F256" s="209"/>
      <c r="G256" s="190"/>
      <c r="H256" s="7"/>
      <c r="I256" s="7"/>
      <c r="J256" s="7"/>
      <c r="K256" s="7"/>
    </row>
    <row r="257" spans="1:15" ht="15.75" hidden="1" customHeight="1">
      <c r="A257" s="9"/>
      <c r="B257" s="233"/>
      <c r="C257" s="186"/>
      <c r="D257" s="187"/>
      <c r="E257" s="188"/>
      <c r="F257" s="234"/>
      <c r="G257" s="190"/>
      <c r="H257" s="7"/>
      <c r="I257" s="7"/>
      <c r="J257" s="7"/>
      <c r="K257" s="7"/>
    </row>
    <row r="258" spans="1:15" ht="15.75" customHeight="1">
      <c r="A258" s="9"/>
      <c r="B258" s="592" t="s">
        <v>1407</v>
      </c>
      <c r="C258" s="593"/>
      <c r="D258" s="593"/>
      <c r="E258" s="593"/>
      <c r="F258" s="593"/>
      <c r="G258" s="593"/>
      <c r="H258" s="7"/>
      <c r="I258" s="7"/>
      <c r="J258" s="7"/>
      <c r="K258" s="7"/>
    </row>
    <row r="259" spans="1:15" ht="15.75" customHeight="1">
      <c r="A259" s="9"/>
      <c r="B259" s="203" t="s">
        <v>2</v>
      </c>
      <c r="C259" s="203" t="s">
        <v>3</v>
      </c>
      <c r="D259" s="203" t="s">
        <v>5</v>
      </c>
      <c r="E259" s="203" t="s">
        <v>0</v>
      </c>
      <c r="F259" s="204" t="s">
        <v>1</v>
      </c>
      <c r="G259" s="204" t="s">
        <v>4</v>
      </c>
      <c r="H259" s="7"/>
      <c r="I259" s="7"/>
      <c r="J259" s="7"/>
      <c r="K259" s="7"/>
    </row>
    <row r="260" spans="1:15" ht="15.75" customHeight="1">
      <c r="A260" s="9"/>
      <c r="B260" s="233">
        <v>113544</v>
      </c>
      <c r="C260" s="186" t="s">
        <v>709</v>
      </c>
      <c r="D260" s="187" t="s">
        <v>6</v>
      </c>
      <c r="E260" s="188">
        <v>225.4</v>
      </c>
      <c r="F260" s="234">
        <v>139</v>
      </c>
      <c r="G260" s="190">
        <v>0.38331854480922806</v>
      </c>
      <c r="H260" s="7"/>
      <c r="I260" s="7"/>
      <c r="J260" s="7"/>
      <c r="K260" s="7"/>
    </row>
    <row r="261" spans="1:15" ht="15.75" customHeight="1">
      <c r="A261" s="9"/>
      <c r="B261" s="233"/>
      <c r="C261" s="186"/>
      <c r="D261" s="187"/>
      <c r="E261" s="188"/>
      <c r="F261" s="234"/>
      <c r="G261" s="190"/>
      <c r="H261" s="7"/>
      <c r="I261" s="7"/>
      <c r="J261" s="7"/>
      <c r="K261" s="7"/>
    </row>
    <row r="262" spans="1:15" ht="15.75" hidden="1" customHeight="1">
      <c r="A262" s="9"/>
      <c r="B262" s="233"/>
      <c r="C262" s="186"/>
      <c r="D262" s="187"/>
      <c r="E262" s="188"/>
      <c r="F262" s="251" t="s">
        <v>188</v>
      </c>
      <c r="G262" s="252"/>
      <c r="H262" s="253" t="s">
        <v>566</v>
      </c>
      <c r="I262" s="253"/>
      <c r="J262" s="253" t="s">
        <v>1247</v>
      </c>
      <c r="K262" s="253"/>
      <c r="L262" s="253" t="s">
        <v>190</v>
      </c>
      <c r="M262" s="253"/>
      <c r="N262" s="253" t="s">
        <v>190</v>
      </c>
      <c r="O262" s="253"/>
    </row>
    <row r="263" spans="1:15" ht="15.75" hidden="1" customHeight="1">
      <c r="A263" s="9"/>
      <c r="B263" s="203" t="s">
        <v>2</v>
      </c>
      <c r="C263" s="203" t="s">
        <v>3</v>
      </c>
      <c r="D263" s="203" t="s">
        <v>5</v>
      </c>
      <c r="E263" s="203" t="s">
        <v>0</v>
      </c>
      <c r="F263" s="248" t="s">
        <v>1242</v>
      </c>
      <c r="G263" s="243" t="s">
        <v>1243</v>
      </c>
      <c r="H263" s="242" t="s">
        <v>1242</v>
      </c>
      <c r="I263" s="243" t="s">
        <v>1243</v>
      </c>
      <c r="J263" s="242" t="s">
        <v>1242</v>
      </c>
      <c r="K263" s="243" t="s">
        <v>1243</v>
      </c>
      <c r="L263" s="242" t="s">
        <v>1242</v>
      </c>
      <c r="M263" s="243" t="s">
        <v>1243</v>
      </c>
      <c r="N263" s="242" t="s">
        <v>1242</v>
      </c>
      <c r="O263" s="243" t="s">
        <v>1243</v>
      </c>
    </row>
    <row r="264" spans="1:15" ht="15.75" hidden="1" customHeight="1">
      <c r="A264" s="9"/>
      <c r="B264" s="244">
        <v>171</v>
      </c>
      <c r="C264" s="186" t="str">
        <f>VLOOKUP(B264,[1]Report!$1:$1048576,2,0)</f>
        <v>P ACHO TODDYNHO TRADICIONAL 27X200ML</v>
      </c>
      <c r="D264" s="187" t="s">
        <v>6</v>
      </c>
      <c r="E264" s="188">
        <f>VLOOKUP(B264,[1]Report!$1:$1048576,8,0)</f>
        <v>47.41</v>
      </c>
      <c r="F264" s="246">
        <v>37.799999999999997</v>
      </c>
      <c r="G264" s="190">
        <f>(E264-F264)/E264</f>
        <v>0.2026998523518245</v>
      </c>
      <c r="H264" s="254">
        <v>35.1</v>
      </c>
      <c r="I264" s="190">
        <f t="shared" ref="I264" si="1">(E264-H264)/E264</f>
        <v>0.2596498628981227</v>
      </c>
      <c r="J264" s="245">
        <v>33.75</v>
      </c>
      <c r="K264" s="247">
        <f>($E264-J264)/$E264</f>
        <v>0.28812486817127181</v>
      </c>
      <c r="L264" s="254">
        <v>32.4</v>
      </c>
      <c r="M264" s="247">
        <f>($E264-L264)/$E264</f>
        <v>0.31659987344442098</v>
      </c>
      <c r="N264" s="245">
        <v>31.05</v>
      </c>
      <c r="O264" s="247">
        <f>($E264-N264)/$E264</f>
        <v>0.34507487871757009</v>
      </c>
    </row>
    <row r="265" spans="1:15" ht="15.75" hidden="1" customHeight="1">
      <c r="A265" s="9"/>
      <c r="B265" s="244"/>
      <c r="C265" s="186"/>
      <c r="D265" s="187"/>
      <c r="E265" s="188"/>
      <c r="F265" s="246"/>
      <c r="G265" s="190"/>
      <c r="H265" s="249"/>
      <c r="I265" s="220"/>
      <c r="J265" s="249"/>
      <c r="K265" s="250"/>
      <c r="L265" s="249"/>
      <c r="M265" s="250"/>
      <c r="N265" s="249"/>
      <c r="O265" s="250"/>
    </row>
    <row r="266" spans="1:15" ht="15.75" hidden="1" customHeight="1">
      <c r="A266" s="9"/>
      <c r="B266" s="233"/>
      <c r="C266" s="186"/>
      <c r="D266" s="187"/>
      <c r="E266" s="188"/>
      <c r="F266" s="251" t="s">
        <v>187</v>
      </c>
      <c r="G266" s="252"/>
      <c r="H266" s="253" t="s">
        <v>1248</v>
      </c>
      <c r="I266" s="253"/>
      <c r="J266" s="253" t="s">
        <v>188</v>
      </c>
      <c r="K266" s="253"/>
      <c r="L266" s="253" t="s">
        <v>566</v>
      </c>
      <c r="M266" s="253"/>
      <c r="N266" s="253" t="s">
        <v>189</v>
      </c>
      <c r="O266" s="7"/>
    </row>
    <row r="267" spans="1:15" ht="15.75" hidden="1" customHeight="1">
      <c r="A267" s="9"/>
      <c r="B267" s="203" t="s">
        <v>2</v>
      </c>
      <c r="C267" s="203" t="s">
        <v>3</v>
      </c>
      <c r="D267" s="203" t="s">
        <v>5</v>
      </c>
      <c r="E267" s="203" t="s">
        <v>0</v>
      </c>
      <c r="F267" s="248" t="s">
        <v>1242</v>
      </c>
      <c r="G267" s="243" t="s">
        <v>1243</v>
      </c>
      <c r="H267" s="242" t="s">
        <v>1242</v>
      </c>
      <c r="I267" s="243" t="s">
        <v>1243</v>
      </c>
      <c r="J267" s="242" t="s">
        <v>1242</v>
      </c>
      <c r="K267" s="243" t="s">
        <v>1243</v>
      </c>
      <c r="L267" s="242" t="s">
        <v>1242</v>
      </c>
      <c r="M267" s="243" t="s">
        <v>1243</v>
      </c>
      <c r="N267" s="242" t="s">
        <v>1242</v>
      </c>
      <c r="O267" s="243" t="s">
        <v>1243</v>
      </c>
    </row>
    <row r="268" spans="1:15" ht="15.75" hidden="1" customHeight="1">
      <c r="A268" s="9"/>
      <c r="B268" s="233">
        <v>109563</v>
      </c>
      <c r="C268" s="186" t="str">
        <f>VLOOKUP(B268,[1]Report!$1:$1048576,2,0)</f>
        <v>P AVEIA QUAKER FARINHA 28X165G</v>
      </c>
      <c r="D268" s="187" t="s">
        <v>6</v>
      </c>
      <c r="E268" s="188">
        <f>VLOOKUP(B268,[1]Report!$1:$1048576,8,0)</f>
        <v>3.38</v>
      </c>
      <c r="F268" s="246">
        <v>3.37</v>
      </c>
      <c r="G268" s="190">
        <f t="shared" ref="G268:G269" si="2">(E268-F268)/E268</f>
        <v>2.9585798816567418E-3</v>
      </c>
      <c r="H268" s="245">
        <v>2.99</v>
      </c>
      <c r="I268" s="190">
        <f t="shared" ref="I268:I269" si="3">(E268-H268)/E268</f>
        <v>0.11538461538461529</v>
      </c>
      <c r="J268" s="245">
        <v>2.89</v>
      </c>
      <c r="K268" s="247">
        <f t="shared" ref="K268:K269" si="4">($E268-J268)/$E268</f>
        <v>0.14497041420118337</v>
      </c>
      <c r="L268" s="245">
        <v>2.79</v>
      </c>
      <c r="M268" s="247">
        <f t="shared" ref="M268:M269" si="5">($E268-L268)/$E268</f>
        <v>0.17455621301775145</v>
      </c>
      <c r="N268" s="245">
        <v>2.69</v>
      </c>
      <c r="O268" s="247">
        <f t="shared" ref="O268:O269" si="6">($E268-N268)/$E268</f>
        <v>0.20414201183431951</v>
      </c>
    </row>
    <row r="269" spans="1:15" ht="15.75" hidden="1" customHeight="1">
      <c r="A269" s="9"/>
      <c r="B269" s="233">
        <v>109565</v>
      </c>
      <c r="C269" s="186" t="str">
        <f>VLOOKUP(B269,[1]Report!$1:$1048576,2,0)</f>
        <v>P AVEIA QUAKER FF 28X165G</v>
      </c>
      <c r="D269" s="187" t="s">
        <v>6</v>
      </c>
      <c r="E269" s="188">
        <f>VLOOKUP(B269,[1]Report!$1:$1048576,8,0)</f>
        <v>3.42</v>
      </c>
      <c r="F269" s="246">
        <v>3.37</v>
      </c>
      <c r="G269" s="190">
        <f t="shared" si="2"/>
        <v>1.4619883040935621E-2</v>
      </c>
      <c r="H269" s="245">
        <v>2.99</v>
      </c>
      <c r="I269" s="190">
        <f t="shared" si="3"/>
        <v>0.12573099415204669</v>
      </c>
      <c r="J269" s="245">
        <v>2.89</v>
      </c>
      <c r="K269" s="247">
        <f t="shared" si="4"/>
        <v>0.15497076023391806</v>
      </c>
      <c r="L269" s="245">
        <v>2.79</v>
      </c>
      <c r="M269" s="247">
        <f t="shared" si="5"/>
        <v>0.18421052631578944</v>
      </c>
      <c r="N269" s="245">
        <v>2.69</v>
      </c>
      <c r="O269" s="247">
        <f t="shared" si="6"/>
        <v>0.21345029239766081</v>
      </c>
    </row>
    <row r="270" spans="1:15" ht="15.75" hidden="1" customHeight="1">
      <c r="A270" s="9"/>
      <c r="B270" s="233"/>
      <c r="C270" s="186"/>
      <c r="D270" s="187"/>
      <c r="E270" s="188"/>
      <c r="F270" s="234"/>
      <c r="G270" s="190"/>
      <c r="H270" s="7"/>
      <c r="I270" s="7"/>
      <c r="J270" s="7"/>
      <c r="K270" s="7"/>
    </row>
    <row r="271" spans="1:15" ht="15.75" hidden="1" customHeight="1">
      <c r="A271" s="9"/>
      <c r="B271" s="233"/>
      <c r="C271" s="186"/>
      <c r="D271" s="187"/>
      <c r="E271" s="188"/>
      <c r="F271" s="234"/>
      <c r="G271" s="190"/>
      <c r="H271" s="7"/>
      <c r="I271" s="7"/>
      <c r="J271" s="7"/>
      <c r="K271" s="7"/>
    </row>
    <row r="272" spans="1:15" ht="15.75" hidden="1" customHeight="1">
      <c r="A272" s="9"/>
      <c r="B272" s="233"/>
      <c r="C272" s="186"/>
      <c r="D272" s="187"/>
      <c r="E272" s="188"/>
      <c r="F272" s="257"/>
      <c r="G272" s="190"/>
      <c r="H272" s="7"/>
      <c r="I272" s="7"/>
      <c r="J272" s="7"/>
      <c r="K272" s="7"/>
    </row>
    <row r="273" spans="1:6" ht="15.75" customHeight="1">
      <c r="A273" s="9"/>
      <c r="B273" s="88"/>
      <c r="C273" s="2"/>
    </row>
    <row r="274" spans="1:6" ht="110.25" customHeight="1">
      <c r="B274" s="88"/>
      <c r="C274" s="1" t="s">
        <v>8</v>
      </c>
      <c r="D274" s="3"/>
      <c r="E274" s="3"/>
      <c r="F274" s="3"/>
    </row>
    <row r="275" spans="1:6">
      <c r="B275" s="88"/>
    </row>
    <row r="276" spans="1:6">
      <c r="B276" s="88"/>
    </row>
    <row r="277" spans="1:6">
      <c r="B277" s="88"/>
    </row>
    <row r="278" spans="1:6">
      <c r="B278" s="88"/>
    </row>
    <row r="279" spans="1:6">
      <c r="B279" s="88"/>
    </row>
    <row r="280" spans="1:6">
      <c r="B280" s="88"/>
    </row>
  </sheetData>
  <mergeCells count="35">
    <mergeCell ref="L207:M207"/>
    <mergeCell ref="N207:O207"/>
    <mergeCell ref="F207:G207"/>
    <mergeCell ref="B204:G204"/>
    <mergeCell ref="B251:G251"/>
    <mergeCell ref="B258:G258"/>
    <mergeCell ref="B194:G194"/>
    <mergeCell ref="H198:H203"/>
    <mergeCell ref="H207:I207"/>
    <mergeCell ref="J207:K207"/>
    <mergeCell ref="B218:G218"/>
    <mergeCell ref="B197:G197"/>
    <mergeCell ref="B221:G221"/>
    <mergeCell ref="B114:G114"/>
    <mergeCell ref="B119:G119"/>
    <mergeCell ref="B160:G160"/>
    <mergeCell ref="B181:G181"/>
    <mergeCell ref="B188:G188"/>
    <mergeCell ref="F101:G101"/>
    <mergeCell ref="H101:I101"/>
    <mergeCell ref="J101:K101"/>
    <mergeCell ref="F107:G107"/>
    <mergeCell ref="H107:I107"/>
    <mergeCell ref="J107:K107"/>
    <mergeCell ref="F90:G90"/>
    <mergeCell ref="H90:I90"/>
    <mergeCell ref="J90:K90"/>
    <mergeCell ref="F96:G96"/>
    <mergeCell ref="H96:I96"/>
    <mergeCell ref="J96:K96"/>
    <mergeCell ref="B1:G1"/>
    <mergeCell ref="B29:G29"/>
    <mergeCell ref="B31:G31"/>
    <mergeCell ref="B39:G39"/>
    <mergeCell ref="B57:G57"/>
  </mergeCells>
  <pageMargins left="0" right="0" top="0.74803149606299213" bottom="0" header="0" footer="0.31496062992125984"/>
  <pageSetup paperSize="9" scale="48" fitToHeight="0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1DDEC-5BC4-4B67-AAC4-6E486B2D75CE}">
  <sheetPr>
    <pageSetUpPr fitToPage="1"/>
  </sheetPr>
  <dimension ref="A1:O339"/>
  <sheetViews>
    <sheetView topLeftCell="A29" zoomScale="70" zoomScaleNormal="70" workbookViewId="0">
      <pane ySplit="2" topLeftCell="A245" activePane="bottomLeft" state="frozen"/>
      <selection activeCell="A29" sqref="A29"/>
      <selection pane="bottomLeft" activeCell="B270" sqref="B270:O273"/>
    </sheetView>
  </sheetViews>
  <sheetFormatPr defaultRowHeight="15"/>
  <cols>
    <col min="1" max="1" width="2.28515625" customWidth="1"/>
    <col min="2" max="2" width="10.140625" bestFit="1" customWidth="1"/>
    <col min="3" max="3" width="64.85546875" bestFit="1" customWidth="1"/>
    <col min="4" max="4" width="16.28515625" bestFit="1" customWidth="1"/>
    <col min="5" max="5" width="12.5703125" customWidth="1"/>
    <col min="6" max="6" width="12.5703125" bestFit="1" customWidth="1"/>
    <col min="7" max="7" width="10.7109375" bestFit="1" customWidth="1"/>
    <col min="8" max="8" width="11.140625" bestFit="1" customWidth="1"/>
    <col min="9" max="9" width="9" bestFit="1" customWidth="1"/>
    <col min="10" max="10" width="11.140625" bestFit="1" customWidth="1"/>
    <col min="11" max="11" width="8.5703125" bestFit="1" customWidth="1"/>
    <col min="12" max="12" width="11.140625" bestFit="1" customWidth="1"/>
    <col min="13" max="13" width="8.5703125" bestFit="1" customWidth="1"/>
    <col min="14" max="14" width="11.140625" bestFit="1" customWidth="1"/>
    <col min="15" max="15" width="8.5703125" bestFit="1" customWidth="1"/>
    <col min="16" max="16" width="8.140625" bestFit="1" customWidth="1"/>
  </cols>
  <sheetData>
    <row r="1" spans="1:7" ht="15.75" hidden="1">
      <c r="A1" s="7"/>
      <c r="B1" s="548" t="s">
        <v>732</v>
      </c>
      <c r="C1" s="548"/>
      <c r="D1" s="548"/>
      <c r="E1" s="548"/>
      <c r="F1" s="548"/>
      <c r="G1" s="548"/>
    </row>
    <row r="2" spans="1:7" ht="15.75" hidden="1" customHeight="1">
      <c r="A2" s="9"/>
      <c r="B2" s="11" t="s">
        <v>2</v>
      </c>
      <c r="C2" s="11" t="s">
        <v>3</v>
      </c>
      <c r="D2" s="11" t="s">
        <v>5</v>
      </c>
      <c r="E2" s="11" t="s">
        <v>0</v>
      </c>
      <c r="F2" s="47" t="s">
        <v>1</v>
      </c>
      <c r="G2" s="47" t="s">
        <v>4</v>
      </c>
    </row>
    <row r="3" spans="1:7" ht="15.75" hidden="1" customHeight="1">
      <c r="A3" s="9"/>
      <c r="B3" s="4">
        <v>112257</v>
      </c>
      <c r="C3" s="4" t="e">
        <f>VLOOKUP(B3,[1]Report!$1:$1048576,2,0)</f>
        <v>#N/A</v>
      </c>
      <c r="D3" s="4" t="s">
        <v>6</v>
      </c>
      <c r="E3" s="5" t="e">
        <f>VLOOKUP(B3,[1]Report!$1:$1048576,8,0)</f>
        <v>#N/A</v>
      </c>
      <c r="F3" s="115">
        <v>10.88</v>
      </c>
      <c r="G3" s="6" t="e">
        <f t="shared" ref="G3:G26" si="0">(E3-F3)/E3</f>
        <v>#N/A</v>
      </c>
    </row>
    <row r="4" spans="1:7" ht="15.75" hidden="1" customHeight="1">
      <c r="A4" s="9"/>
      <c r="B4" s="4">
        <v>112259</v>
      </c>
      <c r="C4" s="4" t="e">
        <f>VLOOKUP(B4,[1]Report!$1:$1048576,2,0)</f>
        <v>#N/A</v>
      </c>
      <c r="D4" s="4" t="s">
        <v>6</v>
      </c>
      <c r="E4" s="5" t="e">
        <f>VLOOKUP(B4,[1]Report!$1:$1048576,8,0)</f>
        <v>#N/A</v>
      </c>
      <c r="F4" s="115">
        <v>10.88</v>
      </c>
      <c r="G4" s="6" t="e">
        <f t="shared" si="0"/>
        <v>#N/A</v>
      </c>
    </row>
    <row r="5" spans="1:7" ht="15.75" hidden="1" customHeight="1">
      <c r="A5" s="9"/>
      <c r="B5" s="4">
        <v>112258</v>
      </c>
      <c r="C5" s="4" t="e">
        <f>VLOOKUP(B5,[1]Report!$1:$1048576,2,0)</f>
        <v>#N/A</v>
      </c>
      <c r="D5" s="4" t="s">
        <v>6</v>
      </c>
      <c r="E5" s="5" t="e">
        <f>VLOOKUP(B5,[1]Report!$1:$1048576,8,0)</f>
        <v>#N/A</v>
      </c>
      <c r="F5" s="115">
        <v>10.88</v>
      </c>
      <c r="G5" s="6" t="e">
        <f t="shared" si="0"/>
        <v>#N/A</v>
      </c>
    </row>
    <row r="6" spans="1:7" ht="15.75" hidden="1" customHeight="1">
      <c r="A6" s="9"/>
      <c r="B6" s="4">
        <v>112250</v>
      </c>
      <c r="C6" s="4" t="e">
        <f>VLOOKUP(B6,[1]Report!$1:$1048576,2,0)</f>
        <v>#N/A</v>
      </c>
      <c r="D6" s="4" t="s">
        <v>6</v>
      </c>
      <c r="E6" s="5" t="e">
        <f>VLOOKUP(B6,[1]Report!$1:$1048576,8,0)</f>
        <v>#N/A</v>
      </c>
      <c r="F6" s="115">
        <v>10.73</v>
      </c>
      <c r="G6" s="6" t="e">
        <f t="shared" si="0"/>
        <v>#N/A</v>
      </c>
    </row>
    <row r="7" spans="1:7" ht="15.75" hidden="1" customHeight="1">
      <c r="A7" s="9"/>
      <c r="B7" s="45">
        <v>112249</v>
      </c>
      <c r="C7" s="4" t="e">
        <f>VLOOKUP(B7,[1]Report!$1:$1048576,2,0)</f>
        <v>#N/A</v>
      </c>
      <c r="D7" s="4" t="s">
        <v>6</v>
      </c>
      <c r="E7" s="5" t="e">
        <f>VLOOKUP(B7,[1]Report!$1:$1048576,8,0)</f>
        <v>#N/A</v>
      </c>
      <c r="F7" s="115">
        <v>2.66</v>
      </c>
      <c r="G7" s="6" t="e">
        <f t="shared" si="0"/>
        <v>#N/A</v>
      </c>
    </row>
    <row r="8" spans="1:7" ht="15.75" hidden="1" customHeight="1">
      <c r="A8" s="9"/>
      <c r="B8" s="4">
        <v>112199</v>
      </c>
      <c r="C8" s="4" t="e">
        <f>VLOOKUP(B8,[1]Report!$1:$1048576,2,0)</f>
        <v>#N/A</v>
      </c>
      <c r="D8" s="4" t="s">
        <v>6</v>
      </c>
      <c r="E8" s="5" t="e">
        <f>VLOOKUP(B8,[1]Report!$1:$1048576,8,0)</f>
        <v>#N/A</v>
      </c>
      <c r="F8" s="115">
        <v>5.84</v>
      </c>
      <c r="G8" s="6" t="e">
        <f t="shared" si="0"/>
        <v>#N/A</v>
      </c>
    </row>
    <row r="9" spans="1:7" ht="15.75" hidden="1" customHeight="1">
      <c r="A9" s="9"/>
      <c r="B9" s="4">
        <v>112196</v>
      </c>
      <c r="C9" s="4" t="e">
        <f>VLOOKUP(B9,[1]Report!$1:$1048576,2,0)</f>
        <v>#N/A</v>
      </c>
      <c r="D9" s="4" t="s">
        <v>6</v>
      </c>
      <c r="E9" s="5" t="e">
        <f>VLOOKUP(B9,[1]Report!$1:$1048576,8,0)</f>
        <v>#N/A</v>
      </c>
      <c r="F9" s="115">
        <v>3.97</v>
      </c>
      <c r="G9" s="6" t="e">
        <f t="shared" si="0"/>
        <v>#N/A</v>
      </c>
    </row>
    <row r="10" spans="1:7" ht="15.75" hidden="1" customHeight="1">
      <c r="A10" s="9"/>
      <c r="B10" s="4">
        <v>112240</v>
      </c>
      <c r="C10" s="4" t="e">
        <f>VLOOKUP(B10,[1]Report!$1:$1048576,2,0)</f>
        <v>#N/A</v>
      </c>
      <c r="D10" s="4" t="s">
        <v>6</v>
      </c>
      <c r="E10" s="5" t="e">
        <f>VLOOKUP(B10,[1]Report!$1:$1048576,8,0)</f>
        <v>#N/A</v>
      </c>
      <c r="F10" s="115">
        <v>6.34</v>
      </c>
      <c r="G10" s="6" t="e">
        <f t="shared" si="0"/>
        <v>#N/A</v>
      </c>
    </row>
    <row r="11" spans="1:7" ht="15.75" hidden="1" customHeight="1">
      <c r="A11" s="9"/>
      <c r="B11" s="4">
        <v>112239</v>
      </c>
      <c r="C11" s="4" t="e">
        <f>VLOOKUP(B11,[1]Report!$1:$1048576,2,0)</f>
        <v>#N/A</v>
      </c>
      <c r="D11" s="4" t="s">
        <v>6</v>
      </c>
      <c r="E11" s="5" t="e">
        <f>VLOOKUP(B11,[1]Report!$1:$1048576,8,0)</f>
        <v>#N/A</v>
      </c>
      <c r="F11" s="115">
        <v>3.46</v>
      </c>
      <c r="G11" s="6" t="e">
        <f t="shared" si="0"/>
        <v>#N/A</v>
      </c>
    </row>
    <row r="12" spans="1:7" ht="15.75" hidden="1" customHeight="1">
      <c r="A12" s="9"/>
      <c r="B12" s="4">
        <v>112232</v>
      </c>
      <c r="C12" s="4" t="e">
        <f>VLOOKUP(B12,[1]Report!$1:$1048576,2,0)</f>
        <v>#N/A</v>
      </c>
      <c r="D12" s="4" t="s">
        <v>6</v>
      </c>
      <c r="E12" s="5" t="e">
        <f>VLOOKUP(B12,[1]Report!$1:$1048576,8,0)</f>
        <v>#N/A</v>
      </c>
      <c r="F12" s="115">
        <v>3.82</v>
      </c>
      <c r="G12" s="6" t="e">
        <f t="shared" si="0"/>
        <v>#N/A</v>
      </c>
    </row>
    <row r="13" spans="1:7" ht="15.75" hidden="1" customHeight="1">
      <c r="A13" s="9"/>
      <c r="B13" s="4">
        <v>109496</v>
      </c>
      <c r="C13" s="4" t="e">
        <f>VLOOKUP(B13,[1]Report!$1:$1048576,2,0)</f>
        <v>#N/A</v>
      </c>
      <c r="D13" s="4" t="s">
        <v>6</v>
      </c>
      <c r="E13" s="5" t="e">
        <f>VLOOKUP(B13,[1]Report!$1:$1048576,8,0)</f>
        <v>#N/A</v>
      </c>
      <c r="F13" s="115">
        <v>2.92</v>
      </c>
      <c r="G13" s="6" t="e">
        <f t="shared" si="0"/>
        <v>#N/A</v>
      </c>
    </row>
    <row r="14" spans="1:7" ht="15.75" hidden="1" customHeight="1">
      <c r="A14" s="9"/>
      <c r="B14" s="4">
        <v>109494</v>
      </c>
      <c r="C14" s="4" t="e">
        <f>VLOOKUP(B14,[1]Report!$1:$1048576,2,0)</f>
        <v>#N/A</v>
      </c>
      <c r="D14" s="4" t="s">
        <v>6</v>
      </c>
      <c r="E14" s="5" t="e">
        <f>VLOOKUP(B14,[1]Report!$1:$1048576,8,0)</f>
        <v>#N/A</v>
      </c>
      <c r="F14" s="115">
        <v>4.3</v>
      </c>
      <c r="G14" s="6" t="e">
        <f t="shared" si="0"/>
        <v>#N/A</v>
      </c>
    </row>
    <row r="15" spans="1:7" ht="15.75" hidden="1" customHeight="1">
      <c r="A15" s="9"/>
      <c r="B15" s="4">
        <v>112217</v>
      </c>
      <c r="C15" s="4" t="e">
        <f>VLOOKUP(B15,[1]Report!$1:$1048576,2,0)</f>
        <v>#N/A</v>
      </c>
      <c r="D15" s="4" t="s">
        <v>6</v>
      </c>
      <c r="E15" s="5" t="e">
        <f>VLOOKUP(B15,[1]Report!$1:$1048576,8,0)</f>
        <v>#N/A</v>
      </c>
      <c r="F15" s="115">
        <v>11.25</v>
      </c>
      <c r="G15" s="6" t="e">
        <f t="shared" si="0"/>
        <v>#N/A</v>
      </c>
    </row>
    <row r="16" spans="1:7" ht="15.75" hidden="1" customHeight="1">
      <c r="A16" s="9"/>
      <c r="B16" s="4">
        <v>112204</v>
      </c>
      <c r="C16" s="4" t="e">
        <f>VLOOKUP(B16,[1]Report!$1:$1048576,2,0)</f>
        <v>#N/A</v>
      </c>
      <c r="D16" s="4" t="s">
        <v>6</v>
      </c>
      <c r="E16" s="5" t="e">
        <f>VLOOKUP(B16,[1]Report!$1:$1048576,8,0)</f>
        <v>#N/A</v>
      </c>
      <c r="F16" s="115">
        <v>5.39</v>
      </c>
      <c r="G16" s="6" t="e">
        <f t="shared" si="0"/>
        <v>#N/A</v>
      </c>
    </row>
    <row r="17" spans="1:11" ht="15.75" hidden="1" customHeight="1">
      <c r="A17" s="9"/>
      <c r="B17" s="101">
        <v>112235</v>
      </c>
      <c r="C17" s="4" t="e">
        <f>VLOOKUP(B17,[1]Report!$1:$1048576,2,0)</f>
        <v>#N/A</v>
      </c>
      <c r="D17" s="4" t="s">
        <v>6</v>
      </c>
      <c r="E17" s="5" t="e">
        <f>VLOOKUP(B17,[1]Report!$1:$1048576,8,0)</f>
        <v>#N/A</v>
      </c>
      <c r="F17" s="115">
        <v>5.61</v>
      </c>
      <c r="G17" s="6" t="e">
        <f t="shared" si="0"/>
        <v>#N/A</v>
      </c>
    </row>
    <row r="18" spans="1:11" ht="15.75" hidden="1" customHeight="1">
      <c r="A18" s="9"/>
      <c r="B18" s="45">
        <v>109500</v>
      </c>
      <c r="C18" s="4" t="e">
        <f>VLOOKUP(B18,[1]Report!$1:$1048576,2,0)</f>
        <v>#N/A</v>
      </c>
      <c r="D18" s="4" t="s">
        <v>6</v>
      </c>
      <c r="E18" s="5" t="e">
        <f>VLOOKUP(B18,[1]Report!$1:$1048576,8,0)</f>
        <v>#N/A</v>
      </c>
      <c r="F18" s="115">
        <v>12.25</v>
      </c>
      <c r="G18" s="6" t="e">
        <f t="shared" si="0"/>
        <v>#N/A</v>
      </c>
    </row>
    <row r="19" spans="1:11" ht="15.75" hidden="1" customHeight="1">
      <c r="A19" s="9"/>
      <c r="B19" s="4">
        <v>112245</v>
      </c>
      <c r="C19" s="4" t="e">
        <f>VLOOKUP(B19,[1]Report!$1:$1048576,2,0)</f>
        <v>#N/A</v>
      </c>
      <c r="D19" s="4" t="s">
        <v>6</v>
      </c>
      <c r="E19" s="5" t="e">
        <f>VLOOKUP(B19,[1]Report!$1:$1048576,8,0)</f>
        <v>#N/A</v>
      </c>
      <c r="F19" s="115">
        <v>14.46</v>
      </c>
      <c r="G19" s="6" t="e">
        <f t="shared" si="0"/>
        <v>#N/A</v>
      </c>
    </row>
    <row r="20" spans="1:11" ht="15.75" hidden="1" customHeight="1">
      <c r="A20" s="9"/>
      <c r="B20" s="4">
        <v>112209</v>
      </c>
      <c r="C20" s="4" t="e">
        <f>VLOOKUP(B20,[1]Report!$1:$1048576,2,0)</f>
        <v>#N/A</v>
      </c>
      <c r="D20" s="4" t="s">
        <v>6</v>
      </c>
      <c r="E20" s="5" t="e">
        <f>VLOOKUP(B20,[1]Report!$1:$1048576,8,0)</f>
        <v>#N/A</v>
      </c>
      <c r="F20" s="115">
        <v>15.87</v>
      </c>
      <c r="G20" s="6" t="e">
        <f t="shared" si="0"/>
        <v>#N/A</v>
      </c>
    </row>
    <row r="21" spans="1:11" ht="15.75" hidden="1" customHeight="1">
      <c r="A21" s="9"/>
      <c r="B21" s="45">
        <v>109504</v>
      </c>
      <c r="C21" s="4" t="e">
        <f>VLOOKUP(B21,[1]Report!$1:$1048576,2,0)</f>
        <v>#N/A</v>
      </c>
      <c r="D21" s="4" t="s">
        <v>6</v>
      </c>
      <c r="E21" s="5" t="e">
        <f>VLOOKUP(B21,[1]Report!$1:$1048576,8,0)</f>
        <v>#N/A</v>
      </c>
      <c r="F21" s="115">
        <v>12.8</v>
      </c>
      <c r="G21" s="6" t="e">
        <f t="shared" si="0"/>
        <v>#N/A</v>
      </c>
    </row>
    <row r="22" spans="1:11" ht="15.75" hidden="1" customHeight="1">
      <c r="A22" s="9"/>
      <c r="B22" s="4">
        <v>112243</v>
      </c>
      <c r="C22" s="4" t="e">
        <f>VLOOKUP(B22,[1]Report!$1:$1048576,2,0)</f>
        <v>#N/A</v>
      </c>
      <c r="D22" s="4" t="s">
        <v>6</v>
      </c>
      <c r="E22" s="5" t="e">
        <f>VLOOKUP(B22,[1]Report!$1:$1048576,8,0)</f>
        <v>#N/A</v>
      </c>
      <c r="F22" s="115">
        <v>11.52</v>
      </c>
      <c r="G22" s="6" t="e">
        <f t="shared" si="0"/>
        <v>#N/A</v>
      </c>
    </row>
    <row r="23" spans="1:11" ht="15.75" hidden="1" customHeight="1">
      <c r="A23" s="9"/>
      <c r="B23" s="4">
        <v>112211</v>
      </c>
      <c r="C23" s="4" t="e">
        <f>VLOOKUP(B23,[1]Report!$1:$1048576,2,0)</f>
        <v>#N/A</v>
      </c>
      <c r="D23" s="4" t="s">
        <v>6</v>
      </c>
      <c r="E23" s="5" t="e">
        <f>VLOOKUP(B23,[1]Report!$1:$1048576,8,0)</f>
        <v>#N/A</v>
      </c>
      <c r="F23" s="115">
        <v>5.48</v>
      </c>
      <c r="G23" s="6" t="e">
        <f t="shared" si="0"/>
        <v>#N/A</v>
      </c>
    </row>
    <row r="24" spans="1:11" ht="15.75" hidden="1" customHeight="1">
      <c r="A24" s="9"/>
      <c r="B24" s="4">
        <v>112189</v>
      </c>
      <c r="C24" s="4" t="e">
        <f>VLOOKUP(B24,[1]Report!$1:$1048576,2,0)</f>
        <v>#N/A</v>
      </c>
      <c r="D24" s="4" t="s">
        <v>6</v>
      </c>
      <c r="E24" s="5" t="e">
        <f>VLOOKUP(B24,[1]Report!$1:$1048576,8,0)</f>
        <v>#N/A</v>
      </c>
      <c r="F24" s="115">
        <v>8.7799999999999994</v>
      </c>
      <c r="G24" s="6" t="e">
        <f t="shared" si="0"/>
        <v>#N/A</v>
      </c>
    </row>
    <row r="25" spans="1:11" ht="15.75" hidden="1" customHeight="1">
      <c r="A25" s="9"/>
      <c r="B25" s="4">
        <v>112200</v>
      </c>
      <c r="C25" s="4" t="e">
        <f>VLOOKUP(B25,[1]Report!$1:$1048576,2,0)</f>
        <v>#N/A</v>
      </c>
      <c r="D25" s="4" t="s">
        <v>6</v>
      </c>
      <c r="E25" s="5" t="e">
        <f>VLOOKUP(B25,[1]Report!$1:$1048576,8,0)</f>
        <v>#N/A</v>
      </c>
      <c r="F25" s="115">
        <v>12.99</v>
      </c>
      <c r="G25" s="6" t="e">
        <f t="shared" si="0"/>
        <v>#N/A</v>
      </c>
    </row>
    <row r="26" spans="1:11" ht="15.75" hidden="1" customHeight="1">
      <c r="A26" s="9"/>
      <c r="B26" s="45">
        <v>112206</v>
      </c>
      <c r="C26" s="4" t="e">
        <f>VLOOKUP(B26,[1]Report!$1:$1048576,2,0)</f>
        <v>#N/A</v>
      </c>
      <c r="D26" s="4" t="s">
        <v>6</v>
      </c>
      <c r="E26" s="5" t="e">
        <f>VLOOKUP(B26,[1]Report!$1:$1048576,8,0)</f>
        <v>#N/A</v>
      </c>
      <c r="F26" s="115">
        <v>12.99</v>
      </c>
      <c r="G26" s="6" t="e">
        <f t="shared" si="0"/>
        <v>#N/A</v>
      </c>
    </row>
    <row r="27" spans="1:11" ht="15.75" hidden="1" customHeight="1">
      <c r="A27" s="9"/>
      <c r="B27" s="45"/>
      <c r="C27" s="4"/>
      <c r="D27" s="4"/>
      <c r="E27" s="5"/>
      <c r="F27" s="115"/>
      <c r="G27" s="6"/>
    </row>
    <row r="28" spans="1:11" ht="15.75" hidden="1" customHeight="1">
      <c r="A28" s="9"/>
      <c r="B28" s="45"/>
      <c r="C28" s="4"/>
      <c r="D28" s="4"/>
      <c r="E28" s="5"/>
      <c r="F28" s="115"/>
      <c r="G28" s="6"/>
    </row>
    <row r="29" spans="1:11" ht="15.75" customHeight="1">
      <c r="A29" s="9"/>
      <c r="B29" s="548" t="s">
        <v>1395</v>
      </c>
      <c r="C29" s="548"/>
      <c r="D29" s="548"/>
      <c r="E29" s="548"/>
      <c r="F29" s="548"/>
      <c r="G29" s="548"/>
      <c r="H29" s="7"/>
      <c r="I29" s="7"/>
      <c r="J29" s="7"/>
      <c r="K29" s="7"/>
    </row>
    <row r="30" spans="1:11" ht="15.75" customHeight="1">
      <c r="A30" s="9"/>
      <c r="B30" s="11" t="s">
        <v>2</v>
      </c>
      <c r="C30" s="11" t="s">
        <v>3</v>
      </c>
      <c r="D30" s="11" t="s">
        <v>5</v>
      </c>
      <c r="E30" s="11" t="s">
        <v>0</v>
      </c>
      <c r="F30" s="47" t="s">
        <v>1</v>
      </c>
      <c r="G30" s="47" t="s">
        <v>4</v>
      </c>
      <c r="H30" s="7"/>
      <c r="I30" s="7"/>
      <c r="J30" s="7"/>
      <c r="K30" s="7"/>
    </row>
    <row r="31" spans="1:11" ht="15.75" hidden="1" customHeight="1">
      <c r="A31" s="9"/>
      <c r="B31" s="585" t="s">
        <v>1125</v>
      </c>
      <c r="C31" s="586"/>
      <c r="D31" s="586"/>
      <c r="E31" s="586"/>
      <c r="F31" s="586"/>
      <c r="G31" s="586"/>
      <c r="H31" s="7"/>
      <c r="I31" s="7"/>
      <c r="J31" s="7"/>
      <c r="K31" s="7"/>
    </row>
    <row r="32" spans="1:11" ht="15.75" hidden="1" customHeight="1">
      <c r="A32" s="9"/>
      <c r="B32" s="11" t="s">
        <v>2</v>
      </c>
      <c r="C32" s="11" t="s">
        <v>3</v>
      </c>
      <c r="D32" s="11" t="s">
        <v>5</v>
      </c>
      <c r="E32" s="11" t="s">
        <v>0</v>
      </c>
      <c r="F32" s="47" t="s">
        <v>1</v>
      </c>
      <c r="G32" s="47" t="s">
        <v>4</v>
      </c>
      <c r="H32" s="7"/>
      <c r="I32" s="7"/>
      <c r="J32" s="7"/>
      <c r="K32" s="7"/>
    </row>
    <row r="33" spans="1:11" ht="15.75" hidden="1">
      <c r="A33" s="9"/>
      <c r="B33" s="314"/>
      <c r="C33" s="186" t="e">
        <v>#N/A</v>
      </c>
      <c r="D33" s="195" t="s">
        <v>6</v>
      </c>
      <c r="E33" s="188" t="e">
        <v>#N/A</v>
      </c>
      <c r="F33" s="318"/>
      <c r="G33" s="190" t="e">
        <v>#N/A</v>
      </c>
      <c r="H33" s="278" t="e">
        <v>#N/A</v>
      </c>
      <c r="I33" s="7"/>
      <c r="J33" s="7"/>
      <c r="K33" s="7"/>
    </row>
    <row r="34" spans="1:11" ht="15.75" hidden="1" customHeight="1">
      <c r="A34" s="9"/>
      <c r="B34" s="314"/>
      <c r="C34" s="186" t="e">
        <v>#N/A</v>
      </c>
      <c r="D34" s="195" t="s">
        <v>6</v>
      </c>
      <c r="E34" s="188" t="e">
        <v>#N/A</v>
      </c>
      <c r="F34" s="318"/>
      <c r="G34" s="190" t="e">
        <v>#N/A</v>
      </c>
      <c r="H34" s="278" t="e">
        <v>#N/A</v>
      </c>
      <c r="I34" s="7"/>
      <c r="J34" s="7"/>
      <c r="K34" s="7"/>
    </row>
    <row r="35" spans="1:11" ht="15.75" hidden="1" customHeight="1">
      <c r="A35" s="9"/>
      <c r="B35" s="314"/>
      <c r="C35" s="186" t="e">
        <v>#N/A</v>
      </c>
      <c r="D35" s="195" t="s">
        <v>6</v>
      </c>
      <c r="E35" s="188" t="e">
        <v>#N/A</v>
      </c>
      <c r="F35" s="318"/>
      <c r="G35" s="190" t="e">
        <v>#N/A</v>
      </c>
      <c r="H35" s="278" t="e">
        <v>#N/A</v>
      </c>
      <c r="I35" s="7"/>
      <c r="J35" s="7"/>
      <c r="K35" s="7"/>
    </row>
    <row r="36" spans="1:11" ht="15.75" hidden="1" customHeight="1">
      <c r="A36" s="9"/>
      <c r="B36" s="314"/>
      <c r="C36" s="186" t="e">
        <v>#N/A</v>
      </c>
      <c r="D36" s="195" t="s">
        <v>6</v>
      </c>
      <c r="E36" s="188" t="e">
        <v>#N/A</v>
      </c>
      <c r="F36" s="318"/>
      <c r="G36" s="190" t="e">
        <v>#N/A</v>
      </c>
      <c r="H36" s="278" t="e">
        <v>#N/A</v>
      </c>
      <c r="I36" s="7"/>
      <c r="J36" s="7"/>
      <c r="K36" s="7"/>
    </row>
    <row r="37" spans="1:11" ht="15.75" hidden="1" customHeight="1">
      <c r="A37" s="9"/>
      <c r="B37" s="314"/>
      <c r="C37" s="186" t="e">
        <v>#N/A</v>
      </c>
      <c r="D37" s="195" t="s">
        <v>6</v>
      </c>
      <c r="E37" s="188" t="e">
        <v>#N/A</v>
      </c>
      <c r="F37" s="318"/>
      <c r="G37" s="190" t="e">
        <v>#N/A</v>
      </c>
      <c r="H37" s="278" t="e">
        <v>#N/A</v>
      </c>
      <c r="I37" s="7"/>
      <c r="J37" s="7"/>
      <c r="K37" s="7"/>
    </row>
    <row r="38" spans="1:11" ht="15.75" customHeight="1">
      <c r="A38" s="9"/>
      <c r="B38" s="186"/>
      <c r="C38" s="186"/>
      <c r="D38" s="187"/>
      <c r="E38" s="188"/>
      <c r="F38" s="192"/>
      <c r="G38" s="190"/>
      <c r="H38" s="7"/>
      <c r="I38" s="7"/>
      <c r="J38" s="7"/>
      <c r="K38" s="7"/>
    </row>
    <row r="39" spans="1:11" ht="15.75" hidden="1" customHeight="1">
      <c r="A39" s="9"/>
      <c r="B39" s="589" t="s">
        <v>1306</v>
      </c>
      <c r="C39" s="590"/>
      <c r="D39" s="590"/>
      <c r="E39" s="590"/>
      <c r="F39" s="590"/>
      <c r="G39" s="591"/>
      <c r="H39" s="7"/>
      <c r="I39" s="7"/>
      <c r="J39" s="7"/>
      <c r="K39" s="7"/>
    </row>
    <row r="40" spans="1:11" ht="15.75" hidden="1" customHeight="1">
      <c r="A40" s="9"/>
      <c r="B40" s="203" t="s">
        <v>2</v>
      </c>
      <c r="C40" s="203" t="s">
        <v>3</v>
      </c>
      <c r="D40" s="203" t="s">
        <v>5</v>
      </c>
      <c r="E40" s="203" t="s">
        <v>0</v>
      </c>
      <c r="F40" s="204"/>
      <c r="G40" s="204" t="s">
        <v>4</v>
      </c>
      <c r="H40" s="7"/>
      <c r="I40" s="7"/>
      <c r="J40" s="7"/>
      <c r="K40" s="7"/>
    </row>
    <row r="41" spans="1:11" ht="15.75" hidden="1" customHeight="1">
      <c r="A41" s="9"/>
      <c r="B41" s="238"/>
      <c r="C41" s="186" t="e">
        <v>#N/A</v>
      </c>
      <c r="D41" s="187" t="s">
        <v>6</v>
      </c>
      <c r="E41" s="188" t="e">
        <v>#N/A</v>
      </c>
      <c r="F41" s="264"/>
      <c r="G41" s="190" t="e">
        <v>#N/A</v>
      </c>
      <c r="H41" s="7"/>
      <c r="I41" s="7"/>
      <c r="J41" s="7"/>
      <c r="K41" s="7"/>
    </row>
    <row r="42" spans="1:11" ht="15.75" hidden="1" customHeight="1">
      <c r="A42" s="9"/>
      <c r="B42" s="263"/>
      <c r="C42" s="186" t="e">
        <v>#N/A</v>
      </c>
      <c r="D42" s="187" t="s">
        <v>6</v>
      </c>
      <c r="E42" s="188" t="e">
        <v>#N/A</v>
      </c>
      <c r="F42" s="265"/>
      <c r="G42" s="190" t="e">
        <v>#N/A</v>
      </c>
      <c r="H42" s="7"/>
      <c r="I42" s="7"/>
      <c r="J42" s="7"/>
      <c r="K42" s="7"/>
    </row>
    <row r="43" spans="1:11" ht="15.75" hidden="1" customHeight="1">
      <c r="A43" s="9"/>
      <c r="B43" s="238"/>
      <c r="C43" s="186" t="e">
        <v>#N/A</v>
      </c>
      <c r="D43" s="187" t="s">
        <v>6</v>
      </c>
      <c r="E43" s="188" t="e">
        <v>#N/A</v>
      </c>
      <c r="F43" s="264"/>
      <c r="G43" s="190" t="e">
        <v>#N/A</v>
      </c>
      <c r="H43" s="7"/>
      <c r="I43" s="7"/>
      <c r="J43" s="7"/>
      <c r="K43" s="7"/>
    </row>
    <row r="44" spans="1:11" ht="15.75" hidden="1" customHeight="1">
      <c r="A44" s="9"/>
      <c r="B44" s="238"/>
      <c r="C44" s="186" t="e">
        <v>#N/A</v>
      </c>
      <c r="D44" s="187" t="s">
        <v>6</v>
      </c>
      <c r="E44" s="188" t="e">
        <v>#N/A</v>
      </c>
      <c r="F44" s="264"/>
      <c r="G44" s="190" t="e">
        <v>#N/A</v>
      </c>
      <c r="H44" s="7"/>
      <c r="I44" s="7"/>
      <c r="J44" s="7"/>
      <c r="K44" s="7"/>
    </row>
    <row r="45" spans="1:11" ht="15.75" hidden="1" customHeight="1">
      <c r="A45" s="9"/>
      <c r="B45" s="238"/>
      <c r="C45" s="186" t="e">
        <v>#N/A</v>
      </c>
      <c r="D45" s="187" t="s">
        <v>6</v>
      </c>
      <c r="E45" s="188" t="e">
        <v>#N/A</v>
      </c>
      <c r="F45" s="264"/>
      <c r="G45" s="190" t="e">
        <v>#N/A</v>
      </c>
      <c r="H45" s="7"/>
      <c r="I45" s="7"/>
      <c r="J45" s="7"/>
      <c r="K45" s="7"/>
    </row>
    <row r="46" spans="1:11" ht="15.75" hidden="1" customHeight="1">
      <c r="A46" s="9"/>
      <c r="B46" s="238"/>
      <c r="C46" s="186" t="e">
        <v>#N/A</v>
      </c>
      <c r="D46" s="187" t="s">
        <v>6</v>
      </c>
      <c r="E46" s="188" t="e">
        <v>#N/A</v>
      </c>
      <c r="F46" s="264"/>
      <c r="G46" s="190" t="e">
        <v>#N/A</v>
      </c>
      <c r="H46" s="7"/>
      <c r="I46" s="7"/>
      <c r="J46" s="7"/>
      <c r="K46" s="7"/>
    </row>
    <row r="47" spans="1:11" ht="15.75" hidden="1" customHeight="1">
      <c r="A47" s="9"/>
      <c r="B47" s="238"/>
      <c r="C47" s="186" t="e">
        <v>#N/A</v>
      </c>
      <c r="D47" s="187" t="s">
        <v>6</v>
      </c>
      <c r="E47" s="188" t="e">
        <v>#N/A</v>
      </c>
      <c r="F47" s="264"/>
      <c r="G47" s="190" t="e">
        <v>#N/A</v>
      </c>
      <c r="H47" s="7"/>
      <c r="I47" s="7"/>
      <c r="J47" s="7"/>
      <c r="K47" s="7"/>
    </row>
    <row r="48" spans="1:11" ht="15.75" hidden="1" customHeight="1">
      <c r="A48" s="9"/>
      <c r="B48" s="238"/>
      <c r="C48" s="186" t="e">
        <v>#N/A</v>
      </c>
      <c r="D48" s="187" t="s">
        <v>6</v>
      </c>
      <c r="E48" s="188" t="e">
        <v>#N/A</v>
      </c>
      <c r="F48" s="264"/>
      <c r="G48" s="190" t="e">
        <v>#N/A</v>
      </c>
      <c r="H48" s="7"/>
      <c r="I48" s="7"/>
      <c r="J48" s="7"/>
      <c r="K48" s="7"/>
    </row>
    <row r="49" spans="1:11" ht="15.75" hidden="1" customHeight="1">
      <c r="A49" s="9"/>
      <c r="B49" s="238"/>
      <c r="C49" s="186" t="e">
        <v>#N/A</v>
      </c>
      <c r="D49" s="187" t="s">
        <v>6</v>
      </c>
      <c r="E49" s="188" t="e">
        <v>#N/A</v>
      </c>
      <c r="F49" s="264"/>
      <c r="G49" s="190" t="e">
        <v>#N/A</v>
      </c>
      <c r="H49" s="7"/>
      <c r="I49" s="7"/>
      <c r="J49" s="7"/>
      <c r="K49" s="7"/>
    </row>
    <row r="50" spans="1:11" ht="15.75" hidden="1" customHeight="1">
      <c r="A50" s="9"/>
      <c r="B50" s="238"/>
      <c r="C50" s="186" t="e">
        <v>#N/A</v>
      </c>
      <c r="D50" s="187" t="s">
        <v>6</v>
      </c>
      <c r="E50" s="188" t="e">
        <v>#N/A</v>
      </c>
      <c r="F50" s="264"/>
      <c r="G50" s="190" t="e">
        <v>#N/A</v>
      </c>
      <c r="H50" s="7"/>
      <c r="I50" s="7"/>
      <c r="J50" s="7"/>
      <c r="K50" s="7"/>
    </row>
    <row r="51" spans="1:11" ht="15.75" hidden="1" customHeight="1">
      <c r="A51" s="9"/>
      <c r="B51" s="238"/>
      <c r="C51" s="186" t="e">
        <v>#N/A</v>
      </c>
      <c r="D51" s="187" t="s">
        <v>6</v>
      </c>
      <c r="E51" s="188" t="e">
        <v>#N/A</v>
      </c>
      <c r="F51" s="264"/>
      <c r="G51" s="190" t="e">
        <v>#N/A</v>
      </c>
      <c r="H51" s="7"/>
      <c r="I51" s="7"/>
      <c r="J51" s="7"/>
      <c r="K51" s="7"/>
    </row>
    <row r="52" spans="1:11" ht="15.75" hidden="1" customHeight="1">
      <c r="A52" s="9"/>
      <c r="B52" s="238"/>
      <c r="C52" s="186" t="e">
        <v>#N/A</v>
      </c>
      <c r="D52" s="187" t="s">
        <v>6</v>
      </c>
      <c r="E52" s="188" t="e">
        <v>#N/A</v>
      </c>
      <c r="F52" s="264"/>
      <c r="G52" s="190" t="e">
        <v>#N/A</v>
      </c>
      <c r="H52" s="7"/>
      <c r="I52" s="7"/>
      <c r="J52" s="7"/>
      <c r="K52" s="7"/>
    </row>
    <row r="53" spans="1:11" ht="15.75" hidden="1" customHeight="1">
      <c r="A53" s="9"/>
      <c r="B53" s="238"/>
      <c r="C53" s="186" t="e">
        <v>#N/A</v>
      </c>
      <c r="D53" s="187" t="s">
        <v>6</v>
      </c>
      <c r="E53" s="188" t="e">
        <v>#N/A</v>
      </c>
      <c r="F53" s="264"/>
      <c r="G53" s="190" t="e">
        <v>#N/A</v>
      </c>
      <c r="H53" s="7"/>
      <c r="I53" s="7"/>
      <c r="J53" s="7"/>
      <c r="K53" s="7"/>
    </row>
    <row r="54" spans="1:11" ht="15.75" hidden="1" customHeight="1">
      <c r="A54" s="9"/>
      <c r="B54" s="238"/>
      <c r="C54" s="186" t="e">
        <v>#N/A</v>
      </c>
      <c r="D54" s="187" t="s">
        <v>6</v>
      </c>
      <c r="E54" s="188" t="e">
        <v>#N/A</v>
      </c>
      <c r="F54" s="264"/>
      <c r="G54" s="190" t="e">
        <v>#N/A</v>
      </c>
      <c r="H54" s="7"/>
      <c r="I54" s="7"/>
      <c r="J54" s="7"/>
      <c r="K54" s="7"/>
    </row>
    <row r="55" spans="1:11" ht="15.75" hidden="1" customHeight="1">
      <c r="A55" s="9"/>
      <c r="B55" s="235"/>
      <c r="C55" s="186" t="e">
        <v>#N/A</v>
      </c>
      <c r="D55" s="187" t="s">
        <v>6</v>
      </c>
      <c r="E55" s="188" t="e">
        <v>#N/A</v>
      </c>
      <c r="F55" s="236"/>
      <c r="G55" s="190" t="e">
        <v>#N/A</v>
      </c>
      <c r="H55" s="7"/>
      <c r="I55" s="7"/>
      <c r="J55" s="7"/>
      <c r="K55" s="7"/>
    </row>
    <row r="56" spans="1:11" ht="15.75" hidden="1" customHeight="1">
      <c r="A56" s="9"/>
      <c r="B56" s="235"/>
      <c r="C56" s="186" t="e">
        <v>#N/A</v>
      </c>
      <c r="D56" s="187" t="s">
        <v>6</v>
      </c>
      <c r="E56" s="188" t="e">
        <v>#N/A</v>
      </c>
      <c r="F56" s="236"/>
      <c r="G56" s="190" t="e">
        <v>#N/A</v>
      </c>
      <c r="H56" s="7"/>
      <c r="I56" s="7"/>
      <c r="J56" s="7"/>
      <c r="K56" s="7"/>
    </row>
    <row r="57" spans="1:11" ht="15.75" customHeight="1">
      <c r="A57" s="9"/>
      <c r="B57" s="589" t="s">
        <v>1038</v>
      </c>
      <c r="C57" s="590"/>
      <c r="D57" s="590"/>
      <c r="E57" s="590"/>
      <c r="F57" s="590"/>
      <c r="G57" s="591"/>
      <c r="H57" s="7"/>
      <c r="I57" s="7"/>
      <c r="J57" s="7"/>
      <c r="K57" s="7"/>
    </row>
    <row r="58" spans="1:11" ht="15.75" customHeight="1">
      <c r="A58" s="9"/>
      <c r="B58" s="203" t="s">
        <v>2</v>
      </c>
      <c r="C58" s="203" t="s">
        <v>3</v>
      </c>
      <c r="D58" s="203" t="s">
        <v>5</v>
      </c>
      <c r="E58" s="203" t="s">
        <v>0</v>
      </c>
      <c r="F58" s="204"/>
      <c r="G58" s="204" t="s">
        <v>4</v>
      </c>
      <c r="H58" s="7"/>
      <c r="I58" s="7"/>
      <c r="J58" s="7"/>
      <c r="K58" s="7"/>
    </row>
    <row r="59" spans="1:11" ht="15.75" customHeight="1">
      <c r="A59" s="9"/>
      <c r="B59" s="321">
        <v>112837</v>
      </c>
      <c r="C59" s="245" t="s">
        <v>1448</v>
      </c>
      <c r="D59" s="311" t="s">
        <v>6</v>
      </c>
      <c r="E59" s="312">
        <v>11.9</v>
      </c>
      <c r="F59" s="323">
        <v>11.4</v>
      </c>
      <c r="G59" s="313">
        <v>4.2016806722689072E-2</v>
      </c>
      <c r="H59" s="278">
        <v>-0.95798319327731096</v>
      </c>
      <c r="I59" s="7"/>
      <c r="J59" s="7"/>
      <c r="K59" s="7"/>
    </row>
    <row r="60" spans="1:11" ht="15.75" customHeight="1">
      <c r="A60" s="9"/>
      <c r="B60" s="321">
        <v>112836</v>
      </c>
      <c r="C60" s="245" t="s">
        <v>1449</v>
      </c>
      <c r="D60" s="311" t="s">
        <v>6</v>
      </c>
      <c r="E60" s="312">
        <v>12.3</v>
      </c>
      <c r="F60" s="323">
        <v>11.9</v>
      </c>
      <c r="G60" s="313">
        <v>3.2520325203252057E-2</v>
      </c>
      <c r="H60" s="278">
        <v>-0.9674796747967479</v>
      </c>
      <c r="I60" s="7"/>
      <c r="J60" s="7"/>
      <c r="K60" s="7"/>
    </row>
    <row r="61" spans="1:11" ht="15.75" customHeight="1">
      <c r="A61" s="9"/>
      <c r="B61" s="321">
        <v>112839</v>
      </c>
      <c r="C61" s="245" t="s">
        <v>1450</v>
      </c>
      <c r="D61" s="311" t="s">
        <v>6</v>
      </c>
      <c r="E61" s="312">
        <v>11.96</v>
      </c>
      <c r="F61" s="323">
        <v>11.5</v>
      </c>
      <c r="G61" s="313">
        <v>3.8461538461538533E-2</v>
      </c>
      <c r="H61" s="278">
        <v>-0.96153846153846145</v>
      </c>
      <c r="I61" s="7"/>
      <c r="J61" s="7"/>
      <c r="K61" s="7"/>
    </row>
    <row r="62" spans="1:11" ht="15.75" customHeight="1">
      <c r="A62" s="9"/>
      <c r="B62" s="321">
        <v>112834</v>
      </c>
      <c r="C62" s="245" t="s">
        <v>1451</v>
      </c>
      <c r="D62" s="311" t="s">
        <v>6</v>
      </c>
      <c r="E62" s="312">
        <v>21.1</v>
      </c>
      <c r="F62" s="323">
        <v>20.3</v>
      </c>
      <c r="G62" s="313">
        <v>3.7914691943127993E-2</v>
      </c>
      <c r="H62" s="278">
        <v>-0.96208530805687198</v>
      </c>
      <c r="I62" s="7"/>
      <c r="J62" s="7"/>
      <c r="K62" s="7"/>
    </row>
    <row r="63" spans="1:11" ht="15.75" customHeight="1">
      <c r="A63" s="9"/>
      <c r="B63" s="321">
        <v>113120</v>
      </c>
      <c r="C63" s="245" t="s">
        <v>1452</v>
      </c>
      <c r="D63" s="311" t="s">
        <v>6</v>
      </c>
      <c r="E63" s="312">
        <v>13.9</v>
      </c>
      <c r="F63" s="323">
        <v>12.69</v>
      </c>
      <c r="G63" s="313">
        <v>8.7050359712230269E-2</v>
      </c>
      <c r="H63" s="278">
        <v>-0.9129496402877697</v>
      </c>
      <c r="I63" s="7"/>
      <c r="J63" s="7"/>
      <c r="K63" s="7"/>
    </row>
    <row r="64" spans="1:11" ht="15.75" customHeight="1">
      <c r="A64" s="9"/>
      <c r="B64" s="321">
        <v>112840</v>
      </c>
      <c r="C64" s="245" t="s">
        <v>1453</v>
      </c>
      <c r="D64" s="311" t="s">
        <v>6</v>
      </c>
      <c r="E64" s="312">
        <v>9.4600000000000009</v>
      </c>
      <c r="F64" s="323">
        <v>9.1</v>
      </c>
      <c r="G64" s="313">
        <v>3.8054968287526553E-2</v>
      </c>
      <c r="H64" s="278">
        <v>-0.96194503171247348</v>
      </c>
      <c r="I64" s="7"/>
      <c r="J64" s="7"/>
      <c r="K64" s="7"/>
    </row>
    <row r="65" spans="1:11" ht="15.75" customHeight="1">
      <c r="A65" s="9"/>
      <c r="B65" s="321">
        <v>112841</v>
      </c>
      <c r="C65" s="245" t="s">
        <v>1454</v>
      </c>
      <c r="D65" s="311" t="s">
        <v>6</v>
      </c>
      <c r="E65" s="312">
        <v>16.3</v>
      </c>
      <c r="F65" s="323">
        <v>15.65</v>
      </c>
      <c r="G65" s="313">
        <v>3.9877300613496952E-2</v>
      </c>
      <c r="H65" s="278">
        <v>-0.96012269938650308</v>
      </c>
      <c r="I65" s="7"/>
      <c r="J65" s="7"/>
      <c r="K65" s="7"/>
    </row>
    <row r="66" spans="1:11" ht="15.75" customHeight="1">
      <c r="A66" s="9"/>
      <c r="B66" s="321">
        <v>113121</v>
      </c>
      <c r="C66" s="245" t="s">
        <v>1455</v>
      </c>
      <c r="D66" s="311" t="s">
        <v>6</v>
      </c>
      <c r="E66" s="312">
        <v>5.35</v>
      </c>
      <c r="F66" s="323">
        <v>5.15</v>
      </c>
      <c r="G66" s="313">
        <v>3.738317757009333E-2</v>
      </c>
      <c r="H66" s="278">
        <v>-0.96261682242990665</v>
      </c>
      <c r="I66" s="7"/>
      <c r="J66" s="7"/>
      <c r="K66" s="7"/>
    </row>
    <row r="67" spans="1:11" ht="15.75" customHeight="1">
      <c r="A67" s="9"/>
      <c r="B67" s="321">
        <v>112855</v>
      </c>
      <c r="C67" s="245" t="s">
        <v>1456</v>
      </c>
      <c r="D67" s="311" t="s">
        <v>6</v>
      </c>
      <c r="E67" s="312">
        <v>13.24</v>
      </c>
      <c r="F67" s="323">
        <v>12.75</v>
      </c>
      <c r="G67" s="313">
        <v>3.7009063444108779E-2</v>
      </c>
      <c r="H67" s="278">
        <v>-0.96299093655589119</v>
      </c>
      <c r="I67" s="7"/>
      <c r="J67" s="7"/>
      <c r="K67" s="7"/>
    </row>
    <row r="68" spans="1:11" ht="15.75" customHeight="1">
      <c r="A68" s="9"/>
      <c r="B68" s="321">
        <v>112856</v>
      </c>
      <c r="C68" s="245" t="s">
        <v>1457</v>
      </c>
      <c r="D68" s="311" t="s">
        <v>6</v>
      </c>
      <c r="E68" s="312">
        <v>18.98</v>
      </c>
      <c r="F68" s="323">
        <v>18.25</v>
      </c>
      <c r="G68" s="313">
        <v>3.8461538461538484E-2</v>
      </c>
      <c r="H68" s="278">
        <v>-0.96153846153846156</v>
      </c>
      <c r="I68" s="7"/>
      <c r="J68" s="7"/>
      <c r="K68" s="7"/>
    </row>
    <row r="69" spans="1:11" ht="15.75" customHeight="1">
      <c r="A69" s="9"/>
      <c r="B69" s="321">
        <v>112854</v>
      </c>
      <c r="C69" s="245" t="s">
        <v>1458</v>
      </c>
      <c r="D69" s="311" t="s">
        <v>6</v>
      </c>
      <c r="E69" s="312">
        <v>13.75</v>
      </c>
      <c r="F69" s="323">
        <v>13.25</v>
      </c>
      <c r="G69" s="313">
        <v>3.6363636363636362E-2</v>
      </c>
      <c r="H69" s="278">
        <v>-0.96363636363636362</v>
      </c>
      <c r="I69" s="7"/>
      <c r="J69" s="7"/>
      <c r="K69" s="7"/>
    </row>
    <row r="70" spans="1:11" ht="15.75" customHeight="1">
      <c r="A70" s="9"/>
      <c r="B70" s="321">
        <v>113115</v>
      </c>
      <c r="C70" s="245" t="s">
        <v>1459</v>
      </c>
      <c r="D70" s="311" t="s">
        <v>6</v>
      </c>
      <c r="E70" s="312">
        <v>9.32</v>
      </c>
      <c r="F70" s="323">
        <v>9.1</v>
      </c>
      <c r="G70" s="313">
        <v>2.3605150214592342E-2</v>
      </c>
      <c r="H70" s="278">
        <v>-0.97639484978540769</v>
      </c>
      <c r="I70" s="7"/>
      <c r="J70" s="7"/>
      <c r="K70" s="7"/>
    </row>
    <row r="71" spans="1:11" ht="15.75" customHeight="1">
      <c r="A71" s="9"/>
      <c r="B71" s="321">
        <v>113116</v>
      </c>
      <c r="C71" s="245" t="s">
        <v>1460</v>
      </c>
      <c r="D71" s="311" t="s">
        <v>6</v>
      </c>
      <c r="E71" s="312">
        <v>9.5</v>
      </c>
      <c r="F71" s="323">
        <v>8.65</v>
      </c>
      <c r="G71" s="313">
        <v>8.9473684210526275E-2</v>
      </c>
      <c r="H71" s="278">
        <v>-0.91052631578947374</v>
      </c>
      <c r="I71" s="7"/>
      <c r="J71" s="7"/>
      <c r="K71" s="7"/>
    </row>
    <row r="72" spans="1:11" ht="15.75" customHeight="1">
      <c r="A72" s="9"/>
      <c r="B72" s="322">
        <v>112843</v>
      </c>
      <c r="C72" s="245" t="s">
        <v>1461</v>
      </c>
      <c r="D72" s="311" t="s">
        <v>6</v>
      </c>
      <c r="E72" s="312">
        <v>10.45</v>
      </c>
      <c r="F72" s="324">
        <v>10</v>
      </c>
      <c r="G72" s="313">
        <v>4.3062200956937732E-2</v>
      </c>
      <c r="H72" s="278">
        <v>-0.95693779904306231</v>
      </c>
      <c r="I72" s="7"/>
      <c r="J72" s="7"/>
      <c r="K72" s="7"/>
    </row>
    <row r="73" spans="1:11" ht="15.75" customHeight="1">
      <c r="A73" s="9"/>
      <c r="B73" s="321">
        <v>112844</v>
      </c>
      <c r="C73" s="245" t="s">
        <v>1462</v>
      </c>
      <c r="D73" s="311" t="s">
        <v>6</v>
      </c>
      <c r="E73" s="312">
        <v>13.65</v>
      </c>
      <c r="F73" s="323">
        <v>13.1</v>
      </c>
      <c r="G73" s="313">
        <v>4.0293040293040344E-2</v>
      </c>
      <c r="H73" s="278">
        <v>-0.95970695970695963</v>
      </c>
      <c r="I73" s="7"/>
      <c r="J73" s="7"/>
      <c r="K73" s="7"/>
    </row>
    <row r="74" spans="1:11" ht="15.75" customHeight="1">
      <c r="A74" s="9"/>
      <c r="B74" s="321">
        <v>112845</v>
      </c>
      <c r="C74" s="245" t="s">
        <v>1463</v>
      </c>
      <c r="D74" s="311" t="s">
        <v>6</v>
      </c>
      <c r="E74" s="312">
        <v>11.36</v>
      </c>
      <c r="F74" s="323">
        <v>11.1</v>
      </c>
      <c r="G74" s="313">
        <v>2.2887323943661955E-2</v>
      </c>
      <c r="H74" s="278">
        <v>-0.977112676056338</v>
      </c>
      <c r="I74" s="7"/>
      <c r="J74" s="7"/>
      <c r="K74" s="7"/>
    </row>
    <row r="75" spans="1:11" ht="15.75" customHeight="1">
      <c r="A75" s="9"/>
      <c r="B75" s="321">
        <v>112848</v>
      </c>
      <c r="C75" s="245" t="s">
        <v>1464</v>
      </c>
      <c r="D75" s="311" t="s">
        <v>6</v>
      </c>
      <c r="E75" s="312">
        <v>9.5</v>
      </c>
      <c r="F75" s="323">
        <v>9.1</v>
      </c>
      <c r="G75" s="313">
        <v>4.2105263157894778E-2</v>
      </c>
      <c r="H75" s="278">
        <v>-0.95789473684210524</v>
      </c>
      <c r="I75" s="7"/>
      <c r="J75" s="7"/>
      <c r="K75" s="7"/>
    </row>
    <row r="76" spans="1:11" ht="15.75" customHeight="1">
      <c r="A76" s="9"/>
      <c r="B76" s="321">
        <v>9750</v>
      </c>
      <c r="C76" s="245" t="s">
        <v>1465</v>
      </c>
      <c r="D76" s="311" t="s">
        <v>6</v>
      </c>
      <c r="E76" s="312">
        <v>8.1</v>
      </c>
      <c r="F76" s="323">
        <v>7.75</v>
      </c>
      <c r="G76" s="313">
        <v>4.3209876543209833E-2</v>
      </c>
      <c r="H76" s="278">
        <v>-0.95679012345679015</v>
      </c>
      <c r="I76" s="7"/>
      <c r="J76" s="7"/>
      <c r="K76" s="7"/>
    </row>
    <row r="77" spans="1:11" ht="15.75" customHeight="1">
      <c r="A77" s="9"/>
      <c r="B77" s="321">
        <v>112860</v>
      </c>
      <c r="C77" s="245" t="s">
        <v>1466</v>
      </c>
      <c r="D77" s="311" t="s">
        <v>6</v>
      </c>
      <c r="E77" s="312">
        <v>10.35</v>
      </c>
      <c r="F77" s="323">
        <v>9.9499999999999993</v>
      </c>
      <c r="G77" s="313">
        <v>3.8647342995169115E-2</v>
      </c>
      <c r="H77" s="278">
        <v>-0.96135265700483086</v>
      </c>
      <c r="I77" s="7"/>
      <c r="J77" s="7"/>
      <c r="K77" s="7"/>
    </row>
    <row r="78" spans="1:11" ht="15.75" customHeight="1">
      <c r="A78" s="9"/>
      <c r="B78" s="321">
        <v>112822</v>
      </c>
      <c r="C78" s="245" t="s">
        <v>1467</v>
      </c>
      <c r="D78" s="311" t="s">
        <v>6</v>
      </c>
      <c r="E78" s="312">
        <v>15.56</v>
      </c>
      <c r="F78" s="323">
        <v>14.99</v>
      </c>
      <c r="G78" s="313">
        <v>3.66323907455013E-2</v>
      </c>
      <c r="H78" s="278">
        <v>-0.96336760925449871</v>
      </c>
      <c r="I78" s="7"/>
      <c r="J78" s="7"/>
      <c r="K78" s="7"/>
    </row>
    <row r="79" spans="1:11" ht="15.75" customHeight="1">
      <c r="A79" s="9"/>
      <c r="B79" s="321">
        <v>117</v>
      </c>
      <c r="C79" s="245" t="s">
        <v>290</v>
      </c>
      <c r="D79" s="311" t="s">
        <v>6</v>
      </c>
      <c r="E79" s="312">
        <v>4.53</v>
      </c>
      <c r="F79" s="323">
        <v>4.3</v>
      </c>
      <c r="G79" s="313">
        <v>5.0772626931567422E-2</v>
      </c>
      <c r="H79" s="278">
        <v>-0.94922737306843263</v>
      </c>
      <c r="I79" s="7"/>
      <c r="J79" s="7"/>
      <c r="K79" s="7"/>
    </row>
    <row r="80" spans="1:11" ht="15.75" customHeight="1">
      <c r="A80" s="9"/>
      <c r="B80" s="321">
        <v>23</v>
      </c>
      <c r="C80" s="245" t="s">
        <v>684</v>
      </c>
      <c r="D80" s="311" t="s">
        <v>6</v>
      </c>
      <c r="E80" s="312">
        <v>4.26</v>
      </c>
      <c r="F80" s="331">
        <v>3.99</v>
      </c>
      <c r="G80" s="313">
        <v>6.3380281690140747E-2</v>
      </c>
      <c r="H80" s="278">
        <v>-0.93661971830985924</v>
      </c>
      <c r="I80" s="7"/>
      <c r="J80" s="7"/>
      <c r="K80" s="7"/>
    </row>
    <row r="81" spans="1:11" ht="15.75" customHeight="1">
      <c r="A81" s="9"/>
      <c r="B81" s="321">
        <v>41</v>
      </c>
      <c r="C81" s="245" t="s">
        <v>1061</v>
      </c>
      <c r="D81" s="311" t="s">
        <v>6</v>
      </c>
      <c r="E81" s="312">
        <v>6.94</v>
      </c>
      <c r="F81" s="331">
        <v>5.99</v>
      </c>
      <c r="G81" s="313">
        <v>0.13688760806916428</v>
      </c>
      <c r="H81" s="278">
        <v>-0.86311239193083567</v>
      </c>
      <c r="I81" s="7"/>
      <c r="J81" s="7"/>
      <c r="K81" s="7"/>
    </row>
    <row r="82" spans="1:11" ht="15.75" customHeight="1">
      <c r="A82" s="9"/>
      <c r="B82" s="321">
        <v>40</v>
      </c>
      <c r="C82" s="245" t="s">
        <v>1062</v>
      </c>
      <c r="D82" s="311" t="s">
        <v>6</v>
      </c>
      <c r="E82" s="312">
        <v>6.83</v>
      </c>
      <c r="F82" s="331">
        <v>5.99</v>
      </c>
      <c r="G82" s="313">
        <v>0.12298682284040993</v>
      </c>
      <c r="H82" s="278">
        <v>-0.87701317715959004</v>
      </c>
      <c r="I82" s="7"/>
      <c r="J82" s="7"/>
      <c r="K82" s="7"/>
    </row>
    <row r="83" spans="1:11" ht="15.75" customHeight="1">
      <c r="A83" s="9"/>
      <c r="B83" s="321">
        <v>35</v>
      </c>
      <c r="C83" s="245" t="s">
        <v>872</v>
      </c>
      <c r="D83" s="311" t="s">
        <v>6</v>
      </c>
      <c r="E83" s="312">
        <v>5.0999999999999996</v>
      </c>
      <c r="F83" s="331">
        <v>4.59</v>
      </c>
      <c r="G83" s="313">
        <v>9.9999999999999964E-2</v>
      </c>
      <c r="H83" s="278">
        <v>-0.9</v>
      </c>
      <c r="I83" s="7"/>
      <c r="J83" s="7"/>
      <c r="K83" s="7"/>
    </row>
    <row r="84" spans="1:11" ht="15.75" customHeight="1">
      <c r="A84" s="9"/>
      <c r="B84" s="321">
        <v>103961</v>
      </c>
      <c r="C84" s="245" t="s">
        <v>873</v>
      </c>
      <c r="D84" s="311" t="s">
        <v>6</v>
      </c>
      <c r="E84" s="312">
        <v>5.0999999999999996</v>
      </c>
      <c r="F84" s="331">
        <v>4.59</v>
      </c>
      <c r="G84" s="313">
        <v>9.9999999999999964E-2</v>
      </c>
      <c r="H84" s="278">
        <v>-0.9</v>
      </c>
      <c r="I84" s="7"/>
      <c r="J84" s="7"/>
      <c r="K84" s="7"/>
    </row>
    <row r="85" spans="1:11" ht="15.75" customHeight="1">
      <c r="A85" s="9"/>
      <c r="B85" s="321">
        <v>46</v>
      </c>
      <c r="C85" s="245" t="s">
        <v>874</v>
      </c>
      <c r="D85" s="311" t="s">
        <v>6</v>
      </c>
      <c r="E85" s="312">
        <v>5.0999999999999996</v>
      </c>
      <c r="F85" s="331">
        <v>4.59</v>
      </c>
      <c r="G85" s="313">
        <v>9.9999999999999964E-2</v>
      </c>
      <c r="H85" s="278">
        <v>-0.9</v>
      </c>
      <c r="I85" s="7"/>
      <c r="J85" s="7"/>
      <c r="K85" s="7"/>
    </row>
    <row r="86" spans="1:11" ht="15.75" customHeight="1">
      <c r="A86" s="9"/>
      <c r="B86" s="321">
        <v>36</v>
      </c>
      <c r="C86" s="245" t="s">
        <v>875</v>
      </c>
      <c r="D86" s="311" t="s">
        <v>6</v>
      </c>
      <c r="E86" s="312">
        <v>5.0999999999999996</v>
      </c>
      <c r="F86" s="331">
        <v>4.59</v>
      </c>
      <c r="G86" s="313">
        <v>9.9999999999999964E-2</v>
      </c>
      <c r="H86" s="278">
        <v>-0.9</v>
      </c>
      <c r="I86" s="7"/>
      <c r="J86" s="7"/>
      <c r="K86" s="7"/>
    </row>
    <row r="87" spans="1:11" ht="15.75" customHeight="1">
      <c r="A87" s="9"/>
      <c r="B87" s="321">
        <v>32</v>
      </c>
      <c r="C87" s="245" t="s">
        <v>876</v>
      </c>
      <c r="D87" s="311" t="s">
        <v>6</v>
      </c>
      <c r="E87" s="312">
        <v>5.0999999999999996</v>
      </c>
      <c r="F87" s="331">
        <v>4.59</v>
      </c>
      <c r="G87" s="313">
        <v>9.9999999999999964E-2</v>
      </c>
      <c r="H87" s="278">
        <v>-0.9</v>
      </c>
      <c r="I87" s="7"/>
      <c r="J87" s="7"/>
      <c r="K87" s="7"/>
    </row>
    <row r="88" spans="1:11" ht="15.75" customHeight="1">
      <c r="A88" s="9"/>
      <c r="B88" s="321">
        <v>1311</v>
      </c>
      <c r="C88" s="245" t="s">
        <v>1063</v>
      </c>
      <c r="D88" s="311" t="s">
        <v>6</v>
      </c>
      <c r="E88" s="312">
        <v>8.4499999999999993</v>
      </c>
      <c r="F88" s="331">
        <v>6.85</v>
      </c>
      <c r="G88" s="313">
        <v>0.18934911242603547</v>
      </c>
      <c r="H88" s="278">
        <v>-0.81065088757396453</v>
      </c>
      <c r="I88" s="7"/>
      <c r="J88" s="7"/>
      <c r="K88" s="7"/>
    </row>
    <row r="89" spans="1:11" ht="15.75" customHeight="1">
      <c r="A89" s="9"/>
      <c r="B89" s="321">
        <v>37</v>
      </c>
      <c r="C89" s="245" t="s">
        <v>1064</v>
      </c>
      <c r="D89" s="311" t="s">
        <v>6</v>
      </c>
      <c r="E89" s="312">
        <v>7.75</v>
      </c>
      <c r="F89" s="331">
        <v>6.59</v>
      </c>
      <c r="G89" s="313">
        <v>0.14967741935483872</v>
      </c>
      <c r="H89" s="278">
        <v>-0.85032258064516131</v>
      </c>
      <c r="I89" s="7"/>
      <c r="J89" s="7"/>
      <c r="K89" s="7"/>
    </row>
    <row r="90" spans="1:11" ht="15.75" customHeight="1">
      <c r="A90" s="9"/>
      <c r="B90" s="321">
        <v>34</v>
      </c>
      <c r="C90" s="245" t="s">
        <v>1065</v>
      </c>
      <c r="D90" s="311" t="s">
        <v>6</v>
      </c>
      <c r="E90" s="312">
        <v>7.75</v>
      </c>
      <c r="F90" s="331">
        <v>6.59</v>
      </c>
      <c r="G90" s="313">
        <v>0.14967741935483872</v>
      </c>
      <c r="H90" s="278">
        <v>-0.85032258064516131</v>
      </c>
      <c r="I90" s="7"/>
      <c r="J90" s="7"/>
      <c r="K90" s="7"/>
    </row>
    <row r="91" spans="1:11" ht="15.75" customHeight="1">
      <c r="A91" s="9"/>
      <c r="B91" s="321">
        <v>31</v>
      </c>
      <c r="C91" s="245" t="s">
        <v>1066</v>
      </c>
      <c r="D91" s="311" t="s">
        <v>6</v>
      </c>
      <c r="E91" s="312">
        <v>7.35</v>
      </c>
      <c r="F91" s="331">
        <v>6.59</v>
      </c>
      <c r="G91" s="313">
        <v>0.10340136054421767</v>
      </c>
      <c r="H91" s="278">
        <v>-0.89659863945578233</v>
      </c>
      <c r="I91" s="7"/>
      <c r="J91" s="7"/>
      <c r="K91" s="7"/>
    </row>
    <row r="92" spans="1:11" ht="15.75" customHeight="1">
      <c r="A92" s="9"/>
      <c r="B92" s="321">
        <v>109527</v>
      </c>
      <c r="C92" s="245" t="s">
        <v>877</v>
      </c>
      <c r="D92" s="311" t="s">
        <v>6</v>
      </c>
      <c r="E92" s="312">
        <v>23.59</v>
      </c>
      <c r="F92" s="331">
        <v>19.89</v>
      </c>
      <c r="G92" s="313">
        <v>0.15684612123781261</v>
      </c>
      <c r="H92" s="278">
        <v>-0.84315387876218739</v>
      </c>
      <c r="I92" s="7"/>
      <c r="J92" s="7"/>
      <c r="K92" s="7"/>
    </row>
    <row r="93" spans="1:11" ht="15.75" customHeight="1">
      <c r="A93" s="9"/>
      <c r="B93" s="321">
        <v>389</v>
      </c>
      <c r="C93" s="245" t="s">
        <v>1067</v>
      </c>
      <c r="D93" s="311" t="s">
        <v>6</v>
      </c>
      <c r="E93" s="312">
        <v>9.65</v>
      </c>
      <c r="F93" s="331">
        <v>8.39</v>
      </c>
      <c r="G93" s="313">
        <v>0.13056994818652848</v>
      </c>
      <c r="H93" s="278">
        <v>-0.86943005181347155</v>
      </c>
      <c r="I93" s="7"/>
      <c r="J93" s="7"/>
      <c r="K93" s="7"/>
    </row>
    <row r="94" spans="1:11" ht="15.75" customHeight="1">
      <c r="A94" s="9"/>
      <c r="B94" s="321">
        <v>388</v>
      </c>
      <c r="C94" s="245" t="s">
        <v>1068</v>
      </c>
      <c r="D94" s="311" t="s">
        <v>6</v>
      </c>
      <c r="E94" s="312">
        <v>9.65</v>
      </c>
      <c r="F94" s="331">
        <v>8.39</v>
      </c>
      <c r="G94" s="313">
        <v>0.13056994818652848</v>
      </c>
      <c r="H94" s="278">
        <v>-0.86943005181347155</v>
      </c>
      <c r="I94" s="7"/>
      <c r="J94" s="7"/>
      <c r="K94" s="7"/>
    </row>
    <row r="95" spans="1:11" ht="15.75" customHeight="1">
      <c r="A95" s="9"/>
      <c r="B95" s="321">
        <v>30</v>
      </c>
      <c r="C95" s="245" t="s">
        <v>879</v>
      </c>
      <c r="D95" s="311" t="s">
        <v>6</v>
      </c>
      <c r="E95" s="312">
        <v>8.48</v>
      </c>
      <c r="F95" s="331">
        <v>5.69</v>
      </c>
      <c r="G95" s="313">
        <v>0.32900943396226412</v>
      </c>
      <c r="H95" s="278">
        <v>-0.67099056603773588</v>
      </c>
      <c r="I95" s="7"/>
      <c r="J95" s="7"/>
      <c r="K95" s="7"/>
    </row>
    <row r="96" spans="1:11" ht="15.75" customHeight="1">
      <c r="A96" s="9"/>
      <c r="B96" s="321">
        <v>837</v>
      </c>
      <c r="C96" s="245" t="s">
        <v>880</v>
      </c>
      <c r="D96" s="311" t="s">
        <v>6</v>
      </c>
      <c r="E96" s="312">
        <v>8.48</v>
      </c>
      <c r="F96" s="331">
        <v>5.69</v>
      </c>
      <c r="G96" s="313">
        <v>0.32900943396226412</v>
      </c>
      <c r="H96" s="278">
        <v>-0.67099056603773588</v>
      </c>
      <c r="I96" s="7"/>
      <c r="J96" s="7"/>
      <c r="K96" s="7"/>
    </row>
    <row r="97" spans="1:11" ht="15.75" customHeight="1">
      <c r="A97" s="9"/>
      <c r="B97" s="321">
        <v>137</v>
      </c>
      <c r="C97" s="245" t="s">
        <v>881</v>
      </c>
      <c r="D97" s="311" t="s">
        <v>6</v>
      </c>
      <c r="E97" s="312">
        <v>8.48</v>
      </c>
      <c r="F97" s="331">
        <v>5.69</v>
      </c>
      <c r="G97" s="313">
        <v>0.32900943396226412</v>
      </c>
      <c r="H97" s="278">
        <v>-0.67099056603773588</v>
      </c>
      <c r="I97" s="7"/>
      <c r="J97" s="7"/>
      <c r="K97" s="7"/>
    </row>
    <row r="98" spans="1:11" ht="15.75" customHeight="1">
      <c r="A98" s="9"/>
      <c r="B98" s="321">
        <v>39</v>
      </c>
      <c r="C98" s="245" t="s">
        <v>882</v>
      </c>
      <c r="D98" s="311" t="s">
        <v>6</v>
      </c>
      <c r="E98" s="312">
        <v>8.48</v>
      </c>
      <c r="F98" s="331">
        <v>5.69</v>
      </c>
      <c r="G98" s="313">
        <v>0.32900943396226412</v>
      </c>
      <c r="H98" s="278">
        <v>-0.67099056603773588</v>
      </c>
      <c r="I98" s="7"/>
      <c r="J98" s="7"/>
      <c r="K98" s="7"/>
    </row>
    <row r="99" spans="1:11" ht="15.75" customHeight="1">
      <c r="A99" s="9"/>
      <c r="B99" s="321">
        <v>102413</v>
      </c>
      <c r="C99" s="245" t="s">
        <v>330</v>
      </c>
      <c r="D99" s="311" t="s">
        <v>6</v>
      </c>
      <c r="E99" s="312">
        <v>6.91</v>
      </c>
      <c r="F99" s="331">
        <v>5.89</v>
      </c>
      <c r="G99" s="313">
        <v>0.14761215629522437</v>
      </c>
      <c r="H99" s="278">
        <v>-0.85238784370477561</v>
      </c>
      <c r="I99" s="7"/>
      <c r="J99" s="7"/>
      <c r="K99" s="7"/>
    </row>
    <row r="100" spans="1:11" ht="15.75" customHeight="1">
      <c r="A100" s="9"/>
      <c r="B100" s="321">
        <v>102168</v>
      </c>
      <c r="C100" s="245" t="s">
        <v>329</v>
      </c>
      <c r="D100" s="311" t="s">
        <v>6</v>
      </c>
      <c r="E100" s="312">
        <v>6.91</v>
      </c>
      <c r="F100" s="331">
        <v>5.89</v>
      </c>
      <c r="G100" s="313">
        <v>0.14761215629522437</v>
      </c>
      <c r="H100" s="278">
        <v>-0.85238784370477561</v>
      </c>
      <c r="I100" s="7"/>
      <c r="J100" s="7"/>
      <c r="K100" s="7"/>
    </row>
    <row r="101" spans="1:11" ht="15.75" customHeight="1">
      <c r="A101" s="9"/>
      <c r="B101" s="321">
        <v>45</v>
      </c>
      <c r="C101" s="245" t="s">
        <v>331</v>
      </c>
      <c r="D101" s="311" t="s">
        <v>6</v>
      </c>
      <c r="E101" s="312">
        <v>6.91</v>
      </c>
      <c r="F101" s="331">
        <v>5.89</v>
      </c>
      <c r="G101" s="313">
        <v>0.14761215629522437</v>
      </c>
      <c r="H101" s="278">
        <v>-0.85238784370477561</v>
      </c>
      <c r="I101" s="7"/>
      <c r="J101" s="7"/>
      <c r="K101" s="7"/>
    </row>
    <row r="102" spans="1:11" ht="15.75" customHeight="1">
      <c r="A102" s="9"/>
      <c r="B102" s="321">
        <v>842</v>
      </c>
      <c r="C102" s="245" t="s">
        <v>878</v>
      </c>
      <c r="D102" s="311" t="s">
        <v>6</v>
      </c>
      <c r="E102" s="312">
        <v>6.91</v>
      </c>
      <c r="F102" s="331">
        <v>5.89</v>
      </c>
      <c r="G102" s="313">
        <v>0.14761215629522437</v>
      </c>
      <c r="H102" s="278">
        <v>-0.85238784370477561</v>
      </c>
      <c r="I102" s="7"/>
      <c r="J102" s="7"/>
      <c r="K102" s="7"/>
    </row>
    <row r="103" spans="1:11" ht="15.75" customHeight="1">
      <c r="A103" s="9"/>
      <c r="B103" s="321">
        <v>104258</v>
      </c>
      <c r="C103" s="245" t="s">
        <v>1069</v>
      </c>
      <c r="D103" s="311" t="s">
        <v>6</v>
      </c>
      <c r="E103" s="312">
        <v>6.74</v>
      </c>
      <c r="F103" s="331">
        <v>5.69</v>
      </c>
      <c r="G103" s="313">
        <v>0.15578635014836792</v>
      </c>
      <c r="H103" s="278">
        <v>-0.84421364985163205</v>
      </c>
      <c r="I103" s="7"/>
      <c r="J103" s="7"/>
      <c r="K103" s="7"/>
    </row>
    <row r="104" spans="1:11" ht="15.75" customHeight="1">
      <c r="A104" s="9"/>
      <c r="B104" s="321">
        <v>390</v>
      </c>
      <c r="C104" s="245" t="s">
        <v>1070</v>
      </c>
      <c r="D104" s="311" t="s">
        <v>6</v>
      </c>
      <c r="E104" s="312">
        <v>6.74</v>
      </c>
      <c r="F104" s="331">
        <v>5.69</v>
      </c>
      <c r="G104" s="313">
        <v>0.15578635014836792</v>
      </c>
      <c r="H104" s="278">
        <v>-0.84421364985163205</v>
      </c>
      <c r="I104" s="7"/>
      <c r="J104" s="7"/>
      <c r="K104" s="7"/>
    </row>
    <row r="105" spans="1:11" ht="15.75" customHeight="1">
      <c r="A105" s="9"/>
      <c r="B105" s="321">
        <v>391</v>
      </c>
      <c r="C105" s="245" t="s">
        <v>1071</v>
      </c>
      <c r="D105" s="311" t="s">
        <v>6</v>
      </c>
      <c r="E105" s="312">
        <v>6.74</v>
      </c>
      <c r="F105" s="331">
        <v>5.69</v>
      </c>
      <c r="G105" s="313">
        <v>0.15578635014836792</v>
      </c>
      <c r="H105" s="278">
        <v>-0.84421364985163205</v>
      </c>
      <c r="I105" s="7"/>
      <c r="J105" s="7"/>
      <c r="K105" s="7"/>
    </row>
    <row r="106" spans="1:11" ht="15.75" customHeight="1">
      <c r="A106" s="9"/>
      <c r="B106" s="321">
        <v>392</v>
      </c>
      <c r="C106" s="245" t="s">
        <v>1072</v>
      </c>
      <c r="D106" s="311" t="s">
        <v>6</v>
      </c>
      <c r="E106" s="312">
        <v>6.74</v>
      </c>
      <c r="F106" s="331">
        <v>5.69</v>
      </c>
      <c r="G106" s="313">
        <v>0.15578635014836792</v>
      </c>
      <c r="H106" s="278">
        <v>-0.84421364985163205</v>
      </c>
      <c r="I106" s="7"/>
      <c r="J106" s="7"/>
      <c r="K106" s="7"/>
    </row>
    <row r="107" spans="1:11" ht="15.75" customHeight="1">
      <c r="A107" s="9"/>
      <c r="B107" s="321">
        <v>113142</v>
      </c>
      <c r="C107" s="245" t="s">
        <v>356</v>
      </c>
      <c r="D107" s="311" t="s">
        <v>6</v>
      </c>
      <c r="E107" s="312">
        <v>6.99</v>
      </c>
      <c r="F107" s="331">
        <v>6.49</v>
      </c>
      <c r="G107" s="313">
        <v>7.1530758226037189E-2</v>
      </c>
      <c r="H107" s="278">
        <v>-0.92846924177396284</v>
      </c>
      <c r="I107" s="7"/>
      <c r="J107" s="7"/>
      <c r="K107" s="7"/>
    </row>
    <row r="108" spans="1:11" ht="15.75" customHeight="1">
      <c r="A108" s="9"/>
      <c r="B108" s="321">
        <v>112994</v>
      </c>
      <c r="C108" s="245" t="s">
        <v>357</v>
      </c>
      <c r="D108" s="311" t="s">
        <v>6</v>
      </c>
      <c r="E108" s="312">
        <v>9.1199999999999992</v>
      </c>
      <c r="F108" s="323">
        <v>7.99</v>
      </c>
      <c r="G108" s="313">
        <v>0.12390350877192972</v>
      </c>
      <c r="H108" s="278">
        <v>-0.87609649122807032</v>
      </c>
      <c r="I108" s="7"/>
      <c r="J108" s="7"/>
      <c r="K108" s="7"/>
    </row>
    <row r="109" spans="1:11" ht="15.75" customHeight="1">
      <c r="A109" s="9"/>
      <c r="B109" s="321">
        <v>112991</v>
      </c>
      <c r="C109" s="245" t="s">
        <v>1135</v>
      </c>
      <c r="D109" s="311" t="s">
        <v>6</v>
      </c>
      <c r="E109" s="312">
        <v>5.75</v>
      </c>
      <c r="F109" s="323">
        <v>5.19</v>
      </c>
      <c r="G109" s="313">
        <v>9.7391304347826016E-2</v>
      </c>
      <c r="H109" s="278">
        <v>-0.90260869565217394</v>
      </c>
      <c r="I109" s="7"/>
      <c r="J109" s="7"/>
      <c r="K109" s="7"/>
    </row>
    <row r="110" spans="1:11" ht="15.75" customHeight="1">
      <c r="A110" s="9"/>
      <c r="B110" s="321">
        <v>112993</v>
      </c>
      <c r="C110" s="245" t="s">
        <v>1468</v>
      </c>
      <c r="D110" s="311" t="s">
        <v>6</v>
      </c>
      <c r="E110" s="312">
        <v>3.56</v>
      </c>
      <c r="F110" s="323">
        <v>3.35</v>
      </c>
      <c r="G110" s="313">
        <v>5.8988764044943812E-2</v>
      </c>
      <c r="H110" s="278">
        <v>-0.9410112359550562</v>
      </c>
      <c r="I110" s="7"/>
      <c r="J110" s="7"/>
      <c r="K110" s="7"/>
    </row>
    <row r="111" spans="1:11" ht="15.75" customHeight="1">
      <c r="A111" s="9"/>
      <c r="B111" s="321">
        <v>114010</v>
      </c>
      <c r="C111" s="245" t="s">
        <v>1469</v>
      </c>
      <c r="D111" s="311" t="s">
        <v>6</v>
      </c>
      <c r="E111" s="312">
        <v>5.35</v>
      </c>
      <c r="F111" s="323">
        <v>5.0999999999999996</v>
      </c>
      <c r="G111" s="313">
        <v>4.6728971962616828E-2</v>
      </c>
      <c r="H111" s="278">
        <v>-0.95327102803738317</v>
      </c>
      <c r="I111" s="7"/>
      <c r="J111" s="7"/>
      <c r="K111" s="7"/>
    </row>
    <row r="112" spans="1:11" ht="15.75" customHeight="1">
      <c r="A112" s="9"/>
      <c r="B112" s="321">
        <v>114015</v>
      </c>
      <c r="C112" s="245" t="s">
        <v>1470</v>
      </c>
      <c r="D112" s="311" t="s">
        <v>6</v>
      </c>
      <c r="E112" s="312">
        <v>4.95</v>
      </c>
      <c r="F112" s="323">
        <v>4.75</v>
      </c>
      <c r="G112" s="313">
        <v>4.0404040404040435E-2</v>
      </c>
      <c r="H112" s="278">
        <v>-0.95959595959595956</v>
      </c>
      <c r="I112" s="7"/>
      <c r="J112" s="7"/>
      <c r="K112" s="7"/>
    </row>
    <row r="113" spans="1:11" ht="15.75" customHeight="1">
      <c r="A113" s="9"/>
      <c r="B113" s="321">
        <v>114013</v>
      </c>
      <c r="C113" s="245" t="s">
        <v>1471</v>
      </c>
      <c r="D113" s="311" t="s">
        <v>6</v>
      </c>
      <c r="E113" s="312">
        <v>8.17</v>
      </c>
      <c r="F113" s="323">
        <v>7.8</v>
      </c>
      <c r="G113" s="313">
        <v>4.5287637698898424E-2</v>
      </c>
      <c r="H113" s="278">
        <v>-0.95471236230110157</v>
      </c>
      <c r="I113" s="7"/>
      <c r="J113" s="7"/>
      <c r="K113" s="7"/>
    </row>
    <row r="114" spans="1:11" ht="15.75" customHeight="1">
      <c r="A114" s="9"/>
      <c r="B114" s="321">
        <v>114015</v>
      </c>
      <c r="C114" s="245" t="s">
        <v>1470</v>
      </c>
      <c r="D114" s="311" t="s">
        <v>6</v>
      </c>
      <c r="E114" s="312">
        <v>4.95</v>
      </c>
      <c r="F114" s="323">
        <v>4.75</v>
      </c>
      <c r="G114" s="313">
        <v>4.0404040404040435E-2</v>
      </c>
      <c r="H114" s="278">
        <v>-0.95959595959595956</v>
      </c>
      <c r="I114" s="7"/>
      <c r="J114" s="7"/>
      <c r="K114" s="7"/>
    </row>
    <row r="115" spans="1:11" ht="15.75" customHeight="1">
      <c r="A115" s="9"/>
      <c r="B115" s="321">
        <v>114020</v>
      </c>
      <c r="C115" s="245" t="s">
        <v>1472</v>
      </c>
      <c r="D115" s="311" t="s">
        <v>6</v>
      </c>
      <c r="E115" s="312">
        <v>7.51</v>
      </c>
      <c r="F115" s="323">
        <v>7.19</v>
      </c>
      <c r="G115" s="313">
        <v>4.2609853528628415E-2</v>
      </c>
      <c r="H115" s="278">
        <v>-0.95739014647137155</v>
      </c>
      <c r="I115" s="7"/>
      <c r="J115" s="7"/>
      <c r="K115" s="7"/>
    </row>
    <row r="116" spans="1:11" ht="15.75" customHeight="1">
      <c r="A116" s="9"/>
      <c r="B116" s="321">
        <v>113966</v>
      </c>
      <c r="C116" s="245" t="s">
        <v>1265</v>
      </c>
      <c r="D116" s="311" t="s">
        <v>6</v>
      </c>
      <c r="E116" s="312">
        <v>5.48</v>
      </c>
      <c r="F116" s="323">
        <v>5.09</v>
      </c>
      <c r="G116" s="313">
        <v>7.1167883211678926E-2</v>
      </c>
      <c r="H116" s="278">
        <v>-0.92883211678832112</v>
      </c>
      <c r="I116" s="7"/>
      <c r="J116" s="7"/>
      <c r="K116" s="7"/>
    </row>
    <row r="117" spans="1:11" ht="15.75" customHeight="1">
      <c r="A117" s="9"/>
      <c r="B117" s="321">
        <v>113410</v>
      </c>
      <c r="C117" s="245" t="s">
        <v>1473</v>
      </c>
      <c r="D117" s="311" t="s">
        <v>6</v>
      </c>
      <c r="E117" s="312">
        <v>2.76</v>
      </c>
      <c r="F117" s="323">
        <v>2.29</v>
      </c>
      <c r="G117" s="313">
        <v>0.17028985507246369</v>
      </c>
      <c r="H117" s="278">
        <v>-0.82971014492753636</v>
      </c>
      <c r="I117" s="7"/>
      <c r="J117" s="7"/>
      <c r="K117" s="7"/>
    </row>
    <row r="118" spans="1:11" ht="15.75" customHeight="1">
      <c r="A118" s="9"/>
      <c r="B118" s="328"/>
      <c r="C118" s="245"/>
      <c r="D118" s="311"/>
      <c r="E118" s="312"/>
      <c r="F118" s="315"/>
      <c r="G118" s="313"/>
      <c r="H118" s="278"/>
      <c r="I118" s="7"/>
      <c r="J118" s="7"/>
      <c r="K118" s="7"/>
    </row>
    <row r="119" spans="1:11" ht="15.75" customHeight="1">
      <c r="A119" s="9"/>
      <c r="B119" s="589" t="s">
        <v>1038</v>
      </c>
      <c r="C119" s="590"/>
      <c r="D119" s="590"/>
      <c r="E119" s="590"/>
      <c r="F119" s="590"/>
      <c r="G119" s="591"/>
      <c r="H119" s="278"/>
      <c r="I119" s="7"/>
      <c r="J119" s="7"/>
      <c r="K119" s="7"/>
    </row>
    <row r="120" spans="1:11" ht="15.75" customHeight="1">
      <c r="A120" s="9"/>
      <c r="B120" s="203" t="s">
        <v>2</v>
      </c>
      <c r="C120" s="203" t="s">
        <v>3</v>
      </c>
      <c r="D120" s="203" t="s">
        <v>5</v>
      </c>
      <c r="E120" s="203" t="s">
        <v>0</v>
      </c>
      <c r="F120" s="204"/>
      <c r="G120" s="204" t="s">
        <v>4</v>
      </c>
      <c r="H120" s="278"/>
      <c r="I120" s="7"/>
      <c r="J120" s="7"/>
      <c r="K120" s="7"/>
    </row>
    <row r="121" spans="1:11" ht="15.75" customHeight="1">
      <c r="A121" s="9"/>
      <c r="B121" s="321">
        <v>114014</v>
      </c>
      <c r="C121" s="245" t="s">
        <v>1474</v>
      </c>
      <c r="D121" s="311" t="s">
        <v>6</v>
      </c>
      <c r="E121" s="312">
        <v>13.99</v>
      </c>
      <c r="F121" s="323">
        <v>13</v>
      </c>
      <c r="G121" s="313">
        <v>7.0764832022873494E-2</v>
      </c>
      <c r="H121" s="278">
        <v>-0.92923516797712646</v>
      </c>
      <c r="I121" s="7"/>
      <c r="J121" s="7"/>
      <c r="K121" s="7"/>
    </row>
    <row r="122" spans="1:11" ht="15.75" customHeight="1">
      <c r="A122" s="9"/>
      <c r="B122" s="321">
        <v>114019</v>
      </c>
      <c r="C122" s="245" t="s">
        <v>1475</v>
      </c>
      <c r="D122" s="311" t="s">
        <v>6</v>
      </c>
      <c r="E122" s="312">
        <v>11.96</v>
      </c>
      <c r="F122" s="323">
        <v>10.69</v>
      </c>
      <c r="G122" s="313">
        <v>0.10618729096989978</v>
      </c>
      <c r="H122" s="278">
        <v>-0.89381270903010024</v>
      </c>
      <c r="I122" s="7"/>
      <c r="J122" s="7"/>
      <c r="K122" s="7"/>
    </row>
    <row r="123" spans="1:11" ht="15.75" customHeight="1">
      <c r="A123" s="9"/>
      <c r="B123" s="321">
        <v>114043</v>
      </c>
      <c r="C123" s="245" t="s">
        <v>1476</v>
      </c>
      <c r="D123" s="311" t="s">
        <v>6</v>
      </c>
      <c r="E123" s="312">
        <v>13.32</v>
      </c>
      <c r="F123" s="323">
        <v>11.85</v>
      </c>
      <c r="G123" s="313">
        <v>0.11036036036036041</v>
      </c>
      <c r="H123" s="278">
        <v>-0.88963963963963955</v>
      </c>
      <c r="I123" s="7"/>
      <c r="J123" s="7"/>
      <c r="K123" s="7"/>
    </row>
    <row r="124" spans="1:11" ht="15.75" customHeight="1">
      <c r="A124" s="9"/>
      <c r="B124" s="321">
        <v>114159</v>
      </c>
      <c r="C124" s="245" t="s">
        <v>1477</v>
      </c>
      <c r="D124" s="311" t="s">
        <v>6</v>
      </c>
      <c r="E124" s="312">
        <v>11.96</v>
      </c>
      <c r="F124" s="323">
        <v>10.69</v>
      </c>
      <c r="G124" s="313">
        <v>0.10618729096989978</v>
      </c>
      <c r="H124" s="278">
        <v>-0.89381270903010024</v>
      </c>
      <c r="I124" s="7"/>
      <c r="J124" s="7"/>
      <c r="K124" s="7"/>
    </row>
    <row r="125" spans="1:11" ht="15.75" customHeight="1">
      <c r="A125" s="9"/>
      <c r="B125" s="321">
        <v>114041</v>
      </c>
      <c r="C125" s="245" t="s">
        <v>1478</v>
      </c>
      <c r="D125" s="311" t="s">
        <v>6</v>
      </c>
      <c r="E125" s="312">
        <v>15.85</v>
      </c>
      <c r="F125" s="323">
        <v>14.75</v>
      </c>
      <c r="G125" s="313">
        <v>6.9400630914826483E-2</v>
      </c>
      <c r="H125" s="278">
        <v>-0.93059936908517349</v>
      </c>
      <c r="I125" s="7"/>
      <c r="J125" s="7"/>
      <c r="K125" s="7"/>
    </row>
    <row r="126" spans="1:11" ht="15.75" customHeight="1">
      <c r="A126" s="9"/>
      <c r="B126" s="321">
        <v>114051</v>
      </c>
      <c r="C126" s="245" t="s">
        <v>1479</v>
      </c>
      <c r="D126" s="311" t="s">
        <v>6</v>
      </c>
      <c r="E126" s="312">
        <v>12.21</v>
      </c>
      <c r="F126" s="323">
        <v>11.35</v>
      </c>
      <c r="G126" s="313">
        <v>7.0434070434070531E-2</v>
      </c>
      <c r="H126" s="278">
        <v>-0.92956592956592943</v>
      </c>
      <c r="I126" s="7"/>
      <c r="J126" s="7"/>
      <c r="K126" s="7"/>
    </row>
    <row r="127" spans="1:11" ht="15.75" customHeight="1">
      <c r="A127" s="9"/>
      <c r="B127" s="321">
        <v>114056</v>
      </c>
      <c r="C127" s="245" t="s">
        <v>1480</v>
      </c>
      <c r="D127" s="311" t="s">
        <v>6</v>
      </c>
      <c r="E127" s="312">
        <v>11.05</v>
      </c>
      <c r="F127" s="323">
        <v>10.29</v>
      </c>
      <c r="G127" s="313">
        <v>6.8778280542986556E-2</v>
      </c>
      <c r="H127" s="278">
        <v>-0.93122171945701349</v>
      </c>
      <c r="I127" s="7"/>
      <c r="J127" s="7"/>
      <c r="K127" s="7"/>
    </row>
    <row r="128" spans="1:11" ht="15.75" customHeight="1">
      <c r="A128" s="9"/>
      <c r="B128" s="321">
        <v>114061</v>
      </c>
      <c r="C128" s="245" t="s">
        <v>1481</v>
      </c>
      <c r="D128" s="311" t="s">
        <v>6</v>
      </c>
      <c r="E128" s="312">
        <v>11.05</v>
      </c>
      <c r="F128" s="323">
        <v>10.29</v>
      </c>
      <c r="G128" s="313">
        <v>6.8778280542986556E-2</v>
      </c>
      <c r="H128" s="278">
        <v>-0.93122171945701349</v>
      </c>
      <c r="I128" s="7"/>
      <c r="J128" s="7"/>
      <c r="K128" s="7"/>
    </row>
    <row r="129" spans="1:11" ht="15.75" hidden="1" customHeight="1">
      <c r="A129" s="9"/>
      <c r="B129" s="186"/>
      <c r="C129" s="186"/>
      <c r="D129" s="187"/>
      <c r="E129" s="188"/>
      <c r="F129" s="605" t="s">
        <v>729</v>
      </c>
      <c r="G129" s="606"/>
      <c r="H129" s="607" t="s">
        <v>723</v>
      </c>
      <c r="I129" s="608"/>
      <c r="J129" s="607" t="s">
        <v>724</v>
      </c>
      <c r="K129" s="608"/>
    </row>
    <row r="130" spans="1:11" ht="15.75" hidden="1" customHeight="1">
      <c r="A130" s="9"/>
      <c r="B130" s="203" t="s">
        <v>2</v>
      </c>
      <c r="C130" s="203" t="s">
        <v>3</v>
      </c>
      <c r="D130" s="203" t="s">
        <v>5</v>
      </c>
      <c r="E130" s="203" t="s">
        <v>0</v>
      </c>
      <c r="F130" s="242" t="s">
        <v>1242</v>
      </c>
      <c r="G130" s="243" t="s">
        <v>1243</v>
      </c>
      <c r="H130" s="242" t="s">
        <v>1242</v>
      </c>
      <c r="I130" s="243" t="s">
        <v>1243</v>
      </c>
      <c r="J130" s="242" t="s">
        <v>1242</v>
      </c>
      <c r="K130" s="243" t="s">
        <v>1243</v>
      </c>
    </row>
    <row r="131" spans="1:11" ht="15.75" hidden="1" customHeight="1">
      <c r="A131" s="9"/>
      <c r="B131" s="244">
        <v>108062</v>
      </c>
      <c r="C131" s="186" t="s">
        <v>790</v>
      </c>
      <c r="D131" s="187" t="s">
        <v>6</v>
      </c>
      <c r="E131" s="188">
        <v>1.54</v>
      </c>
      <c r="F131" s="246">
        <v>1.49</v>
      </c>
      <c r="G131" s="190">
        <v>3.2467532467532492E-2</v>
      </c>
      <c r="H131" s="276">
        <v>1.39</v>
      </c>
      <c r="I131" s="190">
        <v>0.10067114093959741</v>
      </c>
      <c r="J131" s="245">
        <v>1.29</v>
      </c>
      <c r="K131" s="247">
        <f>($E131-J131)/$E131</f>
        <v>0.16233766233766234</v>
      </c>
    </row>
    <row r="132" spans="1:11" ht="15.75" hidden="1" customHeight="1">
      <c r="A132" s="9"/>
      <c r="B132" s="244">
        <v>108061</v>
      </c>
      <c r="C132" s="186" t="s">
        <v>791</v>
      </c>
      <c r="D132" s="187" t="s">
        <v>6</v>
      </c>
      <c r="E132" s="188">
        <v>1.54</v>
      </c>
      <c r="F132" s="246">
        <v>1.49</v>
      </c>
      <c r="G132" s="190">
        <v>3.2467532467532492E-2</v>
      </c>
      <c r="H132" s="276">
        <v>1.39</v>
      </c>
      <c r="I132" s="190">
        <v>0.10067114093959741</v>
      </c>
      <c r="J132" s="245">
        <v>1.29</v>
      </c>
      <c r="K132" s="247">
        <f t="shared" ref="K132:K134" si="1">($E132-J132)/$E132</f>
        <v>0.16233766233766234</v>
      </c>
    </row>
    <row r="133" spans="1:11" ht="15.75" hidden="1" customHeight="1">
      <c r="A133" s="9"/>
      <c r="B133" s="244">
        <v>108063</v>
      </c>
      <c r="C133" s="186" t="s">
        <v>792</v>
      </c>
      <c r="D133" s="187" t="s">
        <v>6</v>
      </c>
      <c r="E133" s="188">
        <v>1.54</v>
      </c>
      <c r="F133" s="246">
        <v>1.49</v>
      </c>
      <c r="G133" s="190">
        <v>3.2467532467532492E-2</v>
      </c>
      <c r="H133" s="276">
        <v>1.39</v>
      </c>
      <c r="I133" s="190">
        <v>0.10067114093959741</v>
      </c>
      <c r="J133" s="245">
        <v>1.29</v>
      </c>
      <c r="K133" s="247">
        <f t="shared" si="1"/>
        <v>0.16233766233766234</v>
      </c>
    </row>
    <row r="134" spans="1:11" ht="15.75" hidden="1" customHeight="1">
      <c r="A134" s="9"/>
      <c r="B134" s="244">
        <v>108064</v>
      </c>
      <c r="C134" s="186" t="s">
        <v>793</v>
      </c>
      <c r="D134" s="187" t="s">
        <v>6</v>
      </c>
      <c r="E134" s="188">
        <v>1.54</v>
      </c>
      <c r="F134" s="246">
        <v>1.49</v>
      </c>
      <c r="G134" s="190">
        <v>3.2467532467532492E-2</v>
      </c>
      <c r="H134" s="276">
        <v>1.39</v>
      </c>
      <c r="I134" s="190">
        <v>0.10067114093959741</v>
      </c>
      <c r="J134" s="245">
        <v>1.29</v>
      </c>
      <c r="K134" s="247">
        <f t="shared" si="1"/>
        <v>0.16233766233766234</v>
      </c>
    </row>
    <row r="135" spans="1:11" ht="15.75" hidden="1" customHeight="1">
      <c r="A135" s="9"/>
      <c r="B135" s="186"/>
      <c r="C135" s="186"/>
      <c r="D135" s="187"/>
      <c r="E135" s="188"/>
      <c r="F135" s="603" t="s">
        <v>722</v>
      </c>
      <c r="G135" s="604"/>
      <c r="H135" s="601" t="s">
        <v>723</v>
      </c>
      <c r="I135" s="602"/>
      <c r="J135" s="601" t="s">
        <v>725</v>
      </c>
      <c r="K135" s="602"/>
    </row>
    <row r="136" spans="1:11" ht="15.75" hidden="1" customHeight="1">
      <c r="A136" s="9"/>
      <c r="B136" s="203" t="s">
        <v>2</v>
      </c>
      <c r="C136" s="203" t="s">
        <v>3</v>
      </c>
      <c r="D136" s="203" t="s">
        <v>5</v>
      </c>
      <c r="E136" s="203" t="s">
        <v>0</v>
      </c>
      <c r="F136" s="248" t="s">
        <v>1242</v>
      </c>
      <c r="G136" s="243" t="s">
        <v>1243</v>
      </c>
      <c r="H136" s="242" t="s">
        <v>1242</v>
      </c>
      <c r="I136" s="243" t="s">
        <v>1243</v>
      </c>
      <c r="J136" s="242" t="s">
        <v>1242</v>
      </c>
      <c r="K136" s="243" t="s">
        <v>1243</v>
      </c>
    </row>
    <row r="137" spans="1:11" ht="15.75" hidden="1" customHeight="1">
      <c r="A137" s="9"/>
      <c r="B137" s="244">
        <v>109145</v>
      </c>
      <c r="C137" s="186" t="s">
        <v>794</v>
      </c>
      <c r="D137" s="187" t="s">
        <v>6</v>
      </c>
      <c r="E137" s="188">
        <v>3.72</v>
      </c>
      <c r="F137" s="246">
        <v>3.59</v>
      </c>
      <c r="G137" s="190">
        <v>3.4946236559139872E-2</v>
      </c>
      <c r="H137" s="276">
        <v>3.49</v>
      </c>
      <c r="I137" s="190">
        <v>6.4066852367688026E-2</v>
      </c>
      <c r="J137" s="245">
        <v>3.35</v>
      </c>
      <c r="K137" s="247">
        <f t="shared" ref="K137:K139" si="2">($E137-J137)/$E137</f>
        <v>9.9462365591397872E-2</v>
      </c>
    </row>
    <row r="138" spans="1:11" ht="15.75" hidden="1" customHeight="1">
      <c r="A138" s="9"/>
      <c r="B138" s="244">
        <v>109144</v>
      </c>
      <c r="C138" s="186" t="s">
        <v>795</v>
      </c>
      <c r="D138" s="187" t="s">
        <v>6</v>
      </c>
      <c r="E138" s="188">
        <v>3.72</v>
      </c>
      <c r="F138" s="246">
        <v>3.59</v>
      </c>
      <c r="G138" s="190">
        <v>3.4946236559139872E-2</v>
      </c>
      <c r="H138" s="276">
        <v>3.49</v>
      </c>
      <c r="I138" s="190">
        <v>6.4066852367688026E-2</v>
      </c>
      <c r="J138" s="245">
        <v>3.35</v>
      </c>
      <c r="K138" s="247">
        <f t="shared" si="2"/>
        <v>9.9462365591397872E-2</v>
      </c>
    </row>
    <row r="139" spans="1:11" ht="15.75" hidden="1" customHeight="1">
      <c r="A139" s="9"/>
      <c r="B139" s="244">
        <v>109177</v>
      </c>
      <c r="C139" s="186" t="s">
        <v>796</v>
      </c>
      <c r="D139" s="187" t="s">
        <v>6</v>
      </c>
      <c r="E139" s="188">
        <v>3.72</v>
      </c>
      <c r="F139" s="246">
        <v>3.59</v>
      </c>
      <c r="G139" s="190">
        <v>3.4946236559139872E-2</v>
      </c>
      <c r="H139" s="276">
        <v>3.49</v>
      </c>
      <c r="I139" s="190">
        <v>6.4066852367688026E-2</v>
      </c>
      <c r="J139" s="245">
        <v>3.35</v>
      </c>
      <c r="K139" s="247">
        <f t="shared" si="2"/>
        <v>9.9462365591397872E-2</v>
      </c>
    </row>
    <row r="140" spans="1:11" ht="15.75" hidden="1" customHeight="1">
      <c r="A140" s="9"/>
      <c r="B140" s="186"/>
      <c r="C140" s="186"/>
      <c r="D140" s="187"/>
      <c r="E140" s="188"/>
      <c r="F140" s="603" t="s">
        <v>726</v>
      </c>
      <c r="G140" s="604"/>
      <c r="H140" s="601" t="s">
        <v>727</v>
      </c>
      <c r="I140" s="602"/>
      <c r="J140" s="601" t="s">
        <v>728</v>
      </c>
      <c r="K140" s="602"/>
    </row>
    <row r="141" spans="1:11" ht="15.75" hidden="1" customHeight="1">
      <c r="A141" s="9"/>
      <c r="B141" s="186"/>
      <c r="C141" s="186"/>
      <c r="D141" s="187"/>
      <c r="E141" s="188"/>
      <c r="F141" s="248" t="s">
        <v>1242</v>
      </c>
      <c r="G141" s="243" t="s">
        <v>1243</v>
      </c>
      <c r="H141" s="242" t="s">
        <v>1242</v>
      </c>
      <c r="I141" s="243" t="s">
        <v>1243</v>
      </c>
      <c r="J141" s="242" t="s">
        <v>1242</v>
      </c>
      <c r="K141" s="243" t="s">
        <v>1243</v>
      </c>
    </row>
    <row r="142" spans="1:11" ht="15.75" hidden="1" customHeight="1">
      <c r="A142" s="9"/>
      <c r="B142" s="244">
        <v>1335</v>
      </c>
      <c r="C142" s="186" t="s">
        <v>797</v>
      </c>
      <c r="D142" s="187" t="s">
        <v>6</v>
      </c>
      <c r="E142" s="188">
        <v>15.52</v>
      </c>
      <c r="F142" s="246">
        <v>14.59</v>
      </c>
      <c r="G142" s="190">
        <v>5.9922680412371115E-2</v>
      </c>
      <c r="H142" s="276">
        <v>13.99</v>
      </c>
      <c r="I142" s="190">
        <v>0.10486634681288549</v>
      </c>
      <c r="J142" s="245">
        <v>12.99</v>
      </c>
      <c r="K142" s="247">
        <f t="shared" ref="K142:K145" si="3">($E142-J142)/$E142</f>
        <v>0.16301546391752575</v>
      </c>
    </row>
    <row r="143" spans="1:11" ht="15.75" hidden="1" customHeight="1">
      <c r="A143" s="9"/>
      <c r="B143" s="244">
        <v>1332</v>
      </c>
      <c r="C143" s="186" t="s">
        <v>798</v>
      </c>
      <c r="D143" s="187" t="s">
        <v>6</v>
      </c>
      <c r="E143" s="188">
        <v>15.52</v>
      </c>
      <c r="F143" s="246">
        <v>14.59</v>
      </c>
      <c r="G143" s="190">
        <v>5.9922680412371115E-2</v>
      </c>
      <c r="H143" s="276">
        <v>13.99</v>
      </c>
      <c r="I143" s="190">
        <v>0.10486634681288549</v>
      </c>
      <c r="J143" s="245">
        <v>12.99</v>
      </c>
      <c r="K143" s="247">
        <f t="shared" si="3"/>
        <v>0.16301546391752575</v>
      </c>
    </row>
    <row r="144" spans="1:11" ht="15.75" hidden="1" customHeight="1">
      <c r="A144" s="9"/>
      <c r="B144" s="244">
        <v>1334</v>
      </c>
      <c r="C144" s="186" t="s">
        <v>799</v>
      </c>
      <c r="D144" s="187" t="s">
        <v>6</v>
      </c>
      <c r="E144" s="188">
        <v>15.52</v>
      </c>
      <c r="F144" s="246">
        <v>14.59</v>
      </c>
      <c r="G144" s="190">
        <v>5.9922680412371115E-2</v>
      </c>
      <c r="H144" s="276">
        <v>13.99</v>
      </c>
      <c r="I144" s="190">
        <v>0.10486634681288549</v>
      </c>
      <c r="J144" s="245">
        <v>12.99</v>
      </c>
      <c r="K144" s="247">
        <f t="shared" si="3"/>
        <v>0.16301546391752575</v>
      </c>
    </row>
    <row r="145" spans="1:11" ht="15.75" hidden="1" customHeight="1">
      <c r="A145" s="9"/>
      <c r="B145" s="244">
        <v>1336</v>
      </c>
      <c r="C145" s="186" t="s">
        <v>800</v>
      </c>
      <c r="D145" s="187" t="s">
        <v>6</v>
      </c>
      <c r="E145" s="188">
        <v>15.52</v>
      </c>
      <c r="F145" s="246">
        <v>14.59</v>
      </c>
      <c r="G145" s="190">
        <v>5.9922680412371115E-2</v>
      </c>
      <c r="H145" s="276">
        <v>13.99</v>
      </c>
      <c r="I145" s="190">
        <v>0.10486634681288549</v>
      </c>
      <c r="J145" s="245">
        <v>12.99</v>
      </c>
      <c r="K145" s="247">
        <f t="shared" si="3"/>
        <v>0.16301546391752575</v>
      </c>
    </row>
    <row r="146" spans="1:11" ht="15.75" hidden="1" customHeight="1">
      <c r="A146" s="9"/>
      <c r="B146" s="186"/>
      <c r="C146" s="186"/>
      <c r="D146" s="187"/>
      <c r="E146" s="188"/>
      <c r="F146" s="603" t="s">
        <v>726</v>
      </c>
      <c r="G146" s="604"/>
      <c r="H146" s="601" t="s">
        <v>729</v>
      </c>
      <c r="I146" s="602"/>
      <c r="J146" s="601" t="s">
        <v>730</v>
      </c>
      <c r="K146" s="602"/>
    </row>
    <row r="147" spans="1:11" ht="15.75" hidden="1" customHeight="1">
      <c r="A147" s="9"/>
      <c r="B147" s="186"/>
      <c r="C147" s="186"/>
      <c r="D147" s="187"/>
      <c r="E147" s="188"/>
      <c r="F147" s="248" t="s">
        <v>1242</v>
      </c>
      <c r="G147" s="243" t="s">
        <v>1243</v>
      </c>
      <c r="H147" s="242" t="s">
        <v>1242</v>
      </c>
      <c r="I147" s="243" t="s">
        <v>1243</v>
      </c>
      <c r="J147" s="242" t="s">
        <v>1242</v>
      </c>
      <c r="K147" s="243" t="s">
        <v>1243</v>
      </c>
    </row>
    <row r="148" spans="1:11" ht="15.75" hidden="1" customHeight="1">
      <c r="A148" s="9"/>
      <c r="B148" s="244">
        <v>106030</v>
      </c>
      <c r="C148" s="186" t="s">
        <v>801</v>
      </c>
      <c r="D148" s="187" t="s">
        <v>6</v>
      </c>
      <c r="E148" s="188">
        <v>4.05</v>
      </c>
      <c r="F148" s="246">
        <v>3.89</v>
      </c>
      <c r="G148" s="190">
        <v>3.9506172839506103E-2</v>
      </c>
      <c r="H148" s="276">
        <v>3.79</v>
      </c>
      <c r="I148" s="190">
        <v>6.6838046272493512E-2</v>
      </c>
      <c r="J148" s="245">
        <v>3.65</v>
      </c>
      <c r="K148" s="247">
        <f t="shared" ref="K148:K150" si="4">($E148-J148)/$E148</f>
        <v>9.8765432098765413E-2</v>
      </c>
    </row>
    <row r="149" spans="1:11" ht="15.75" hidden="1" customHeight="1">
      <c r="A149" s="9"/>
      <c r="B149" s="244">
        <v>106029</v>
      </c>
      <c r="C149" s="186" t="s">
        <v>802</v>
      </c>
      <c r="D149" s="187" t="s">
        <v>6</v>
      </c>
      <c r="E149" s="188">
        <v>4.24</v>
      </c>
      <c r="F149" s="246">
        <v>3.89</v>
      </c>
      <c r="G149" s="190">
        <v>8.2547169811320778E-2</v>
      </c>
      <c r="H149" s="276">
        <v>3.79</v>
      </c>
      <c r="I149" s="190">
        <v>0.115681233933162</v>
      </c>
      <c r="J149" s="245">
        <v>3.65</v>
      </c>
      <c r="K149" s="247">
        <f t="shared" si="4"/>
        <v>0.13915094339622647</v>
      </c>
    </row>
    <row r="150" spans="1:11" ht="15.75" hidden="1" customHeight="1" thickBot="1">
      <c r="A150" s="9"/>
      <c r="B150" s="244">
        <v>106031</v>
      </c>
      <c r="C150" s="186" t="s">
        <v>803</v>
      </c>
      <c r="D150" s="187" t="s">
        <v>6</v>
      </c>
      <c r="E150" s="188">
        <v>4.05</v>
      </c>
      <c r="F150" s="246">
        <v>3.89</v>
      </c>
      <c r="G150" s="190">
        <v>3.9506172839506103E-2</v>
      </c>
      <c r="H150" s="277">
        <v>3.79</v>
      </c>
      <c r="I150" s="190">
        <v>6.6838046272493512E-2</v>
      </c>
      <c r="J150" s="245">
        <v>3.65</v>
      </c>
      <c r="K150" s="247">
        <f t="shared" si="4"/>
        <v>9.8765432098765413E-2</v>
      </c>
    </row>
    <row r="151" spans="1:11" ht="15.75" hidden="1" customHeight="1">
      <c r="A151" s="9"/>
      <c r="B151" s="191"/>
      <c r="C151" s="186"/>
      <c r="D151" s="187"/>
      <c r="E151" s="188"/>
      <c r="F151" s="193"/>
      <c r="G151" s="190"/>
      <c r="H151" s="7"/>
      <c r="I151" s="7"/>
      <c r="J151" s="7"/>
      <c r="K151" s="7"/>
    </row>
    <row r="152" spans="1:11" ht="15.75" customHeight="1">
      <c r="A152" s="9"/>
      <c r="B152" s="191"/>
      <c r="C152" s="186"/>
      <c r="D152" s="187"/>
      <c r="E152" s="188"/>
      <c r="F152" s="193"/>
      <c r="G152" s="190"/>
      <c r="H152" s="7"/>
      <c r="I152" s="7"/>
      <c r="J152" s="7"/>
      <c r="K152" s="7"/>
    </row>
    <row r="153" spans="1:11" ht="15.75" customHeight="1">
      <c r="A153" s="9"/>
      <c r="B153" s="592" t="s">
        <v>1040</v>
      </c>
      <c r="C153" s="593"/>
      <c r="D153" s="593"/>
      <c r="E153" s="593"/>
      <c r="F153" s="593"/>
      <c r="G153" s="593"/>
      <c r="H153" s="7"/>
      <c r="I153" s="7"/>
      <c r="J153" s="7"/>
      <c r="K153" s="7"/>
    </row>
    <row r="154" spans="1:11" ht="15.75" customHeight="1">
      <c r="A154" s="9"/>
      <c r="B154" s="203" t="s">
        <v>2</v>
      </c>
      <c r="C154" s="203" t="s">
        <v>3</v>
      </c>
      <c r="D154" s="203" t="s">
        <v>5</v>
      </c>
      <c r="E154" s="203" t="s">
        <v>0</v>
      </c>
      <c r="F154" s="204" t="s">
        <v>1</v>
      </c>
      <c r="G154" s="204" t="s">
        <v>4</v>
      </c>
      <c r="H154" s="7"/>
      <c r="I154" s="7"/>
      <c r="J154" s="7"/>
      <c r="K154" s="7"/>
    </row>
    <row r="155" spans="1:11" ht="15.75" customHeight="1">
      <c r="A155" s="9"/>
      <c r="B155" s="321">
        <v>112807</v>
      </c>
      <c r="C155" s="186" t="s">
        <v>957</v>
      </c>
      <c r="D155" s="187" t="s">
        <v>6</v>
      </c>
      <c r="E155" s="188">
        <v>11.25</v>
      </c>
      <c r="F155" s="323">
        <v>10.79</v>
      </c>
      <c r="G155" s="190">
        <v>4.0888888888888968E-2</v>
      </c>
      <c r="H155" s="278">
        <v>-0.95911111111111103</v>
      </c>
      <c r="I155" s="7"/>
      <c r="J155" s="7"/>
      <c r="K155" s="7"/>
    </row>
    <row r="156" spans="1:11" ht="15.75" customHeight="1">
      <c r="A156" s="9"/>
      <c r="B156" s="321">
        <v>112354</v>
      </c>
      <c r="C156" s="186" t="s">
        <v>686</v>
      </c>
      <c r="D156" s="187" t="s">
        <v>6</v>
      </c>
      <c r="E156" s="188">
        <v>19.600000000000001</v>
      </c>
      <c r="F156" s="323">
        <v>17</v>
      </c>
      <c r="G156" s="190">
        <v>0.13265306122448986</v>
      </c>
      <c r="H156" s="278">
        <v>-0.86734693877551017</v>
      </c>
      <c r="I156" s="7"/>
      <c r="J156" s="7"/>
      <c r="K156" s="7"/>
    </row>
    <row r="157" spans="1:11" ht="15.75" customHeight="1">
      <c r="A157" s="9"/>
      <c r="B157" s="321">
        <v>112802</v>
      </c>
      <c r="C157" s="186" t="s">
        <v>687</v>
      </c>
      <c r="D157" s="187" t="s">
        <v>6</v>
      </c>
      <c r="E157" s="188">
        <v>19.75</v>
      </c>
      <c r="F157" s="323">
        <v>17</v>
      </c>
      <c r="G157" s="190">
        <v>0.13924050632911392</v>
      </c>
      <c r="H157" s="278">
        <v>-0.86075949367088611</v>
      </c>
      <c r="I157" s="7"/>
      <c r="J157" s="7"/>
      <c r="K157" s="7"/>
    </row>
    <row r="158" spans="1:11" ht="15.75" customHeight="1">
      <c r="A158" s="9"/>
      <c r="B158" s="321">
        <v>112810</v>
      </c>
      <c r="C158" s="186" t="s">
        <v>1138</v>
      </c>
      <c r="D158" s="187" t="s">
        <v>6</v>
      </c>
      <c r="E158" s="188">
        <v>12.95</v>
      </c>
      <c r="F158" s="323">
        <v>11.79</v>
      </c>
      <c r="G158" s="190">
        <v>8.9575289575289596E-2</v>
      </c>
      <c r="H158" s="278">
        <v>-0.9104247104247104</v>
      </c>
      <c r="I158" s="7"/>
      <c r="J158" s="7"/>
      <c r="K158" s="7"/>
    </row>
    <row r="159" spans="1:11" ht="15.75" customHeight="1">
      <c r="A159" s="9"/>
      <c r="B159" s="321">
        <v>112784</v>
      </c>
      <c r="C159" s="186" t="s">
        <v>690</v>
      </c>
      <c r="D159" s="187" t="s">
        <v>6</v>
      </c>
      <c r="E159" s="188">
        <v>9.85</v>
      </c>
      <c r="F159" s="323">
        <v>8.7899999999999991</v>
      </c>
      <c r="G159" s="190">
        <v>0.1076142131979696</v>
      </c>
      <c r="H159" s="278">
        <v>-0.8923857868020304</v>
      </c>
      <c r="I159" s="7"/>
      <c r="J159" s="7"/>
      <c r="K159" s="7"/>
    </row>
    <row r="160" spans="1:11" ht="15.75" customHeight="1">
      <c r="A160" s="9"/>
      <c r="B160" s="321">
        <v>112788</v>
      </c>
      <c r="C160" s="186" t="s">
        <v>692</v>
      </c>
      <c r="D160" s="187" t="s">
        <v>6</v>
      </c>
      <c r="E160" s="188">
        <v>9.9499999999999993</v>
      </c>
      <c r="F160" s="323">
        <v>8.7899999999999991</v>
      </c>
      <c r="G160" s="190">
        <v>0.11658291457286435</v>
      </c>
      <c r="H160" s="278">
        <v>-0.88341708542713571</v>
      </c>
      <c r="I160" s="7"/>
      <c r="J160" s="7"/>
      <c r="K160" s="7"/>
    </row>
    <row r="161" spans="1:11" ht="15.75" customHeight="1">
      <c r="A161" s="9"/>
      <c r="B161" s="321">
        <v>112786</v>
      </c>
      <c r="C161" s="186" t="s">
        <v>693</v>
      </c>
      <c r="D161" s="187" t="s">
        <v>6</v>
      </c>
      <c r="E161" s="188">
        <v>9.9499999999999993</v>
      </c>
      <c r="F161" s="323">
        <v>8.7899999999999991</v>
      </c>
      <c r="G161" s="190">
        <v>0.11658291457286435</v>
      </c>
      <c r="H161" s="278">
        <v>-0.88341708542713571</v>
      </c>
      <c r="I161" s="7"/>
      <c r="J161" s="7"/>
      <c r="K161" s="7"/>
    </row>
    <row r="162" spans="1:11" ht="15.75" customHeight="1">
      <c r="A162" s="9"/>
      <c r="B162" s="321">
        <v>112402</v>
      </c>
      <c r="C162" s="186" t="s">
        <v>486</v>
      </c>
      <c r="D162" s="187" t="s">
        <v>6</v>
      </c>
      <c r="E162" s="188">
        <v>20.89</v>
      </c>
      <c r="F162" s="323">
        <v>14.99</v>
      </c>
      <c r="G162" s="190">
        <v>0.28243178554332216</v>
      </c>
      <c r="H162" s="278">
        <v>-0.71756821445667784</v>
      </c>
      <c r="I162" s="7"/>
      <c r="J162" s="7"/>
      <c r="K162" s="7"/>
    </row>
    <row r="163" spans="1:11" ht="15.75">
      <c r="A163" s="9"/>
      <c r="B163" s="321">
        <v>112400</v>
      </c>
      <c r="C163" s="186" t="s">
        <v>484</v>
      </c>
      <c r="D163" s="187" t="s">
        <v>6</v>
      </c>
      <c r="E163" s="188">
        <v>21.59</v>
      </c>
      <c r="F163" s="323">
        <v>15.55</v>
      </c>
      <c r="G163" s="190">
        <v>0.27975914775358957</v>
      </c>
      <c r="H163" s="278">
        <v>-0.72024085224641043</v>
      </c>
      <c r="I163" s="7"/>
      <c r="J163" s="7"/>
      <c r="K163" s="7"/>
    </row>
    <row r="164" spans="1:11" ht="15.75" customHeight="1">
      <c r="A164" s="9"/>
      <c r="B164" s="226"/>
      <c r="C164" s="196"/>
      <c r="D164" s="205"/>
      <c r="E164" s="197"/>
      <c r="F164" s="206"/>
      <c r="G164" s="198"/>
      <c r="H164" s="7"/>
      <c r="I164" s="7"/>
      <c r="J164" s="7"/>
      <c r="K164" s="7"/>
    </row>
    <row r="165" spans="1:11" ht="15.75" customHeight="1">
      <c r="A165" s="9"/>
      <c r="B165" s="592" t="s">
        <v>1039</v>
      </c>
      <c r="C165" s="593"/>
      <c r="D165" s="593"/>
      <c r="E165" s="593"/>
      <c r="F165" s="593"/>
      <c r="G165" s="593"/>
      <c r="H165" s="7"/>
      <c r="I165" s="7"/>
      <c r="J165" s="7"/>
      <c r="K165" s="7"/>
    </row>
    <row r="166" spans="1:11" ht="15.75" customHeight="1">
      <c r="A166" s="9"/>
      <c r="B166" s="203" t="s">
        <v>2</v>
      </c>
      <c r="C166" s="203" t="s">
        <v>3</v>
      </c>
      <c r="D166" s="203" t="s">
        <v>5</v>
      </c>
      <c r="E166" s="203" t="s">
        <v>0</v>
      </c>
      <c r="F166" s="204" t="s">
        <v>1</v>
      </c>
      <c r="G166" s="204" t="s">
        <v>4</v>
      </c>
      <c r="H166" s="7"/>
      <c r="I166" s="7"/>
      <c r="J166" s="7"/>
      <c r="K166" s="7"/>
    </row>
    <row r="167" spans="1:11" ht="15.75" customHeight="1">
      <c r="A167" s="9"/>
      <c r="B167" s="326">
        <v>113223</v>
      </c>
      <c r="C167" s="186" t="s">
        <v>352</v>
      </c>
      <c r="D167" s="187" t="s">
        <v>6</v>
      </c>
      <c r="E167" s="188">
        <v>5.13</v>
      </c>
      <c r="F167" s="323">
        <v>4.8499999999999996</v>
      </c>
      <c r="G167" s="190">
        <v>5.4580896686159897E-2</v>
      </c>
      <c r="H167" s="278">
        <v>-0.94541910331384016</v>
      </c>
      <c r="I167" s="7"/>
      <c r="J167" s="7"/>
      <c r="K167" s="7"/>
    </row>
    <row r="168" spans="1:11" ht="15.75" customHeight="1">
      <c r="A168" s="9"/>
      <c r="B168" s="326">
        <v>113238</v>
      </c>
      <c r="C168" s="186" t="s">
        <v>748</v>
      </c>
      <c r="D168" s="187" t="s">
        <v>6</v>
      </c>
      <c r="E168" s="188">
        <v>5.36</v>
      </c>
      <c r="F168" s="323">
        <v>5.09</v>
      </c>
      <c r="G168" s="190">
        <v>5.0373134328358292E-2</v>
      </c>
      <c r="H168" s="278">
        <v>-0.94962686567164167</v>
      </c>
      <c r="I168" s="7"/>
      <c r="J168" s="7"/>
      <c r="K168" s="7"/>
    </row>
    <row r="169" spans="1:11" ht="15.75" customHeight="1">
      <c r="A169" s="9"/>
      <c r="B169" s="326">
        <v>113236</v>
      </c>
      <c r="C169" s="186" t="s">
        <v>512</v>
      </c>
      <c r="D169" s="187" t="s">
        <v>6</v>
      </c>
      <c r="E169" s="188">
        <v>5.43</v>
      </c>
      <c r="F169" s="323">
        <v>5.09</v>
      </c>
      <c r="G169" s="190">
        <v>6.2615101289134417E-2</v>
      </c>
      <c r="H169" s="278">
        <v>-0.93738489871086561</v>
      </c>
      <c r="I169" s="7"/>
      <c r="J169" s="7"/>
      <c r="K169" s="7"/>
    </row>
    <row r="170" spans="1:11" ht="15.75" customHeight="1">
      <c r="A170" s="9"/>
      <c r="B170" s="326">
        <v>113213</v>
      </c>
      <c r="C170" s="186" t="s">
        <v>747</v>
      </c>
      <c r="D170" s="187" t="s">
        <v>6</v>
      </c>
      <c r="E170" s="188">
        <v>5.22</v>
      </c>
      <c r="F170" s="323">
        <v>5.09</v>
      </c>
      <c r="G170" s="190">
        <v>2.4904214559386954E-2</v>
      </c>
      <c r="H170" s="278">
        <v>-0.97509578544061304</v>
      </c>
      <c r="I170" s="7"/>
      <c r="J170" s="7"/>
      <c r="K170" s="7"/>
    </row>
    <row r="171" spans="1:11" ht="15.75" customHeight="1">
      <c r="A171" s="9"/>
      <c r="B171" s="326">
        <v>113212</v>
      </c>
      <c r="C171" s="186" t="s">
        <v>508</v>
      </c>
      <c r="D171" s="187" t="s">
        <v>6</v>
      </c>
      <c r="E171" s="188">
        <v>5.22</v>
      </c>
      <c r="F171" s="323">
        <v>5.09</v>
      </c>
      <c r="G171" s="190">
        <v>2.4904214559386954E-2</v>
      </c>
      <c r="H171" s="278">
        <v>-0.97509578544061304</v>
      </c>
      <c r="I171" s="7"/>
      <c r="J171" s="7"/>
      <c r="K171" s="7"/>
    </row>
    <row r="172" spans="1:11" ht="15.75" customHeight="1">
      <c r="A172" s="9"/>
      <c r="B172" s="327">
        <v>113217</v>
      </c>
      <c r="C172" s="186" t="s">
        <v>509</v>
      </c>
      <c r="D172" s="187" t="s">
        <v>6</v>
      </c>
      <c r="E172" s="188">
        <v>5.5</v>
      </c>
      <c r="F172" s="323">
        <v>5.09</v>
      </c>
      <c r="G172" s="190">
        <v>7.4545454545454568E-2</v>
      </c>
      <c r="H172" s="278">
        <v>-0.92545454545454542</v>
      </c>
      <c r="I172" s="7"/>
      <c r="J172" s="7"/>
      <c r="K172" s="7"/>
    </row>
    <row r="173" spans="1:11" ht="15.75" customHeight="1">
      <c r="A173" s="9"/>
      <c r="B173" s="235"/>
      <c r="C173" s="186"/>
      <c r="D173" s="187"/>
      <c r="E173" s="188"/>
      <c r="F173" s="275"/>
      <c r="G173" s="190"/>
      <c r="H173" s="7"/>
      <c r="I173" s="7"/>
      <c r="J173" s="7"/>
      <c r="K173" s="7"/>
    </row>
    <row r="174" spans="1:11" ht="15.75" customHeight="1">
      <c r="A174" s="9"/>
      <c r="B174" s="609" t="s">
        <v>1351</v>
      </c>
      <c r="C174" s="610"/>
      <c r="D174" s="610"/>
      <c r="E174" s="610"/>
      <c r="F174" s="610"/>
      <c r="G174" s="611"/>
      <c r="H174" s="7" t="s">
        <v>1182</v>
      </c>
      <c r="I174" s="7"/>
      <c r="J174" s="7"/>
      <c r="K174" s="7"/>
    </row>
    <row r="175" spans="1:11" ht="15.75" customHeight="1">
      <c r="A175" s="9"/>
      <c r="B175" s="235">
        <v>112061</v>
      </c>
      <c r="C175" s="186" t="s">
        <v>160</v>
      </c>
      <c r="D175" s="187" t="s">
        <v>6</v>
      </c>
      <c r="E175" s="188">
        <v>10.59</v>
      </c>
      <c r="F175" s="260"/>
      <c r="G175" s="190">
        <v>1</v>
      </c>
      <c r="H175" s="7"/>
      <c r="I175" s="7"/>
      <c r="J175" s="7"/>
      <c r="K175" s="7"/>
    </row>
    <row r="176" spans="1:11" ht="15.75" customHeight="1">
      <c r="A176" s="9"/>
      <c r="B176" s="235">
        <v>112058</v>
      </c>
      <c r="C176" s="186" t="s">
        <v>159</v>
      </c>
      <c r="D176" s="187" t="s">
        <v>6</v>
      </c>
      <c r="E176" s="188">
        <v>10.59</v>
      </c>
      <c r="F176" s="260"/>
      <c r="G176" s="190">
        <v>1</v>
      </c>
      <c r="H176" s="7"/>
      <c r="I176" s="7"/>
      <c r="J176" s="7"/>
      <c r="K176" s="7"/>
    </row>
    <row r="177" spans="1:11" ht="15.75" customHeight="1">
      <c r="A177" s="9"/>
      <c r="B177" s="235">
        <v>114071</v>
      </c>
      <c r="C177" s="186" t="s">
        <v>1299</v>
      </c>
      <c r="D177" s="187" t="s">
        <v>6</v>
      </c>
      <c r="E177" s="188">
        <v>10.32</v>
      </c>
      <c r="F177" s="260"/>
      <c r="G177" s="190">
        <v>1</v>
      </c>
      <c r="H177" s="7"/>
      <c r="I177" s="7"/>
      <c r="J177" s="7"/>
      <c r="K177" s="7"/>
    </row>
    <row r="178" spans="1:11" ht="15.75" customHeight="1">
      <c r="A178" s="9"/>
      <c r="B178" s="235">
        <v>112062</v>
      </c>
      <c r="C178" s="186" t="s">
        <v>163</v>
      </c>
      <c r="D178" s="187" t="s">
        <v>6</v>
      </c>
      <c r="E178" s="188">
        <v>10.59</v>
      </c>
      <c r="F178" s="260"/>
      <c r="G178" s="190">
        <v>1</v>
      </c>
      <c r="H178" s="7" t="s">
        <v>1408</v>
      </c>
      <c r="I178" s="7"/>
      <c r="J178" s="7"/>
      <c r="K178" s="7"/>
    </row>
    <row r="179" spans="1:11" ht="15.75" customHeight="1">
      <c r="A179" s="9"/>
      <c r="B179" s="238">
        <v>112059</v>
      </c>
      <c r="C179" s="186" t="s">
        <v>161</v>
      </c>
      <c r="D179" s="187" t="s">
        <v>6</v>
      </c>
      <c r="E179" s="188">
        <v>10.59</v>
      </c>
      <c r="F179" s="261"/>
      <c r="G179" s="190">
        <v>1</v>
      </c>
      <c r="H179" s="7"/>
      <c r="I179" s="7"/>
      <c r="J179" s="7"/>
      <c r="K179" s="7"/>
    </row>
    <row r="180" spans="1:11" ht="15.75" customHeight="1">
      <c r="A180" s="9"/>
      <c r="B180" s="238">
        <v>114069</v>
      </c>
      <c r="C180" s="186" t="s">
        <v>1297</v>
      </c>
      <c r="D180" s="187" t="s">
        <v>6</v>
      </c>
      <c r="E180" s="188">
        <v>10.32</v>
      </c>
      <c r="F180" s="261"/>
      <c r="G180" s="190">
        <v>1</v>
      </c>
      <c r="H180" s="7"/>
      <c r="I180" s="7"/>
      <c r="J180" s="7"/>
      <c r="K180" s="7"/>
    </row>
    <row r="181" spans="1:11" ht="15.75" customHeight="1">
      <c r="A181" s="9"/>
      <c r="B181" s="238">
        <v>114067</v>
      </c>
      <c r="C181" s="186" t="s">
        <v>1302</v>
      </c>
      <c r="D181" s="187" t="s">
        <v>6</v>
      </c>
      <c r="E181" s="188">
        <v>10.32</v>
      </c>
      <c r="F181" s="261"/>
      <c r="G181" s="190">
        <v>1</v>
      </c>
      <c r="H181" s="7"/>
      <c r="I181" s="7"/>
      <c r="J181" s="7"/>
      <c r="K181" s="7"/>
    </row>
    <row r="182" spans="1:11" ht="15.75" customHeight="1">
      <c r="A182" s="9"/>
      <c r="B182" s="238">
        <v>114068</v>
      </c>
      <c r="C182" s="186" t="s">
        <v>1303</v>
      </c>
      <c r="D182" s="187" t="s">
        <v>6</v>
      </c>
      <c r="E182" s="188">
        <v>10.32</v>
      </c>
      <c r="F182" s="261"/>
      <c r="G182" s="190">
        <v>1</v>
      </c>
      <c r="H182" s="7"/>
      <c r="I182" s="7"/>
      <c r="J182" s="7"/>
      <c r="K182" s="7"/>
    </row>
    <row r="183" spans="1:11" ht="15.75" customHeight="1">
      <c r="A183" s="9"/>
      <c r="B183" s="238">
        <v>114070</v>
      </c>
      <c r="C183" s="186" t="s">
        <v>1301</v>
      </c>
      <c r="D183" s="187" t="s">
        <v>6</v>
      </c>
      <c r="E183" s="188">
        <v>10.32</v>
      </c>
      <c r="F183" s="261"/>
      <c r="G183" s="190">
        <v>1</v>
      </c>
      <c r="H183" s="7"/>
      <c r="I183" s="7"/>
      <c r="J183" s="7"/>
      <c r="K183" s="7"/>
    </row>
    <row r="184" spans="1:11" ht="15.75" customHeight="1">
      <c r="A184" s="9"/>
      <c r="B184" s="238">
        <v>114074</v>
      </c>
      <c r="C184" s="186" t="s">
        <v>1300</v>
      </c>
      <c r="D184" s="187" t="s">
        <v>6</v>
      </c>
      <c r="E184" s="188">
        <v>10.32</v>
      </c>
      <c r="F184" s="261"/>
      <c r="G184" s="190">
        <v>1</v>
      </c>
      <c r="H184" s="7"/>
      <c r="I184" s="7"/>
      <c r="J184" s="7"/>
      <c r="K184" s="7"/>
    </row>
    <row r="185" spans="1:11" ht="15.75" customHeight="1">
      <c r="A185" s="9"/>
      <c r="B185" s="238">
        <v>114073</v>
      </c>
      <c r="C185" s="186" t="s">
        <v>1298</v>
      </c>
      <c r="D185" s="187" t="s">
        <v>6</v>
      </c>
      <c r="E185" s="188">
        <v>10.32</v>
      </c>
      <c r="F185" s="261"/>
      <c r="G185" s="190">
        <v>1</v>
      </c>
      <c r="H185" s="7"/>
      <c r="I185" s="7"/>
      <c r="J185" s="7"/>
      <c r="K185" s="7"/>
    </row>
    <row r="186" spans="1:11" ht="15.75" customHeight="1">
      <c r="A186" s="9"/>
      <c r="B186" s="238">
        <v>112057</v>
      </c>
      <c r="C186" s="186" t="s">
        <v>164</v>
      </c>
      <c r="D186" s="187" t="s">
        <v>6</v>
      </c>
      <c r="E186" s="188">
        <v>10.59</v>
      </c>
      <c r="F186" s="261"/>
      <c r="G186" s="190">
        <v>1</v>
      </c>
      <c r="H186" s="7"/>
      <c r="I186" s="7"/>
      <c r="J186" s="7"/>
      <c r="K186" s="7"/>
    </row>
    <row r="187" spans="1:11" ht="15.75" customHeight="1">
      <c r="A187" s="9"/>
      <c r="B187" s="238">
        <v>112060</v>
      </c>
      <c r="C187" s="186" t="s">
        <v>162</v>
      </c>
      <c r="D187" s="187" t="s">
        <v>6</v>
      </c>
      <c r="E187" s="188">
        <v>10.59</v>
      </c>
      <c r="F187" s="261"/>
      <c r="G187" s="190">
        <v>1</v>
      </c>
      <c r="H187" s="7"/>
      <c r="I187" s="7"/>
      <c r="J187" s="7"/>
      <c r="K187" s="7"/>
    </row>
    <row r="188" spans="1:11" ht="15.75" customHeight="1">
      <c r="A188" s="9"/>
      <c r="B188" s="238"/>
      <c r="C188" s="186"/>
      <c r="D188" s="187"/>
      <c r="E188" s="188"/>
      <c r="F188" s="261"/>
      <c r="G188" s="190"/>
      <c r="H188" s="7"/>
      <c r="I188" s="7"/>
      <c r="J188" s="7"/>
      <c r="K188" s="7"/>
    </row>
    <row r="189" spans="1:11" ht="15.75" customHeight="1">
      <c r="A189" s="9"/>
      <c r="B189" s="238">
        <v>114079</v>
      </c>
      <c r="C189" s="186" t="s">
        <v>1430</v>
      </c>
      <c r="D189" s="187" t="s">
        <v>6</v>
      </c>
      <c r="E189" s="188">
        <v>3.74</v>
      </c>
      <c r="F189" s="261"/>
      <c r="G189" s="190">
        <v>1</v>
      </c>
      <c r="H189" s="7"/>
      <c r="I189" s="7"/>
      <c r="J189" s="7"/>
      <c r="K189" s="7"/>
    </row>
    <row r="190" spans="1:11" ht="15.75" customHeight="1">
      <c r="A190" s="9"/>
      <c r="B190" s="238">
        <v>114080</v>
      </c>
      <c r="C190" s="186" t="s">
        <v>1431</v>
      </c>
      <c r="D190" s="187" t="s">
        <v>6</v>
      </c>
      <c r="E190" s="188">
        <v>3.74</v>
      </c>
      <c r="F190" s="261"/>
      <c r="G190" s="190">
        <v>1</v>
      </c>
      <c r="H190" s="7"/>
      <c r="I190" s="7"/>
      <c r="J190" s="7"/>
      <c r="K190" s="7"/>
    </row>
    <row r="191" spans="1:11" ht="15.75" customHeight="1">
      <c r="A191" s="9"/>
      <c r="B191" s="238">
        <v>114078</v>
      </c>
      <c r="C191" s="186" t="s">
        <v>1432</v>
      </c>
      <c r="D191" s="187" t="s">
        <v>6</v>
      </c>
      <c r="E191" s="188">
        <v>3.74</v>
      </c>
      <c r="F191" s="261"/>
      <c r="G191" s="190">
        <v>1</v>
      </c>
      <c r="H191" s="7"/>
      <c r="I191" s="7"/>
      <c r="J191" s="7"/>
      <c r="K191" s="7"/>
    </row>
    <row r="192" spans="1:11" ht="15.75" customHeight="1">
      <c r="A192" s="9"/>
      <c r="B192" s="238">
        <v>112051</v>
      </c>
      <c r="C192" s="186" t="s">
        <v>1433</v>
      </c>
      <c r="D192" s="187" t="s">
        <v>6</v>
      </c>
      <c r="E192" s="188">
        <v>3.48</v>
      </c>
      <c r="F192" s="261"/>
      <c r="G192" s="190">
        <v>1</v>
      </c>
      <c r="H192" s="7"/>
      <c r="I192" s="7"/>
      <c r="J192" s="7"/>
      <c r="K192" s="7"/>
    </row>
    <row r="193" spans="1:11" ht="15.75" customHeight="1">
      <c r="A193" s="9"/>
      <c r="B193" s="238"/>
      <c r="C193" s="186"/>
      <c r="D193" s="187"/>
      <c r="E193" s="188"/>
      <c r="F193" s="261"/>
      <c r="G193" s="190"/>
      <c r="H193" s="7"/>
      <c r="I193" s="7"/>
      <c r="J193" s="7"/>
      <c r="K193" s="7"/>
    </row>
    <row r="194" spans="1:11" ht="15.75" customHeight="1">
      <c r="A194" s="9"/>
      <c r="B194" s="238"/>
      <c r="C194" s="186"/>
      <c r="D194" s="187"/>
      <c r="E194" s="188"/>
      <c r="F194" s="261"/>
      <c r="G194" s="190"/>
      <c r="H194" s="7"/>
      <c r="I194" s="7"/>
      <c r="J194" s="7"/>
      <c r="K194" s="7"/>
    </row>
    <row r="195" spans="1:11" ht="15.75" customHeight="1">
      <c r="A195" s="9"/>
      <c r="B195" s="592" t="s">
        <v>1047</v>
      </c>
      <c r="C195" s="593"/>
      <c r="D195" s="593"/>
      <c r="E195" s="593"/>
      <c r="F195" s="593"/>
      <c r="G195" s="593"/>
      <c r="H195" s="7"/>
      <c r="I195" s="7"/>
      <c r="J195" s="7"/>
      <c r="K195" s="7"/>
    </row>
    <row r="196" spans="1:11" ht="15.75" customHeight="1">
      <c r="A196" s="9"/>
      <c r="B196" s="203" t="s">
        <v>2</v>
      </c>
      <c r="C196" s="203" t="s">
        <v>3</v>
      </c>
      <c r="D196" s="203" t="s">
        <v>5</v>
      </c>
      <c r="E196" s="203" t="s">
        <v>0</v>
      </c>
      <c r="F196" s="204" t="s">
        <v>1</v>
      </c>
      <c r="G196" s="204" t="s">
        <v>4</v>
      </c>
      <c r="H196" s="7"/>
      <c r="I196" s="7"/>
      <c r="J196" s="7"/>
      <c r="K196" s="7"/>
    </row>
    <row r="197" spans="1:11" ht="15.75" customHeight="1">
      <c r="A197" s="9"/>
      <c r="B197" s="321">
        <v>109938</v>
      </c>
      <c r="C197" s="186" t="s">
        <v>865</v>
      </c>
      <c r="D197" s="187" t="s">
        <v>6</v>
      </c>
      <c r="E197" s="188">
        <v>19.2</v>
      </c>
      <c r="F197" s="323">
        <v>17.850000000000001</v>
      </c>
      <c r="G197" s="190">
        <v>7.0312499999999889E-2</v>
      </c>
      <c r="H197" s="278">
        <v>-0.92968750000000011</v>
      </c>
      <c r="I197" s="161"/>
      <c r="J197" s="7"/>
      <c r="K197" s="7"/>
    </row>
    <row r="198" spans="1:11" ht="15.75" customHeight="1">
      <c r="A198" s="9"/>
      <c r="B198" s="321">
        <v>109387</v>
      </c>
      <c r="C198" s="186" t="s">
        <v>867</v>
      </c>
      <c r="D198" s="187" t="s">
        <v>6</v>
      </c>
      <c r="E198" s="188">
        <v>13.4</v>
      </c>
      <c r="F198" s="323">
        <v>12.65</v>
      </c>
      <c r="G198" s="190">
        <v>5.5970149253731345E-2</v>
      </c>
      <c r="H198" s="278">
        <v>-0.94402985074626866</v>
      </c>
      <c r="I198" s="161"/>
      <c r="J198" s="7"/>
      <c r="K198" s="7"/>
    </row>
    <row r="199" spans="1:11" ht="15.75" customHeight="1">
      <c r="A199" s="9"/>
      <c r="B199" s="321">
        <v>109981</v>
      </c>
      <c r="C199" s="186" t="s">
        <v>195</v>
      </c>
      <c r="D199" s="187" t="s">
        <v>6</v>
      </c>
      <c r="E199" s="188">
        <v>5.17</v>
      </c>
      <c r="F199" s="323">
        <v>5.0199999999999996</v>
      </c>
      <c r="G199" s="190">
        <v>2.9013539651837592E-2</v>
      </c>
      <c r="H199" s="278">
        <v>-0.97098646034816238</v>
      </c>
      <c r="I199" s="161"/>
      <c r="J199" s="7"/>
      <c r="K199" s="7"/>
    </row>
    <row r="200" spans="1:11" ht="15.75" customHeight="1">
      <c r="A200" s="9"/>
      <c r="B200" s="332"/>
      <c r="C200" s="186"/>
      <c r="D200" s="187"/>
      <c r="E200" s="188"/>
      <c r="F200" s="323"/>
      <c r="G200" s="190"/>
      <c r="H200" s="278"/>
      <c r="I200" s="161"/>
      <c r="J200" s="7"/>
      <c r="K200" s="7"/>
    </row>
    <row r="201" spans="1:11" ht="15.75" customHeight="1">
      <c r="A201" s="9"/>
      <c r="B201" s="592" t="s">
        <v>1306</v>
      </c>
      <c r="C201" s="593"/>
      <c r="D201" s="593"/>
      <c r="E201" s="593"/>
      <c r="F201" s="593"/>
      <c r="G201" s="593"/>
      <c r="H201" s="7"/>
      <c r="I201" s="161"/>
      <c r="J201" s="7"/>
      <c r="K201" s="7"/>
    </row>
    <row r="202" spans="1:11" ht="15.75" customHeight="1">
      <c r="A202" s="9"/>
      <c r="B202" s="203" t="s">
        <v>2</v>
      </c>
      <c r="C202" s="203" t="s">
        <v>3</v>
      </c>
      <c r="D202" s="203" t="s">
        <v>5</v>
      </c>
      <c r="E202" s="203" t="s">
        <v>0</v>
      </c>
      <c r="F202" s="204" t="s">
        <v>1</v>
      </c>
      <c r="G202" s="204" t="s">
        <v>4</v>
      </c>
      <c r="H202" s="7"/>
      <c r="I202" s="161"/>
      <c r="J202" s="7"/>
      <c r="K202" s="7"/>
    </row>
    <row r="203" spans="1:11" ht="15.75" customHeight="1">
      <c r="A203" s="9"/>
      <c r="B203" s="321">
        <v>112523</v>
      </c>
      <c r="C203" s="186" t="s">
        <v>1171</v>
      </c>
      <c r="D203" s="187" t="s">
        <v>6</v>
      </c>
      <c r="E203" s="188">
        <v>7.23</v>
      </c>
      <c r="F203" s="323">
        <v>5</v>
      </c>
      <c r="G203" s="190">
        <v>0.30843706777316737</v>
      </c>
      <c r="H203" s="278">
        <v>-0.69156293222683263</v>
      </c>
      <c r="I203" s="161"/>
      <c r="J203" s="7"/>
      <c r="K203" s="7"/>
    </row>
    <row r="204" spans="1:11" ht="15.75" customHeight="1">
      <c r="A204" s="9"/>
      <c r="B204" s="321">
        <v>112524</v>
      </c>
      <c r="C204" s="186" t="s">
        <v>1172</v>
      </c>
      <c r="D204" s="187" t="s">
        <v>6</v>
      </c>
      <c r="E204" s="188">
        <v>17.350000000000001</v>
      </c>
      <c r="F204" s="323">
        <v>12</v>
      </c>
      <c r="G204" s="190">
        <v>0.30835734870317011</v>
      </c>
      <c r="H204" s="278">
        <v>-0.69164265129682989</v>
      </c>
      <c r="I204" s="161"/>
      <c r="J204" s="7"/>
      <c r="K204" s="7"/>
    </row>
    <row r="205" spans="1:11" ht="15.75" customHeight="1">
      <c r="A205" s="9"/>
      <c r="B205" s="321">
        <v>112525</v>
      </c>
      <c r="C205" s="186" t="s">
        <v>1173</v>
      </c>
      <c r="D205" s="187" t="s">
        <v>6</v>
      </c>
      <c r="E205" s="188">
        <v>12.29</v>
      </c>
      <c r="F205" s="323">
        <v>8.5</v>
      </c>
      <c r="G205" s="190">
        <v>0.30838079739625707</v>
      </c>
      <c r="H205" s="278">
        <v>-0.69161920260374288</v>
      </c>
      <c r="I205" s="161"/>
      <c r="J205" s="7"/>
      <c r="K205" s="7"/>
    </row>
    <row r="206" spans="1:11" ht="15.75" customHeight="1">
      <c r="A206" s="9"/>
      <c r="B206" s="321">
        <v>112526</v>
      </c>
      <c r="C206" s="186" t="s">
        <v>1174</v>
      </c>
      <c r="D206" s="187" t="s">
        <v>6</v>
      </c>
      <c r="E206" s="188">
        <v>11.57</v>
      </c>
      <c r="F206" s="323">
        <v>8</v>
      </c>
      <c r="G206" s="190">
        <v>0.30855661192739847</v>
      </c>
      <c r="H206" s="278">
        <v>-0.69144338807260153</v>
      </c>
      <c r="I206" s="161"/>
      <c r="J206" s="7"/>
      <c r="K206" s="7"/>
    </row>
    <row r="207" spans="1:11" ht="15.75" customHeight="1">
      <c r="A207" s="9"/>
      <c r="B207" s="332"/>
      <c r="C207" s="186"/>
      <c r="D207" s="187"/>
      <c r="E207" s="188"/>
      <c r="F207" s="323"/>
      <c r="G207" s="190"/>
      <c r="H207" s="278"/>
      <c r="I207" s="161"/>
      <c r="J207" s="7"/>
      <c r="K207" s="7"/>
    </row>
    <row r="208" spans="1:11" ht="15.75" customHeight="1">
      <c r="A208" s="9"/>
      <c r="B208" s="186"/>
      <c r="C208" s="186"/>
      <c r="D208" s="187"/>
      <c r="E208" s="188"/>
      <c r="F208" s="189"/>
      <c r="G208" s="190"/>
      <c r="H208" s="7"/>
      <c r="I208" s="7"/>
      <c r="J208" s="7"/>
      <c r="K208" s="7"/>
    </row>
    <row r="209" spans="1:11" ht="15.75" customHeight="1">
      <c r="A209" s="9"/>
      <c r="B209" s="592" t="s">
        <v>241</v>
      </c>
      <c r="C209" s="593"/>
      <c r="D209" s="593"/>
      <c r="E209" s="593"/>
      <c r="F209" s="593"/>
      <c r="G209" s="593"/>
      <c r="H209" s="7"/>
      <c r="I209" s="7"/>
      <c r="J209" s="7"/>
      <c r="K209" s="7"/>
    </row>
    <row r="210" spans="1:11" ht="15.75" customHeight="1">
      <c r="A210" s="9"/>
      <c r="B210" s="203" t="s">
        <v>2</v>
      </c>
      <c r="C210" s="203" t="s">
        <v>3</v>
      </c>
      <c r="D210" s="203" t="s">
        <v>5</v>
      </c>
      <c r="E210" s="203" t="s">
        <v>0</v>
      </c>
      <c r="F210" s="204" t="s">
        <v>1</v>
      </c>
      <c r="G210" s="204" t="s">
        <v>4</v>
      </c>
      <c r="H210" s="7"/>
      <c r="I210" s="7"/>
      <c r="J210" s="7"/>
      <c r="K210" s="7"/>
    </row>
    <row r="211" spans="1:11" ht="15.75" customHeight="1">
      <c r="A211" s="9"/>
      <c r="B211" s="321">
        <v>112759</v>
      </c>
      <c r="C211" s="186" t="s">
        <v>698</v>
      </c>
      <c r="D211" s="187" t="s">
        <v>6</v>
      </c>
      <c r="E211" s="188">
        <v>27.19</v>
      </c>
      <c r="F211" s="325">
        <v>25.45</v>
      </c>
      <c r="G211" s="190">
        <v>6.3994115483633762E-2</v>
      </c>
      <c r="H211" s="278">
        <v>-0.93600588451636624</v>
      </c>
      <c r="I211" s="7" t="s">
        <v>645</v>
      </c>
      <c r="J211" s="7"/>
      <c r="K211" s="7"/>
    </row>
    <row r="212" spans="1:11" ht="15.75" customHeight="1">
      <c r="A212" s="9"/>
      <c r="B212" s="321">
        <v>112758</v>
      </c>
      <c r="C212" s="186" t="s">
        <v>697</v>
      </c>
      <c r="D212" s="187" t="s">
        <v>6</v>
      </c>
      <c r="E212" s="188">
        <v>27.54</v>
      </c>
      <c r="F212" s="325">
        <v>25.45</v>
      </c>
      <c r="G212" s="190">
        <v>7.5889615105301372E-2</v>
      </c>
      <c r="H212" s="278">
        <v>-0.92411038489469866</v>
      </c>
      <c r="I212" s="7" t="s">
        <v>645</v>
      </c>
      <c r="J212" s="7"/>
      <c r="K212" s="7"/>
    </row>
    <row r="213" spans="1:11" ht="15.75" customHeight="1">
      <c r="A213" s="9"/>
      <c r="B213" s="321">
        <v>113804</v>
      </c>
      <c r="C213" s="186" t="s">
        <v>1212</v>
      </c>
      <c r="D213" s="187" t="s">
        <v>6</v>
      </c>
      <c r="E213" s="188">
        <v>30.19</v>
      </c>
      <c r="F213" s="325">
        <v>27.99</v>
      </c>
      <c r="G213" s="190">
        <v>7.28718118582313E-2</v>
      </c>
      <c r="H213" s="278">
        <v>-0.92712818814176867</v>
      </c>
      <c r="I213" s="7" t="s">
        <v>645</v>
      </c>
      <c r="J213" s="7"/>
      <c r="K213" s="7"/>
    </row>
    <row r="214" spans="1:11" ht="15.75" customHeight="1">
      <c r="A214" s="9"/>
      <c r="B214" s="321">
        <v>112740</v>
      </c>
      <c r="C214" s="186" t="s">
        <v>276</v>
      </c>
      <c r="D214" s="187" t="s">
        <v>6</v>
      </c>
      <c r="E214" s="188">
        <v>30.19</v>
      </c>
      <c r="F214" s="325">
        <v>27.99</v>
      </c>
      <c r="G214" s="190">
        <v>7.28718118582313E-2</v>
      </c>
      <c r="H214" s="278">
        <v>-0.92712818814176867</v>
      </c>
      <c r="I214" s="7" t="s">
        <v>645</v>
      </c>
      <c r="J214" s="7"/>
      <c r="K214" s="7"/>
    </row>
    <row r="215" spans="1:11" ht="15.75" customHeight="1">
      <c r="A215" s="9"/>
      <c r="B215" s="329">
        <v>112734</v>
      </c>
      <c r="C215" s="186" t="s">
        <v>275</v>
      </c>
      <c r="D215" s="187" t="s">
        <v>6</v>
      </c>
      <c r="E215" s="188">
        <v>30.19</v>
      </c>
      <c r="F215" s="325">
        <v>27.99</v>
      </c>
      <c r="G215" s="190">
        <v>7.28718118582313E-2</v>
      </c>
      <c r="H215" s="278">
        <v>-0.92712818814176867</v>
      </c>
      <c r="I215" s="7" t="s">
        <v>645</v>
      </c>
      <c r="J215" s="7"/>
      <c r="K215" s="7"/>
    </row>
    <row r="216" spans="1:11" ht="15.75" customHeight="1">
      <c r="A216" s="9"/>
      <c r="B216" s="321">
        <v>112739</v>
      </c>
      <c r="C216" s="186" t="s">
        <v>1213</v>
      </c>
      <c r="D216" s="187" t="s">
        <v>6</v>
      </c>
      <c r="E216" s="188">
        <v>30.19</v>
      </c>
      <c r="F216" s="325">
        <v>27.99</v>
      </c>
      <c r="G216" s="190">
        <v>7.28718118582313E-2</v>
      </c>
      <c r="H216" s="278">
        <v>-0.92712818814176867</v>
      </c>
      <c r="I216" s="7" t="s">
        <v>645</v>
      </c>
      <c r="J216" s="7"/>
      <c r="K216" s="7"/>
    </row>
    <row r="217" spans="1:11" ht="15.75" customHeight="1">
      <c r="A217" s="9"/>
      <c r="B217" s="321">
        <v>112736</v>
      </c>
      <c r="C217" s="186" t="s">
        <v>1214</v>
      </c>
      <c r="D217" s="187" t="s">
        <v>6</v>
      </c>
      <c r="E217" s="188">
        <v>30.19</v>
      </c>
      <c r="F217" s="325">
        <v>27.99</v>
      </c>
      <c r="G217" s="190">
        <v>7.28718118582313E-2</v>
      </c>
      <c r="H217" s="278">
        <v>-0.92712818814176867</v>
      </c>
      <c r="I217" s="7" t="s">
        <v>645</v>
      </c>
      <c r="J217" s="7"/>
      <c r="K217" s="7"/>
    </row>
    <row r="218" spans="1:11" ht="15.75" customHeight="1">
      <c r="A218" s="9"/>
      <c r="B218" s="321">
        <v>112737</v>
      </c>
      <c r="C218" s="186" t="s">
        <v>1215</v>
      </c>
      <c r="D218" s="187" t="s">
        <v>6</v>
      </c>
      <c r="E218" s="188">
        <v>30.19</v>
      </c>
      <c r="F218" s="325">
        <v>27.99</v>
      </c>
      <c r="G218" s="190">
        <v>7.28718118582313E-2</v>
      </c>
      <c r="H218" s="278">
        <v>-0.92712818814176867</v>
      </c>
      <c r="I218" s="7" t="s">
        <v>645</v>
      </c>
      <c r="J218" s="7"/>
      <c r="K218" s="7"/>
    </row>
    <row r="219" spans="1:11" ht="15.75" customHeight="1">
      <c r="A219" s="9"/>
      <c r="B219" s="321">
        <v>112738</v>
      </c>
      <c r="C219" s="186" t="s">
        <v>1216</v>
      </c>
      <c r="D219" s="187" t="s">
        <v>6</v>
      </c>
      <c r="E219" s="188">
        <v>30.19</v>
      </c>
      <c r="F219" s="325">
        <v>27.99</v>
      </c>
      <c r="G219" s="190">
        <v>7.28718118582313E-2</v>
      </c>
      <c r="H219" s="278">
        <v>-0.92712818814176867</v>
      </c>
      <c r="I219" s="7" t="s">
        <v>645</v>
      </c>
      <c r="J219" s="7"/>
      <c r="K219" s="7"/>
    </row>
    <row r="220" spans="1:11" ht="15.75" customHeight="1">
      <c r="A220" s="9"/>
      <c r="B220" s="321">
        <v>112741</v>
      </c>
      <c r="C220" s="186" t="s">
        <v>243</v>
      </c>
      <c r="D220" s="187" t="s">
        <v>6</v>
      </c>
      <c r="E220" s="188">
        <v>30.19</v>
      </c>
      <c r="F220" s="325">
        <v>27.99</v>
      </c>
      <c r="G220" s="190">
        <v>7.28718118582313E-2</v>
      </c>
      <c r="H220" s="278">
        <v>-0.92712818814176867</v>
      </c>
      <c r="I220" s="7" t="s">
        <v>645</v>
      </c>
      <c r="J220" s="7"/>
      <c r="K220" s="7"/>
    </row>
    <row r="221" spans="1:11" ht="15.75" customHeight="1">
      <c r="A221" s="9"/>
      <c r="B221" s="321">
        <v>112743</v>
      </c>
      <c r="C221" s="186" t="s">
        <v>1217</v>
      </c>
      <c r="D221" s="187" t="s">
        <v>6</v>
      </c>
      <c r="E221" s="188">
        <v>55.94</v>
      </c>
      <c r="F221" s="325">
        <v>47.75</v>
      </c>
      <c r="G221" s="190">
        <v>0.14640686449767604</v>
      </c>
      <c r="H221" s="278">
        <v>-0.85359313550232396</v>
      </c>
      <c r="I221" s="7" t="s">
        <v>645</v>
      </c>
      <c r="J221" s="7"/>
      <c r="K221" s="7"/>
    </row>
    <row r="222" spans="1:11" ht="15.75" customHeight="1">
      <c r="A222" s="9"/>
      <c r="B222" s="321">
        <v>112725</v>
      </c>
      <c r="C222" s="186" t="s">
        <v>286</v>
      </c>
      <c r="D222" s="187" t="s">
        <v>6</v>
      </c>
      <c r="E222" s="188">
        <v>51.07</v>
      </c>
      <c r="F222" s="325">
        <v>47.75</v>
      </c>
      <c r="G222" s="190">
        <v>6.5008811435284905E-2</v>
      </c>
      <c r="H222" s="278">
        <v>-0.93499118856471508</v>
      </c>
      <c r="I222" s="7" t="s">
        <v>645</v>
      </c>
      <c r="J222" s="7"/>
      <c r="K222" s="7"/>
    </row>
    <row r="223" spans="1:11" ht="15.75" customHeight="1">
      <c r="A223" s="9"/>
      <c r="B223" s="321">
        <v>112760</v>
      </c>
      <c r="C223" s="186" t="s">
        <v>280</v>
      </c>
      <c r="D223" s="187" t="s">
        <v>6</v>
      </c>
      <c r="E223" s="188">
        <v>51.07</v>
      </c>
      <c r="F223" s="325">
        <v>47.75</v>
      </c>
      <c r="G223" s="190">
        <v>6.5008811435284905E-2</v>
      </c>
      <c r="H223" s="278">
        <v>-0.93499118856471508</v>
      </c>
      <c r="I223" s="7" t="s">
        <v>645</v>
      </c>
      <c r="J223" s="7"/>
      <c r="K223" s="7"/>
    </row>
    <row r="224" spans="1:11" ht="15.75" customHeight="1">
      <c r="A224" s="9"/>
      <c r="B224" s="321">
        <v>112761</v>
      </c>
      <c r="C224" s="186" t="s">
        <v>288</v>
      </c>
      <c r="D224" s="187" t="s">
        <v>6</v>
      </c>
      <c r="E224" s="188">
        <v>51.07</v>
      </c>
      <c r="F224" s="325">
        <v>47.75</v>
      </c>
      <c r="G224" s="190">
        <v>6.5008811435284905E-2</v>
      </c>
      <c r="H224" s="278">
        <v>-0.93499118856471508</v>
      </c>
      <c r="I224" s="7" t="s">
        <v>645</v>
      </c>
      <c r="J224" s="7"/>
      <c r="K224" s="7"/>
    </row>
    <row r="225" spans="1:11" ht="15.75" customHeight="1">
      <c r="A225" s="9"/>
      <c r="B225" s="321">
        <v>112752</v>
      </c>
      <c r="C225" s="186" t="s">
        <v>281</v>
      </c>
      <c r="D225" s="187" t="s">
        <v>6</v>
      </c>
      <c r="E225" s="188">
        <v>51.07</v>
      </c>
      <c r="F225" s="325">
        <v>47.75</v>
      </c>
      <c r="G225" s="190">
        <v>6.5008811435284905E-2</v>
      </c>
      <c r="H225" s="278">
        <v>-0.93499118856471508</v>
      </c>
      <c r="I225" s="7" t="s">
        <v>645</v>
      </c>
      <c r="J225" s="7"/>
      <c r="K225" s="7"/>
    </row>
    <row r="226" spans="1:11" ht="15.75" customHeight="1">
      <c r="A226" s="9"/>
      <c r="B226" s="330">
        <v>112719</v>
      </c>
      <c r="C226" s="186" t="e">
        <v>#N/A</v>
      </c>
      <c r="D226" s="187" t="s">
        <v>6</v>
      </c>
      <c r="E226" s="188" t="e">
        <v>#N/A</v>
      </c>
      <c r="F226" s="325">
        <v>47.75</v>
      </c>
      <c r="G226" s="190" t="e">
        <v>#N/A</v>
      </c>
      <c r="H226" s="278" t="e">
        <v>#N/A</v>
      </c>
      <c r="I226" s="7"/>
      <c r="J226" s="7"/>
      <c r="K226" s="7"/>
    </row>
    <row r="227" spans="1:11" ht="15.75" customHeight="1">
      <c r="A227" s="9"/>
      <c r="B227" s="321">
        <v>112998</v>
      </c>
      <c r="C227" s="186" t="s">
        <v>282</v>
      </c>
      <c r="D227" s="187" t="s">
        <v>6</v>
      </c>
      <c r="E227" s="188">
        <v>51.07</v>
      </c>
      <c r="F227" s="325">
        <v>47.75</v>
      </c>
      <c r="G227" s="190">
        <v>6.5008811435284905E-2</v>
      </c>
      <c r="H227" s="278">
        <v>-0.93499118856471508</v>
      </c>
      <c r="I227" s="7" t="s">
        <v>645</v>
      </c>
      <c r="J227" s="7"/>
      <c r="K227" s="7"/>
    </row>
    <row r="228" spans="1:11" ht="15.75" customHeight="1">
      <c r="A228" s="9"/>
      <c r="B228" s="321">
        <v>112999</v>
      </c>
      <c r="C228" s="186" t="s">
        <v>289</v>
      </c>
      <c r="D228" s="187" t="s">
        <v>6</v>
      </c>
      <c r="E228" s="188">
        <v>51.07</v>
      </c>
      <c r="F228" s="325">
        <v>47.75</v>
      </c>
      <c r="G228" s="190">
        <v>6.5008811435284905E-2</v>
      </c>
      <c r="H228" s="278">
        <v>-0.93499118856471508</v>
      </c>
      <c r="I228" s="7" t="s">
        <v>645</v>
      </c>
      <c r="J228" s="7"/>
      <c r="K228" s="7"/>
    </row>
    <row r="229" spans="1:11" ht="15.75" customHeight="1">
      <c r="A229" s="9"/>
      <c r="B229" s="321">
        <v>112722</v>
      </c>
      <c r="C229" s="186" t="s">
        <v>285</v>
      </c>
      <c r="D229" s="187" t="s">
        <v>6</v>
      </c>
      <c r="E229" s="188">
        <v>51.07</v>
      </c>
      <c r="F229" s="325">
        <v>47.75</v>
      </c>
      <c r="G229" s="190">
        <v>6.5008811435284905E-2</v>
      </c>
      <c r="H229" s="278">
        <v>-0.93499118856471508</v>
      </c>
      <c r="I229" s="7" t="s">
        <v>645</v>
      </c>
      <c r="J229" s="7"/>
      <c r="K229" s="7"/>
    </row>
    <row r="230" spans="1:11" ht="15.75" customHeight="1">
      <c r="A230" s="9"/>
      <c r="B230" s="321">
        <v>112744</v>
      </c>
      <c r="C230" s="186" t="s">
        <v>277</v>
      </c>
      <c r="D230" s="187" t="s">
        <v>6</v>
      </c>
      <c r="E230" s="188">
        <v>55.94</v>
      </c>
      <c r="F230" s="325">
        <v>48.99</v>
      </c>
      <c r="G230" s="190">
        <v>0.12424025741866278</v>
      </c>
      <c r="H230" s="278">
        <v>-0.87575974258133726</v>
      </c>
      <c r="I230" s="7" t="s">
        <v>645</v>
      </c>
      <c r="J230" s="7"/>
      <c r="K230" s="7"/>
    </row>
    <row r="231" spans="1:11" ht="15.75" customHeight="1">
      <c r="A231" s="9"/>
      <c r="B231" s="321">
        <v>112745</v>
      </c>
      <c r="C231" s="186" t="s">
        <v>244</v>
      </c>
      <c r="D231" s="187" t="s">
        <v>6</v>
      </c>
      <c r="E231" s="188">
        <v>55.94</v>
      </c>
      <c r="F231" s="325">
        <v>48.99</v>
      </c>
      <c r="G231" s="190">
        <v>0.12424025741866278</v>
      </c>
      <c r="H231" s="278">
        <v>-0.87575974258133726</v>
      </c>
      <c r="I231" s="7" t="s">
        <v>645</v>
      </c>
      <c r="J231" s="7"/>
      <c r="K231" s="7"/>
    </row>
    <row r="232" spans="1:11" ht="15.75" customHeight="1">
      <c r="A232" s="9"/>
      <c r="B232" s="321">
        <v>112757</v>
      </c>
      <c r="C232" s="186" t="s">
        <v>1218</v>
      </c>
      <c r="D232" s="187" t="s">
        <v>6</v>
      </c>
      <c r="E232" s="188">
        <v>64.05</v>
      </c>
      <c r="F232" s="325">
        <v>55.99</v>
      </c>
      <c r="G232" s="190">
        <v>0.12583918813427003</v>
      </c>
      <c r="H232" s="278">
        <v>-0.87416081186573003</v>
      </c>
      <c r="I232" s="7" t="s">
        <v>645</v>
      </c>
      <c r="J232" s="7"/>
      <c r="K232" s="7"/>
    </row>
    <row r="233" spans="1:11" ht="15.75" customHeight="1">
      <c r="A233" s="9"/>
      <c r="B233" s="321">
        <v>113000</v>
      </c>
      <c r="C233" s="186" t="s">
        <v>1219</v>
      </c>
      <c r="D233" s="187" t="s">
        <v>6</v>
      </c>
      <c r="E233" s="188">
        <v>64.05</v>
      </c>
      <c r="F233" s="325">
        <v>55.99</v>
      </c>
      <c r="G233" s="190">
        <v>0.12583918813427003</v>
      </c>
      <c r="H233" s="278">
        <v>-0.87416081186573003</v>
      </c>
      <c r="I233" s="7" t="s">
        <v>645</v>
      </c>
      <c r="J233" s="7"/>
      <c r="K233" s="7"/>
    </row>
    <row r="234" spans="1:11" ht="15.75" customHeight="1">
      <c r="A234" s="9"/>
      <c r="B234" s="321">
        <v>112753</v>
      </c>
      <c r="C234" s="186" t="s">
        <v>1220</v>
      </c>
      <c r="D234" s="187" t="s">
        <v>6</v>
      </c>
      <c r="E234" s="188">
        <v>64.05</v>
      </c>
      <c r="F234" s="325">
        <v>55.99</v>
      </c>
      <c r="G234" s="190">
        <v>0.12583918813427003</v>
      </c>
      <c r="H234" s="278">
        <v>-0.87416081186573003</v>
      </c>
      <c r="I234" s="7" t="s">
        <v>645</v>
      </c>
      <c r="J234" s="7"/>
      <c r="K234" s="7"/>
    </row>
    <row r="235" spans="1:11" ht="15.75" customHeight="1">
      <c r="A235" s="9"/>
      <c r="B235" s="321">
        <v>112726</v>
      </c>
      <c r="C235" s="186" t="s">
        <v>1221</v>
      </c>
      <c r="D235" s="187" t="s">
        <v>6</v>
      </c>
      <c r="E235" s="188">
        <v>68.31</v>
      </c>
      <c r="F235" s="325">
        <v>63.89</v>
      </c>
      <c r="G235" s="190">
        <v>6.4705021226760376E-2</v>
      </c>
      <c r="H235" s="278">
        <v>-0.93529497877323964</v>
      </c>
      <c r="I235" s="7" t="s">
        <v>645</v>
      </c>
      <c r="J235" s="7"/>
      <c r="K235" s="7"/>
    </row>
    <row r="236" spans="1:11" ht="15.75" customHeight="1">
      <c r="A236" s="9"/>
      <c r="B236" s="321">
        <v>112756</v>
      </c>
      <c r="C236" s="186" t="s">
        <v>695</v>
      </c>
      <c r="D236" s="187" t="s">
        <v>6</v>
      </c>
      <c r="E236" s="188">
        <v>68.31</v>
      </c>
      <c r="F236" s="325">
        <v>63.89</v>
      </c>
      <c r="G236" s="190">
        <v>6.4705021226760376E-2</v>
      </c>
      <c r="H236" s="278">
        <v>-0.93529497877323964</v>
      </c>
      <c r="I236" s="7" t="s">
        <v>645</v>
      </c>
      <c r="J236" s="7"/>
      <c r="K236" s="7"/>
    </row>
    <row r="237" spans="1:11" ht="15.75" customHeight="1">
      <c r="A237" s="9"/>
      <c r="B237" s="321">
        <v>112723</v>
      </c>
      <c r="C237" s="186" t="s">
        <v>278</v>
      </c>
      <c r="D237" s="187" t="s">
        <v>6</v>
      </c>
      <c r="E237" s="188">
        <v>91.07</v>
      </c>
      <c r="F237" s="325">
        <v>85.19</v>
      </c>
      <c r="G237" s="190">
        <v>6.4565718677940004E-2</v>
      </c>
      <c r="H237" s="278">
        <v>-0.93543428132205997</v>
      </c>
      <c r="I237" s="7" t="s">
        <v>645</v>
      </c>
      <c r="J237" s="7"/>
      <c r="K237" s="7"/>
    </row>
    <row r="238" spans="1:11" ht="15.75" customHeight="1">
      <c r="A238" s="9"/>
      <c r="B238" s="329">
        <v>112390</v>
      </c>
      <c r="C238" s="186" t="s">
        <v>89</v>
      </c>
      <c r="D238" s="187" t="s">
        <v>6</v>
      </c>
      <c r="E238" s="188">
        <v>6.1</v>
      </c>
      <c r="F238" s="323">
        <v>5</v>
      </c>
      <c r="G238" s="190">
        <v>0.18032786885245897</v>
      </c>
      <c r="H238" s="278">
        <v>-0.81967213114754101</v>
      </c>
      <c r="I238" s="7" t="s">
        <v>645</v>
      </c>
      <c r="J238" s="7"/>
      <c r="K238" s="7"/>
    </row>
    <row r="239" spans="1:11" ht="15.75" customHeight="1">
      <c r="A239" s="9"/>
      <c r="B239" s="329">
        <v>112393</v>
      </c>
      <c r="C239" s="186" t="s">
        <v>84</v>
      </c>
      <c r="D239" s="187" t="s">
        <v>6</v>
      </c>
      <c r="E239" s="188">
        <v>6.1</v>
      </c>
      <c r="F239" s="323">
        <v>5</v>
      </c>
      <c r="G239" s="190">
        <v>0.18032786885245897</v>
      </c>
      <c r="H239" s="278">
        <v>-0.81967213114754101</v>
      </c>
      <c r="I239" s="7" t="s">
        <v>645</v>
      </c>
      <c r="J239" s="7"/>
      <c r="K239" s="7"/>
    </row>
    <row r="240" spans="1:11" ht="15.75" customHeight="1">
      <c r="A240" s="9"/>
      <c r="B240" s="333"/>
      <c r="C240" s="186"/>
      <c r="D240" s="187"/>
      <c r="E240" s="188"/>
      <c r="F240" s="323"/>
      <c r="G240" s="190"/>
      <c r="H240" s="278"/>
      <c r="I240" s="7"/>
      <c r="J240" s="7"/>
      <c r="K240" s="7"/>
    </row>
    <row r="241" spans="1:11" ht="15.75" customHeight="1">
      <c r="A241" s="9"/>
      <c r="B241" s="592" t="s">
        <v>241</v>
      </c>
      <c r="C241" s="593"/>
      <c r="D241" s="593"/>
      <c r="E241" s="593"/>
      <c r="F241" s="593"/>
      <c r="G241" s="593"/>
      <c r="H241" s="278"/>
      <c r="I241" s="7"/>
      <c r="J241" s="7"/>
      <c r="K241" s="7"/>
    </row>
    <row r="242" spans="1:11" ht="15.75" customHeight="1">
      <c r="A242" s="9"/>
      <c r="B242" s="203" t="s">
        <v>2</v>
      </c>
      <c r="C242" s="203" t="s">
        <v>3</v>
      </c>
      <c r="D242" s="203" t="s">
        <v>5</v>
      </c>
      <c r="E242" s="203" t="s">
        <v>0</v>
      </c>
      <c r="F242" s="204" t="s">
        <v>1</v>
      </c>
      <c r="G242" s="204" t="s">
        <v>4</v>
      </c>
      <c r="H242" s="278"/>
      <c r="I242" s="138" t="s">
        <v>1445</v>
      </c>
      <c r="J242" s="7"/>
      <c r="K242" s="7"/>
    </row>
    <row r="243" spans="1:11" ht="15.75" customHeight="1">
      <c r="A243" s="9"/>
      <c r="B243" s="333">
        <v>812</v>
      </c>
      <c r="C243" s="186" t="s">
        <v>925</v>
      </c>
      <c r="D243" s="187" t="s">
        <v>6</v>
      </c>
      <c r="E243" s="188">
        <v>12.33</v>
      </c>
      <c r="F243" s="261">
        <v>10.99</v>
      </c>
      <c r="G243" s="190">
        <v>0.10867802108678019</v>
      </c>
      <c r="H243" s="278"/>
      <c r="I243" s="138" t="s">
        <v>1447</v>
      </c>
      <c r="J243" s="7"/>
      <c r="K243" s="7"/>
    </row>
    <row r="244" spans="1:11" ht="15.75" customHeight="1">
      <c r="A244" s="9"/>
      <c r="B244" s="333">
        <v>102511</v>
      </c>
      <c r="C244" s="186" t="s">
        <v>1482</v>
      </c>
      <c r="D244" s="187" t="s">
        <v>6</v>
      </c>
      <c r="E244" s="188">
        <v>81.650000000000006</v>
      </c>
      <c r="F244" s="261">
        <v>76.989999999999995</v>
      </c>
      <c r="G244" s="190">
        <v>5.7072872014697004E-2</v>
      </c>
      <c r="H244" s="278"/>
      <c r="I244" s="138"/>
      <c r="J244" s="7"/>
      <c r="K244" s="7"/>
    </row>
    <row r="245" spans="1:11" ht="15.75" customHeight="1">
      <c r="A245" s="9"/>
      <c r="B245" s="333">
        <v>102512</v>
      </c>
      <c r="C245" s="186" t="s">
        <v>1483</v>
      </c>
      <c r="D245" s="187" t="s">
        <v>6</v>
      </c>
      <c r="E245" s="188">
        <v>88.21</v>
      </c>
      <c r="F245" s="261">
        <v>76.989999999999995</v>
      </c>
      <c r="G245" s="190">
        <v>0.127196462986056</v>
      </c>
      <c r="H245" s="278"/>
      <c r="I245" s="138"/>
      <c r="J245" s="7"/>
      <c r="K245" s="7"/>
    </row>
    <row r="246" spans="1:11" ht="15.75" customHeight="1">
      <c r="A246" s="9"/>
      <c r="B246" s="334">
        <v>102513</v>
      </c>
      <c r="C246" s="335" t="s">
        <v>1484</v>
      </c>
      <c r="D246" s="187" t="s">
        <v>6</v>
      </c>
      <c r="E246" s="188">
        <v>72.66</v>
      </c>
      <c r="F246" s="261">
        <v>62.99</v>
      </c>
      <c r="G246" s="190">
        <v>0.13308560418387</v>
      </c>
      <c r="H246" s="278"/>
      <c r="I246" s="138"/>
      <c r="J246" s="7"/>
      <c r="K246" s="7"/>
    </row>
    <row r="247" spans="1:11" ht="15.75" customHeight="1">
      <c r="A247" s="9"/>
      <c r="B247" s="333">
        <v>102514</v>
      </c>
      <c r="C247" s="186" t="s">
        <v>1446</v>
      </c>
      <c r="D247" s="187" t="s">
        <v>6</v>
      </c>
      <c r="E247" s="188">
        <v>78.41</v>
      </c>
      <c r="F247" s="261">
        <v>62.99</v>
      </c>
      <c r="G247" s="190">
        <v>0.19665858946562934</v>
      </c>
      <c r="H247" s="278"/>
      <c r="I247" s="138"/>
      <c r="J247" s="7"/>
      <c r="K247" s="7"/>
    </row>
    <row r="248" spans="1:11" ht="15.75" customHeight="1">
      <c r="A248" s="9"/>
      <c r="B248" s="333">
        <v>104306</v>
      </c>
      <c r="C248" s="186" t="s">
        <v>922</v>
      </c>
      <c r="D248" s="187" t="s">
        <v>6</v>
      </c>
      <c r="E248" s="188">
        <v>39.53</v>
      </c>
      <c r="F248" s="261"/>
      <c r="G248" s="190"/>
      <c r="H248" s="278"/>
      <c r="I248" s="138" t="s">
        <v>552</v>
      </c>
      <c r="J248" s="7"/>
      <c r="K248" s="7"/>
    </row>
    <row r="249" spans="1:11" ht="15.75" customHeight="1">
      <c r="A249" s="9"/>
      <c r="B249" s="333">
        <v>104403</v>
      </c>
      <c r="C249" s="186" t="s">
        <v>1326</v>
      </c>
      <c r="D249" s="187" t="s">
        <v>6</v>
      </c>
      <c r="E249" s="188">
        <v>5.91</v>
      </c>
      <c r="F249" s="261">
        <v>4.99</v>
      </c>
      <c r="G249" s="190">
        <v>0.15566835871404397</v>
      </c>
      <c r="H249" s="278"/>
      <c r="I249" s="138"/>
      <c r="J249" s="7"/>
      <c r="K249" s="7"/>
    </row>
    <row r="250" spans="1:11" ht="15.75" customHeight="1">
      <c r="A250" s="9"/>
      <c r="B250" s="334">
        <v>113545</v>
      </c>
      <c r="C250" s="335" t="s">
        <v>1444</v>
      </c>
      <c r="D250" s="187" t="s">
        <v>6</v>
      </c>
      <c r="E250" s="188">
        <v>15.65</v>
      </c>
      <c r="F250" s="261"/>
      <c r="G250" s="190"/>
      <c r="H250" s="278"/>
      <c r="I250" s="138" t="s">
        <v>1443</v>
      </c>
      <c r="J250" s="7"/>
      <c r="K250" s="7"/>
    </row>
    <row r="251" spans="1:11" ht="15.75" customHeight="1">
      <c r="A251" s="9"/>
      <c r="B251" s="333">
        <v>113615</v>
      </c>
      <c r="C251" s="186" t="s">
        <v>920</v>
      </c>
      <c r="D251" s="187" t="s">
        <v>6</v>
      </c>
      <c r="E251" s="188">
        <v>24.98</v>
      </c>
      <c r="F251" s="261">
        <v>19.989999999999998</v>
      </c>
      <c r="G251" s="190">
        <v>0.19975980784627709</v>
      </c>
      <c r="H251" s="278"/>
      <c r="I251" s="138"/>
      <c r="J251" s="7"/>
      <c r="K251" s="7"/>
    </row>
    <row r="252" spans="1:11" ht="15.75" customHeight="1">
      <c r="A252" s="9"/>
      <c r="B252" s="333">
        <v>113626</v>
      </c>
      <c r="C252" s="186" t="s">
        <v>1325</v>
      </c>
      <c r="D252" s="187" t="s">
        <v>6</v>
      </c>
      <c r="E252" s="188">
        <v>8.65</v>
      </c>
      <c r="F252" s="261"/>
      <c r="G252" s="190"/>
      <c r="H252" s="278"/>
      <c r="I252" s="138" t="s">
        <v>1443</v>
      </c>
      <c r="J252" s="7"/>
      <c r="K252" s="7"/>
    </row>
    <row r="253" spans="1:11" ht="15.75" customHeight="1">
      <c r="A253" s="9"/>
      <c r="B253" s="333">
        <v>113629</v>
      </c>
      <c r="C253" s="186" t="s">
        <v>1485</v>
      </c>
      <c r="D253" s="187" t="s">
        <v>6</v>
      </c>
      <c r="E253" s="188">
        <v>14.33</v>
      </c>
      <c r="F253" s="261">
        <v>12.99</v>
      </c>
      <c r="G253" s="190">
        <v>9.3510118632240041E-2</v>
      </c>
      <c r="H253" s="278"/>
      <c r="I253" s="7"/>
      <c r="J253" s="7"/>
      <c r="K253" s="7"/>
    </row>
    <row r="254" spans="1:11" ht="15.75" customHeight="1">
      <c r="A254" s="9"/>
      <c r="B254" s="333">
        <v>113639</v>
      </c>
      <c r="C254" s="186" t="s">
        <v>1486</v>
      </c>
      <c r="D254" s="187" t="s">
        <v>6</v>
      </c>
      <c r="E254" s="188">
        <v>8.41</v>
      </c>
      <c r="F254" s="261">
        <v>7.89</v>
      </c>
      <c r="G254" s="190">
        <v>6.1831153388822883E-2</v>
      </c>
      <c r="H254" s="278"/>
      <c r="I254" s="7"/>
      <c r="J254" s="7"/>
      <c r="K254" s="7"/>
    </row>
    <row r="255" spans="1:11" ht="15.75" customHeight="1">
      <c r="A255" s="9"/>
      <c r="B255" s="333">
        <v>113649</v>
      </c>
      <c r="C255" s="186" t="s">
        <v>706</v>
      </c>
      <c r="D255" s="187" t="s">
        <v>6</v>
      </c>
      <c r="E255" s="188">
        <v>11.1</v>
      </c>
      <c r="F255" s="261">
        <v>9.99</v>
      </c>
      <c r="G255" s="190">
        <v>9.999999999999995E-2</v>
      </c>
      <c r="H255" s="278"/>
      <c r="I255" s="7"/>
      <c r="J255" s="7"/>
      <c r="K255" s="7"/>
    </row>
    <row r="256" spans="1:11" ht="15.75" customHeight="1">
      <c r="A256" s="9"/>
      <c r="B256" s="187">
        <v>113799</v>
      </c>
      <c r="C256" s="186" t="s">
        <v>1309</v>
      </c>
      <c r="D256" s="187" t="s">
        <v>6</v>
      </c>
      <c r="E256" s="188">
        <v>3.87</v>
      </c>
      <c r="F256" s="261">
        <v>3.59</v>
      </c>
      <c r="G256" s="190">
        <v>7.2351421188630555E-2</v>
      </c>
      <c r="H256" s="7"/>
      <c r="I256" s="7"/>
      <c r="J256" s="7"/>
      <c r="K256" s="7"/>
    </row>
    <row r="257" spans="1:15" ht="15.75" customHeight="1" thickBot="1">
      <c r="A257" s="9"/>
      <c r="B257" s="612" t="s">
        <v>1402</v>
      </c>
      <c r="C257" s="612"/>
      <c r="D257" s="612"/>
      <c r="E257" s="612"/>
      <c r="F257" s="612"/>
      <c r="G257" s="612"/>
      <c r="H257" s="7"/>
      <c r="I257" s="7"/>
      <c r="J257" s="7"/>
      <c r="K257" s="7"/>
    </row>
    <row r="258" spans="1:15" ht="15.75" customHeight="1">
      <c r="A258" s="49"/>
      <c r="B258" s="285" t="s">
        <v>2</v>
      </c>
      <c r="C258" s="286" t="s">
        <v>3</v>
      </c>
      <c r="D258" s="286" t="s">
        <v>5</v>
      </c>
      <c r="E258" s="286" t="s">
        <v>0</v>
      </c>
      <c r="F258" s="286" t="s">
        <v>1</v>
      </c>
      <c r="G258" s="287" t="s">
        <v>4</v>
      </c>
      <c r="H258" s="7"/>
      <c r="I258" s="7"/>
      <c r="J258" s="7"/>
      <c r="K258" s="7"/>
    </row>
    <row r="259" spans="1:15" ht="15.75" customHeight="1">
      <c r="A259" s="49"/>
      <c r="B259" s="288">
        <v>113925</v>
      </c>
      <c r="C259" s="186" t="str">
        <f>VLOOKUP(B259,[1]Report!$1:$1048576,2,0)</f>
        <v>YPE ESPONJA N/RISCA ANTIBAC 60X1UN</v>
      </c>
      <c r="D259" s="187" t="s">
        <v>6</v>
      </c>
      <c r="E259" s="188">
        <f>VLOOKUP(B259,[1]Report!$1:$1048576,8,0)</f>
        <v>2.06</v>
      </c>
      <c r="F259" s="209">
        <v>1.75</v>
      </c>
      <c r="G259" s="289">
        <f t="shared" ref="G259" si="5">(E259-F259)/E259</f>
        <v>0.1504854368932039</v>
      </c>
      <c r="H259" s="7" t="s">
        <v>1406</v>
      </c>
      <c r="I259" s="7"/>
      <c r="J259" s="7"/>
      <c r="K259" s="7"/>
    </row>
    <row r="260" spans="1:15" ht="15.75" customHeight="1" thickBot="1">
      <c r="A260" s="49"/>
      <c r="B260" s="617" t="s">
        <v>1400</v>
      </c>
      <c r="C260" s="618"/>
      <c r="D260" s="618"/>
      <c r="E260" s="618"/>
      <c r="F260" s="618"/>
      <c r="G260" s="619"/>
      <c r="H260" s="7"/>
      <c r="I260" s="7"/>
      <c r="J260" s="7"/>
      <c r="K260" s="7"/>
    </row>
    <row r="261" spans="1:15" ht="15.75" customHeight="1">
      <c r="A261" s="49"/>
      <c r="B261" s="290">
        <v>113304</v>
      </c>
      <c r="C261" s="291" t="str">
        <f>VLOOKUP(B261,[1]Report!$1:$1048576,2,0)</f>
        <v>YPE AMACIANTE LIQ CONC LIBERDAD 12X500ML</v>
      </c>
      <c r="D261" s="292" t="s">
        <v>6</v>
      </c>
      <c r="E261" s="293">
        <f>VLOOKUP(B261,[1]Report!$1:$1048576,8,0)</f>
        <v>8.36</v>
      </c>
      <c r="F261" s="294">
        <v>6.89</v>
      </c>
      <c r="G261" s="295">
        <f t="shared" ref="G261:G268" si="6">(E261-F261)/E261</f>
        <v>0.17583732057416265</v>
      </c>
      <c r="H261" s="613"/>
      <c r="I261" s="7"/>
      <c r="J261" s="7"/>
      <c r="K261" s="7"/>
    </row>
    <row r="262" spans="1:15" ht="15.75" customHeight="1">
      <c r="A262" s="49"/>
      <c r="B262" s="288">
        <v>113303</v>
      </c>
      <c r="C262" s="186" t="str">
        <f>VLOOKUP(B262,[1]Report!$1:$1048576,2,0)</f>
        <v>YPE AMACIANTE LIQ CONC INSPIRAC 12X500ML</v>
      </c>
      <c r="D262" s="187" t="s">
        <v>6</v>
      </c>
      <c r="E262" s="188">
        <f>VLOOKUP(B262,[1]Report!$1:$1048576,8,0)</f>
        <v>8.36</v>
      </c>
      <c r="F262" s="209">
        <v>6.89</v>
      </c>
      <c r="G262" s="289">
        <f t="shared" si="6"/>
        <v>0.17583732057416265</v>
      </c>
      <c r="H262" s="613"/>
      <c r="I262" s="7"/>
      <c r="J262" s="7"/>
      <c r="K262" s="7"/>
    </row>
    <row r="263" spans="1:15" ht="15.75" customHeight="1">
      <c r="A263" s="49"/>
      <c r="B263" s="288">
        <v>113301</v>
      </c>
      <c r="C263" s="186" t="str">
        <f>VLOOKUP(B263,[1]Report!$1:$1048576,2,0)</f>
        <v>YPE AMACIANTE LIQ CONC PINK 12X500ML</v>
      </c>
      <c r="D263" s="187" t="s">
        <v>6</v>
      </c>
      <c r="E263" s="188">
        <f>VLOOKUP(B263,[1]Report!$1:$1048576,8,0)</f>
        <v>8.68</v>
      </c>
      <c r="F263" s="209">
        <v>6.89</v>
      </c>
      <c r="G263" s="289">
        <f t="shared" si="6"/>
        <v>0.20622119815668205</v>
      </c>
      <c r="H263" s="613"/>
      <c r="I263" s="7"/>
      <c r="J263" s="7"/>
      <c r="K263" s="7"/>
    </row>
    <row r="264" spans="1:15" ht="15.75" customHeight="1">
      <c r="A264" s="49"/>
      <c r="B264" s="288">
        <v>113305</v>
      </c>
      <c r="C264" s="186" t="str">
        <f>VLOOKUP(B264,[1]Report!$1:$1048576,2,0)</f>
        <v>YPE AMACIANTE LIQ CONC DELICADO 12X500ML</v>
      </c>
      <c r="D264" s="187" t="s">
        <v>6</v>
      </c>
      <c r="E264" s="188">
        <f>VLOOKUP(B264,[1]Report!$1:$1048576,8,0)</f>
        <v>8.36</v>
      </c>
      <c r="F264" s="209">
        <v>6.89</v>
      </c>
      <c r="G264" s="289">
        <f t="shared" si="6"/>
        <v>0.17583732057416265</v>
      </c>
      <c r="H264" s="613"/>
      <c r="I264" s="7"/>
      <c r="J264" s="7"/>
      <c r="K264" s="7"/>
    </row>
    <row r="265" spans="1:15" ht="15.75" customHeight="1">
      <c r="A265" s="49"/>
      <c r="B265" s="288">
        <v>113306</v>
      </c>
      <c r="C265" s="186" t="str">
        <f>VLOOKUP(B265,[1]Report!$1:$1048576,2,0)</f>
        <v>YPE AMACIANTE LIQ CONC ENCANTO 12X500ML</v>
      </c>
      <c r="D265" s="187" t="s">
        <v>6</v>
      </c>
      <c r="E265" s="188">
        <f>VLOOKUP(B265,[1]Report!$1:$1048576,8,0)</f>
        <v>8.68</v>
      </c>
      <c r="F265" s="209">
        <v>6.89</v>
      </c>
      <c r="G265" s="289">
        <f t="shared" si="6"/>
        <v>0.20622119815668205</v>
      </c>
      <c r="H265" s="613"/>
      <c r="I265" s="7"/>
      <c r="J265" s="7"/>
      <c r="K265" s="7"/>
    </row>
    <row r="266" spans="1:15" ht="15.75" customHeight="1">
      <c r="A266" s="49"/>
      <c r="B266" s="288">
        <v>113302</v>
      </c>
      <c r="C266" s="186" t="str">
        <f>VLOOKUP(B266,[1]Report!$1:$1048576,2,0)</f>
        <v>YPE AMACIANTE LIQ CONC BLUE 12X500ML</v>
      </c>
      <c r="D266" s="187" t="s">
        <v>6</v>
      </c>
      <c r="E266" s="188">
        <f>VLOOKUP(B266,[1]Report!$1:$1048576,8,0)</f>
        <v>8.68</v>
      </c>
      <c r="F266" s="209">
        <v>6.89</v>
      </c>
      <c r="G266" s="289">
        <f t="shared" si="6"/>
        <v>0.20622119815668205</v>
      </c>
      <c r="H266" s="613"/>
      <c r="I266" s="7"/>
      <c r="J266" s="7"/>
      <c r="K266" s="7"/>
    </row>
    <row r="267" spans="1:15" ht="15.75" customHeight="1">
      <c r="A267" s="49"/>
      <c r="B267" s="615" t="s">
        <v>1399</v>
      </c>
      <c r="C267" s="590"/>
      <c r="D267" s="590"/>
      <c r="E267" s="590"/>
      <c r="F267" s="590"/>
      <c r="G267" s="616"/>
      <c r="H267" s="7"/>
      <c r="I267" s="7"/>
      <c r="J267" s="7"/>
      <c r="K267" s="7"/>
    </row>
    <row r="268" spans="1:15" ht="15.75" customHeight="1" thickBot="1">
      <c r="A268" s="49"/>
      <c r="B268" s="296">
        <v>113548</v>
      </c>
      <c r="C268" s="297" t="str">
        <f>VLOOKUP(B268,[1]Report!$1:$1048576,2,0)</f>
        <v>YPE ESPONJA N/RISCA 6X10X3UN</v>
      </c>
      <c r="D268" s="298" t="s">
        <v>6</v>
      </c>
      <c r="E268" s="299">
        <f>VLOOKUP(B268,[1]Report!$1:$1048576,8,0)</f>
        <v>4.45</v>
      </c>
      <c r="F268" s="300">
        <v>4.3499999999999996</v>
      </c>
      <c r="G268" s="301">
        <f t="shared" si="6"/>
        <v>2.2471910112359668E-2</v>
      </c>
      <c r="H268" s="7"/>
      <c r="I268" s="7"/>
      <c r="J268" s="7"/>
      <c r="K268" s="7"/>
    </row>
    <row r="269" spans="1:15" ht="15.75" customHeight="1">
      <c r="A269" s="9"/>
      <c r="B269" s="205"/>
      <c r="C269" s="196"/>
      <c r="D269" s="205"/>
      <c r="E269" s="197"/>
      <c r="F269" s="283"/>
      <c r="G269" s="220"/>
      <c r="H269" s="7"/>
      <c r="I269" s="7"/>
      <c r="J269" s="7"/>
      <c r="K269" s="7"/>
    </row>
    <row r="270" spans="1:15" ht="15.75" customHeight="1">
      <c r="A270" s="9"/>
      <c r="B270" s="187"/>
      <c r="C270" s="186"/>
      <c r="D270" s="187"/>
      <c r="E270" s="188"/>
      <c r="F270" s="614" t="s">
        <v>1401</v>
      </c>
      <c r="G270" s="614"/>
      <c r="H270" s="614" t="s">
        <v>1396</v>
      </c>
      <c r="I270" s="614"/>
      <c r="J270" s="614" t="s">
        <v>1397</v>
      </c>
      <c r="K270" s="614"/>
      <c r="L270" s="614" t="s">
        <v>1398</v>
      </c>
      <c r="M270" s="614"/>
      <c r="N270" s="614" t="s">
        <v>1404</v>
      </c>
      <c r="O270" s="614"/>
    </row>
    <row r="271" spans="1:15" ht="15.75" customHeight="1">
      <c r="A271" s="9"/>
      <c r="B271" s="282" t="s">
        <v>2</v>
      </c>
      <c r="C271" s="282" t="s">
        <v>3</v>
      </c>
      <c r="D271" s="282" t="s">
        <v>5</v>
      </c>
      <c r="E271" s="282" t="s">
        <v>0</v>
      </c>
      <c r="F271" s="280" t="s">
        <v>1242</v>
      </c>
      <c r="G271" s="281" t="s">
        <v>1243</v>
      </c>
      <c r="H271" s="280" t="s">
        <v>1242</v>
      </c>
      <c r="I271" s="281" t="s">
        <v>1243</v>
      </c>
      <c r="J271" s="280" t="s">
        <v>1242</v>
      </c>
      <c r="K271" s="281" t="s">
        <v>1243</v>
      </c>
      <c r="L271" s="280" t="s">
        <v>1242</v>
      </c>
      <c r="M271" s="281" t="s">
        <v>1243</v>
      </c>
      <c r="N271" s="280" t="s">
        <v>1242</v>
      </c>
      <c r="O271" s="281" t="s">
        <v>1243</v>
      </c>
    </row>
    <row r="272" spans="1:15" ht="15.75" customHeight="1">
      <c r="A272" s="9"/>
      <c r="B272" s="187">
        <v>113321</v>
      </c>
      <c r="C272" s="186" t="str">
        <f>VLOOKUP(B272,[1]Report!$1:$1048576,2,0)</f>
        <v>YPE DETERGENTE LIQ ANTIBAC 24X500ML</v>
      </c>
      <c r="D272" s="187" t="s">
        <v>6</v>
      </c>
      <c r="E272" s="188">
        <f>VLOOKUP(B272,[1]Report!$1:$1048576,8,0)</f>
        <v>3.61</v>
      </c>
      <c r="F272" s="209">
        <v>2.99</v>
      </c>
      <c r="G272" s="190">
        <f t="shared" ref="G272:G282" si="7">(E272-F272)/E272</f>
        <v>0.17174515235457055</v>
      </c>
      <c r="H272" s="254">
        <v>2.93</v>
      </c>
      <c r="I272" s="190">
        <f>(E272-H272)/E272</f>
        <v>0.18836565096952901</v>
      </c>
      <c r="J272" s="254">
        <v>2.9</v>
      </c>
      <c r="K272" s="247">
        <f>($E272-J272)/$E272</f>
        <v>0.19667590027700832</v>
      </c>
      <c r="L272" s="254">
        <v>2.87</v>
      </c>
      <c r="M272" s="247">
        <f>($E272-L272)/$E272</f>
        <v>0.20498614958448746</v>
      </c>
      <c r="N272" s="245">
        <v>2.84</v>
      </c>
      <c r="O272" s="247">
        <f>($E272-N272)/$E272</f>
        <v>0.21329639889196678</v>
      </c>
    </row>
    <row r="273" spans="1:15" ht="15.75" customHeight="1">
      <c r="A273" s="9"/>
      <c r="B273" s="187">
        <v>113492</v>
      </c>
      <c r="C273" s="186" t="e">
        <f>VLOOKUP(B273,[1]Report!$1:$1048576,2,0)</f>
        <v>#N/A</v>
      </c>
      <c r="D273" s="187" t="s">
        <v>6</v>
      </c>
      <c r="E273" s="188" t="e">
        <f>VLOOKUP(B273,[1]Report!$1:$1048576,8,0)</f>
        <v>#N/A</v>
      </c>
      <c r="F273" s="209">
        <v>10.29</v>
      </c>
      <c r="G273" s="190" t="e">
        <f t="shared" si="7"/>
        <v>#N/A</v>
      </c>
      <c r="H273" s="254">
        <v>10.08</v>
      </c>
      <c r="I273" s="190" t="e">
        <f>(E273-H273)/E273</f>
        <v>#N/A</v>
      </c>
      <c r="J273" s="245">
        <v>9.98</v>
      </c>
      <c r="K273" s="247" t="e">
        <f>($E273-J273)/$E273</f>
        <v>#N/A</v>
      </c>
      <c r="L273" s="254">
        <v>9.8800000000000008</v>
      </c>
      <c r="M273" s="247" t="e">
        <f>($E273-L273)/$E273</f>
        <v>#N/A</v>
      </c>
      <c r="N273" s="245">
        <v>9.7799999999999994</v>
      </c>
      <c r="O273" s="247" t="e">
        <f>($E273-N273)/$E273</f>
        <v>#N/A</v>
      </c>
    </row>
    <row r="274" spans="1:15" ht="15.75" customHeight="1" thickBot="1">
      <c r="A274" s="9"/>
      <c r="B274" s="302"/>
      <c r="C274" s="303"/>
      <c r="D274" s="302"/>
      <c r="E274" s="304"/>
      <c r="F274" s="305"/>
      <c r="G274" s="306"/>
      <c r="H274" s="279"/>
      <c r="I274" s="220"/>
      <c r="J274" s="249"/>
      <c r="K274" s="250"/>
      <c r="L274" s="279"/>
      <c r="M274" s="250"/>
      <c r="N274" s="249"/>
      <c r="O274" s="250"/>
    </row>
    <row r="275" spans="1:15" ht="15.75" customHeight="1">
      <c r="A275" s="49"/>
      <c r="B275" s="285" t="s">
        <v>2</v>
      </c>
      <c r="C275" s="286" t="s">
        <v>3</v>
      </c>
      <c r="D275" s="286" t="s">
        <v>5</v>
      </c>
      <c r="E275" s="286" t="s">
        <v>0</v>
      </c>
      <c r="F275" s="286" t="s">
        <v>1</v>
      </c>
      <c r="G275" s="287" t="s">
        <v>4</v>
      </c>
      <c r="H275" s="7"/>
      <c r="I275" s="7"/>
      <c r="J275" s="7"/>
      <c r="K275" s="7"/>
    </row>
    <row r="276" spans="1:15" ht="15.75" customHeight="1">
      <c r="A276" s="49"/>
      <c r="B276" s="288">
        <v>113935</v>
      </c>
      <c r="C276" s="186" t="str">
        <f>VLOOKUP(B276,[1]Report!$1:$1048576,2,0)</f>
        <v>YPE AMACIANTE LIQ ACONCHEGO 6X2L</v>
      </c>
      <c r="D276" s="187" t="s">
        <v>6</v>
      </c>
      <c r="E276" s="188">
        <f>VLOOKUP(B276,[1]Report!$1:$1048576,8,0)</f>
        <v>10.46</v>
      </c>
      <c r="F276" s="209">
        <v>8.4499999999999993</v>
      </c>
      <c r="G276" s="289">
        <f t="shared" si="7"/>
        <v>0.19216061185468464</v>
      </c>
      <c r="H276" s="7"/>
      <c r="I276" s="7"/>
      <c r="J276" s="7"/>
      <c r="K276" s="7"/>
    </row>
    <row r="277" spans="1:15" ht="15.75" customHeight="1">
      <c r="A277" s="49"/>
      <c r="B277" s="288">
        <v>113487</v>
      </c>
      <c r="C277" s="186" t="str">
        <f>VLOOKUP(B277,[1]Report!$1:$1048576,2,0)</f>
        <v>YPE AMACIANTE LIQ INTENSO 6X2L</v>
      </c>
      <c r="D277" s="187" t="s">
        <v>6</v>
      </c>
      <c r="E277" s="188">
        <f>VLOOKUP(B277,[1]Report!$1:$1048576,8,0)</f>
        <v>10.46</v>
      </c>
      <c r="F277" s="209">
        <v>8.4499999999999993</v>
      </c>
      <c r="G277" s="289">
        <f t="shared" si="7"/>
        <v>0.19216061185468464</v>
      </c>
      <c r="H277" s="7"/>
      <c r="I277" s="7"/>
      <c r="J277" s="7"/>
      <c r="K277" s="7"/>
    </row>
    <row r="278" spans="1:15" ht="15.75" customHeight="1">
      <c r="A278" s="49"/>
      <c r="B278" s="288">
        <v>113311</v>
      </c>
      <c r="C278" s="186" t="str">
        <f>VLOOKUP(B278,[1]Report!$1:$1048576,2,0)</f>
        <v>YPE AMACIANTE LIQ DELICADO 6X2L</v>
      </c>
      <c r="D278" s="187" t="s">
        <v>6</v>
      </c>
      <c r="E278" s="188">
        <f>VLOOKUP(B278,[1]Report!$1:$1048576,8,0)</f>
        <v>10.37</v>
      </c>
      <c r="F278" s="209">
        <v>8.4499999999999993</v>
      </c>
      <c r="G278" s="289">
        <f t="shared" si="7"/>
        <v>0.18514946962391515</v>
      </c>
      <c r="H278" s="7"/>
      <c r="I278" s="7"/>
      <c r="J278" s="7"/>
      <c r="K278" s="7"/>
    </row>
    <row r="279" spans="1:15" ht="15.75" customHeight="1">
      <c r="A279" s="49"/>
      <c r="B279" s="288">
        <v>113310</v>
      </c>
      <c r="C279" s="186" t="str">
        <f>VLOOKUP(B279,[1]Report!$1:$1048576,2,0)</f>
        <v>YPE AMACIANTE LIQ TERNURA 6X2L</v>
      </c>
      <c r="D279" s="187" t="s">
        <v>6</v>
      </c>
      <c r="E279" s="188">
        <f>VLOOKUP(B279,[1]Report!$1:$1048576,8,0)</f>
        <v>10.46</v>
      </c>
      <c r="F279" s="209">
        <v>8.4499999999999993</v>
      </c>
      <c r="G279" s="289">
        <f t="shared" si="7"/>
        <v>0.19216061185468464</v>
      </c>
      <c r="H279" s="7"/>
      <c r="I279" s="7"/>
      <c r="J279" s="7"/>
      <c r="K279" s="7"/>
    </row>
    <row r="280" spans="1:15" ht="15.75" customHeight="1">
      <c r="A280" s="49"/>
      <c r="B280" s="288">
        <v>113291</v>
      </c>
      <c r="C280" s="186" t="str">
        <f>VLOOKUP(B280,[1]Report!$1:$1048576,2,0)</f>
        <v>YPE AMACIANTE LIQ CARINHO 6X2L</v>
      </c>
      <c r="D280" s="187" t="s">
        <v>6</v>
      </c>
      <c r="E280" s="188">
        <f>VLOOKUP(B280,[1]Report!$1:$1048576,8,0)</f>
        <v>10.46</v>
      </c>
      <c r="F280" s="209">
        <v>8.4499999999999993</v>
      </c>
      <c r="G280" s="289">
        <f t="shared" si="7"/>
        <v>0.19216061185468464</v>
      </c>
      <c r="H280" s="7"/>
      <c r="I280" s="7"/>
      <c r="J280" s="7"/>
      <c r="K280" s="7"/>
    </row>
    <row r="281" spans="1:15" ht="15.75" customHeight="1">
      <c r="A281" s="49"/>
      <c r="B281" s="615" t="s">
        <v>1399</v>
      </c>
      <c r="C281" s="590"/>
      <c r="D281" s="590"/>
      <c r="E281" s="590"/>
      <c r="F281" s="590"/>
      <c r="G281" s="616"/>
      <c r="H281" s="7"/>
      <c r="I281" s="7"/>
      <c r="J281" s="7"/>
      <c r="K281" s="7"/>
    </row>
    <row r="282" spans="1:15" ht="15.75" customHeight="1" thickBot="1">
      <c r="A282" s="49"/>
      <c r="B282" s="296">
        <v>113548</v>
      </c>
      <c r="C282" s="297" t="str">
        <f>VLOOKUP(B282,[1]Report!$1:$1048576,2,0)</f>
        <v>YPE ESPONJA N/RISCA 6X10X3UN</v>
      </c>
      <c r="D282" s="298" t="s">
        <v>6</v>
      </c>
      <c r="E282" s="299">
        <f>VLOOKUP(B282,[1]Report!$1:$1048576,8,0)</f>
        <v>4.45</v>
      </c>
      <c r="F282" s="300">
        <v>4.3499999999999996</v>
      </c>
      <c r="G282" s="301">
        <f t="shared" si="7"/>
        <v>2.2471910112359668E-2</v>
      </c>
      <c r="H282" s="7"/>
      <c r="I282" s="7"/>
      <c r="J282" s="7"/>
      <c r="K282" s="7"/>
    </row>
    <row r="283" spans="1:15" ht="15.75" customHeight="1">
      <c r="A283" s="9"/>
      <c r="B283" s="205"/>
      <c r="C283" s="196"/>
      <c r="D283" s="205"/>
      <c r="E283" s="197"/>
      <c r="F283" s="284"/>
      <c r="G283" s="198"/>
      <c r="H283" s="7"/>
      <c r="I283" s="7"/>
      <c r="J283" s="7"/>
      <c r="K283" s="7"/>
    </row>
    <row r="284" spans="1:15" ht="15.75" customHeight="1">
      <c r="A284" s="9"/>
      <c r="B284" s="620" t="s">
        <v>1405</v>
      </c>
      <c r="C284" s="621"/>
      <c r="D284" s="621"/>
      <c r="E284" s="621"/>
      <c r="F284" s="621"/>
      <c r="G284" s="622"/>
      <c r="H284" s="7"/>
      <c r="I284" s="7"/>
      <c r="J284" s="7"/>
      <c r="K284" s="7"/>
    </row>
    <row r="285" spans="1:15" ht="15.75" customHeight="1">
      <c r="A285" s="9"/>
      <c r="B285" s="203" t="s">
        <v>2</v>
      </c>
      <c r="C285" s="203" t="s">
        <v>3</v>
      </c>
      <c r="D285" s="203" t="s">
        <v>5</v>
      </c>
      <c r="E285" s="203" t="s">
        <v>0</v>
      </c>
      <c r="F285" s="204" t="s">
        <v>1</v>
      </c>
      <c r="G285" s="204" t="s">
        <v>4</v>
      </c>
      <c r="H285" s="7"/>
      <c r="I285" s="7"/>
      <c r="J285" s="7"/>
      <c r="K285" s="7"/>
    </row>
    <row r="286" spans="1:15" ht="15.75" customHeight="1">
      <c r="A286" s="9"/>
      <c r="B286" s="309">
        <v>113223</v>
      </c>
      <c r="C286" s="186" t="str">
        <f>VLOOKUP(B286,[1]Report!$1:$1048576,2,0)</f>
        <v>DES AERO FLAMENGO ABOVE 24X150ML</v>
      </c>
      <c r="D286" s="187" t="s">
        <v>6</v>
      </c>
      <c r="E286" s="188">
        <f>VLOOKUP(B286,[1]Report!$1:$1048576,8,0)</f>
        <v>6.09</v>
      </c>
      <c r="F286" s="308">
        <v>4.6900000000000004</v>
      </c>
      <c r="G286" s="289">
        <f t="shared" ref="G286:G312" si="8">(E286-F286)/E286</f>
        <v>0.22988505747126428</v>
      </c>
      <c r="H286" s="7"/>
      <c r="I286" s="7"/>
      <c r="J286" s="7"/>
      <c r="K286" s="7"/>
    </row>
    <row r="287" spans="1:15" ht="15.75" customHeight="1">
      <c r="A287" s="9"/>
      <c r="B287" s="309">
        <v>113724</v>
      </c>
      <c r="C287" s="186" t="e">
        <f>VLOOKUP(B287,[1]Report!$1:$1048576,2,0)</f>
        <v>#N/A</v>
      </c>
      <c r="D287" s="187" t="s">
        <v>6</v>
      </c>
      <c r="E287" s="188" t="e">
        <f>VLOOKUP(B287,[1]Report!$1:$1048576,8,0)</f>
        <v>#N/A</v>
      </c>
      <c r="F287" s="308">
        <v>9.69</v>
      </c>
      <c r="G287" s="289" t="e">
        <f t="shared" si="8"/>
        <v>#N/A</v>
      </c>
      <c r="H287" s="7"/>
      <c r="I287" s="7"/>
      <c r="J287" s="7"/>
      <c r="K287" s="7"/>
    </row>
    <row r="288" spans="1:15" ht="15.75" customHeight="1">
      <c r="A288" s="9"/>
      <c r="B288" s="310">
        <v>113725</v>
      </c>
      <c r="C288" s="186" t="e">
        <f>VLOOKUP(B288,[1]Report!$1:$1048576,2,0)</f>
        <v>#N/A</v>
      </c>
      <c r="D288" s="187" t="s">
        <v>6</v>
      </c>
      <c r="E288" s="188" t="e">
        <f>VLOOKUP(B288,[1]Report!$1:$1048576,8,0)</f>
        <v>#N/A</v>
      </c>
      <c r="F288" s="308">
        <v>9.69</v>
      </c>
      <c r="G288" s="289" t="e">
        <f t="shared" si="8"/>
        <v>#N/A</v>
      </c>
      <c r="H288" s="7"/>
      <c r="I288" s="7"/>
      <c r="J288" s="7"/>
      <c r="K288" s="7"/>
    </row>
    <row r="289" spans="1:11" ht="15.75" customHeight="1">
      <c r="A289" s="9"/>
      <c r="B289" s="310">
        <v>113727</v>
      </c>
      <c r="C289" s="186" t="e">
        <f>VLOOKUP(B289,[1]Report!$1:$1048576,2,0)</f>
        <v>#N/A</v>
      </c>
      <c r="D289" s="187" t="s">
        <v>6</v>
      </c>
      <c r="E289" s="188" t="e">
        <f>VLOOKUP(B289,[1]Report!$1:$1048576,8,0)</f>
        <v>#N/A</v>
      </c>
      <c r="F289" s="308">
        <v>9.69</v>
      </c>
      <c r="G289" s="289" t="e">
        <f t="shared" si="8"/>
        <v>#N/A</v>
      </c>
      <c r="H289" s="7"/>
      <c r="I289" s="7"/>
      <c r="J289" s="7"/>
      <c r="K289" s="7"/>
    </row>
    <row r="290" spans="1:11" ht="15.75" customHeight="1">
      <c r="A290" s="9"/>
      <c r="B290" s="310">
        <v>113722</v>
      </c>
      <c r="C290" s="186" t="e">
        <f>VLOOKUP(B290,[1]Report!$1:$1048576,2,0)</f>
        <v>#N/A</v>
      </c>
      <c r="D290" s="187" t="s">
        <v>6</v>
      </c>
      <c r="E290" s="188" t="e">
        <f>VLOOKUP(B290,[1]Report!$1:$1048576,8,0)</f>
        <v>#N/A</v>
      </c>
      <c r="F290" s="308">
        <v>9.69</v>
      </c>
      <c r="G290" s="289" t="e">
        <f t="shared" si="8"/>
        <v>#N/A</v>
      </c>
      <c r="H290" s="7"/>
      <c r="I290" s="7"/>
      <c r="J290" s="7"/>
      <c r="K290" s="7"/>
    </row>
    <row r="291" spans="1:11" ht="15.75" customHeight="1">
      <c r="A291" s="9"/>
      <c r="B291" s="309">
        <v>113723</v>
      </c>
      <c r="C291" s="186" t="e">
        <f>VLOOKUP(B291,[1]Report!$1:$1048576,2,0)</f>
        <v>#N/A</v>
      </c>
      <c r="D291" s="187" t="s">
        <v>6</v>
      </c>
      <c r="E291" s="188" t="e">
        <f>VLOOKUP(B291,[1]Report!$1:$1048576,8,0)</f>
        <v>#N/A</v>
      </c>
      <c r="F291" s="308">
        <v>9.69</v>
      </c>
      <c r="G291" s="289" t="e">
        <f t="shared" si="8"/>
        <v>#N/A</v>
      </c>
      <c r="H291" s="7"/>
      <c r="I291" s="7"/>
      <c r="J291" s="7"/>
      <c r="K291" s="7"/>
    </row>
    <row r="292" spans="1:11" ht="15.75" customHeight="1">
      <c r="A292" s="9"/>
      <c r="B292" s="310">
        <v>113723</v>
      </c>
      <c r="C292" s="186" t="e">
        <f>VLOOKUP(B292,[1]Report!$1:$1048576,2,0)</f>
        <v>#N/A</v>
      </c>
      <c r="D292" s="187" t="s">
        <v>6</v>
      </c>
      <c r="E292" s="188" t="e">
        <f>VLOOKUP(B292,[1]Report!$1:$1048576,8,0)</f>
        <v>#N/A</v>
      </c>
      <c r="F292" s="308">
        <v>9.69</v>
      </c>
      <c r="G292" s="289" t="e">
        <f t="shared" si="8"/>
        <v>#N/A</v>
      </c>
      <c r="H292" s="7"/>
      <c r="I292" s="7"/>
      <c r="J292" s="7"/>
      <c r="K292" s="7"/>
    </row>
    <row r="293" spans="1:11" ht="15.75" customHeight="1">
      <c r="A293" s="9"/>
      <c r="B293" s="309">
        <v>113718</v>
      </c>
      <c r="C293" s="186" t="e">
        <f>VLOOKUP(B293,[1]Report!$1:$1048576,2,0)</f>
        <v>#N/A</v>
      </c>
      <c r="D293" s="187" t="s">
        <v>6</v>
      </c>
      <c r="E293" s="188" t="e">
        <f>VLOOKUP(B293,[1]Report!$1:$1048576,8,0)</f>
        <v>#N/A</v>
      </c>
      <c r="F293" s="308">
        <v>9.69</v>
      </c>
      <c r="G293" s="289" t="e">
        <f t="shared" si="8"/>
        <v>#N/A</v>
      </c>
      <c r="H293" s="7"/>
      <c r="I293" s="7"/>
      <c r="J293" s="7"/>
      <c r="K293" s="7"/>
    </row>
    <row r="294" spans="1:11" ht="15.75" customHeight="1">
      <c r="A294" s="9"/>
      <c r="B294" s="310">
        <v>113998</v>
      </c>
      <c r="C294" s="186" t="e">
        <f>VLOOKUP(B294,[1]Report!$1:$1048576,2,0)</f>
        <v>#N/A</v>
      </c>
      <c r="D294" s="187" t="s">
        <v>6</v>
      </c>
      <c r="E294" s="188" t="e">
        <f>VLOOKUP(B294,[1]Report!$1:$1048576,8,0)</f>
        <v>#N/A</v>
      </c>
      <c r="F294" s="308">
        <v>9.69</v>
      </c>
      <c r="G294" s="289" t="e">
        <f t="shared" si="8"/>
        <v>#N/A</v>
      </c>
      <c r="H294" s="7"/>
      <c r="I294" s="7"/>
      <c r="J294" s="7"/>
      <c r="K294" s="7"/>
    </row>
    <row r="295" spans="1:11" ht="15.75" customHeight="1">
      <c r="A295" s="9"/>
      <c r="B295" s="309">
        <v>113719</v>
      </c>
      <c r="C295" s="186" t="e">
        <f>VLOOKUP(B295,[1]Report!$1:$1048576,2,0)</f>
        <v>#N/A</v>
      </c>
      <c r="D295" s="187" t="s">
        <v>6</v>
      </c>
      <c r="E295" s="188" t="e">
        <f>VLOOKUP(B295,[1]Report!$1:$1048576,8,0)</f>
        <v>#N/A</v>
      </c>
      <c r="F295" s="308">
        <v>9.69</v>
      </c>
      <c r="G295" s="289" t="e">
        <f t="shared" si="8"/>
        <v>#N/A</v>
      </c>
      <c r="H295" s="7"/>
      <c r="I295" s="7"/>
      <c r="J295" s="7"/>
      <c r="K295" s="7"/>
    </row>
    <row r="296" spans="1:11" ht="15.75" customHeight="1">
      <c r="A296" s="9"/>
      <c r="B296" s="309">
        <v>113720</v>
      </c>
      <c r="C296" s="186" t="e">
        <f>VLOOKUP(B296,[1]Report!$1:$1048576,2,0)</f>
        <v>#N/A</v>
      </c>
      <c r="D296" s="187" t="s">
        <v>6</v>
      </c>
      <c r="E296" s="188" t="e">
        <f>VLOOKUP(B296,[1]Report!$1:$1048576,8,0)</f>
        <v>#N/A</v>
      </c>
      <c r="F296" s="308">
        <v>9.69</v>
      </c>
      <c r="G296" s="289" t="e">
        <f t="shared" si="8"/>
        <v>#N/A</v>
      </c>
      <c r="H296" s="7"/>
      <c r="I296" s="7"/>
      <c r="J296" s="7"/>
      <c r="K296" s="7"/>
    </row>
    <row r="297" spans="1:11" ht="15.75" customHeight="1">
      <c r="A297" s="9"/>
      <c r="B297" s="309">
        <v>102294</v>
      </c>
      <c r="C297" s="186" t="str">
        <f>VLOOKUP(B297,[1]Report!$1:$1048576,2,0)</f>
        <v>FLES FERMENTO QUIMICO 6X12LTX100GR</v>
      </c>
      <c r="D297" s="187" t="s">
        <v>6</v>
      </c>
      <c r="E297" s="188">
        <f>VLOOKUP(B297,[1]Report!$1:$1048576,8,0)</f>
        <v>33.5</v>
      </c>
      <c r="F297" s="308">
        <v>29.99</v>
      </c>
      <c r="G297" s="289">
        <f t="shared" si="8"/>
        <v>0.10477611940298512</v>
      </c>
      <c r="H297" s="7" t="s">
        <v>645</v>
      </c>
      <c r="I297" s="7"/>
      <c r="J297" s="7"/>
      <c r="K297" s="7"/>
    </row>
    <row r="298" spans="1:11" ht="15.75" customHeight="1">
      <c r="A298" s="9"/>
      <c r="B298" s="309">
        <v>102326</v>
      </c>
      <c r="C298" s="186" t="e">
        <f>VLOOKUP(B298,[1]Report!$1:$1048576,2,0)</f>
        <v>#N/A</v>
      </c>
      <c r="D298" s="187" t="s">
        <v>6</v>
      </c>
      <c r="E298" s="188" t="e">
        <f>VLOOKUP(B298,[1]Report!$1:$1048576,8,0)</f>
        <v>#N/A</v>
      </c>
      <c r="F298" s="308">
        <v>4.09</v>
      </c>
      <c r="G298" s="289" t="e">
        <f t="shared" si="8"/>
        <v>#N/A</v>
      </c>
      <c r="H298" s="7"/>
      <c r="I298" s="7"/>
      <c r="J298" s="7"/>
      <c r="K298" s="7"/>
    </row>
    <row r="299" spans="1:11" ht="15.75" customHeight="1">
      <c r="A299" s="9"/>
      <c r="B299" s="309">
        <v>102327</v>
      </c>
      <c r="C299" s="186" t="str">
        <f>VLOOKUP(B299,[1]Report!$1:$1048576,2,0)</f>
        <v>FLES CHANTILLY 12X1LT</v>
      </c>
      <c r="D299" s="187" t="s">
        <v>6</v>
      </c>
      <c r="E299" s="188">
        <f>VLOOKUP(B299,[1]Report!$1:$1048576,8,0)</f>
        <v>18.53</v>
      </c>
      <c r="F299" s="308">
        <v>16.989999999999998</v>
      </c>
      <c r="G299" s="289">
        <f t="shared" si="8"/>
        <v>8.3108472746897061E-2</v>
      </c>
      <c r="H299" s="7"/>
      <c r="I299" s="7"/>
      <c r="J299" s="7"/>
      <c r="K299" s="7"/>
    </row>
    <row r="300" spans="1:11" ht="15.75" customHeight="1">
      <c r="A300" s="9"/>
      <c r="B300" s="309">
        <v>113433</v>
      </c>
      <c r="C300" s="186" t="e">
        <f>VLOOKUP(B300,[1]Report!$1:$1048576,2,0)</f>
        <v>#N/A</v>
      </c>
      <c r="D300" s="187" t="s">
        <v>6</v>
      </c>
      <c r="E300" s="188" t="e">
        <f>VLOOKUP(B300,[1]Report!$1:$1048576,8,0)</f>
        <v>#N/A</v>
      </c>
      <c r="F300" s="308">
        <v>22.99</v>
      </c>
      <c r="G300" s="289" t="e">
        <f t="shared" si="8"/>
        <v>#N/A</v>
      </c>
      <c r="H300" s="7"/>
      <c r="I300" s="7"/>
      <c r="J300" s="7"/>
      <c r="K300" s="7"/>
    </row>
    <row r="301" spans="1:11" ht="15.75" customHeight="1">
      <c r="A301" s="9"/>
      <c r="B301" s="309">
        <v>113435</v>
      </c>
      <c r="C301" s="186" t="str">
        <f>VLOOKUP(B301,[1]Report!$1:$1048576,2,0)</f>
        <v>MANTEIGA COMUM C/S CAB TOURO PT 12X500G</v>
      </c>
      <c r="D301" s="187" t="s">
        <v>6</v>
      </c>
      <c r="E301" s="188">
        <f>VLOOKUP(B301,[1]Report!$1:$1048576,8,0)</f>
        <v>25.75</v>
      </c>
      <c r="F301" s="308">
        <v>19.989999999999998</v>
      </c>
      <c r="G301" s="289">
        <f t="shared" si="8"/>
        <v>0.22368932038834957</v>
      </c>
      <c r="H301" s="7"/>
      <c r="I301" s="7"/>
      <c r="J301" s="7"/>
      <c r="K301" s="7"/>
    </row>
    <row r="302" spans="1:11" ht="15.75" customHeight="1">
      <c r="A302" s="9"/>
      <c r="B302" s="309">
        <v>113439</v>
      </c>
      <c r="C302" s="186" t="str">
        <f>VLOOKUP(B302,[1]Report!$1:$1048576,2,0)</f>
        <v>MANTEIGA COMUM C/S TOURIN PT 12X500G</v>
      </c>
      <c r="D302" s="187" t="s">
        <v>6</v>
      </c>
      <c r="E302" s="188">
        <f>VLOOKUP(B302,[1]Report!$1:$1048576,8,0)</f>
        <v>23.94</v>
      </c>
      <c r="F302" s="308">
        <v>18.989999999999998</v>
      </c>
      <c r="G302" s="289">
        <f t="shared" si="8"/>
        <v>0.20676691729323318</v>
      </c>
      <c r="H302" s="7"/>
      <c r="I302" s="7"/>
      <c r="J302" s="7"/>
      <c r="K302" s="7"/>
    </row>
    <row r="303" spans="1:11" ht="15.75" customHeight="1">
      <c r="A303" s="9"/>
      <c r="B303" s="309">
        <v>112991</v>
      </c>
      <c r="C303" s="186" t="str">
        <f>VLOOKUP(B303,[1]Report!$1:$1048576,2,0)</f>
        <v>ODER FIAMBRE 12X320G</v>
      </c>
      <c r="D303" s="187" t="s">
        <v>6</v>
      </c>
      <c r="E303" s="188">
        <f>VLOOKUP(B303,[1]Report!$1:$1048576,8,0)</f>
        <v>6.49</v>
      </c>
      <c r="F303" s="308">
        <v>4.99</v>
      </c>
      <c r="G303" s="289">
        <f t="shared" si="8"/>
        <v>0.23112480739599384</v>
      </c>
      <c r="H303" s="7"/>
      <c r="I303" s="7"/>
      <c r="J303" s="7"/>
      <c r="K303" s="7"/>
    </row>
    <row r="304" spans="1:11" ht="15.75" customHeight="1">
      <c r="A304" s="9"/>
      <c r="B304" s="309">
        <v>109108</v>
      </c>
      <c r="C304" s="186" t="str">
        <f>VLOOKUP(B304,[1]Report!$1:$1048576,2,0)</f>
        <v>PNS PILHA COMUM AA UM-3SH936 18TB 52PIL</v>
      </c>
      <c r="D304" s="187" t="s">
        <v>6</v>
      </c>
      <c r="E304" s="188">
        <f>VLOOKUP(B304,[1]Report!$1:$1048576,8,0)</f>
        <v>35.020000000000003</v>
      </c>
      <c r="F304" s="307">
        <v>29.9</v>
      </c>
      <c r="G304" s="289">
        <f t="shared" si="8"/>
        <v>0.14620217018846385</v>
      </c>
      <c r="H304" s="7"/>
      <c r="I304" s="7"/>
      <c r="J304" s="7"/>
      <c r="K304" s="7"/>
    </row>
    <row r="305" spans="1:11" ht="15.75" customHeight="1">
      <c r="A305" s="9"/>
      <c r="B305" s="309">
        <v>102980</v>
      </c>
      <c r="C305" s="186" t="str">
        <f>VLOOKUP(B305,[1]Report!$1:$1048576,2,0)</f>
        <v>PNS PILHA COMUM AAA R03UAL4S40 32TB 40PI</v>
      </c>
      <c r="D305" s="187" t="s">
        <v>6</v>
      </c>
      <c r="E305" s="188">
        <f>VLOOKUP(B305,[1]Report!$1:$1048576,8,0)</f>
        <v>33.299999999999997</v>
      </c>
      <c r="F305" s="308">
        <v>28.89</v>
      </c>
      <c r="G305" s="289">
        <f t="shared" si="8"/>
        <v>0.13243243243243233</v>
      </c>
      <c r="H305" s="7"/>
      <c r="I305" s="7"/>
      <c r="J305" s="7"/>
      <c r="K305" s="7"/>
    </row>
    <row r="306" spans="1:11" ht="15.75" customHeight="1">
      <c r="A306" s="9"/>
      <c r="B306" s="309">
        <v>112632</v>
      </c>
      <c r="C306" s="186" t="str">
        <f>VLOOKUP(B306,[1]Report!$1:$1048576,2,0)</f>
        <v>TOD BISCOITO RECH  MGO 36X115G</v>
      </c>
      <c r="D306" s="187" t="s">
        <v>6</v>
      </c>
      <c r="E306" s="188">
        <f>VLOOKUP(B306,[1]Report!$1:$1048576,8,0)</f>
        <v>1.85</v>
      </c>
      <c r="F306" s="308">
        <v>1.39</v>
      </c>
      <c r="G306" s="289">
        <f t="shared" si="8"/>
        <v>0.24864864864864875</v>
      </c>
      <c r="H306" s="7"/>
      <c r="I306" s="7"/>
      <c r="J306" s="7"/>
      <c r="K306" s="7"/>
    </row>
    <row r="307" spans="1:11" ht="15.75" customHeight="1">
      <c r="A307" s="9"/>
      <c r="B307" s="309">
        <v>112634</v>
      </c>
      <c r="C307" s="186" t="str">
        <f>VLOOKUP(B307,[1]Report!$1:$1048576,2,0)</f>
        <v>TOD BISCOITO RECH CHOCO 36X115G</v>
      </c>
      <c r="D307" s="187" t="s">
        <v>6</v>
      </c>
      <c r="E307" s="188">
        <f>VLOOKUP(B307,[1]Report!$1:$1048576,8,0)</f>
        <v>1.85</v>
      </c>
      <c r="F307" s="308">
        <v>1.39</v>
      </c>
      <c r="G307" s="289">
        <f t="shared" si="8"/>
        <v>0.24864864864864875</v>
      </c>
      <c r="H307" s="7"/>
      <c r="I307" s="7"/>
      <c r="J307" s="7"/>
      <c r="K307" s="7"/>
    </row>
    <row r="308" spans="1:11" ht="15.75" customHeight="1">
      <c r="A308" s="9"/>
      <c r="B308" s="309">
        <v>112687</v>
      </c>
      <c r="C308" s="186" t="str">
        <f>VLOOKUP(B308,[1]Report!$1:$1048576,2,0)</f>
        <v>TOD BISCOITO RECH CHOCO/BAUN 36X115G</v>
      </c>
      <c r="D308" s="187" t="s">
        <v>6</v>
      </c>
      <c r="E308" s="188">
        <f>VLOOKUP(B308,[1]Report!$1:$1048576,8,0)</f>
        <v>1.75</v>
      </c>
      <c r="F308" s="308">
        <v>1.39</v>
      </c>
      <c r="G308" s="289">
        <f t="shared" si="8"/>
        <v>0.20571428571428577</v>
      </c>
      <c r="H308" s="7"/>
      <c r="I308" s="7"/>
      <c r="J308" s="7"/>
      <c r="K308" s="7"/>
    </row>
    <row r="309" spans="1:11" ht="15.75" customHeight="1">
      <c r="A309" s="9"/>
      <c r="B309" s="309">
        <v>112693</v>
      </c>
      <c r="C309" s="186" t="e">
        <f>VLOOKUP(B309,[1]Report!$1:$1048576,2,0)</f>
        <v>#N/A</v>
      </c>
      <c r="D309" s="187" t="s">
        <v>6</v>
      </c>
      <c r="E309" s="188" t="e">
        <f>VLOOKUP(B309,[1]Report!$1:$1048576,8,0)</f>
        <v>#N/A</v>
      </c>
      <c r="F309" s="308">
        <v>4.99</v>
      </c>
      <c r="G309" s="289" t="e">
        <f t="shared" si="8"/>
        <v>#N/A</v>
      </c>
      <c r="H309" s="7"/>
      <c r="I309" s="7"/>
      <c r="J309" s="7"/>
      <c r="K309" s="7"/>
    </row>
    <row r="310" spans="1:11" ht="15.75" customHeight="1">
      <c r="A310" s="9"/>
      <c r="B310" s="309">
        <v>112694</v>
      </c>
      <c r="C310" s="186" t="str">
        <f>VLOOKUP(B310,[1]Report!$1:$1048576,2,0)</f>
        <v>TOD ROSQUINHA LEITE 12X400G</v>
      </c>
      <c r="D310" s="187" t="s">
        <v>6</v>
      </c>
      <c r="E310" s="188">
        <f>VLOOKUP(B310,[1]Report!$1:$1048576,8,0)</f>
        <v>5.34</v>
      </c>
      <c r="F310" s="308">
        <v>4.99</v>
      </c>
      <c r="G310" s="289">
        <f t="shared" si="8"/>
        <v>6.5543071161048627E-2</v>
      </c>
      <c r="H310" s="7"/>
      <c r="I310" s="7"/>
      <c r="J310" s="7"/>
      <c r="K310" s="7"/>
    </row>
    <row r="311" spans="1:11" ht="15.75" customHeight="1">
      <c r="A311" s="9"/>
      <c r="B311" s="309">
        <v>109980</v>
      </c>
      <c r="C311" s="186" t="str">
        <f>VLOOKUP(B311,[1]Report!$1:$1048576,2,0)</f>
        <v>ULTRA COPO 150ML PP TRANSP EST 25X100UN</v>
      </c>
      <c r="D311" s="187" t="s">
        <v>6</v>
      </c>
      <c r="E311" s="188">
        <f>VLOOKUP(B311,[1]Report!$1:$1048576,8,0)</f>
        <v>4.0999999999999996</v>
      </c>
      <c r="F311" s="308">
        <v>3.99</v>
      </c>
      <c r="G311" s="289">
        <f t="shared" si="8"/>
        <v>2.6829268292682791E-2</v>
      </c>
      <c r="H311" s="7"/>
      <c r="I311" s="7"/>
      <c r="J311" s="7"/>
      <c r="K311" s="7"/>
    </row>
    <row r="312" spans="1:11" ht="15.75" customHeight="1">
      <c r="A312" s="9"/>
      <c r="B312" s="309">
        <v>109981</v>
      </c>
      <c r="C312" s="186" t="str">
        <f>VLOOKUP(B312,[1]Report!$1:$1048576,2,0)</f>
        <v>ULTRA COPO 180ML PP TRANSP EST 25X100UN</v>
      </c>
      <c r="D312" s="187" t="s">
        <v>6</v>
      </c>
      <c r="E312" s="188">
        <f>VLOOKUP(B312,[1]Report!$1:$1048576,8,0)</f>
        <v>5.24</v>
      </c>
      <c r="F312" s="308">
        <v>4.6900000000000004</v>
      </c>
      <c r="G312" s="289">
        <f t="shared" si="8"/>
        <v>0.10496183206106867</v>
      </c>
      <c r="H312" s="7"/>
      <c r="I312" s="7"/>
      <c r="J312" s="7"/>
      <c r="K312" s="7"/>
    </row>
    <row r="313" spans="1:11" ht="15.75" customHeight="1">
      <c r="A313" s="9"/>
      <c r="B313" s="187"/>
      <c r="C313" s="187"/>
      <c r="D313" s="187"/>
      <c r="E313" s="188"/>
      <c r="F313" s="209"/>
      <c r="G313" s="190"/>
      <c r="H313" s="7"/>
      <c r="I313" s="7"/>
      <c r="J313" s="7"/>
      <c r="K313" s="7"/>
    </row>
    <row r="314" spans="1:11" ht="15.75" customHeight="1">
      <c r="A314" s="9"/>
      <c r="B314" s="594" t="s">
        <v>1186</v>
      </c>
      <c r="C314" s="594"/>
      <c r="D314" s="594"/>
      <c r="E314" s="594"/>
      <c r="F314" s="594"/>
      <c r="G314" s="594"/>
      <c r="H314" s="7"/>
      <c r="I314" s="7"/>
      <c r="J314" s="7"/>
      <c r="K314" s="7"/>
    </row>
    <row r="315" spans="1:11" ht="15.75" customHeight="1">
      <c r="A315" s="9"/>
      <c r="B315" s="203" t="s">
        <v>2</v>
      </c>
      <c r="C315" s="203" t="s">
        <v>3</v>
      </c>
      <c r="D315" s="203" t="s">
        <v>5</v>
      </c>
      <c r="E315" s="203" t="s">
        <v>0</v>
      </c>
      <c r="F315" s="204" t="s">
        <v>1</v>
      </c>
      <c r="G315" s="204" t="s">
        <v>4</v>
      </c>
      <c r="H315" s="7"/>
      <c r="I315" s="7"/>
      <c r="J315" s="7"/>
      <c r="K315" s="7"/>
    </row>
    <row r="316" spans="1:11" ht="15.75" customHeight="1">
      <c r="A316" s="9"/>
      <c r="B316" s="187">
        <v>112461</v>
      </c>
      <c r="C316" s="186" t="e">
        <f>VLOOKUP(B316,[1]Report!$1:$1048576,2,0)</f>
        <v>#N/A</v>
      </c>
      <c r="D316" s="187" t="s">
        <v>6</v>
      </c>
      <c r="E316" s="188" t="e">
        <f>VLOOKUP(B316,[1]Report!$1:$1048576,8,0)</f>
        <v>#N/A</v>
      </c>
      <c r="F316" s="209"/>
      <c r="G316" s="190" t="e">
        <f t="shared" ref="G316:G317" si="9">(E316-F316)/E316</f>
        <v>#N/A</v>
      </c>
      <c r="H316" s="7"/>
      <c r="I316" s="7"/>
      <c r="J316" s="7"/>
      <c r="K316" s="7"/>
    </row>
    <row r="317" spans="1:11" ht="15.75" customHeight="1">
      <c r="A317" s="9"/>
      <c r="B317" s="187">
        <v>112458</v>
      </c>
      <c r="C317" s="186" t="e">
        <f>VLOOKUP(B317,[1]Report!$1:$1048576,2,0)</f>
        <v>#N/A</v>
      </c>
      <c r="D317" s="187" t="s">
        <v>6</v>
      </c>
      <c r="E317" s="188" t="e">
        <f>VLOOKUP(B317,[1]Report!$1:$1048576,8,0)</f>
        <v>#N/A</v>
      </c>
      <c r="F317" s="209"/>
      <c r="G317" s="190" t="e">
        <f t="shared" si="9"/>
        <v>#N/A</v>
      </c>
      <c r="H317" s="7"/>
      <c r="I317" s="7"/>
      <c r="J317" s="7"/>
      <c r="K317" s="7"/>
    </row>
    <row r="318" spans="1:11" ht="15.75" customHeight="1">
      <c r="A318" s="9"/>
      <c r="B318" s="187"/>
      <c r="C318" s="187" t="s">
        <v>1187</v>
      </c>
      <c r="D318" s="187"/>
      <c r="E318" s="188"/>
      <c r="F318" s="209"/>
      <c r="G318" s="190"/>
      <c r="H318" s="7"/>
      <c r="I318" s="7"/>
      <c r="J318" s="7"/>
      <c r="K318" s="7"/>
    </row>
    <row r="319" spans="1:11" ht="15.75" customHeight="1">
      <c r="A319" s="9"/>
      <c r="B319" s="187"/>
      <c r="C319" s="186"/>
      <c r="D319" s="187"/>
      <c r="E319" s="188"/>
      <c r="F319" s="209"/>
      <c r="G319" s="190"/>
      <c r="H319" s="7"/>
      <c r="I319" s="7"/>
      <c r="J319" s="7"/>
      <c r="K319" s="7"/>
    </row>
    <row r="320" spans="1:11" ht="15.75" customHeight="1">
      <c r="A320" s="9"/>
      <c r="B320" s="233"/>
      <c r="C320" s="186"/>
      <c r="D320" s="187"/>
      <c r="E320" s="188"/>
      <c r="F320" s="234"/>
      <c r="G320" s="190"/>
      <c r="H320" s="7"/>
      <c r="I320" s="7"/>
      <c r="J320" s="7"/>
      <c r="K320" s="7"/>
    </row>
    <row r="321" spans="1:15" ht="15.75" customHeight="1">
      <c r="A321" s="9"/>
      <c r="B321" s="233"/>
      <c r="C321" s="186"/>
      <c r="D321" s="187"/>
      <c r="E321" s="188"/>
      <c r="F321" s="251" t="s">
        <v>188</v>
      </c>
      <c r="G321" s="252"/>
      <c r="H321" s="253" t="s">
        <v>566</v>
      </c>
      <c r="I321" s="253"/>
      <c r="J321" s="253" t="s">
        <v>1247</v>
      </c>
      <c r="K321" s="253"/>
      <c r="L321" s="253" t="s">
        <v>190</v>
      </c>
      <c r="M321" s="253"/>
      <c r="N321" s="253" t="s">
        <v>190</v>
      </c>
      <c r="O321" s="253"/>
    </row>
    <row r="322" spans="1:15" ht="15.75" customHeight="1">
      <c r="A322" s="9"/>
      <c r="B322" s="203" t="s">
        <v>2</v>
      </c>
      <c r="C322" s="203" t="s">
        <v>3</v>
      </c>
      <c r="D322" s="203" t="s">
        <v>5</v>
      </c>
      <c r="E322" s="203" t="s">
        <v>0</v>
      </c>
      <c r="F322" s="248" t="s">
        <v>1242</v>
      </c>
      <c r="G322" s="243" t="s">
        <v>1243</v>
      </c>
      <c r="H322" s="242" t="s">
        <v>1242</v>
      </c>
      <c r="I322" s="243" t="s">
        <v>1243</v>
      </c>
      <c r="J322" s="242" t="s">
        <v>1242</v>
      </c>
      <c r="K322" s="243" t="s">
        <v>1243</v>
      </c>
      <c r="L322" s="242" t="s">
        <v>1242</v>
      </c>
      <c r="M322" s="243" t="s">
        <v>1243</v>
      </c>
      <c r="N322" s="242" t="s">
        <v>1242</v>
      </c>
      <c r="O322" s="243" t="s">
        <v>1243</v>
      </c>
    </row>
    <row r="323" spans="1:15" ht="15.75" customHeight="1">
      <c r="A323" s="9"/>
      <c r="B323" s="244">
        <v>171</v>
      </c>
      <c r="C323" s="186" t="str">
        <f>VLOOKUP(B323,[1]Report!$1:$1048576,2,0)</f>
        <v>P ACHO TODDYNHO TRADICIONAL 27X200ML</v>
      </c>
      <c r="D323" s="187" t="s">
        <v>6</v>
      </c>
      <c r="E323" s="188">
        <f>VLOOKUP(B323,[1]Report!$1:$1048576,8,0)</f>
        <v>47.41</v>
      </c>
      <c r="F323" s="246">
        <v>37.799999999999997</v>
      </c>
      <c r="G323" s="190">
        <f>(E323-F323)/E323</f>
        <v>0.2026998523518245</v>
      </c>
      <c r="H323" s="254">
        <v>35.1</v>
      </c>
      <c r="I323" s="190">
        <f t="shared" ref="I323" si="10">(E323-H323)/E323</f>
        <v>0.2596498628981227</v>
      </c>
      <c r="J323" s="245">
        <v>33.75</v>
      </c>
      <c r="K323" s="247">
        <f>($E323-J323)/$E323</f>
        <v>0.28812486817127181</v>
      </c>
      <c r="L323" s="254">
        <v>32.4</v>
      </c>
      <c r="M323" s="247">
        <f>($E323-L323)/$E323</f>
        <v>0.31659987344442098</v>
      </c>
      <c r="N323" s="245">
        <v>31.05</v>
      </c>
      <c r="O323" s="247">
        <f>($E323-N323)/$E323</f>
        <v>0.34507487871757009</v>
      </c>
    </row>
    <row r="324" spans="1:15" ht="15.75" customHeight="1">
      <c r="A324" s="9"/>
      <c r="B324" s="244"/>
      <c r="C324" s="186"/>
      <c r="D324" s="187"/>
      <c r="E324" s="188"/>
      <c r="F324" s="246"/>
      <c r="G324" s="190"/>
      <c r="H324" s="249"/>
      <c r="I324" s="220"/>
      <c r="J324" s="249"/>
      <c r="K324" s="250"/>
      <c r="L324" s="249"/>
      <c r="M324" s="250"/>
      <c r="N324" s="249"/>
      <c r="O324" s="250"/>
    </row>
    <row r="325" spans="1:15" ht="15.75" customHeight="1">
      <c r="A325" s="9"/>
      <c r="B325" s="233"/>
      <c r="C325" s="186"/>
      <c r="D325" s="187"/>
      <c r="E325" s="188"/>
      <c r="F325" s="251" t="s">
        <v>187</v>
      </c>
      <c r="G325" s="252"/>
      <c r="H325" s="253" t="s">
        <v>1248</v>
      </c>
      <c r="I325" s="253"/>
      <c r="J325" s="253" t="s">
        <v>188</v>
      </c>
      <c r="K325" s="253"/>
      <c r="L325" s="253" t="s">
        <v>566</v>
      </c>
      <c r="M325" s="253"/>
      <c r="N325" s="253" t="s">
        <v>189</v>
      </c>
      <c r="O325" s="7"/>
    </row>
    <row r="326" spans="1:15" ht="15.75" customHeight="1">
      <c r="A326" s="9"/>
      <c r="B326" s="203" t="s">
        <v>2</v>
      </c>
      <c r="C326" s="203" t="s">
        <v>3</v>
      </c>
      <c r="D326" s="203" t="s">
        <v>5</v>
      </c>
      <c r="E326" s="203" t="s">
        <v>0</v>
      </c>
      <c r="F326" s="248" t="s">
        <v>1242</v>
      </c>
      <c r="G326" s="243" t="s">
        <v>1243</v>
      </c>
      <c r="H326" s="242" t="s">
        <v>1242</v>
      </c>
      <c r="I326" s="243" t="s">
        <v>1243</v>
      </c>
      <c r="J326" s="242" t="s">
        <v>1242</v>
      </c>
      <c r="K326" s="243" t="s">
        <v>1243</v>
      </c>
      <c r="L326" s="242" t="s">
        <v>1242</v>
      </c>
      <c r="M326" s="243" t="s">
        <v>1243</v>
      </c>
      <c r="N326" s="242" t="s">
        <v>1242</v>
      </c>
      <c r="O326" s="243" t="s">
        <v>1243</v>
      </c>
    </row>
    <row r="327" spans="1:15" ht="15.75" customHeight="1">
      <c r="A327" s="9"/>
      <c r="B327" s="233">
        <v>109563</v>
      </c>
      <c r="C327" s="186" t="str">
        <f>VLOOKUP(B327,[1]Report!$1:$1048576,2,0)</f>
        <v>P AVEIA QUAKER FARINHA 28X165G</v>
      </c>
      <c r="D327" s="187" t="s">
        <v>6</v>
      </c>
      <c r="E327" s="188">
        <f>VLOOKUP(B327,[1]Report!$1:$1048576,8,0)</f>
        <v>3.38</v>
      </c>
      <c r="F327" s="246">
        <v>3.37</v>
      </c>
      <c r="G327" s="190">
        <f t="shared" ref="G327:G328" si="11">(E327-F327)/E327</f>
        <v>2.9585798816567418E-3</v>
      </c>
      <c r="H327" s="245">
        <v>2.99</v>
      </c>
      <c r="I327" s="190">
        <f t="shared" ref="I327:I328" si="12">(E327-H327)/E327</f>
        <v>0.11538461538461529</v>
      </c>
      <c r="J327" s="245">
        <v>2.89</v>
      </c>
      <c r="K327" s="247">
        <f t="shared" ref="K327:K328" si="13">($E327-J327)/$E327</f>
        <v>0.14497041420118337</v>
      </c>
      <c r="L327" s="245">
        <v>2.79</v>
      </c>
      <c r="M327" s="247">
        <f t="shared" ref="M327:M328" si="14">($E327-L327)/$E327</f>
        <v>0.17455621301775145</v>
      </c>
      <c r="N327" s="245">
        <v>2.69</v>
      </c>
      <c r="O327" s="247">
        <f t="shared" ref="O327:O328" si="15">($E327-N327)/$E327</f>
        <v>0.20414201183431951</v>
      </c>
    </row>
    <row r="328" spans="1:15" ht="15.75" customHeight="1">
      <c r="A328" s="9"/>
      <c r="B328" s="233">
        <v>109565</v>
      </c>
      <c r="C328" s="186" t="str">
        <f>VLOOKUP(B328,[1]Report!$1:$1048576,2,0)</f>
        <v>P AVEIA QUAKER FF 28X165G</v>
      </c>
      <c r="D328" s="187" t="s">
        <v>6</v>
      </c>
      <c r="E328" s="188">
        <f>VLOOKUP(B328,[1]Report!$1:$1048576,8,0)</f>
        <v>3.42</v>
      </c>
      <c r="F328" s="246">
        <v>3.37</v>
      </c>
      <c r="G328" s="190">
        <f t="shared" si="11"/>
        <v>1.4619883040935621E-2</v>
      </c>
      <c r="H328" s="245">
        <v>2.99</v>
      </c>
      <c r="I328" s="190">
        <f t="shared" si="12"/>
        <v>0.12573099415204669</v>
      </c>
      <c r="J328" s="245">
        <v>2.89</v>
      </c>
      <c r="K328" s="247">
        <f t="shared" si="13"/>
        <v>0.15497076023391806</v>
      </c>
      <c r="L328" s="245">
        <v>2.79</v>
      </c>
      <c r="M328" s="247">
        <f t="shared" si="14"/>
        <v>0.18421052631578944</v>
      </c>
      <c r="N328" s="245">
        <v>2.69</v>
      </c>
      <c r="O328" s="247">
        <f t="shared" si="15"/>
        <v>0.21345029239766081</v>
      </c>
    </row>
    <row r="329" spans="1:15" ht="15.75" customHeight="1">
      <c r="A329" s="9"/>
      <c r="B329" s="233"/>
      <c r="C329" s="186"/>
      <c r="D329" s="187"/>
      <c r="E329" s="188"/>
      <c r="F329" s="234"/>
      <c r="G329" s="190"/>
      <c r="H329" s="7"/>
      <c r="I329" s="7"/>
      <c r="J329" s="7"/>
      <c r="K329" s="7"/>
    </row>
    <row r="330" spans="1:15" ht="15.75" customHeight="1">
      <c r="A330" s="9"/>
      <c r="B330" s="233"/>
      <c r="C330" s="186"/>
      <c r="D330" s="187"/>
      <c r="E330" s="188"/>
      <c r="F330" s="234"/>
      <c r="G330" s="190"/>
      <c r="H330" s="7"/>
      <c r="I330" s="7"/>
      <c r="J330" s="7"/>
      <c r="K330" s="7"/>
    </row>
    <row r="331" spans="1:15" ht="15.75" customHeight="1">
      <c r="A331" s="9"/>
      <c r="B331" s="233"/>
      <c r="C331" s="186"/>
      <c r="D331" s="187"/>
      <c r="E331" s="188"/>
      <c r="F331" s="257"/>
      <c r="G331" s="190"/>
      <c r="H331" s="7"/>
      <c r="I331" s="7"/>
      <c r="J331" s="7"/>
      <c r="K331" s="7"/>
    </row>
    <row r="332" spans="1:15" ht="15.75" customHeight="1">
      <c r="A332" s="9"/>
      <c r="B332" s="88"/>
      <c r="C332" s="2"/>
    </row>
    <row r="333" spans="1:15" ht="110.25" customHeight="1">
      <c r="B333" s="88"/>
      <c r="C333" s="1" t="s">
        <v>8</v>
      </c>
      <c r="D333" s="3"/>
      <c r="E333" s="3"/>
      <c r="F333" s="3"/>
    </row>
    <row r="334" spans="1:15">
      <c r="B334" s="88"/>
    </row>
    <row r="335" spans="1:15">
      <c r="B335" s="88"/>
    </row>
    <row r="336" spans="1:15">
      <c r="B336" s="88"/>
    </row>
    <row r="337" spans="2:2">
      <c r="B337" s="88"/>
    </row>
    <row r="338" spans="2:2">
      <c r="B338" s="88"/>
    </row>
    <row r="339" spans="2:2">
      <c r="B339" s="88"/>
    </row>
  </sheetData>
  <mergeCells count="37">
    <mergeCell ref="B119:G119"/>
    <mergeCell ref="B1:G1"/>
    <mergeCell ref="B29:G29"/>
    <mergeCell ref="B31:G31"/>
    <mergeCell ref="B39:G39"/>
    <mergeCell ref="B57:G57"/>
    <mergeCell ref="F129:G129"/>
    <mergeCell ref="H129:I129"/>
    <mergeCell ref="J129:K129"/>
    <mergeCell ref="F135:G135"/>
    <mergeCell ref="H135:I135"/>
    <mergeCell ref="J135:K135"/>
    <mergeCell ref="B209:G209"/>
    <mergeCell ref="F140:G140"/>
    <mergeCell ref="H140:I140"/>
    <mergeCell ref="J140:K140"/>
    <mergeCell ref="F146:G146"/>
    <mergeCell ref="H146:I146"/>
    <mergeCell ref="J146:K146"/>
    <mergeCell ref="B153:G153"/>
    <mergeCell ref="B165:G165"/>
    <mergeCell ref="B174:G174"/>
    <mergeCell ref="B195:G195"/>
    <mergeCell ref="B201:G201"/>
    <mergeCell ref="B314:G314"/>
    <mergeCell ref="B241:G241"/>
    <mergeCell ref="B257:G257"/>
    <mergeCell ref="B260:G260"/>
    <mergeCell ref="H261:H266"/>
    <mergeCell ref="B267:G267"/>
    <mergeCell ref="F270:G270"/>
    <mergeCell ref="H270:I270"/>
    <mergeCell ref="J270:K270"/>
    <mergeCell ref="L270:M270"/>
    <mergeCell ref="N270:O270"/>
    <mergeCell ref="B281:G281"/>
    <mergeCell ref="B284:G284"/>
  </mergeCells>
  <pageMargins left="0" right="0" top="0.74803149606299213" bottom="0" header="0" footer="0.31496062992125984"/>
  <pageSetup paperSize="9" scale="48" fitToHeight="0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17D71-687E-4155-968A-F362DD31197D}">
  <sheetPr>
    <pageSetUpPr fitToPage="1"/>
  </sheetPr>
  <dimension ref="A1:K361"/>
  <sheetViews>
    <sheetView topLeftCell="A29" zoomScale="70" zoomScaleNormal="70" workbookViewId="0">
      <pane ySplit="2" topLeftCell="A338" activePane="bottomLeft" state="frozen"/>
      <selection activeCell="A29" sqref="A29"/>
      <selection pane="bottomLeft" activeCell="F331" sqref="F331"/>
    </sheetView>
  </sheetViews>
  <sheetFormatPr defaultRowHeight="15"/>
  <cols>
    <col min="1" max="1" width="2.28515625" customWidth="1"/>
    <col min="2" max="2" width="10.140625" bestFit="1" customWidth="1"/>
    <col min="3" max="3" width="64.85546875" bestFit="1" customWidth="1"/>
    <col min="4" max="4" width="16.28515625" bestFit="1" customWidth="1"/>
    <col min="5" max="5" width="12.5703125" customWidth="1"/>
    <col min="6" max="6" width="14.85546875" bestFit="1" customWidth="1"/>
    <col min="7" max="7" width="10.7109375" bestFit="1" customWidth="1"/>
    <col min="8" max="8" width="11.140625" bestFit="1" customWidth="1"/>
    <col min="9" max="9" width="9" bestFit="1" customWidth="1"/>
    <col min="10" max="10" width="11.140625" bestFit="1" customWidth="1"/>
    <col min="11" max="11" width="8.5703125" bestFit="1" customWidth="1"/>
    <col min="12" max="12" width="11.140625" bestFit="1" customWidth="1"/>
    <col min="13" max="13" width="8.5703125" bestFit="1" customWidth="1"/>
    <col min="14" max="14" width="11.140625" bestFit="1" customWidth="1"/>
    <col min="15" max="15" width="8.5703125" bestFit="1" customWidth="1"/>
    <col min="16" max="16" width="8.140625" bestFit="1" customWidth="1"/>
  </cols>
  <sheetData>
    <row r="1" spans="1:7" ht="15.75" hidden="1">
      <c r="A1" s="7"/>
      <c r="B1" s="548" t="s">
        <v>732</v>
      </c>
      <c r="C1" s="548"/>
      <c r="D1" s="548"/>
      <c r="E1" s="548"/>
      <c r="F1" s="548"/>
      <c r="G1" s="548"/>
    </row>
    <row r="2" spans="1:7" ht="15.75" hidden="1" customHeight="1">
      <c r="A2" s="9"/>
      <c r="B2" s="11" t="s">
        <v>2</v>
      </c>
      <c r="C2" s="11" t="s">
        <v>3</v>
      </c>
      <c r="D2" s="11" t="s">
        <v>5</v>
      </c>
      <c r="E2" s="11" t="s">
        <v>0</v>
      </c>
      <c r="F2" s="47" t="s">
        <v>1</v>
      </c>
      <c r="G2" s="47" t="s">
        <v>4</v>
      </c>
    </row>
    <row r="3" spans="1:7" ht="15.75" hidden="1" customHeight="1">
      <c r="A3" s="9"/>
      <c r="B3" s="4">
        <v>112257</v>
      </c>
      <c r="C3" s="4" t="e">
        <f>VLOOKUP(B3,[1]Report!$1:$1048576,2,0)</f>
        <v>#N/A</v>
      </c>
      <c r="D3" s="4" t="s">
        <v>6</v>
      </c>
      <c r="E3" s="5" t="e">
        <f>VLOOKUP(B3,[1]Report!$1:$1048576,8,0)</f>
        <v>#N/A</v>
      </c>
      <c r="F3" s="115">
        <v>10.88</v>
      </c>
      <c r="G3" s="6" t="e">
        <f t="shared" ref="G3:G26" si="0">(E3-F3)/E3</f>
        <v>#N/A</v>
      </c>
    </row>
    <row r="4" spans="1:7" ht="15.75" hidden="1" customHeight="1">
      <c r="A4" s="9"/>
      <c r="B4" s="4">
        <v>112259</v>
      </c>
      <c r="C4" s="4" t="e">
        <f>VLOOKUP(B4,[1]Report!$1:$1048576,2,0)</f>
        <v>#N/A</v>
      </c>
      <c r="D4" s="4" t="s">
        <v>6</v>
      </c>
      <c r="E4" s="5" t="e">
        <f>VLOOKUP(B4,[1]Report!$1:$1048576,8,0)</f>
        <v>#N/A</v>
      </c>
      <c r="F4" s="115">
        <v>10.88</v>
      </c>
      <c r="G4" s="6" t="e">
        <f t="shared" si="0"/>
        <v>#N/A</v>
      </c>
    </row>
    <row r="5" spans="1:7" ht="15.75" hidden="1" customHeight="1">
      <c r="A5" s="9"/>
      <c r="B5" s="4">
        <v>112258</v>
      </c>
      <c r="C5" s="4" t="e">
        <f>VLOOKUP(B5,[1]Report!$1:$1048576,2,0)</f>
        <v>#N/A</v>
      </c>
      <c r="D5" s="4" t="s">
        <v>6</v>
      </c>
      <c r="E5" s="5" t="e">
        <f>VLOOKUP(B5,[1]Report!$1:$1048576,8,0)</f>
        <v>#N/A</v>
      </c>
      <c r="F5" s="115">
        <v>10.88</v>
      </c>
      <c r="G5" s="6" t="e">
        <f t="shared" si="0"/>
        <v>#N/A</v>
      </c>
    </row>
    <row r="6" spans="1:7" ht="15.75" hidden="1" customHeight="1">
      <c r="A6" s="9"/>
      <c r="B6" s="4">
        <v>112250</v>
      </c>
      <c r="C6" s="4" t="e">
        <f>VLOOKUP(B6,[1]Report!$1:$1048576,2,0)</f>
        <v>#N/A</v>
      </c>
      <c r="D6" s="4" t="s">
        <v>6</v>
      </c>
      <c r="E6" s="5" t="e">
        <f>VLOOKUP(B6,[1]Report!$1:$1048576,8,0)</f>
        <v>#N/A</v>
      </c>
      <c r="F6" s="115">
        <v>10.73</v>
      </c>
      <c r="G6" s="6" t="e">
        <f t="shared" si="0"/>
        <v>#N/A</v>
      </c>
    </row>
    <row r="7" spans="1:7" ht="15.75" hidden="1" customHeight="1">
      <c r="A7" s="9"/>
      <c r="B7" s="45">
        <v>112249</v>
      </c>
      <c r="C7" s="4" t="e">
        <f>VLOOKUP(B7,[1]Report!$1:$1048576,2,0)</f>
        <v>#N/A</v>
      </c>
      <c r="D7" s="4" t="s">
        <v>6</v>
      </c>
      <c r="E7" s="5" t="e">
        <f>VLOOKUP(B7,[1]Report!$1:$1048576,8,0)</f>
        <v>#N/A</v>
      </c>
      <c r="F7" s="115">
        <v>2.66</v>
      </c>
      <c r="G7" s="6" t="e">
        <f t="shared" si="0"/>
        <v>#N/A</v>
      </c>
    </row>
    <row r="8" spans="1:7" ht="15.75" hidden="1" customHeight="1">
      <c r="A8" s="9"/>
      <c r="B8" s="4">
        <v>112199</v>
      </c>
      <c r="C8" s="4" t="e">
        <f>VLOOKUP(B8,[1]Report!$1:$1048576,2,0)</f>
        <v>#N/A</v>
      </c>
      <c r="D8" s="4" t="s">
        <v>6</v>
      </c>
      <c r="E8" s="5" t="e">
        <f>VLOOKUP(B8,[1]Report!$1:$1048576,8,0)</f>
        <v>#N/A</v>
      </c>
      <c r="F8" s="115">
        <v>5.84</v>
      </c>
      <c r="G8" s="6" t="e">
        <f t="shared" si="0"/>
        <v>#N/A</v>
      </c>
    </row>
    <row r="9" spans="1:7" ht="15.75" hidden="1" customHeight="1">
      <c r="A9" s="9"/>
      <c r="B9" s="4">
        <v>112196</v>
      </c>
      <c r="C9" s="4" t="e">
        <f>VLOOKUP(B9,[1]Report!$1:$1048576,2,0)</f>
        <v>#N/A</v>
      </c>
      <c r="D9" s="4" t="s">
        <v>6</v>
      </c>
      <c r="E9" s="5" t="e">
        <f>VLOOKUP(B9,[1]Report!$1:$1048576,8,0)</f>
        <v>#N/A</v>
      </c>
      <c r="F9" s="115">
        <v>3.97</v>
      </c>
      <c r="G9" s="6" t="e">
        <f t="shared" si="0"/>
        <v>#N/A</v>
      </c>
    </row>
    <row r="10" spans="1:7" ht="15.75" hidden="1" customHeight="1">
      <c r="A10" s="9"/>
      <c r="B10" s="4">
        <v>112240</v>
      </c>
      <c r="C10" s="4" t="e">
        <f>VLOOKUP(B10,[1]Report!$1:$1048576,2,0)</f>
        <v>#N/A</v>
      </c>
      <c r="D10" s="4" t="s">
        <v>6</v>
      </c>
      <c r="E10" s="5" t="e">
        <f>VLOOKUP(B10,[1]Report!$1:$1048576,8,0)</f>
        <v>#N/A</v>
      </c>
      <c r="F10" s="115">
        <v>6.34</v>
      </c>
      <c r="G10" s="6" t="e">
        <f t="shared" si="0"/>
        <v>#N/A</v>
      </c>
    </row>
    <row r="11" spans="1:7" ht="15.75" hidden="1" customHeight="1">
      <c r="A11" s="9"/>
      <c r="B11" s="4">
        <v>112239</v>
      </c>
      <c r="C11" s="4" t="e">
        <f>VLOOKUP(B11,[1]Report!$1:$1048576,2,0)</f>
        <v>#N/A</v>
      </c>
      <c r="D11" s="4" t="s">
        <v>6</v>
      </c>
      <c r="E11" s="5" t="e">
        <f>VLOOKUP(B11,[1]Report!$1:$1048576,8,0)</f>
        <v>#N/A</v>
      </c>
      <c r="F11" s="115">
        <v>3.46</v>
      </c>
      <c r="G11" s="6" t="e">
        <f t="shared" si="0"/>
        <v>#N/A</v>
      </c>
    </row>
    <row r="12" spans="1:7" ht="15.75" hidden="1" customHeight="1">
      <c r="A12" s="9"/>
      <c r="B12" s="4">
        <v>112232</v>
      </c>
      <c r="C12" s="4" t="e">
        <f>VLOOKUP(B12,[1]Report!$1:$1048576,2,0)</f>
        <v>#N/A</v>
      </c>
      <c r="D12" s="4" t="s">
        <v>6</v>
      </c>
      <c r="E12" s="5" t="e">
        <f>VLOOKUP(B12,[1]Report!$1:$1048576,8,0)</f>
        <v>#N/A</v>
      </c>
      <c r="F12" s="115">
        <v>3.82</v>
      </c>
      <c r="G12" s="6" t="e">
        <f t="shared" si="0"/>
        <v>#N/A</v>
      </c>
    </row>
    <row r="13" spans="1:7" ht="15.75" hidden="1" customHeight="1">
      <c r="A13" s="9"/>
      <c r="B13" s="4">
        <v>109496</v>
      </c>
      <c r="C13" s="4" t="e">
        <f>VLOOKUP(B13,[1]Report!$1:$1048576,2,0)</f>
        <v>#N/A</v>
      </c>
      <c r="D13" s="4" t="s">
        <v>6</v>
      </c>
      <c r="E13" s="5" t="e">
        <f>VLOOKUP(B13,[1]Report!$1:$1048576,8,0)</f>
        <v>#N/A</v>
      </c>
      <c r="F13" s="115">
        <v>2.92</v>
      </c>
      <c r="G13" s="6" t="e">
        <f t="shared" si="0"/>
        <v>#N/A</v>
      </c>
    </row>
    <row r="14" spans="1:7" ht="15.75" hidden="1" customHeight="1">
      <c r="A14" s="9"/>
      <c r="B14" s="4">
        <v>109494</v>
      </c>
      <c r="C14" s="4" t="e">
        <f>VLOOKUP(B14,[1]Report!$1:$1048576,2,0)</f>
        <v>#N/A</v>
      </c>
      <c r="D14" s="4" t="s">
        <v>6</v>
      </c>
      <c r="E14" s="5" t="e">
        <f>VLOOKUP(B14,[1]Report!$1:$1048576,8,0)</f>
        <v>#N/A</v>
      </c>
      <c r="F14" s="115">
        <v>4.3</v>
      </c>
      <c r="G14" s="6" t="e">
        <f t="shared" si="0"/>
        <v>#N/A</v>
      </c>
    </row>
    <row r="15" spans="1:7" ht="15.75" hidden="1" customHeight="1">
      <c r="A15" s="9"/>
      <c r="B15" s="4">
        <v>112217</v>
      </c>
      <c r="C15" s="4" t="e">
        <f>VLOOKUP(B15,[1]Report!$1:$1048576,2,0)</f>
        <v>#N/A</v>
      </c>
      <c r="D15" s="4" t="s">
        <v>6</v>
      </c>
      <c r="E15" s="5" t="e">
        <f>VLOOKUP(B15,[1]Report!$1:$1048576,8,0)</f>
        <v>#N/A</v>
      </c>
      <c r="F15" s="115">
        <v>11.25</v>
      </c>
      <c r="G15" s="6" t="e">
        <f t="shared" si="0"/>
        <v>#N/A</v>
      </c>
    </row>
    <row r="16" spans="1:7" ht="15.75" hidden="1" customHeight="1">
      <c r="A16" s="9"/>
      <c r="B16" s="4">
        <v>112204</v>
      </c>
      <c r="C16" s="4" t="e">
        <f>VLOOKUP(B16,[1]Report!$1:$1048576,2,0)</f>
        <v>#N/A</v>
      </c>
      <c r="D16" s="4" t="s">
        <v>6</v>
      </c>
      <c r="E16" s="5" t="e">
        <f>VLOOKUP(B16,[1]Report!$1:$1048576,8,0)</f>
        <v>#N/A</v>
      </c>
      <c r="F16" s="115">
        <v>5.39</v>
      </c>
      <c r="G16" s="6" t="e">
        <f t="shared" si="0"/>
        <v>#N/A</v>
      </c>
    </row>
    <row r="17" spans="1:11" ht="15.75" hidden="1" customHeight="1">
      <c r="A17" s="9"/>
      <c r="B17" s="101">
        <v>112235</v>
      </c>
      <c r="C17" s="4" t="e">
        <f>VLOOKUP(B17,[1]Report!$1:$1048576,2,0)</f>
        <v>#N/A</v>
      </c>
      <c r="D17" s="4" t="s">
        <v>6</v>
      </c>
      <c r="E17" s="5" t="e">
        <f>VLOOKUP(B17,[1]Report!$1:$1048576,8,0)</f>
        <v>#N/A</v>
      </c>
      <c r="F17" s="115">
        <v>5.61</v>
      </c>
      <c r="G17" s="6" t="e">
        <f t="shared" si="0"/>
        <v>#N/A</v>
      </c>
    </row>
    <row r="18" spans="1:11" ht="15.75" hidden="1" customHeight="1">
      <c r="A18" s="9"/>
      <c r="B18" s="45">
        <v>109500</v>
      </c>
      <c r="C18" s="4" t="e">
        <f>VLOOKUP(B18,[1]Report!$1:$1048576,2,0)</f>
        <v>#N/A</v>
      </c>
      <c r="D18" s="4" t="s">
        <v>6</v>
      </c>
      <c r="E18" s="5" t="e">
        <f>VLOOKUP(B18,[1]Report!$1:$1048576,8,0)</f>
        <v>#N/A</v>
      </c>
      <c r="F18" s="115">
        <v>12.25</v>
      </c>
      <c r="G18" s="6" t="e">
        <f t="shared" si="0"/>
        <v>#N/A</v>
      </c>
    </row>
    <row r="19" spans="1:11" ht="15.75" hidden="1" customHeight="1">
      <c r="A19" s="9"/>
      <c r="B19" s="4">
        <v>112245</v>
      </c>
      <c r="C19" s="4" t="e">
        <f>VLOOKUP(B19,[1]Report!$1:$1048576,2,0)</f>
        <v>#N/A</v>
      </c>
      <c r="D19" s="4" t="s">
        <v>6</v>
      </c>
      <c r="E19" s="5" t="e">
        <f>VLOOKUP(B19,[1]Report!$1:$1048576,8,0)</f>
        <v>#N/A</v>
      </c>
      <c r="F19" s="115">
        <v>14.46</v>
      </c>
      <c r="G19" s="6" t="e">
        <f t="shared" si="0"/>
        <v>#N/A</v>
      </c>
    </row>
    <row r="20" spans="1:11" ht="15.75" hidden="1" customHeight="1">
      <c r="A20" s="9"/>
      <c r="B20" s="4">
        <v>112209</v>
      </c>
      <c r="C20" s="4" t="e">
        <f>VLOOKUP(B20,[1]Report!$1:$1048576,2,0)</f>
        <v>#N/A</v>
      </c>
      <c r="D20" s="4" t="s">
        <v>6</v>
      </c>
      <c r="E20" s="5" t="e">
        <f>VLOOKUP(B20,[1]Report!$1:$1048576,8,0)</f>
        <v>#N/A</v>
      </c>
      <c r="F20" s="115">
        <v>15.87</v>
      </c>
      <c r="G20" s="6" t="e">
        <f t="shared" si="0"/>
        <v>#N/A</v>
      </c>
    </row>
    <row r="21" spans="1:11" ht="15.75" hidden="1" customHeight="1">
      <c r="A21" s="9"/>
      <c r="B21" s="45">
        <v>109504</v>
      </c>
      <c r="C21" s="4" t="e">
        <f>VLOOKUP(B21,[1]Report!$1:$1048576,2,0)</f>
        <v>#N/A</v>
      </c>
      <c r="D21" s="4" t="s">
        <v>6</v>
      </c>
      <c r="E21" s="5" t="e">
        <f>VLOOKUP(B21,[1]Report!$1:$1048576,8,0)</f>
        <v>#N/A</v>
      </c>
      <c r="F21" s="115">
        <v>12.8</v>
      </c>
      <c r="G21" s="6" t="e">
        <f t="shared" si="0"/>
        <v>#N/A</v>
      </c>
    </row>
    <row r="22" spans="1:11" ht="15.75" hidden="1" customHeight="1">
      <c r="A22" s="9"/>
      <c r="B22" s="4">
        <v>112243</v>
      </c>
      <c r="C22" s="4" t="e">
        <f>VLOOKUP(B22,[1]Report!$1:$1048576,2,0)</f>
        <v>#N/A</v>
      </c>
      <c r="D22" s="4" t="s">
        <v>6</v>
      </c>
      <c r="E22" s="5" t="e">
        <f>VLOOKUP(B22,[1]Report!$1:$1048576,8,0)</f>
        <v>#N/A</v>
      </c>
      <c r="F22" s="115">
        <v>11.52</v>
      </c>
      <c r="G22" s="6" t="e">
        <f t="shared" si="0"/>
        <v>#N/A</v>
      </c>
    </row>
    <row r="23" spans="1:11" ht="15.75" hidden="1" customHeight="1">
      <c r="A23" s="9"/>
      <c r="B23" s="4">
        <v>112211</v>
      </c>
      <c r="C23" s="4" t="e">
        <f>VLOOKUP(B23,[1]Report!$1:$1048576,2,0)</f>
        <v>#N/A</v>
      </c>
      <c r="D23" s="4" t="s">
        <v>6</v>
      </c>
      <c r="E23" s="5" t="e">
        <f>VLOOKUP(B23,[1]Report!$1:$1048576,8,0)</f>
        <v>#N/A</v>
      </c>
      <c r="F23" s="115">
        <v>5.48</v>
      </c>
      <c r="G23" s="6" t="e">
        <f t="shared" si="0"/>
        <v>#N/A</v>
      </c>
    </row>
    <row r="24" spans="1:11" ht="15.75" hidden="1" customHeight="1">
      <c r="A24" s="9"/>
      <c r="B24" s="4">
        <v>112189</v>
      </c>
      <c r="C24" s="4" t="e">
        <f>VLOOKUP(B24,[1]Report!$1:$1048576,2,0)</f>
        <v>#N/A</v>
      </c>
      <c r="D24" s="4" t="s">
        <v>6</v>
      </c>
      <c r="E24" s="5" t="e">
        <f>VLOOKUP(B24,[1]Report!$1:$1048576,8,0)</f>
        <v>#N/A</v>
      </c>
      <c r="F24" s="115">
        <v>8.7799999999999994</v>
      </c>
      <c r="G24" s="6" t="e">
        <f t="shared" si="0"/>
        <v>#N/A</v>
      </c>
    </row>
    <row r="25" spans="1:11" ht="15.75" hidden="1" customHeight="1">
      <c r="A25" s="9"/>
      <c r="B25" s="4">
        <v>112200</v>
      </c>
      <c r="C25" s="4" t="e">
        <f>VLOOKUP(B25,[1]Report!$1:$1048576,2,0)</f>
        <v>#N/A</v>
      </c>
      <c r="D25" s="4" t="s">
        <v>6</v>
      </c>
      <c r="E25" s="5" t="e">
        <f>VLOOKUP(B25,[1]Report!$1:$1048576,8,0)</f>
        <v>#N/A</v>
      </c>
      <c r="F25" s="115">
        <v>12.99</v>
      </c>
      <c r="G25" s="6" t="e">
        <f t="shared" si="0"/>
        <v>#N/A</v>
      </c>
    </row>
    <row r="26" spans="1:11" ht="15.75" hidden="1" customHeight="1">
      <c r="A26" s="9"/>
      <c r="B26" s="45">
        <v>112206</v>
      </c>
      <c r="C26" s="4" t="e">
        <f>VLOOKUP(B26,[1]Report!$1:$1048576,2,0)</f>
        <v>#N/A</v>
      </c>
      <c r="D26" s="4" t="s">
        <v>6</v>
      </c>
      <c r="E26" s="5" t="e">
        <f>VLOOKUP(B26,[1]Report!$1:$1048576,8,0)</f>
        <v>#N/A</v>
      </c>
      <c r="F26" s="115">
        <v>12.99</v>
      </c>
      <c r="G26" s="6" t="e">
        <f t="shared" si="0"/>
        <v>#N/A</v>
      </c>
    </row>
    <row r="27" spans="1:11" ht="15.75" hidden="1" customHeight="1">
      <c r="A27" s="9"/>
      <c r="B27" s="45"/>
      <c r="C27" s="4"/>
      <c r="D27" s="4"/>
      <c r="E27" s="5"/>
      <c r="F27" s="115"/>
      <c r="G27" s="6"/>
    </row>
    <row r="28" spans="1:11" ht="15.75" hidden="1" customHeight="1">
      <c r="A28" s="9"/>
      <c r="B28" s="45"/>
      <c r="C28" s="4"/>
      <c r="D28" s="4"/>
      <c r="E28" s="5"/>
      <c r="F28" s="115"/>
      <c r="G28" s="6"/>
    </row>
    <row r="29" spans="1:11" ht="15.75" customHeight="1">
      <c r="A29" s="9"/>
      <c r="B29" s="548" t="s">
        <v>1395</v>
      </c>
      <c r="C29" s="548"/>
      <c r="D29" s="548"/>
      <c r="E29" s="548"/>
      <c r="F29" s="548"/>
      <c r="G29" s="548"/>
      <c r="H29" s="7"/>
      <c r="I29" s="7"/>
      <c r="J29" s="7"/>
      <c r="K29" s="7"/>
    </row>
    <row r="30" spans="1:11" ht="15.75" customHeight="1">
      <c r="A30" s="9"/>
      <c r="B30" s="11" t="s">
        <v>2</v>
      </c>
      <c r="C30" s="11" t="s">
        <v>3</v>
      </c>
      <c r="D30" s="11" t="s">
        <v>5</v>
      </c>
      <c r="E30" s="11" t="s">
        <v>0</v>
      </c>
      <c r="F30" s="47" t="s">
        <v>1</v>
      </c>
      <c r="G30" s="47" t="s">
        <v>4</v>
      </c>
      <c r="H30" s="7"/>
      <c r="I30" s="7"/>
      <c r="J30" s="7"/>
      <c r="K30" s="7"/>
    </row>
    <row r="31" spans="1:11" ht="15.75" customHeight="1">
      <c r="A31" s="9"/>
      <c r="B31" s="585" t="s">
        <v>1125</v>
      </c>
      <c r="C31" s="586"/>
      <c r="D31" s="586"/>
      <c r="E31" s="586"/>
      <c r="F31" s="586"/>
      <c r="G31" s="586"/>
      <c r="H31" s="7"/>
      <c r="I31" s="7"/>
      <c r="J31" s="7"/>
      <c r="K31" s="7"/>
    </row>
    <row r="32" spans="1:11" ht="15.75" customHeight="1">
      <c r="A32" s="9"/>
      <c r="B32" s="11" t="s">
        <v>2</v>
      </c>
      <c r="C32" s="11" t="s">
        <v>3</v>
      </c>
      <c r="D32" s="11" t="s">
        <v>5</v>
      </c>
      <c r="E32" s="11" t="s">
        <v>0</v>
      </c>
      <c r="F32" s="47" t="s">
        <v>1</v>
      </c>
      <c r="G32" s="47" t="s">
        <v>4</v>
      </c>
      <c r="H32" s="7"/>
      <c r="I32" s="7"/>
      <c r="J32" s="7"/>
      <c r="K32" s="7"/>
    </row>
    <row r="33" spans="1:11" ht="15.75">
      <c r="A33" s="9"/>
      <c r="B33" s="314">
        <v>114042</v>
      </c>
      <c r="C33" s="186" t="s">
        <v>1494</v>
      </c>
      <c r="D33" s="195" t="s">
        <v>6</v>
      </c>
      <c r="E33" s="188">
        <v>2.95</v>
      </c>
      <c r="F33" s="318">
        <v>2.4900000000000002</v>
      </c>
      <c r="G33" s="190">
        <v>0.15593220338983049</v>
      </c>
      <c r="H33" s="278">
        <v>-0.84406779661016951</v>
      </c>
      <c r="I33" s="7"/>
      <c r="J33" s="7"/>
      <c r="K33" s="7"/>
    </row>
    <row r="34" spans="1:11" ht="15.75" customHeight="1">
      <c r="A34" s="9"/>
      <c r="B34" s="314">
        <v>113024</v>
      </c>
      <c r="C34" s="186" t="s">
        <v>41</v>
      </c>
      <c r="D34" s="195" t="s">
        <v>6</v>
      </c>
      <c r="E34" s="188">
        <v>8.6</v>
      </c>
      <c r="F34" s="318">
        <v>7.75</v>
      </c>
      <c r="G34" s="190">
        <v>9.8837209302325549E-2</v>
      </c>
      <c r="H34" s="278">
        <v>-0.90116279069767447</v>
      </c>
      <c r="I34" s="7" t="s">
        <v>645</v>
      </c>
      <c r="J34" s="7"/>
      <c r="K34" s="7"/>
    </row>
    <row r="35" spans="1:11" ht="15.75">
      <c r="A35" s="9"/>
      <c r="B35" s="314">
        <v>113023</v>
      </c>
      <c r="C35" s="186" t="s">
        <v>1409</v>
      </c>
      <c r="D35" s="195" t="s">
        <v>6</v>
      </c>
      <c r="E35" s="188">
        <v>8.6</v>
      </c>
      <c r="F35" s="318">
        <v>7.75</v>
      </c>
      <c r="G35" s="190">
        <v>9.8837209302325549E-2</v>
      </c>
      <c r="H35" s="278">
        <v>-0.90116279069767447</v>
      </c>
      <c r="I35" s="7" t="s">
        <v>645</v>
      </c>
      <c r="J35" s="7"/>
      <c r="K35" s="7"/>
    </row>
    <row r="36" spans="1:11" ht="15.75" customHeight="1">
      <c r="A36" s="9"/>
      <c r="B36" s="186"/>
      <c r="C36" s="186"/>
      <c r="D36" s="187"/>
      <c r="E36" s="188"/>
      <c r="F36" s="192"/>
      <c r="G36" s="190"/>
      <c r="H36" s="7"/>
      <c r="I36" s="7"/>
      <c r="J36" s="7"/>
      <c r="K36" s="7"/>
    </row>
    <row r="37" spans="1:11" ht="15.75" hidden="1" customHeight="1">
      <c r="A37" s="9"/>
      <c r="B37" s="589" t="s">
        <v>1306</v>
      </c>
      <c r="C37" s="590"/>
      <c r="D37" s="590"/>
      <c r="E37" s="590"/>
      <c r="F37" s="590"/>
      <c r="G37" s="591"/>
      <c r="H37" s="7"/>
      <c r="I37" s="7"/>
      <c r="J37" s="7"/>
      <c r="K37" s="7"/>
    </row>
    <row r="38" spans="1:11" ht="15.75" hidden="1" customHeight="1">
      <c r="A38" s="9"/>
      <c r="B38" s="203" t="s">
        <v>2</v>
      </c>
      <c r="C38" s="203" t="s">
        <v>3</v>
      </c>
      <c r="D38" s="203" t="s">
        <v>5</v>
      </c>
      <c r="E38" s="203" t="s">
        <v>0</v>
      </c>
      <c r="F38" s="204"/>
      <c r="G38" s="204" t="s">
        <v>4</v>
      </c>
      <c r="H38" s="7"/>
      <c r="I38" s="7"/>
      <c r="J38" s="7"/>
      <c r="K38" s="7"/>
    </row>
    <row r="39" spans="1:11" ht="15.75" hidden="1" customHeight="1">
      <c r="A39" s="9"/>
      <c r="B39" s="238"/>
      <c r="C39" s="186" t="e">
        <v>#N/A</v>
      </c>
      <c r="D39" s="187" t="s">
        <v>6</v>
      </c>
      <c r="E39" s="188" t="e">
        <v>#N/A</v>
      </c>
      <c r="F39" s="264"/>
      <c r="G39" s="190" t="e">
        <v>#N/A</v>
      </c>
      <c r="H39" s="7"/>
      <c r="I39" s="7"/>
      <c r="J39" s="7"/>
      <c r="K39" s="7"/>
    </row>
    <row r="40" spans="1:11" ht="15.75" hidden="1" customHeight="1">
      <c r="A40" s="9"/>
      <c r="B40" s="263"/>
      <c r="C40" s="186" t="e">
        <v>#N/A</v>
      </c>
      <c r="D40" s="187" t="s">
        <v>6</v>
      </c>
      <c r="E40" s="188" t="e">
        <v>#N/A</v>
      </c>
      <c r="F40" s="265"/>
      <c r="G40" s="190" t="e">
        <v>#N/A</v>
      </c>
      <c r="H40" s="7"/>
      <c r="I40" s="7"/>
      <c r="J40" s="7"/>
      <c r="K40" s="7"/>
    </row>
    <row r="41" spans="1:11" ht="15.75" hidden="1" customHeight="1">
      <c r="A41" s="9"/>
      <c r="B41" s="238"/>
      <c r="C41" s="186" t="e">
        <v>#N/A</v>
      </c>
      <c r="D41" s="187" t="s">
        <v>6</v>
      </c>
      <c r="E41" s="188" t="e">
        <v>#N/A</v>
      </c>
      <c r="F41" s="264"/>
      <c r="G41" s="190" t="e">
        <v>#N/A</v>
      </c>
      <c r="H41" s="7"/>
      <c r="I41" s="7"/>
      <c r="J41" s="7"/>
      <c r="K41" s="7"/>
    </row>
    <row r="42" spans="1:11" ht="15.75" hidden="1" customHeight="1">
      <c r="A42" s="9"/>
      <c r="B42" s="238"/>
      <c r="C42" s="186" t="e">
        <v>#N/A</v>
      </c>
      <c r="D42" s="187" t="s">
        <v>6</v>
      </c>
      <c r="E42" s="188" t="e">
        <v>#N/A</v>
      </c>
      <c r="F42" s="264"/>
      <c r="G42" s="190" t="e">
        <v>#N/A</v>
      </c>
      <c r="H42" s="7"/>
      <c r="I42" s="7"/>
      <c r="J42" s="7"/>
      <c r="K42" s="7"/>
    </row>
    <row r="43" spans="1:11" ht="15.75" hidden="1" customHeight="1">
      <c r="A43" s="9"/>
      <c r="B43" s="238"/>
      <c r="C43" s="186" t="e">
        <v>#N/A</v>
      </c>
      <c r="D43" s="187" t="s">
        <v>6</v>
      </c>
      <c r="E43" s="188" t="e">
        <v>#N/A</v>
      </c>
      <c r="F43" s="264"/>
      <c r="G43" s="190" t="e">
        <v>#N/A</v>
      </c>
      <c r="H43" s="7"/>
      <c r="I43" s="7"/>
      <c r="J43" s="7"/>
      <c r="K43" s="7"/>
    </row>
    <row r="44" spans="1:11" ht="15.75" hidden="1" customHeight="1">
      <c r="A44" s="9"/>
      <c r="B44" s="238"/>
      <c r="C44" s="186" t="e">
        <v>#N/A</v>
      </c>
      <c r="D44" s="187" t="s">
        <v>6</v>
      </c>
      <c r="E44" s="188" t="e">
        <v>#N/A</v>
      </c>
      <c r="F44" s="264"/>
      <c r="G44" s="190" t="e">
        <v>#N/A</v>
      </c>
      <c r="H44" s="7"/>
      <c r="I44" s="7"/>
      <c r="J44" s="7"/>
      <c r="K44" s="7"/>
    </row>
    <row r="45" spans="1:11" ht="15.75" hidden="1" customHeight="1">
      <c r="A45" s="9"/>
      <c r="B45" s="238"/>
      <c r="C45" s="186" t="e">
        <v>#N/A</v>
      </c>
      <c r="D45" s="187" t="s">
        <v>6</v>
      </c>
      <c r="E45" s="188" t="e">
        <v>#N/A</v>
      </c>
      <c r="F45" s="264"/>
      <c r="G45" s="190" t="e">
        <v>#N/A</v>
      </c>
      <c r="H45" s="7"/>
      <c r="I45" s="7"/>
      <c r="J45" s="7"/>
      <c r="K45" s="7"/>
    </row>
    <row r="46" spans="1:11" ht="15.75" hidden="1" customHeight="1">
      <c r="A46" s="9"/>
      <c r="B46" s="238"/>
      <c r="C46" s="186" t="e">
        <v>#N/A</v>
      </c>
      <c r="D46" s="187" t="s">
        <v>6</v>
      </c>
      <c r="E46" s="188" t="e">
        <v>#N/A</v>
      </c>
      <c r="F46" s="264"/>
      <c r="G46" s="190" t="e">
        <v>#N/A</v>
      </c>
      <c r="H46" s="7"/>
      <c r="I46" s="7"/>
      <c r="J46" s="7"/>
      <c r="K46" s="7"/>
    </row>
    <row r="47" spans="1:11" ht="15.75" hidden="1" customHeight="1">
      <c r="A47" s="9"/>
      <c r="B47" s="238"/>
      <c r="C47" s="186" t="e">
        <v>#N/A</v>
      </c>
      <c r="D47" s="187" t="s">
        <v>6</v>
      </c>
      <c r="E47" s="188" t="e">
        <v>#N/A</v>
      </c>
      <c r="F47" s="264"/>
      <c r="G47" s="190" t="e">
        <v>#N/A</v>
      </c>
      <c r="H47" s="7"/>
      <c r="I47" s="7"/>
      <c r="J47" s="7"/>
      <c r="K47" s="7"/>
    </row>
    <row r="48" spans="1:11" ht="15.75" hidden="1" customHeight="1">
      <c r="A48" s="9"/>
      <c r="B48" s="238"/>
      <c r="C48" s="186" t="e">
        <v>#N/A</v>
      </c>
      <c r="D48" s="187" t="s">
        <v>6</v>
      </c>
      <c r="E48" s="188" t="e">
        <v>#N/A</v>
      </c>
      <c r="F48" s="264"/>
      <c r="G48" s="190" t="e">
        <v>#N/A</v>
      </c>
      <c r="H48" s="7"/>
      <c r="I48" s="7"/>
      <c r="J48" s="7"/>
      <c r="K48" s="7"/>
    </row>
    <row r="49" spans="1:11" ht="15.75" hidden="1" customHeight="1">
      <c r="A49" s="9"/>
      <c r="B49" s="238"/>
      <c r="C49" s="186" t="e">
        <v>#N/A</v>
      </c>
      <c r="D49" s="187" t="s">
        <v>6</v>
      </c>
      <c r="E49" s="188" t="e">
        <v>#N/A</v>
      </c>
      <c r="F49" s="264"/>
      <c r="G49" s="190" t="e">
        <v>#N/A</v>
      </c>
      <c r="H49" s="7"/>
      <c r="I49" s="7"/>
      <c r="J49" s="7"/>
      <c r="K49" s="7"/>
    </row>
    <row r="50" spans="1:11" ht="15.75" hidden="1" customHeight="1">
      <c r="A50" s="9"/>
      <c r="B50" s="238"/>
      <c r="C50" s="186" t="e">
        <v>#N/A</v>
      </c>
      <c r="D50" s="187" t="s">
        <v>6</v>
      </c>
      <c r="E50" s="188" t="e">
        <v>#N/A</v>
      </c>
      <c r="F50" s="264"/>
      <c r="G50" s="190" t="e">
        <v>#N/A</v>
      </c>
      <c r="H50" s="7"/>
      <c r="I50" s="7"/>
      <c r="J50" s="7"/>
      <c r="K50" s="7"/>
    </row>
    <row r="51" spans="1:11" ht="15.75" hidden="1" customHeight="1">
      <c r="A51" s="9"/>
      <c r="B51" s="238"/>
      <c r="C51" s="186" t="e">
        <v>#N/A</v>
      </c>
      <c r="D51" s="187" t="s">
        <v>6</v>
      </c>
      <c r="E51" s="188" t="e">
        <v>#N/A</v>
      </c>
      <c r="F51" s="264"/>
      <c r="G51" s="190" t="e">
        <v>#N/A</v>
      </c>
      <c r="H51" s="7"/>
      <c r="I51" s="7"/>
      <c r="J51" s="7"/>
      <c r="K51" s="7"/>
    </row>
    <row r="52" spans="1:11" ht="15.75" hidden="1" customHeight="1">
      <c r="A52" s="9"/>
      <c r="B52" s="238"/>
      <c r="C52" s="186" t="e">
        <v>#N/A</v>
      </c>
      <c r="D52" s="187" t="s">
        <v>6</v>
      </c>
      <c r="E52" s="188" t="e">
        <v>#N/A</v>
      </c>
      <c r="F52" s="264"/>
      <c r="G52" s="190" t="e">
        <v>#N/A</v>
      </c>
      <c r="H52" s="7"/>
      <c r="I52" s="7"/>
      <c r="J52" s="7"/>
      <c r="K52" s="7"/>
    </row>
    <row r="53" spans="1:11" ht="15.75" hidden="1" customHeight="1">
      <c r="A53" s="9"/>
      <c r="B53" s="235"/>
      <c r="C53" s="186" t="e">
        <v>#N/A</v>
      </c>
      <c r="D53" s="187" t="s">
        <v>6</v>
      </c>
      <c r="E53" s="188" t="e">
        <v>#N/A</v>
      </c>
      <c r="F53" s="236"/>
      <c r="G53" s="190" t="e">
        <v>#N/A</v>
      </c>
      <c r="H53" s="7"/>
      <c r="I53" s="7"/>
      <c r="J53" s="7"/>
      <c r="K53" s="7"/>
    </row>
    <row r="54" spans="1:11" ht="15.75" hidden="1" customHeight="1">
      <c r="A54" s="9"/>
      <c r="B54" s="235"/>
      <c r="C54" s="186" t="e">
        <v>#N/A</v>
      </c>
      <c r="D54" s="187" t="s">
        <v>6</v>
      </c>
      <c r="E54" s="188" t="e">
        <v>#N/A</v>
      </c>
      <c r="F54" s="236"/>
      <c r="G54" s="190" t="e">
        <v>#N/A</v>
      </c>
      <c r="H54" s="7"/>
      <c r="I54" s="7"/>
      <c r="J54" s="7"/>
      <c r="K54" s="7"/>
    </row>
    <row r="55" spans="1:11" ht="15.75" customHeight="1">
      <c r="A55" s="9"/>
      <c r="B55" s="589" t="s">
        <v>1038</v>
      </c>
      <c r="C55" s="590"/>
      <c r="D55" s="590"/>
      <c r="E55" s="590"/>
      <c r="F55" s="590"/>
      <c r="G55" s="591"/>
      <c r="H55" s="7"/>
      <c r="I55" s="7"/>
      <c r="J55" s="7"/>
      <c r="K55" s="7"/>
    </row>
    <row r="56" spans="1:11" ht="15.75" customHeight="1">
      <c r="A56" s="9"/>
      <c r="B56" s="203" t="s">
        <v>2</v>
      </c>
      <c r="C56" s="203" t="s">
        <v>3</v>
      </c>
      <c r="D56" s="203" t="s">
        <v>5</v>
      </c>
      <c r="E56" s="203" t="s">
        <v>0</v>
      </c>
      <c r="F56" s="204"/>
      <c r="G56" s="204" t="s">
        <v>4</v>
      </c>
      <c r="H56" s="7"/>
      <c r="I56" s="7"/>
      <c r="J56" s="7"/>
      <c r="K56" s="7"/>
    </row>
    <row r="57" spans="1:11" ht="15.75" customHeight="1">
      <c r="A57" s="9"/>
      <c r="B57" s="353">
        <v>114150</v>
      </c>
      <c r="C57" s="354" t="s">
        <v>1374</v>
      </c>
      <c r="D57" s="355" t="s">
        <v>6</v>
      </c>
      <c r="E57" s="356">
        <v>5.85</v>
      </c>
      <c r="F57" s="357">
        <v>4.99</v>
      </c>
      <c r="G57" s="358">
        <v>0.14700854700854693</v>
      </c>
      <c r="H57" s="278">
        <v>-0.85299145299145307</v>
      </c>
      <c r="I57" s="7" t="s">
        <v>645</v>
      </c>
      <c r="J57" s="7"/>
      <c r="K57" s="7"/>
    </row>
    <row r="58" spans="1:11" ht="15.75" customHeight="1">
      <c r="A58" s="9"/>
      <c r="B58" s="353">
        <v>114149</v>
      </c>
      <c r="C58" s="354" t="s">
        <v>1375</v>
      </c>
      <c r="D58" s="355" t="s">
        <v>6</v>
      </c>
      <c r="E58" s="356">
        <v>5.85</v>
      </c>
      <c r="F58" s="357">
        <v>5.59</v>
      </c>
      <c r="G58" s="358">
        <v>4.4444444444444411E-2</v>
      </c>
      <c r="H58" s="278">
        <v>-0.9555555555555556</v>
      </c>
      <c r="I58" s="7" t="s">
        <v>645</v>
      </c>
      <c r="J58" s="7"/>
      <c r="K58" s="7"/>
    </row>
    <row r="59" spans="1:11" ht="15.75" customHeight="1">
      <c r="A59" s="9"/>
      <c r="B59" s="359">
        <v>114151</v>
      </c>
      <c r="C59" s="354" t="s">
        <v>1376</v>
      </c>
      <c r="D59" s="355" t="s">
        <v>6</v>
      </c>
      <c r="E59" s="356">
        <v>5.85</v>
      </c>
      <c r="F59" s="357">
        <v>4.99</v>
      </c>
      <c r="G59" s="358">
        <v>0.14700854700854693</v>
      </c>
      <c r="H59" s="278">
        <v>-0.85299145299145307</v>
      </c>
      <c r="I59" s="7" t="s">
        <v>645</v>
      </c>
      <c r="J59" s="7"/>
      <c r="K59" s="7"/>
    </row>
    <row r="60" spans="1:11" ht="15.75" customHeight="1">
      <c r="A60" s="9"/>
      <c r="B60" s="353">
        <v>114152</v>
      </c>
      <c r="C60" s="354" t="s">
        <v>1377</v>
      </c>
      <c r="D60" s="355" t="s">
        <v>6</v>
      </c>
      <c r="E60" s="356">
        <v>5.85</v>
      </c>
      <c r="F60" s="357">
        <v>5.59</v>
      </c>
      <c r="G60" s="358">
        <v>4.4444444444444411E-2</v>
      </c>
      <c r="H60" s="278">
        <v>-0.9555555555555556</v>
      </c>
      <c r="I60" s="7" t="s">
        <v>645</v>
      </c>
      <c r="J60" s="7"/>
      <c r="K60" s="7"/>
    </row>
    <row r="61" spans="1:11" ht="15.75" customHeight="1">
      <c r="A61" s="9"/>
      <c r="B61" s="360">
        <v>112632</v>
      </c>
      <c r="C61" s="354" t="s">
        <v>225</v>
      </c>
      <c r="D61" s="355" t="s">
        <v>6</v>
      </c>
      <c r="E61" s="356">
        <v>1.75</v>
      </c>
      <c r="F61" s="361">
        <v>1.49</v>
      </c>
      <c r="G61" s="358">
        <v>0.14857142857142858</v>
      </c>
      <c r="H61" s="278">
        <v>-0.85142857142857142</v>
      </c>
      <c r="I61" s="7" t="s">
        <v>645</v>
      </c>
      <c r="J61" s="7"/>
      <c r="K61" s="7"/>
    </row>
    <row r="62" spans="1:11" ht="15.75" customHeight="1">
      <c r="A62" s="9"/>
      <c r="B62" s="360">
        <v>112634</v>
      </c>
      <c r="C62" s="354" t="s">
        <v>227</v>
      </c>
      <c r="D62" s="355" t="s">
        <v>6</v>
      </c>
      <c r="E62" s="356">
        <v>1.75</v>
      </c>
      <c r="F62" s="361">
        <v>1.49</v>
      </c>
      <c r="G62" s="358">
        <v>0.14857142857142858</v>
      </c>
      <c r="H62" s="278">
        <v>-0.85142857142857142</v>
      </c>
      <c r="I62" s="7" t="s">
        <v>645</v>
      </c>
      <c r="J62" s="7"/>
      <c r="K62" s="7"/>
    </row>
    <row r="63" spans="1:11" ht="15.75" customHeight="1">
      <c r="A63" s="9"/>
      <c r="B63" s="360">
        <v>112687</v>
      </c>
      <c r="C63" s="354" t="s">
        <v>226</v>
      </c>
      <c r="D63" s="355" t="s">
        <v>6</v>
      </c>
      <c r="E63" s="356">
        <v>1.75</v>
      </c>
      <c r="F63" s="361">
        <v>1.49</v>
      </c>
      <c r="G63" s="358">
        <v>0.14857142857142858</v>
      </c>
      <c r="H63" s="278">
        <v>-0.85142857142857142</v>
      </c>
      <c r="I63" s="7" t="s">
        <v>645</v>
      </c>
      <c r="J63" s="7"/>
      <c r="K63" s="7"/>
    </row>
    <row r="64" spans="1:11" ht="15.75" customHeight="1">
      <c r="A64" s="9"/>
      <c r="B64" s="360">
        <v>112751</v>
      </c>
      <c r="C64" s="354" t="s">
        <v>228</v>
      </c>
      <c r="D64" s="355" t="s">
        <v>6</v>
      </c>
      <c r="E64" s="356">
        <v>3.08</v>
      </c>
      <c r="F64" s="361">
        <v>2.95</v>
      </c>
      <c r="G64" s="358">
        <v>4.2207792207792173E-2</v>
      </c>
      <c r="H64" s="278">
        <v>-0.95779220779220786</v>
      </c>
      <c r="I64" s="7" t="s">
        <v>645</v>
      </c>
      <c r="J64" s="7"/>
      <c r="K64" s="7"/>
    </row>
    <row r="65" spans="1:11" ht="15.75" customHeight="1">
      <c r="A65" s="9"/>
      <c r="B65" s="360">
        <v>112692</v>
      </c>
      <c r="C65" s="354" t="s">
        <v>661</v>
      </c>
      <c r="D65" s="355" t="s">
        <v>6</v>
      </c>
      <c r="E65" s="356">
        <v>4.5999999999999996</v>
      </c>
      <c r="F65" s="361">
        <v>3.99</v>
      </c>
      <c r="G65" s="358">
        <v>0.13260869565217379</v>
      </c>
      <c r="H65" s="278">
        <v>-0.86739130434782619</v>
      </c>
      <c r="I65" s="7" t="s">
        <v>645</v>
      </c>
      <c r="J65" s="7"/>
      <c r="K65" s="7"/>
    </row>
    <row r="66" spans="1:11" ht="15.75" hidden="1" customHeight="1">
      <c r="A66" s="9"/>
      <c r="B66" s="321"/>
      <c r="C66" s="354" t="e">
        <v>#N/A</v>
      </c>
      <c r="D66" s="355" t="s">
        <v>6</v>
      </c>
      <c r="E66" s="356" t="e">
        <v>#N/A</v>
      </c>
      <c r="F66" s="361">
        <v>4.99</v>
      </c>
      <c r="G66" s="358" t="e">
        <v>#N/A</v>
      </c>
      <c r="H66" s="278" t="e">
        <v>#N/A</v>
      </c>
      <c r="I66" s="7"/>
      <c r="J66" s="7"/>
      <c r="K66" s="7"/>
    </row>
    <row r="67" spans="1:11" ht="15.75" hidden="1" customHeight="1">
      <c r="A67" s="9"/>
      <c r="B67" s="321"/>
      <c r="C67" s="354" t="e">
        <v>#N/A</v>
      </c>
      <c r="D67" s="355" t="s">
        <v>6</v>
      </c>
      <c r="E67" s="356" t="e">
        <v>#N/A</v>
      </c>
      <c r="F67" s="361">
        <v>5.99</v>
      </c>
      <c r="G67" s="358" t="e">
        <v>#N/A</v>
      </c>
      <c r="H67" s="278" t="e">
        <v>#N/A</v>
      </c>
      <c r="I67" s="7"/>
      <c r="J67" s="7"/>
      <c r="K67" s="7"/>
    </row>
    <row r="68" spans="1:11" ht="15.75" hidden="1" customHeight="1">
      <c r="A68" s="9"/>
      <c r="B68" s="321"/>
      <c r="C68" s="354" t="e">
        <v>#N/A</v>
      </c>
      <c r="D68" s="355" t="s">
        <v>6</v>
      </c>
      <c r="E68" s="356" t="e">
        <v>#N/A</v>
      </c>
      <c r="F68" s="361">
        <v>6.99</v>
      </c>
      <c r="G68" s="358" t="e">
        <v>#N/A</v>
      </c>
      <c r="H68" s="278" t="e">
        <v>#N/A</v>
      </c>
      <c r="I68" s="7"/>
      <c r="J68" s="7"/>
      <c r="K68" s="7"/>
    </row>
    <row r="69" spans="1:11" ht="15.75" hidden="1" customHeight="1">
      <c r="A69" s="9"/>
      <c r="B69" s="321"/>
      <c r="C69" s="354" t="e">
        <v>#N/A</v>
      </c>
      <c r="D69" s="355" t="s">
        <v>6</v>
      </c>
      <c r="E69" s="356" t="e">
        <v>#N/A</v>
      </c>
      <c r="F69" s="361">
        <v>7.99</v>
      </c>
      <c r="G69" s="358" t="e">
        <v>#N/A</v>
      </c>
      <c r="H69" s="278" t="e">
        <v>#N/A</v>
      </c>
      <c r="I69" s="7"/>
      <c r="J69" s="7"/>
      <c r="K69" s="7"/>
    </row>
    <row r="70" spans="1:11" ht="15.75" hidden="1" customHeight="1">
      <c r="A70" s="9"/>
      <c r="B70" s="322"/>
      <c r="C70" s="354" t="e">
        <v>#N/A</v>
      </c>
      <c r="D70" s="355" t="s">
        <v>6</v>
      </c>
      <c r="E70" s="356" t="e">
        <v>#N/A</v>
      </c>
      <c r="F70" s="361">
        <v>8.99</v>
      </c>
      <c r="G70" s="358" t="e">
        <v>#N/A</v>
      </c>
      <c r="H70" s="278" t="e">
        <v>#N/A</v>
      </c>
      <c r="I70" s="7"/>
      <c r="J70" s="7"/>
      <c r="K70" s="7"/>
    </row>
    <row r="71" spans="1:11" ht="15.75" hidden="1" customHeight="1">
      <c r="A71" s="9"/>
      <c r="B71" s="321"/>
      <c r="C71" s="354" t="e">
        <v>#N/A</v>
      </c>
      <c r="D71" s="355" t="s">
        <v>6</v>
      </c>
      <c r="E71" s="356" t="e">
        <v>#N/A</v>
      </c>
      <c r="F71" s="361">
        <v>9.99</v>
      </c>
      <c r="G71" s="358" t="e">
        <v>#N/A</v>
      </c>
      <c r="H71" s="278" t="e">
        <v>#N/A</v>
      </c>
      <c r="I71" s="7"/>
      <c r="J71" s="7"/>
      <c r="K71" s="7"/>
    </row>
    <row r="72" spans="1:11" ht="15.75" hidden="1" customHeight="1">
      <c r="A72" s="9"/>
      <c r="B72" s="321"/>
      <c r="C72" s="354" t="e">
        <v>#N/A</v>
      </c>
      <c r="D72" s="355" t="s">
        <v>6</v>
      </c>
      <c r="E72" s="356" t="e">
        <v>#N/A</v>
      </c>
      <c r="F72" s="361">
        <v>10.99</v>
      </c>
      <c r="G72" s="358" t="e">
        <v>#N/A</v>
      </c>
      <c r="H72" s="278" t="e">
        <v>#N/A</v>
      </c>
      <c r="I72" s="7"/>
      <c r="J72" s="7"/>
      <c r="K72" s="7"/>
    </row>
    <row r="73" spans="1:11" ht="15.75" hidden="1" customHeight="1">
      <c r="A73" s="9"/>
      <c r="B73" s="321"/>
      <c r="C73" s="354" t="e">
        <v>#N/A</v>
      </c>
      <c r="D73" s="355" t="s">
        <v>6</v>
      </c>
      <c r="E73" s="356" t="e">
        <v>#N/A</v>
      </c>
      <c r="F73" s="361">
        <v>11.99</v>
      </c>
      <c r="G73" s="358" t="e">
        <v>#N/A</v>
      </c>
      <c r="H73" s="278" t="e">
        <v>#N/A</v>
      </c>
      <c r="I73" s="7"/>
      <c r="J73" s="7"/>
      <c r="K73" s="7"/>
    </row>
    <row r="74" spans="1:11" ht="15.75" hidden="1" customHeight="1">
      <c r="A74" s="9"/>
      <c r="B74" s="321"/>
      <c r="C74" s="354" t="e">
        <v>#N/A</v>
      </c>
      <c r="D74" s="355" t="s">
        <v>6</v>
      </c>
      <c r="E74" s="356" t="e">
        <v>#N/A</v>
      </c>
      <c r="F74" s="361">
        <v>12.99</v>
      </c>
      <c r="G74" s="358" t="e">
        <v>#N/A</v>
      </c>
      <c r="H74" s="278" t="e">
        <v>#N/A</v>
      </c>
      <c r="I74" s="7"/>
      <c r="J74" s="7"/>
      <c r="K74" s="7"/>
    </row>
    <row r="75" spans="1:11" ht="15.75" hidden="1" customHeight="1">
      <c r="A75" s="9"/>
      <c r="B75" s="321"/>
      <c r="C75" s="354" t="e">
        <v>#N/A</v>
      </c>
      <c r="D75" s="355" t="s">
        <v>6</v>
      </c>
      <c r="E75" s="356" t="e">
        <v>#N/A</v>
      </c>
      <c r="F75" s="361">
        <v>13.99</v>
      </c>
      <c r="G75" s="358" t="e">
        <v>#N/A</v>
      </c>
      <c r="H75" s="278" t="e">
        <v>#N/A</v>
      </c>
      <c r="I75" s="7"/>
      <c r="J75" s="7"/>
      <c r="K75" s="7"/>
    </row>
    <row r="76" spans="1:11" ht="15.75" hidden="1" customHeight="1">
      <c r="A76" s="9"/>
      <c r="B76" s="321"/>
      <c r="C76" s="354" t="e">
        <v>#N/A</v>
      </c>
      <c r="D76" s="355" t="s">
        <v>6</v>
      </c>
      <c r="E76" s="356" t="e">
        <v>#N/A</v>
      </c>
      <c r="F76" s="361">
        <v>14.99</v>
      </c>
      <c r="G76" s="358" t="e">
        <v>#N/A</v>
      </c>
      <c r="H76" s="278" t="e">
        <v>#N/A</v>
      </c>
      <c r="I76" s="7"/>
      <c r="J76" s="7"/>
      <c r="K76" s="7"/>
    </row>
    <row r="77" spans="1:11" ht="15.75" hidden="1" customHeight="1">
      <c r="A77" s="9"/>
      <c r="B77" s="321"/>
      <c r="C77" s="354" t="e">
        <v>#N/A</v>
      </c>
      <c r="D77" s="355" t="s">
        <v>6</v>
      </c>
      <c r="E77" s="356" t="e">
        <v>#N/A</v>
      </c>
      <c r="F77" s="361">
        <v>15.99</v>
      </c>
      <c r="G77" s="358" t="e">
        <v>#N/A</v>
      </c>
      <c r="H77" s="278" t="e">
        <v>#N/A</v>
      </c>
      <c r="I77" s="7"/>
      <c r="J77" s="7"/>
      <c r="K77" s="7"/>
    </row>
    <row r="78" spans="1:11" ht="15.75" hidden="1" customHeight="1">
      <c r="A78" s="9"/>
      <c r="B78" s="321"/>
      <c r="C78" s="354" t="e">
        <v>#N/A</v>
      </c>
      <c r="D78" s="355" t="s">
        <v>6</v>
      </c>
      <c r="E78" s="356" t="e">
        <v>#N/A</v>
      </c>
      <c r="F78" s="361">
        <v>16.989999999999998</v>
      </c>
      <c r="G78" s="358" t="e">
        <v>#N/A</v>
      </c>
      <c r="H78" s="278" t="e">
        <v>#N/A</v>
      </c>
      <c r="I78" s="7"/>
      <c r="J78" s="7"/>
      <c r="K78" s="7"/>
    </row>
    <row r="79" spans="1:11" ht="15.75" hidden="1" customHeight="1">
      <c r="A79" s="9"/>
      <c r="B79" s="321"/>
      <c r="C79" s="354" t="e">
        <v>#N/A</v>
      </c>
      <c r="D79" s="355" t="s">
        <v>6</v>
      </c>
      <c r="E79" s="356" t="e">
        <v>#N/A</v>
      </c>
      <c r="F79" s="361">
        <v>17.989999999999998</v>
      </c>
      <c r="G79" s="358" t="e">
        <v>#N/A</v>
      </c>
      <c r="H79" s="278" t="e">
        <v>#N/A</v>
      </c>
      <c r="I79" s="7"/>
      <c r="J79" s="7"/>
      <c r="K79" s="7"/>
    </row>
    <row r="80" spans="1:11" ht="15.75" hidden="1" customHeight="1">
      <c r="A80" s="9"/>
      <c r="B80" s="321"/>
      <c r="C80" s="354" t="e">
        <v>#N/A</v>
      </c>
      <c r="D80" s="355" t="s">
        <v>6</v>
      </c>
      <c r="E80" s="356" t="e">
        <v>#N/A</v>
      </c>
      <c r="F80" s="361">
        <v>18.989999999999998</v>
      </c>
      <c r="G80" s="358" t="e">
        <v>#N/A</v>
      </c>
      <c r="H80" s="278" t="e">
        <v>#N/A</v>
      </c>
      <c r="I80" s="7"/>
      <c r="J80" s="7"/>
      <c r="K80" s="7"/>
    </row>
    <row r="81" spans="1:11" ht="15.75" hidden="1" customHeight="1">
      <c r="A81" s="9"/>
      <c r="B81" s="321"/>
      <c r="C81" s="354" t="e">
        <v>#N/A</v>
      </c>
      <c r="D81" s="355" t="s">
        <v>6</v>
      </c>
      <c r="E81" s="356" t="e">
        <v>#N/A</v>
      </c>
      <c r="F81" s="361">
        <v>19.989999999999998</v>
      </c>
      <c r="G81" s="358" t="e">
        <v>#N/A</v>
      </c>
      <c r="H81" s="278" t="e">
        <v>#N/A</v>
      </c>
      <c r="I81" s="7"/>
      <c r="J81" s="7"/>
      <c r="K81" s="7"/>
    </row>
    <row r="82" spans="1:11" ht="15.75" hidden="1" customHeight="1">
      <c r="A82" s="9"/>
      <c r="B82" s="321"/>
      <c r="C82" s="354" t="e">
        <v>#N/A</v>
      </c>
      <c r="D82" s="355" t="s">
        <v>6</v>
      </c>
      <c r="E82" s="356" t="e">
        <v>#N/A</v>
      </c>
      <c r="F82" s="361">
        <v>20.99</v>
      </c>
      <c r="G82" s="358" t="e">
        <v>#N/A</v>
      </c>
      <c r="H82" s="278" t="e">
        <v>#N/A</v>
      </c>
      <c r="I82" s="7"/>
      <c r="J82" s="7"/>
      <c r="K82" s="7"/>
    </row>
    <row r="83" spans="1:11" ht="15.75" hidden="1" customHeight="1">
      <c r="A83" s="9"/>
      <c r="B83" s="321"/>
      <c r="C83" s="354" t="e">
        <v>#N/A</v>
      </c>
      <c r="D83" s="355" t="s">
        <v>6</v>
      </c>
      <c r="E83" s="356" t="e">
        <v>#N/A</v>
      </c>
      <c r="F83" s="361">
        <v>21.99</v>
      </c>
      <c r="G83" s="358" t="e">
        <v>#N/A</v>
      </c>
      <c r="H83" s="278" t="e">
        <v>#N/A</v>
      </c>
      <c r="I83" s="7"/>
      <c r="J83" s="7"/>
      <c r="K83" s="7"/>
    </row>
    <row r="84" spans="1:11" ht="15.75" hidden="1" customHeight="1">
      <c r="A84" s="9"/>
      <c r="B84" s="321"/>
      <c r="C84" s="354" t="e">
        <v>#N/A</v>
      </c>
      <c r="D84" s="355" t="s">
        <v>6</v>
      </c>
      <c r="E84" s="356" t="e">
        <v>#N/A</v>
      </c>
      <c r="F84" s="361">
        <v>22.99</v>
      </c>
      <c r="G84" s="358" t="e">
        <v>#N/A</v>
      </c>
      <c r="H84" s="278" t="e">
        <v>#N/A</v>
      </c>
      <c r="I84" s="7"/>
      <c r="J84" s="7"/>
      <c r="K84" s="7"/>
    </row>
    <row r="85" spans="1:11" ht="15.75" hidden="1" customHeight="1">
      <c r="A85" s="9"/>
      <c r="B85" s="321"/>
      <c r="C85" s="354" t="e">
        <v>#N/A</v>
      </c>
      <c r="D85" s="355" t="s">
        <v>6</v>
      </c>
      <c r="E85" s="356" t="e">
        <v>#N/A</v>
      </c>
      <c r="F85" s="361">
        <v>23.99</v>
      </c>
      <c r="G85" s="358" t="e">
        <v>#N/A</v>
      </c>
      <c r="H85" s="278" t="e">
        <v>#N/A</v>
      </c>
      <c r="I85" s="7"/>
      <c r="J85" s="7"/>
      <c r="K85" s="7"/>
    </row>
    <row r="86" spans="1:11" ht="15.75" hidden="1" customHeight="1">
      <c r="A86" s="9"/>
      <c r="B86" s="321"/>
      <c r="C86" s="354" t="e">
        <v>#N/A</v>
      </c>
      <c r="D86" s="355" t="s">
        <v>6</v>
      </c>
      <c r="E86" s="356" t="e">
        <v>#N/A</v>
      </c>
      <c r="F86" s="361">
        <v>24.99</v>
      </c>
      <c r="G86" s="358" t="e">
        <v>#N/A</v>
      </c>
      <c r="H86" s="278" t="e">
        <v>#N/A</v>
      </c>
      <c r="I86" s="7"/>
      <c r="J86" s="7"/>
      <c r="K86" s="7"/>
    </row>
    <row r="87" spans="1:11" ht="15.75" hidden="1" customHeight="1">
      <c r="A87" s="9"/>
      <c r="B87" s="321"/>
      <c r="C87" s="354" t="e">
        <v>#N/A</v>
      </c>
      <c r="D87" s="355" t="s">
        <v>6</v>
      </c>
      <c r="E87" s="356" t="e">
        <v>#N/A</v>
      </c>
      <c r="F87" s="361">
        <v>25.99</v>
      </c>
      <c r="G87" s="358" t="e">
        <v>#N/A</v>
      </c>
      <c r="H87" s="278" t="e">
        <v>#N/A</v>
      </c>
      <c r="I87" s="7"/>
      <c r="J87" s="7"/>
      <c r="K87" s="7"/>
    </row>
    <row r="88" spans="1:11" ht="15.75" hidden="1" customHeight="1">
      <c r="A88" s="9"/>
      <c r="B88" s="321"/>
      <c r="C88" s="354" t="e">
        <v>#N/A</v>
      </c>
      <c r="D88" s="355" t="s">
        <v>6</v>
      </c>
      <c r="E88" s="356" t="e">
        <v>#N/A</v>
      </c>
      <c r="F88" s="361">
        <v>26.99</v>
      </c>
      <c r="G88" s="358" t="e">
        <v>#N/A</v>
      </c>
      <c r="H88" s="278" t="e">
        <v>#N/A</v>
      </c>
      <c r="I88" s="7"/>
      <c r="J88" s="7"/>
      <c r="K88" s="7"/>
    </row>
    <row r="89" spans="1:11" ht="15.75" hidden="1" customHeight="1">
      <c r="A89" s="9"/>
      <c r="B89" s="321"/>
      <c r="C89" s="354" t="e">
        <v>#N/A</v>
      </c>
      <c r="D89" s="355" t="s">
        <v>6</v>
      </c>
      <c r="E89" s="356" t="e">
        <v>#N/A</v>
      </c>
      <c r="F89" s="361">
        <v>27.99</v>
      </c>
      <c r="G89" s="358" t="e">
        <v>#N/A</v>
      </c>
      <c r="H89" s="278" t="e">
        <v>#N/A</v>
      </c>
      <c r="I89" s="7"/>
      <c r="J89" s="7"/>
      <c r="K89" s="7"/>
    </row>
    <row r="90" spans="1:11" ht="15.75" hidden="1" customHeight="1">
      <c r="A90" s="9"/>
      <c r="B90" s="321"/>
      <c r="C90" s="354" t="e">
        <v>#N/A</v>
      </c>
      <c r="D90" s="355" t="s">
        <v>6</v>
      </c>
      <c r="E90" s="356" t="e">
        <v>#N/A</v>
      </c>
      <c r="F90" s="361">
        <v>28.99</v>
      </c>
      <c r="G90" s="358" t="e">
        <v>#N/A</v>
      </c>
      <c r="H90" s="278" t="e">
        <v>#N/A</v>
      </c>
      <c r="I90" s="7"/>
      <c r="J90" s="7"/>
      <c r="K90" s="7"/>
    </row>
    <row r="91" spans="1:11" ht="15.75" hidden="1" customHeight="1">
      <c r="A91" s="9"/>
      <c r="B91" s="321"/>
      <c r="C91" s="354" t="e">
        <v>#N/A</v>
      </c>
      <c r="D91" s="355" t="s">
        <v>6</v>
      </c>
      <c r="E91" s="356" t="e">
        <v>#N/A</v>
      </c>
      <c r="F91" s="361">
        <v>29.99</v>
      </c>
      <c r="G91" s="358" t="e">
        <v>#N/A</v>
      </c>
      <c r="H91" s="278" t="e">
        <v>#N/A</v>
      </c>
      <c r="I91" s="7"/>
      <c r="J91" s="7"/>
      <c r="K91" s="7"/>
    </row>
    <row r="92" spans="1:11" ht="15.75" hidden="1" customHeight="1">
      <c r="A92" s="9"/>
      <c r="B92" s="321"/>
      <c r="C92" s="354" t="e">
        <v>#N/A</v>
      </c>
      <c r="D92" s="355" t="s">
        <v>6</v>
      </c>
      <c r="E92" s="356" t="e">
        <v>#N/A</v>
      </c>
      <c r="F92" s="361">
        <v>30.99</v>
      </c>
      <c r="G92" s="358" t="e">
        <v>#N/A</v>
      </c>
      <c r="H92" s="278" t="e">
        <v>#N/A</v>
      </c>
      <c r="I92" s="7"/>
      <c r="J92" s="7"/>
      <c r="K92" s="7"/>
    </row>
    <row r="93" spans="1:11" ht="15.75" hidden="1" customHeight="1">
      <c r="A93" s="9"/>
      <c r="B93" s="321"/>
      <c r="C93" s="354" t="e">
        <v>#N/A</v>
      </c>
      <c r="D93" s="355" t="s">
        <v>6</v>
      </c>
      <c r="E93" s="356" t="e">
        <v>#N/A</v>
      </c>
      <c r="F93" s="361">
        <v>31.99</v>
      </c>
      <c r="G93" s="358" t="e">
        <v>#N/A</v>
      </c>
      <c r="H93" s="278" t="e">
        <v>#N/A</v>
      </c>
      <c r="I93" s="7"/>
      <c r="J93" s="7"/>
      <c r="K93" s="7"/>
    </row>
    <row r="94" spans="1:11" ht="15.75" hidden="1" customHeight="1">
      <c r="A94" s="9"/>
      <c r="B94" s="321"/>
      <c r="C94" s="354" t="e">
        <v>#N/A</v>
      </c>
      <c r="D94" s="355" t="s">
        <v>6</v>
      </c>
      <c r="E94" s="356" t="e">
        <v>#N/A</v>
      </c>
      <c r="F94" s="361">
        <v>32.99</v>
      </c>
      <c r="G94" s="358" t="e">
        <v>#N/A</v>
      </c>
      <c r="H94" s="278" t="e">
        <v>#N/A</v>
      </c>
      <c r="I94" s="7"/>
      <c r="J94" s="7"/>
      <c r="K94" s="7"/>
    </row>
    <row r="95" spans="1:11" ht="15.75" hidden="1" customHeight="1">
      <c r="A95" s="9"/>
      <c r="B95" s="321"/>
      <c r="C95" s="354" t="e">
        <v>#N/A</v>
      </c>
      <c r="D95" s="355" t="s">
        <v>6</v>
      </c>
      <c r="E95" s="356" t="e">
        <v>#N/A</v>
      </c>
      <c r="F95" s="361">
        <v>33.99</v>
      </c>
      <c r="G95" s="358" t="e">
        <v>#N/A</v>
      </c>
      <c r="H95" s="278" t="e">
        <v>#N/A</v>
      </c>
      <c r="I95" s="7"/>
      <c r="J95" s="7"/>
      <c r="K95" s="7"/>
    </row>
    <row r="96" spans="1:11" ht="15.75" hidden="1" customHeight="1">
      <c r="A96" s="9"/>
      <c r="B96" s="321"/>
      <c r="C96" s="354" t="e">
        <v>#N/A</v>
      </c>
      <c r="D96" s="355" t="s">
        <v>6</v>
      </c>
      <c r="E96" s="356" t="e">
        <v>#N/A</v>
      </c>
      <c r="F96" s="361">
        <v>34.99</v>
      </c>
      <c r="G96" s="358" t="e">
        <v>#N/A</v>
      </c>
      <c r="H96" s="278" t="e">
        <v>#N/A</v>
      </c>
      <c r="I96" s="7"/>
      <c r="J96" s="7"/>
      <c r="K96" s="7"/>
    </row>
    <row r="97" spans="1:11" ht="15.75" hidden="1" customHeight="1">
      <c r="A97" s="9"/>
      <c r="B97" s="321"/>
      <c r="C97" s="354" t="e">
        <v>#N/A</v>
      </c>
      <c r="D97" s="355" t="s">
        <v>6</v>
      </c>
      <c r="E97" s="356" t="e">
        <v>#N/A</v>
      </c>
      <c r="F97" s="361">
        <v>35.99</v>
      </c>
      <c r="G97" s="358" t="e">
        <v>#N/A</v>
      </c>
      <c r="H97" s="278" t="e">
        <v>#N/A</v>
      </c>
      <c r="I97" s="7"/>
      <c r="J97" s="7"/>
      <c r="K97" s="7"/>
    </row>
    <row r="98" spans="1:11" ht="15.75" hidden="1" customHeight="1">
      <c r="A98" s="9"/>
      <c r="B98" s="321"/>
      <c r="C98" s="354" t="e">
        <v>#N/A</v>
      </c>
      <c r="D98" s="355" t="s">
        <v>6</v>
      </c>
      <c r="E98" s="356" t="e">
        <v>#N/A</v>
      </c>
      <c r="F98" s="361">
        <v>36.99</v>
      </c>
      <c r="G98" s="358" t="e">
        <v>#N/A</v>
      </c>
      <c r="H98" s="278" t="e">
        <v>#N/A</v>
      </c>
      <c r="I98" s="7"/>
      <c r="J98" s="7"/>
      <c r="K98" s="7"/>
    </row>
    <row r="99" spans="1:11" ht="15.75" hidden="1" customHeight="1">
      <c r="A99" s="9"/>
      <c r="B99" s="321"/>
      <c r="C99" s="354" t="e">
        <v>#N/A</v>
      </c>
      <c r="D99" s="355" t="s">
        <v>6</v>
      </c>
      <c r="E99" s="356" t="e">
        <v>#N/A</v>
      </c>
      <c r="F99" s="361">
        <v>37.99</v>
      </c>
      <c r="G99" s="358" t="e">
        <v>#N/A</v>
      </c>
      <c r="H99" s="278" t="e">
        <v>#N/A</v>
      </c>
      <c r="I99" s="7"/>
      <c r="J99" s="7"/>
      <c r="K99" s="7"/>
    </row>
    <row r="100" spans="1:11" ht="15.75" hidden="1" customHeight="1">
      <c r="A100" s="9"/>
      <c r="B100" s="321"/>
      <c r="C100" s="354" t="e">
        <v>#N/A</v>
      </c>
      <c r="D100" s="355" t="s">
        <v>6</v>
      </c>
      <c r="E100" s="356" t="e">
        <v>#N/A</v>
      </c>
      <c r="F100" s="361">
        <v>38.99</v>
      </c>
      <c r="G100" s="358" t="e">
        <v>#N/A</v>
      </c>
      <c r="H100" s="278" t="e">
        <v>#N/A</v>
      </c>
      <c r="I100" s="7"/>
      <c r="J100" s="7"/>
      <c r="K100" s="7"/>
    </row>
    <row r="101" spans="1:11" ht="15.75" hidden="1" customHeight="1">
      <c r="A101" s="9"/>
      <c r="B101" s="321"/>
      <c r="C101" s="354" t="e">
        <v>#N/A</v>
      </c>
      <c r="D101" s="355" t="s">
        <v>6</v>
      </c>
      <c r="E101" s="356" t="e">
        <v>#N/A</v>
      </c>
      <c r="F101" s="361">
        <v>39.99</v>
      </c>
      <c r="G101" s="358" t="e">
        <v>#N/A</v>
      </c>
      <c r="H101" s="278" t="e">
        <v>#N/A</v>
      </c>
      <c r="I101" s="7"/>
      <c r="J101" s="7"/>
      <c r="K101" s="7"/>
    </row>
    <row r="102" spans="1:11" ht="15.75" hidden="1" customHeight="1">
      <c r="A102" s="9"/>
      <c r="B102" s="321"/>
      <c r="C102" s="354" t="e">
        <v>#N/A</v>
      </c>
      <c r="D102" s="355" t="s">
        <v>6</v>
      </c>
      <c r="E102" s="356" t="e">
        <v>#N/A</v>
      </c>
      <c r="F102" s="361">
        <v>40.99</v>
      </c>
      <c r="G102" s="358" t="e">
        <v>#N/A</v>
      </c>
      <c r="H102" s="278" t="e">
        <v>#N/A</v>
      </c>
      <c r="I102" s="7"/>
      <c r="J102" s="7"/>
      <c r="K102" s="7"/>
    </row>
    <row r="103" spans="1:11" ht="15.75" hidden="1" customHeight="1">
      <c r="A103" s="9"/>
      <c r="B103" s="321"/>
      <c r="C103" s="354" t="e">
        <v>#N/A</v>
      </c>
      <c r="D103" s="355" t="s">
        <v>6</v>
      </c>
      <c r="E103" s="356" t="e">
        <v>#N/A</v>
      </c>
      <c r="F103" s="361">
        <v>41.99</v>
      </c>
      <c r="G103" s="358" t="e">
        <v>#N/A</v>
      </c>
      <c r="H103" s="278" t="e">
        <v>#N/A</v>
      </c>
      <c r="I103" s="7"/>
      <c r="J103" s="7"/>
      <c r="K103" s="7"/>
    </row>
    <row r="104" spans="1:11" ht="15.75" hidden="1" customHeight="1">
      <c r="A104" s="9"/>
      <c r="B104" s="321"/>
      <c r="C104" s="354" t="e">
        <v>#N/A</v>
      </c>
      <c r="D104" s="355" t="s">
        <v>6</v>
      </c>
      <c r="E104" s="356" t="e">
        <v>#N/A</v>
      </c>
      <c r="F104" s="361">
        <v>42.99</v>
      </c>
      <c r="G104" s="358" t="e">
        <v>#N/A</v>
      </c>
      <c r="H104" s="278" t="e">
        <v>#N/A</v>
      </c>
      <c r="I104" s="7"/>
      <c r="J104" s="7"/>
      <c r="K104" s="7"/>
    </row>
    <row r="105" spans="1:11" ht="15.75" hidden="1" customHeight="1">
      <c r="A105" s="9"/>
      <c r="B105" s="321"/>
      <c r="C105" s="354" t="e">
        <v>#N/A</v>
      </c>
      <c r="D105" s="355" t="s">
        <v>6</v>
      </c>
      <c r="E105" s="356" t="e">
        <v>#N/A</v>
      </c>
      <c r="F105" s="361">
        <v>43.99</v>
      </c>
      <c r="G105" s="358" t="e">
        <v>#N/A</v>
      </c>
      <c r="H105" s="278" t="e">
        <v>#N/A</v>
      </c>
      <c r="I105" s="7"/>
      <c r="J105" s="7"/>
      <c r="K105" s="7"/>
    </row>
    <row r="106" spans="1:11" ht="15.75" hidden="1" customHeight="1">
      <c r="A106" s="9"/>
      <c r="B106" s="321"/>
      <c r="C106" s="354" t="e">
        <v>#N/A</v>
      </c>
      <c r="D106" s="355" t="s">
        <v>6</v>
      </c>
      <c r="E106" s="356" t="e">
        <v>#N/A</v>
      </c>
      <c r="F106" s="361">
        <v>44.99</v>
      </c>
      <c r="G106" s="358" t="e">
        <v>#N/A</v>
      </c>
      <c r="H106" s="278" t="e">
        <v>#N/A</v>
      </c>
      <c r="I106" s="7"/>
      <c r="J106" s="7"/>
      <c r="K106" s="7"/>
    </row>
    <row r="107" spans="1:11" ht="15.75" hidden="1" customHeight="1">
      <c r="A107" s="9"/>
      <c r="B107" s="321"/>
      <c r="C107" s="354" t="e">
        <v>#N/A</v>
      </c>
      <c r="D107" s="355" t="s">
        <v>6</v>
      </c>
      <c r="E107" s="356" t="e">
        <v>#N/A</v>
      </c>
      <c r="F107" s="361">
        <v>45.99</v>
      </c>
      <c r="G107" s="358" t="e">
        <v>#N/A</v>
      </c>
      <c r="H107" s="278" t="e">
        <v>#N/A</v>
      </c>
      <c r="I107" s="7"/>
      <c r="J107" s="7"/>
      <c r="K107" s="7"/>
    </row>
    <row r="108" spans="1:11" ht="15.75" hidden="1" customHeight="1">
      <c r="A108" s="9"/>
      <c r="B108" s="321"/>
      <c r="C108" s="354" t="e">
        <v>#N/A</v>
      </c>
      <c r="D108" s="355" t="s">
        <v>6</v>
      </c>
      <c r="E108" s="356" t="e">
        <v>#N/A</v>
      </c>
      <c r="F108" s="361">
        <v>46.99</v>
      </c>
      <c r="G108" s="358" t="e">
        <v>#N/A</v>
      </c>
      <c r="H108" s="278" t="e">
        <v>#N/A</v>
      </c>
      <c r="I108" s="7"/>
      <c r="J108" s="7"/>
      <c r="K108" s="7"/>
    </row>
    <row r="109" spans="1:11" ht="15.75" hidden="1" customHeight="1">
      <c r="A109" s="9"/>
      <c r="B109" s="321"/>
      <c r="C109" s="354" t="e">
        <v>#N/A</v>
      </c>
      <c r="D109" s="355" t="s">
        <v>6</v>
      </c>
      <c r="E109" s="356" t="e">
        <v>#N/A</v>
      </c>
      <c r="F109" s="361">
        <v>47.99</v>
      </c>
      <c r="G109" s="358" t="e">
        <v>#N/A</v>
      </c>
      <c r="H109" s="278" t="e">
        <v>#N/A</v>
      </c>
      <c r="I109" s="7"/>
      <c r="J109" s="7"/>
      <c r="K109" s="7"/>
    </row>
    <row r="110" spans="1:11" ht="15.75" hidden="1" customHeight="1">
      <c r="A110" s="9"/>
      <c r="B110" s="321"/>
      <c r="C110" s="354" t="e">
        <v>#N/A</v>
      </c>
      <c r="D110" s="355" t="s">
        <v>6</v>
      </c>
      <c r="E110" s="356" t="e">
        <v>#N/A</v>
      </c>
      <c r="F110" s="361">
        <v>48.99</v>
      </c>
      <c r="G110" s="358" t="e">
        <v>#N/A</v>
      </c>
      <c r="H110" s="278" t="e">
        <v>#N/A</v>
      </c>
      <c r="I110" s="7"/>
      <c r="J110" s="7"/>
      <c r="K110" s="7"/>
    </row>
    <row r="111" spans="1:11" ht="15.75" hidden="1" customHeight="1">
      <c r="A111" s="9"/>
      <c r="B111" s="321"/>
      <c r="C111" s="354" t="e">
        <v>#N/A</v>
      </c>
      <c r="D111" s="355" t="s">
        <v>6</v>
      </c>
      <c r="E111" s="356" t="e">
        <v>#N/A</v>
      </c>
      <c r="F111" s="361">
        <v>49.99</v>
      </c>
      <c r="G111" s="358" t="e">
        <v>#N/A</v>
      </c>
      <c r="H111" s="278" t="e">
        <v>#N/A</v>
      </c>
      <c r="I111" s="7"/>
      <c r="J111" s="7"/>
      <c r="K111" s="7"/>
    </row>
    <row r="112" spans="1:11" ht="15.75" hidden="1" customHeight="1">
      <c r="A112" s="9"/>
      <c r="B112" s="321"/>
      <c r="C112" s="354" t="e">
        <v>#N/A</v>
      </c>
      <c r="D112" s="355" t="s">
        <v>6</v>
      </c>
      <c r="E112" s="356" t="e">
        <v>#N/A</v>
      </c>
      <c r="F112" s="361">
        <v>50.99</v>
      </c>
      <c r="G112" s="358" t="e">
        <v>#N/A</v>
      </c>
      <c r="H112" s="278" t="e">
        <v>#N/A</v>
      </c>
      <c r="I112" s="7"/>
      <c r="J112" s="7"/>
      <c r="K112" s="7"/>
    </row>
    <row r="113" spans="1:11" ht="15.75" hidden="1" customHeight="1">
      <c r="A113" s="9"/>
      <c r="B113" s="321"/>
      <c r="C113" s="354" t="e">
        <v>#N/A</v>
      </c>
      <c r="D113" s="355" t="s">
        <v>6</v>
      </c>
      <c r="E113" s="356" t="e">
        <v>#N/A</v>
      </c>
      <c r="F113" s="361">
        <v>51.99</v>
      </c>
      <c r="G113" s="358" t="e">
        <v>#N/A</v>
      </c>
      <c r="H113" s="278" t="e">
        <v>#N/A</v>
      </c>
      <c r="I113" s="7"/>
      <c r="J113" s="7"/>
      <c r="K113" s="7"/>
    </row>
    <row r="114" spans="1:11" ht="15.75" hidden="1" customHeight="1">
      <c r="A114" s="9"/>
      <c r="B114" s="321"/>
      <c r="C114" s="354" t="e">
        <v>#N/A</v>
      </c>
      <c r="D114" s="355" t="s">
        <v>6</v>
      </c>
      <c r="E114" s="356" t="e">
        <v>#N/A</v>
      </c>
      <c r="F114" s="361">
        <v>52.99</v>
      </c>
      <c r="G114" s="358" t="e">
        <v>#N/A</v>
      </c>
      <c r="H114" s="278" t="e">
        <v>#N/A</v>
      </c>
      <c r="I114" s="7"/>
      <c r="J114" s="7"/>
      <c r="K114" s="7"/>
    </row>
    <row r="115" spans="1:11" ht="15.75" hidden="1" customHeight="1">
      <c r="A115" s="9"/>
      <c r="B115" s="321"/>
      <c r="C115" s="354" t="e">
        <v>#N/A</v>
      </c>
      <c r="D115" s="355" t="s">
        <v>6</v>
      </c>
      <c r="E115" s="356" t="e">
        <v>#N/A</v>
      </c>
      <c r="F115" s="361">
        <v>53.99</v>
      </c>
      <c r="G115" s="358" t="e">
        <v>#N/A</v>
      </c>
      <c r="H115" s="278" t="e">
        <v>#N/A</v>
      </c>
      <c r="I115" s="7"/>
      <c r="J115" s="7"/>
      <c r="K115" s="7"/>
    </row>
    <row r="116" spans="1:11" ht="15.75" customHeight="1">
      <c r="A116" s="9"/>
      <c r="B116" s="363">
        <v>113368</v>
      </c>
      <c r="C116" s="364" t="s">
        <v>685</v>
      </c>
      <c r="D116" s="365" t="s">
        <v>6</v>
      </c>
      <c r="E116" s="366">
        <v>35.53</v>
      </c>
      <c r="F116" s="367">
        <v>9.99</v>
      </c>
      <c r="G116" s="368">
        <v>0.71882915845764139</v>
      </c>
      <c r="H116" s="369">
        <v>-0.28117084154235861</v>
      </c>
      <c r="I116" s="7" t="s">
        <v>645</v>
      </c>
      <c r="J116" s="7"/>
      <c r="K116" s="7"/>
    </row>
    <row r="117" spans="1:11" ht="15.75" customHeight="1">
      <c r="A117" s="9"/>
      <c r="B117" s="328"/>
      <c r="C117" s="245"/>
      <c r="D117" s="311"/>
      <c r="E117" s="312"/>
      <c r="F117" s="315"/>
      <c r="G117" s="313"/>
      <c r="H117" s="278"/>
      <c r="I117" s="7"/>
      <c r="J117" s="7"/>
      <c r="K117" s="7"/>
    </row>
    <row r="118" spans="1:11" ht="15.75" customHeight="1">
      <c r="A118" s="9"/>
      <c r="B118" s="592" t="s">
        <v>1040</v>
      </c>
      <c r="C118" s="593"/>
      <c r="D118" s="593"/>
      <c r="E118" s="593"/>
      <c r="F118" s="593"/>
      <c r="G118" s="593"/>
      <c r="H118" s="7"/>
      <c r="I118" s="7"/>
      <c r="J118" s="7"/>
      <c r="K118" s="7"/>
    </row>
    <row r="119" spans="1:11" ht="15.75" customHeight="1">
      <c r="A119" s="9"/>
      <c r="B119" s="203" t="s">
        <v>2</v>
      </c>
      <c r="C119" s="203" t="s">
        <v>3</v>
      </c>
      <c r="D119" s="203" t="s">
        <v>5</v>
      </c>
      <c r="E119" s="203" t="s">
        <v>0</v>
      </c>
      <c r="F119" s="204" t="s">
        <v>1</v>
      </c>
      <c r="G119" s="204" t="s">
        <v>4</v>
      </c>
      <c r="H119" s="7"/>
      <c r="I119" s="7"/>
      <c r="J119" s="7"/>
      <c r="K119" s="7"/>
    </row>
    <row r="120" spans="1:11" ht="15.75" customHeight="1">
      <c r="A120" s="9"/>
      <c r="B120" s="343">
        <v>109922</v>
      </c>
      <c r="C120" s="186" t="s">
        <v>494</v>
      </c>
      <c r="D120" s="187" t="s">
        <v>6</v>
      </c>
      <c r="E120" s="188">
        <v>3.45</v>
      </c>
      <c r="F120" s="344">
        <v>3.25</v>
      </c>
      <c r="G120" s="190">
        <v>5.7971014492753672E-2</v>
      </c>
      <c r="H120" s="278">
        <v>-0.94202898550724634</v>
      </c>
      <c r="I120" s="7" t="s">
        <v>645</v>
      </c>
      <c r="J120" s="7"/>
      <c r="K120" s="7"/>
    </row>
    <row r="121" spans="1:11" ht="15.75" customHeight="1">
      <c r="A121" s="9"/>
      <c r="B121" s="343">
        <v>112093</v>
      </c>
      <c r="C121" s="186" t="s">
        <v>1495</v>
      </c>
      <c r="D121" s="187" t="s">
        <v>6</v>
      </c>
      <c r="E121" s="188">
        <v>30.05</v>
      </c>
      <c r="F121" s="345">
        <v>28.25</v>
      </c>
      <c r="G121" s="190">
        <v>5.9900166389351105E-2</v>
      </c>
      <c r="H121" s="278">
        <v>-0.94009983361064886</v>
      </c>
      <c r="I121" s="7" t="s">
        <v>645</v>
      </c>
      <c r="J121" s="7"/>
      <c r="K121" s="7"/>
    </row>
    <row r="122" spans="1:11" ht="15.75" customHeight="1">
      <c r="A122" s="9"/>
      <c r="B122" s="343">
        <v>109913</v>
      </c>
      <c r="C122" s="186" t="s">
        <v>1496</v>
      </c>
      <c r="D122" s="187" t="s">
        <v>6</v>
      </c>
      <c r="E122" s="188">
        <v>31.91</v>
      </c>
      <c r="F122" s="344">
        <v>30</v>
      </c>
      <c r="G122" s="190">
        <v>5.9855844562832973E-2</v>
      </c>
      <c r="H122" s="278">
        <v>-0.94014415543716701</v>
      </c>
      <c r="I122" s="7" t="s">
        <v>645</v>
      </c>
      <c r="J122" s="7"/>
      <c r="K122" s="7"/>
    </row>
    <row r="123" spans="1:11" ht="15.75" customHeight="1">
      <c r="A123" s="9"/>
      <c r="B123" s="343">
        <v>109916</v>
      </c>
      <c r="C123" s="186" t="s">
        <v>1497</v>
      </c>
      <c r="D123" s="187" t="s">
        <v>6</v>
      </c>
      <c r="E123" s="188">
        <v>31.91</v>
      </c>
      <c r="F123" s="344">
        <v>30</v>
      </c>
      <c r="G123" s="190">
        <v>5.9855844562832973E-2</v>
      </c>
      <c r="H123" s="278">
        <v>-0.94014415543716701</v>
      </c>
      <c r="I123" s="7" t="s">
        <v>645</v>
      </c>
      <c r="J123" s="7"/>
      <c r="K123" s="7"/>
    </row>
    <row r="124" spans="1:11" ht="15.75" customHeight="1">
      <c r="A124" s="9"/>
      <c r="B124" s="343">
        <v>109917</v>
      </c>
      <c r="C124" s="186" t="s">
        <v>1498</v>
      </c>
      <c r="D124" s="187" t="s">
        <v>6</v>
      </c>
      <c r="E124" s="188">
        <v>31.91</v>
      </c>
      <c r="F124" s="344">
        <v>30</v>
      </c>
      <c r="G124" s="190">
        <v>5.9855844562832973E-2</v>
      </c>
      <c r="H124" s="278">
        <v>-0.94014415543716701</v>
      </c>
      <c r="I124" s="7" t="s">
        <v>645</v>
      </c>
      <c r="J124" s="7"/>
      <c r="K124" s="7"/>
    </row>
    <row r="125" spans="1:11" ht="15.75" customHeight="1">
      <c r="A125" s="9"/>
      <c r="B125" s="343">
        <v>112091</v>
      </c>
      <c r="C125" s="186" t="s">
        <v>1499</v>
      </c>
      <c r="D125" s="187" t="s">
        <v>6</v>
      </c>
      <c r="E125" s="188">
        <v>31.56</v>
      </c>
      <c r="F125" s="344">
        <v>29.59</v>
      </c>
      <c r="G125" s="190">
        <v>6.2420785804816192E-2</v>
      </c>
      <c r="H125" s="278">
        <v>-0.93757921419518375</v>
      </c>
      <c r="I125" s="7" t="s">
        <v>645</v>
      </c>
      <c r="J125" s="7"/>
      <c r="K125" s="7"/>
    </row>
    <row r="126" spans="1:11" ht="15.75" customHeight="1">
      <c r="A126" s="9"/>
      <c r="B126" s="343">
        <v>106077</v>
      </c>
      <c r="C126" s="186" t="s">
        <v>1276</v>
      </c>
      <c r="D126" s="187" t="s">
        <v>6</v>
      </c>
      <c r="E126" s="188">
        <v>68.37</v>
      </c>
      <c r="F126" s="344">
        <v>63.79</v>
      </c>
      <c r="G126" s="190">
        <v>6.6988445224513748E-2</v>
      </c>
      <c r="H126" s="278">
        <v>-0.93301155477548625</v>
      </c>
      <c r="I126" s="7" t="s">
        <v>645</v>
      </c>
      <c r="J126" s="7"/>
      <c r="K126" s="7"/>
    </row>
    <row r="127" spans="1:11" ht="15.75" customHeight="1">
      <c r="A127" s="9"/>
      <c r="B127" s="343">
        <v>113982</v>
      </c>
      <c r="C127" s="186" t="s">
        <v>1500</v>
      </c>
      <c r="D127" s="187" t="s">
        <v>6</v>
      </c>
      <c r="E127" s="188">
        <v>75.2</v>
      </c>
      <c r="F127" s="344">
        <v>70.19</v>
      </c>
      <c r="G127" s="190">
        <v>6.6622340425531987E-2</v>
      </c>
      <c r="H127" s="278">
        <v>-0.93337765957446805</v>
      </c>
      <c r="I127" s="7" t="s">
        <v>645</v>
      </c>
      <c r="J127" s="7"/>
      <c r="K127" s="7"/>
    </row>
    <row r="128" spans="1:11" ht="15.75" customHeight="1">
      <c r="A128" s="9"/>
      <c r="B128" s="343">
        <v>112280</v>
      </c>
      <c r="C128" s="186" t="s">
        <v>1279</v>
      </c>
      <c r="D128" s="187" t="s">
        <v>6</v>
      </c>
      <c r="E128" s="188">
        <v>80.38</v>
      </c>
      <c r="F128" s="344">
        <v>75</v>
      </c>
      <c r="G128" s="190">
        <v>6.6932072654889221E-2</v>
      </c>
      <c r="H128" s="278">
        <v>-0.93306792734511079</v>
      </c>
      <c r="I128" s="7" t="s">
        <v>645</v>
      </c>
      <c r="J128" s="7"/>
      <c r="K128" s="7"/>
    </row>
    <row r="129" spans="1:11" ht="15.75" customHeight="1">
      <c r="A129" s="9"/>
      <c r="B129" s="343">
        <v>113987</v>
      </c>
      <c r="C129" s="186" t="s">
        <v>1501</v>
      </c>
      <c r="D129" s="187" t="s">
        <v>6</v>
      </c>
      <c r="E129" s="188">
        <v>26.25</v>
      </c>
      <c r="F129" s="344">
        <v>23.75</v>
      </c>
      <c r="G129" s="190">
        <v>9.5238095238095233E-2</v>
      </c>
      <c r="H129" s="278">
        <v>-0.90476190476190477</v>
      </c>
      <c r="I129" s="7" t="s">
        <v>645</v>
      </c>
      <c r="J129" s="7"/>
      <c r="K129" s="7"/>
    </row>
    <row r="130" spans="1:11" ht="15.75" customHeight="1">
      <c r="A130" s="9"/>
      <c r="B130" s="343">
        <v>113981</v>
      </c>
      <c r="C130" s="186" t="s">
        <v>1502</v>
      </c>
      <c r="D130" s="187" t="s">
        <v>6</v>
      </c>
      <c r="E130" s="188">
        <v>80.06</v>
      </c>
      <c r="F130" s="344">
        <v>70.69</v>
      </c>
      <c r="G130" s="190">
        <v>0.11703722208343748</v>
      </c>
      <c r="H130" s="278">
        <v>-0.88296277791656252</v>
      </c>
      <c r="I130" s="7" t="s">
        <v>645</v>
      </c>
      <c r="J130" s="7"/>
      <c r="K130" s="7"/>
    </row>
    <row r="131" spans="1:11" ht="15.75" customHeight="1">
      <c r="A131" s="9"/>
      <c r="B131" s="343">
        <v>113986</v>
      </c>
      <c r="C131" s="186" t="s">
        <v>1503</v>
      </c>
      <c r="D131" s="187" t="s">
        <v>6</v>
      </c>
      <c r="E131" s="188">
        <v>26.72</v>
      </c>
      <c r="F131" s="344">
        <v>23.75</v>
      </c>
      <c r="G131" s="190">
        <v>0.11115269461077841</v>
      </c>
      <c r="H131" s="278">
        <v>-0.88884730538922163</v>
      </c>
      <c r="I131" s="7" t="s">
        <v>645</v>
      </c>
      <c r="J131" s="7"/>
      <c r="K131" s="7"/>
    </row>
    <row r="132" spans="1:11" ht="15.75" customHeight="1">
      <c r="A132" s="9"/>
      <c r="B132" s="343">
        <v>109616</v>
      </c>
      <c r="C132" s="186" t="s">
        <v>1277</v>
      </c>
      <c r="D132" s="187" t="s">
        <v>6</v>
      </c>
      <c r="E132" s="188">
        <v>75.75</v>
      </c>
      <c r="F132" s="344">
        <v>70.69</v>
      </c>
      <c r="G132" s="190">
        <v>6.6798679867986835E-2</v>
      </c>
      <c r="H132" s="278">
        <v>-0.93320132013201318</v>
      </c>
      <c r="I132" s="7" t="s">
        <v>645</v>
      </c>
      <c r="J132" s="7"/>
      <c r="K132" s="7"/>
    </row>
    <row r="133" spans="1:11" ht="15.75" customHeight="1">
      <c r="A133" s="9"/>
      <c r="B133" s="343">
        <v>109619</v>
      </c>
      <c r="C133" s="186" t="s">
        <v>1113</v>
      </c>
      <c r="D133" s="187" t="s">
        <v>6</v>
      </c>
      <c r="E133" s="188">
        <v>74.42</v>
      </c>
      <c r="F133" s="344">
        <v>70.69</v>
      </c>
      <c r="G133" s="190">
        <v>5.0120935232464442E-2</v>
      </c>
      <c r="H133" s="278">
        <v>-0.94987906476753559</v>
      </c>
      <c r="I133" s="7" t="s">
        <v>645</v>
      </c>
      <c r="J133" s="7"/>
      <c r="K133" s="7"/>
    </row>
    <row r="134" spans="1:11" ht="15.75" customHeight="1">
      <c r="A134" s="9"/>
      <c r="B134" s="343">
        <v>109617</v>
      </c>
      <c r="C134" s="186" t="s">
        <v>1278</v>
      </c>
      <c r="D134" s="187" t="s">
        <v>6</v>
      </c>
      <c r="E134" s="188">
        <v>75.75</v>
      </c>
      <c r="F134" s="344">
        <v>70.69</v>
      </c>
      <c r="G134" s="190">
        <v>6.6798679867986835E-2</v>
      </c>
      <c r="H134" s="278">
        <v>-0.93320132013201318</v>
      </c>
      <c r="I134" s="7" t="s">
        <v>645</v>
      </c>
      <c r="J134" s="7"/>
      <c r="K134" s="7"/>
    </row>
    <row r="135" spans="1:11" ht="15.75" customHeight="1">
      <c r="A135" s="9"/>
      <c r="B135" s="226"/>
      <c r="C135" s="196"/>
      <c r="D135" s="205"/>
      <c r="E135" s="197"/>
      <c r="F135" s="206"/>
      <c r="G135" s="198"/>
      <c r="H135" s="7"/>
      <c r="I135" s="7"/>
      <c r="J135" s="7"/>
      <c r="K135" s="7"/>
    </row>
    <row r="136" spans="1:11" ht="15.75" customHeight="1">
      <c r="A136" s="9"/>
      <c r="B136" s="592" t="s">
        <v>1039</v>
      </c>
      <c r="C136" s="593"/>
      <c r="D136" s="593"/>
      <c r="E136" s="593"/>
      <c r="F136" s="593"/>
      <c r="G136" s="593"/>
      <c r="H136" s="7"/>
      <c r="I136" s="7"/>
      <c r="J136" s="7"/>
      <c r="K136" s="7"/>
    </row>
    <row r="137" spans="1:11" ht="15.75" customHeight="1">
      <c r="A137" s="9"/>
      <c r="B137" s="203" t="s">
        <v>2</v>
      </c>
      <c r="C137" s="203" t="s">
        <v>3</v>
      </c>
      <c r="D137" s="203" t="s">
        <v>5</v>
      </c>
      <c r="E137" s="203" t="s">
        <v>0</v>
      </c>
      <c r="F137" s="204" t="s">
        <v>1</v>
      </c>
      <c r="G137" s="204" t="s">
        <v>4</v>
      </c>
      <c r="H137" s="7"/>
      <c r="I137" s="7"/>
      <c r="J137" s="7"/>
      <c r="K137" s="7"/>
    </row>
    <row r="138" spans="1:11" ht="15.75" customHeight="1">
      <c r="A138" s="9"/>
      <c r="B138" s="340">
        <v>112285</v>
      </c>
      <c r="C138" s="186" t="s">
        <v>1190</v>
      </c>
      <c r="D138" s="187" t="s">
        <v>6</v>
      </c>
      <c r="E138" s="188">
        <v>26.53</v>
      </c>
      <c r="F138" s="341">
        <v>23.2</v>
      </c>
      <c r="G138" s="190">
        <v>0.12551828119110447</v>
      </c>
      <c r="H138" s="278">
        <v>-0.87448171880889558</v>
      </c>
      <c r="I138" s="7"/>
      <c r="J138" s="7"/>
      <c r="K138" s="7"/>
    </row>
    <row r="139" spans="1:11" ht="15.75" customHeight="1">
      <c r="A139" s="9"/>
      <c r="B139" s="340">
        <v>113586</v>
      </c>
      <c r="C139" s="186" t="s">
        <v>1382</v>
      </c>
      <c r="D139" s="187" t="s">
        <v>6</v>
      </c>
      <c r="E139" s="188">
        <v>7.11</v>
      </c>
      <c r="F139" s="341">
        <v>6.9</v>
      </c>
      <c r="G139" s="190">
        <v>2.9535864978902947E-2</v>
      </c>
      <c r="H139" s="278">
        <v>-0.97046413502109707</v>
      </c>
      <c r="I139" s="7" t="s">
        <v>1490</v>
      </c>
      <c r="J139" s="7"/>
      <c r="K139" s="7"/>
    </row>
    <row r="140" spans="1:11" ht="15.75" customHeight="1">
      <c r="A140" s="9"/>
      <c r="B140" s="340">
        <v>113588</v>
      </c>
      <c r="C140" s="186" t="s">
        <v>1383</v>
      </c>
      <c r="D140" s="187" t="s">
        <v>6</v>
      </c>
      <c r="E140" s="188">
        <v>12.91</v>
      </c>
      <c r="F140" s="341">
        <v>12.1</v>
      </c>
      <c r="G140" s="190">
        <v>6.274206041828044E-2</v>
      </c>
      <c r="H140" s="278">
        <v>-0.93725793958171955</v>
      </c>
      <c r="I140" s="7" t="s">
        <v>1490</v>
      </c>
      <c r="J140" s="7"/>
      <c r="K140" s="7"/>
    </row>
    <row r="141" spans="1:11" ht="15.75" customHeight="1">
      <c r="A141" s="9"/>
      <c r="B141" s="340">
        <v>113585</v>
      </c>
      <c r="C141" s="186" t="s">
        <v>1384</v>
      </c>
      <c r="D141" s="187" t="s">
        <v>6</v>
      </c>
      <c r="E141" s="188">
        <v>7.11</v>
      </c>
      <c r="F141" s="342">
        <v>6.9</v>
      </c>
      <c r="G141" s="190">
        <v>2.9535864978902947E-2</v>
      </c>
      <c r="H141" s="278">
        <v>-0.97046413502109707</v>
      </c>
      <c r="I141" s="7" t="s">
        <v>474</v>
      </c>
      <c r="J141" s="7"/>
      <c r="K141" s="7"/>
    </row>
    <row r="142" spans="1:11" ht="15.75" customHeight="1">
      <c r="A142" s="9"/>
      <c r="B142" s="340">
        <v>113587</v>
      </c>
      <c r="C142" s="186" t="s">
        <v>1385</v>
      </c>
      <c r="D142" s="187" t="s">
        <v>6</v>
      </c>
      <c r="E142" s="188">
        <v>12.91</v>
      </c>
      <c r="F142" s="341">
        <v>12.1</v>
      </c>
      <c r="G142" s="190">
        <v>6.274206041828044E-2</v>
      </c>
      <c r="H142" s="278">
        <v>-0.93725793958171955</v>
      </c>
      <c r="I142" s="7" t="s">
        <v>1490</v>
      </c>
      <c r="J142" s="7"/>
      <c r="K142" s="7"/>
    </row>
    <row r="143" spans="1:11" ht="15.75" customHeight="1">
      <c r="A143" s="9"/>
      <c r="B143" s="340">
        <v>113583</v>
      </c>
      <c r="C143" s="186" t="s">
        <v>1504</v>
      </c>
      <c r="D143" s="187" t="s">
        <v>6</v>
      </c>
      <c r="E143" s="188">
        <v>1.88</v>
      </c>
      <c r="F143" s="341">
        <v>1.85</v>
      </c>
      <c r="G143" s="190">
        <v>1.5957446808510536E-2</v>
      </c>
      <c r="H143" s="278">
        <v>-0.98404255319148948</v>
      </c>
      <c r="I143" s="7" t="s">
        <v>645</v>
      </c>
      <c r="J143" s="7"/>
      <c r="K143" s="7"/>
    </row>
    <row r="144" spans="1:11" ht="15.75" customHeight="1">
      <c r="A144" s="9"/>
      <c r="B144" s="340">
        <v>113590</v>
      </c>
      <c r="C144" s="186" t="s">
        <v>766</v>
      </c>
      <c r="D144" s="187" t="s">
        <v>6</v>
      </c>
      <c r="E144" s="188">
        <v>1.56</v>
      </c>
      <c r="F144" s="341">
        <v>1.49</v>
      </c>
      <c r="G144" s="190">
        <v>4.4871794871794907E-2</v>
      </c>
      <c r="H144" s="278">
        <v>-0.95512820512820507</v>
      </c>
      <c r="I144" s="7" t="s">
        <v>645</v>
      </c>
      <c r="J144" s="7"/>
      <c r="K144" s="7"/>
    </row>
    <row r="145" spans="1:11" ht="15.75" customHeight="1">
      <c r="A145" s="9"/>
      <c r="B145" s="340">
        <v>113594</v>
      </c>
      <c r="C145" s="186" t="s">
        <v>1505</v>
      </c>
      <c r="D145" s="187" t="s">
        <v>6</v>
      </c>
      <c r="E145" s="188">
        <v>2.96</v>
      </c>
      <c r="F145" s="341">
        <v>2.9</v>
      </c>
      <c r="G145" s="190">
        <v>2.0270270270270289E-2</v>
      </c>
      <c r="H145" s="278">
        <v>-0.97972972972972971</v>
      </c>
      <c r="I145" s="7" t="s">
        <v>645</v>
      </c>
      <c r="J145" s="7"/>
      <c r="K145" s="7"/>
    </row>
    <row r="146" spans="1:11" ht="15.75" customHeight="1">
      <c r="A146" s="9"/>
      <c r="B146" s="340">
        <v>113591</v>
      </c>
      <c r="C146" s="186" t="s">
        <v>1386</v>
      </c>
      <c r="D146" s="187" t="s">
        <v>6</v>
      </c>
      <c r="E146" s="188">
        <v>4.3600000000000003</v>
      </c>
      <c r="F146" s="342">
        <v>4.1900000000000004</v>
      </c>
      <c r="G146" s="190">
        <v>3.8990825688073376E-2</v>
      </c>
      <c r="H146" s="278">
        <v>-0.96100917431192667</v>
      </c>
      <c r="I146" s="7" t="s">
        <v>645</v>
      </c>
      <c r="J146" s="7"/>
      <c r="K146" s="7"/>
    </row>
    <row r="147" spans="1:11" ht="15.75" customHeight="1">
      <c r="A147" s="9"/>
      <c r="B147" s="343">
        <v>113832</v>
      </c>
      <c r="C147" s="186" t="s">
        <v>1001</v>
      </c>
      <c r="D147" s="187" t="s">
        <v>6</v>
      </c>
      <c r="E147" s="188">
        <v>7.14</v>
      </c>
      <c r="F147" s="344">
        <v>6.7863012499999993</v>
      </c>
      <c r="G147" s="190">
        <v>4.9537640056022465E-2</v>
      </c>
      <c r="H147" s="278">
        <v>-0.95046235994397754</v>
      </c>
      <c r="I147" s="7" t="s">
        <v>645</v>
      </c>
      <c r="J147" s="7"/>
      <c r="K147" s="7"/>
    </row>
    <row r="148" spans="1:11" ht="15.75" customHeight="1">
      <c r="A148" s="9"/>
      <c r="B148" s="343">
        <v>113830</v>
      </c>
      <c r="C148" s="186" t="s">
        <v>1005</v>
      </c>
      <c r="D148" s="187" t="s">
        <v>6</v>
      </c>
      <c r="E148" s="188">
        <v>3.13</v>
      </c>
      <c r="F148" s="344">
        <v>2.9759937499999998</v>
      </c>
      <c r="G148" s="190">
        <v>4.9203274760383428E-2</v>
      </c>
      <c r="H148" s="278">
        <v>-0.95079672523961656</v>
      </c>
      <c r="I148" s="7" t="s">
        <v>645</v>
      </c>
      <c r="J148" s="7"/>
      <c r="K148" s="7"/>
    </row>
    <row r="149" spans="1:11" ht="15.75" customHeight="1">
      <c r="A149" s="9"/>
      <c r="B149" s="343">
        <v>113833</v>
      </c>
      <c r="C149" s="186" t="s">
        <v>1006</v>
      </c>
      <c r="D149" s="187" t="s">
        <v>6</v>
      </c>
      <c r="E149" s="188">
        <v>7.14</v>
      </c>
      <c r="F149" s="344">
        <v>6.7862290499999993</v>
      </c>
      <c r="G149" s="190">
        <v>4.9547752100840392E-2</v>
      </c>
      <c r="H149" s="278">
        <v>-0.95045224789915961</v>
      </c>
      <c r="I149" s="7" t="s">
        <v>645</v>
      </c>
      <c r="J149" s="7"/>
      <c r="K149" s="7"/>
    </row>
    <row r="150" spans="1:11" ht="15.75" customHeight="1">
      <c r="A150" s="9"/>
      <c r="B150" s="343">
        <v>113837</v>
      </c>
      <c r="C150" s="186" t="s">
        <v>1002</v>
      </c>
      <c r="D150" s="187" t="s">
        <v>6</v>
      </c>
      <c r="E150" s="188">
        <v>7.14</v>
      </c>
      <c r="F150" s="344">
        <v>6.7862290499999993</v>
      </c>
      <c r="G150" s="190">
        <v>4.9547752100840392E-2</v>
      </c>
      <c r="H150" s="278">
        <v>-0.95045224789915961</v>
      </c>
      <c r="I150" s="7" t="s">
        <v>645</v>
      </c>
      <c r="J150" s="7"/>
      <c r="K150" s="7"/>
    </row>
    <row r="151" spans="1:11" ht="15.75" customHeight="1">
      <c r="A151" s="9"/>
      <c r="B151" s="343">
        <v>113834</v>
      </c>
      <c r="C151" s="186" t="s">
        <v>1003</v>
      </c>
      <c r="D151" s="187" t="s">
        <v>6</v>
      </c>
      <c r="E151" s="188">
        <v>7.14</v>
      </c>
      <c r="F151" s="344">
        <v>6.7862290499999993</v>
      </c>
      <c r="G151" s="190">
        <v>4.9547752100840392E-2</v>
      </c>
      <c r="H151" s="278">
        <v>-0.95045224789915961</v>
      </c>
      <c r="I151" s="7" t="s">
        <v>645</v>
      </c>
      <c r="J151" s="7"/>
      <c r="K151" s="7"/>
    </row>
    <row r="152" spans="1:11" ht="15.75" customHeight="1">
      <c r="A152" s="9"/>
      <c r="B152" s="343">
        <v>113829</v>
      </c>
      <c r="C152" s="186" t="s">
        <v>1010</v>
      </c>
      <c r="D152" s="187" t="s">
        <v>6</v>
      </c>
      <c r="E152" s="188">
        <v>10.119999999999999</v>
      </c>
      <c r="F152" s="344">
        <v>9.6130129499999999</v>
      </c>
      <c r="G152" s="190">
        <v>5.0097534584980175E-2</v>
      </c>
      <c r="H152" s="278">
        <v>-0.94990246541501988</v>
      </c>
      <c r="I152" s="7" t="s">
        <v>1244</v>
      </c>
      <c r="J152" s="7"/>
      <c r="K152" s="7"/>
    </row>
    <row r="153" spans="1:11" ht="15.75" customHeight="1">
      <c r="A153" s="9"/>
      <c r="B153" s="343">
        <v>113835</v>
      </c>
      <c r="C153" s="186" t="s">
        <v>1004</v>
      </c>
      <c r="D153" s="187" t="s">
        <v>6</v>
      </c>
      <c r="E153" s="188">
        <v>7.14</v>
      </c>
      <c r="F153" s="344">
        <v>6.7862290499999993</v>
      </c>
      <c r="G153" s="190">
        <v>4.9547752100840392E-2</v>
      </c>
      <c r="H153" s="278">
        <v>-0.95045224789915961</v>
      </c>
      <c r="I153" s="7" t="s">
        <v>645</v>
      </c>
      <c r="J153" s="7"/>
      <c r="K153" s="7"/>
    </row>
    <row r="154" spans="1:11" ht="15.75" customHeight="1">
      <c r="A154" s="9"/>
      <c r="B154" s="343">
        <v>113838</v>
      </c>
      <c r="C154" s="186" t="s">
        <v>1009</v>
      </c>
      <c r="D154" s="187" t="s">
        <v>6</v>
      </c>
      <c r="E154" s="188">
        <v>6.36</v>
      </c>
      <c r="F154" s="344">
        <v>6.0417320999999999</v>
      </c>
      <c r="G154" s="190">
        <v>5.0042122641509493E-2</v>
      </c>
      <c r="H154" s="278">
        <v>-0.94995787735849047</v>
      </c>
      <c r="I154" s="7" t="s">
        <v>645</v>
      </c>
      <c r="J154" s="7"/>
      <c r="K154" s="7"/>
    </row>
    <row r="155" spans="1:11" ht="15.75" customHeight="1">
      <c r="A155" s="9"/>
      <c r="B155" s="343">
        <v>113844</v>
      </c>
      <c r="C155" s="186" t="s">
        <v>1023</v>
      </c>
      <c r="D155" s="187" t="s">
        <v>6</v>
      </c>
      <c r="E155" s="188">
        <v>18.149999999999999</v>
      </c>
      <c r="F155" s="344">
        <v>17.245378500000001</v>
      </c>
      <c r="G155" s="190">
        <v>4.9841404958677553E-2</v>
      </c>
      <c r="H155" s="278">
        <v>-0.9501585950413225</v>
      </c>
      <c r="I155" s="7" t="s">
        <v>1488</v>
      </c>
      <c r="J155" s="7"/>
      <c r="K155" s="7"/>
    </row>
    <row r="156" spans="1:11" ht="15.75" customHeight="1">
      <c r="A156" s="9"/>
      <c r="B156" s="343">
        <v>113842</v>
      </c>
      <c r="C156" s="186" t="s">
        <v>1024</v>
      </c>
      <c r="D156" s="187" t="s">
        <v>6</v>
      </c>
      <c r="E156" s="188">
        <v>18.149999999999999</v>
      </c>
      <c r="F156" s="344">
        <v>17.245378500000001</v>
      </c>
      <c r="G156" s="190">
        <v>4.9841404958677553E-2</v>
      </c>
      <c r="H156" s="278">
        <v>-0.9501585950413225</v>
      </c>
      <c r="I156" s="7" t="s">
        <v>645</v>
      </c>
      <c r="J156" s="7"/>
      <c r="K156" s="7"/>
    </row>
    <row r="157" spans="1:11" ht="15.75" customHeight="1">
      <c r="A157" s="9"/>
      <c r="B157" s="343">
        <v>113855</v>
      </c>
      <c r="C157" s="186" t="s">
        <v>1028</v>
      </c>
      <c r="D157" s="187" t="s">
        <v>6</v>
      </c>
      <c r="E157" s="188">
        <v>6.78</v>
      </c>
      <c r="F157" s="344">
        <v>6.4422473499999997</v>
      </c>
      <c r="G157" s="190">
        <v>4.9816025073746391E-2</v>
      </c>
      <c r="H157" s="278">
        <v>-0.95018397492625362</v>
      </c>
      <c r="I157" s="7" t="s">
        <v>1489</v>
      </c>
      <c r="J157" s="7"/>
      <c r="K157" s="7"/>
    </row>
    <row r="158" spans="1:11" ht="15.75" customHeight="1">
      <c r="A158" s="9"/>
      <c r="B158" s="343">
        <v>113854</v>
      </c>
      <c r="C158" s="186" t="s">
        <v>1029</v>
      </c>
      <c r="D158" s="187" t="s">
        <v>6</v>
      </c>
      <c r="E158" s="188">
        <v>6.78</v>
      </c>
      <c r="F158" s="344">
        <v>6.4423167000000001</v>
      </c>
      <c r="G158" s="190">
        <v>4.9805796460177007E-2</v>
      </c>
      <c r="H158" s="278">
        <v>-0.95019420353982298</v>
      </c>
      <c r="I158" s="7" t="s">
        <v>1489</v>
      </c>
      <c r="J158" s="7"/>
      <c r="K158" s="7"/>
    </row>
    <row r="159" spans="1:11" ht="15.75" customHeight="1">
      <c r="A159" s="9"/>
      <c r="B159" s="343">
        <v>113858</v>
      </c>
      <c r="C159" s="186" t="s">
        <v>1030</v>
      </c>
      <c r="D159" s="187" t="s">
        <v>6</v>
      </c>
      <c r="E159" s="188">
        <v>6.78</v>
      </c>
      <c r="F159" s="344">
        <v>6.4422749000000001</v>
      </c>
      <c r="G159" s="190">
        <v>4.9811961651917418E-2</v>
      </c>
      <c r="H159" s="278">
        <v>-0.95018803834808263</v>
      </c>
      <c r="I159" s="7" t="s">
        <v>1489</v>
      </c>
      <c r="J159" s="7"/>
      <c r="K159" s="7"/>
    </row>
    <row r="160" spans="1:11" ht="15.75" customHeight="1">
      <c r="A160" s="9"/>
      <c r="B160" s="343">
        <v>113856</v>
      </c>
      <c r="C160" s="186" t="s">
        <v>1031</v>
      </c>
      <c r="D160" s="187" t="s">
        <v>6</v>
      </c>
      <c r="E160" s="188">
        <v>6.78</v>
      </c>
      <c r="F160" s="344">
        <v>6.4422644499999997</v>
      </c>
      <c r="G160" s="190">
        <v>4.9813502949852588E-2</v>
      </c>
      <c r="H160" s="278">
        <v>-0.95018649705014746</v>
      </c>
      <c r="I160" s="7" t="s">
        <v>1489</v>
      </c>
      <c r="J160" s="7"/>
      <c r="K160" s="7"/>
    </row>
    <row r="161" spans="1:11" ht="15.75" customHeight="1">
      <c r="A161" s="9"/>
      <c r="B161" s="343">
        <v>113859</v>
      </c>
      <c r="C161" s="186" t="s">
        <v>1032</v>
      </c>
      <c r="D161" s="187" t="s">
        <v>6</v>
      </c>
      <c r="E161" s="188">
        <v>6.78</v>
      </c>
      <c r="F161" s="344">
        <v>6.4422749000000001</v>
      </c>
      <c r="G161" s="190">
        <v>4.9811961651917418E-2</v>
      </c>
      <c r="H161" s="278">
        <v>-0.95018803834808263</v>
      </c>
      <c r="I161" s="7" t="s">
        <v>1489</v>
      </c>
      <c r="J161" s="7"/>
      <c r="K161" s="7"/>
    </row>
    <row r="162" spans="1:11" ht="15.75" customHeight="1">
      <c r="A162" s="9"/>
      <c r="B162" s="343">
        <v>113810</v>
      </c>
      <c r="C162" s="186" t="s">
        <v>1011</v>
      </c>
      <c r="D162" s="187" t="s">
        <v>6</v>
      </c>
      <c r="E162" s="188">
        <v>7.03</v>
      </c>
      <c r="F162" s="344">
        <v>6.6809814000000003</v>
      </c>
      <c r="G162" s="190">
        <v>4.9647027027027016E-2</v>
      </c>
      <c r="H162" s="278">
        <v>-0.95035297297297294</v>
      </c>
      <c r="I162" s="7" t="s">
        <v>645</v>
      </c>
      <c r="J162" s="7"/>
      <c r="K162" s="7"/>
    </row>
    <row r="163" spans="1:11" ht="15.75" customHeight="1">
      <c r="A163" s="9"/>
      <c r="B163" s="343">
        <v>113811</v>
      </c>
      <c r="C163" s="186" t="s">
        <v>1012</v>
      </c>
      <c r="D163" s="187" t="s">
        <v>6</v>
      </c>
      <c r="E163" s="188">
        <v>7.03</v>
      </c>
      <c r="F163" s="344">
        <v>6.6810079999999994</v>
      </c>
      <c r="G163" s="190">
        <v>4.9643243243243367E-2</v>
      </c>
      <c r="H163" s="278">
        <v>-0.95035675675675668</v>
      </c>
      <c r="I163" s="7" t="s">
        <v>645</v>
      </c>
      <c r="J163" s="7"/>
      <c r="K163" s="7"/>
    </row>
    <row r="164" spans="1:11" ht="15.75" customHeight="1">
      <c r="A164" s="9"/>
      <c r="B164" s="343">
        <v>113809</v>
      </c>
      <c r="C164" s="186" t="s">
        <v>1013</v>
      </c>
      <c r="D164" s="187" t="s">
        <v>6</v>
      </c>
      <c r="E164" s="188">
        <v>7.03</v>
      </c>
      <c r="F164" s="344">
        <v>6.6810156000000003</v>
      </c>
      <c r="G164" s="190">
        <v>4.9642162162162155E-2</v>
      </c>
      <c r="H164" s="278">
        <v>-0.95035783783783789</v>
      </c>
      <c r="I164" s="7" t="s">
        <v>645</v>
      </c>
      <c r="J164" s="7"/>
      <c r="K164" s="7"/>
    </row>
    <row r="165" spans="1:11" ht="15.75" customHeight="1">
      <c r="A165" s="9"/>
      <c r="B165" s="343">
        <v>113822</v>
      </c>
      <c r="C165" s="186" t="s">
        <v>998</v>
      </c>
      <c r="D165" s="187" t="s">
        <v>6</v>
      </c>
      <c r="E165" s="188">
        <v>5.13</v>
      </c>
      <c r="F165" s="345">
        <v>4.8710537499999997</v>
      </c>
      <c r="G165" s="190">
        <v>5.0476851851851884E-2</v>
      </c>
      <c r="H165" s="278">
        <v>-0.94952314814814809</v>
      </c>
      <c r="I165" s="7" t="s">
        <v>474</v>
      </c>
      <c r="J165" s="7"/>
      <c r="K165" s="7"/>
    </row>
    <row r="166" spans="1:11" ht="15.75" customHeight="1">
      <c r="A166" s="9"/>
      <c r="B166" s="343">
        <v>113824</v>
      </c>
      <c r="C166" s="186" t="s">
        <v>1506</v>
      </c>
      <c r="D166" s="187" t="s">
        <v>6</v>
      </c>
      <c r="E166" s="188">
        <v>13.07</v>
      </c>
      <c r="F166" s="344">
        <v>12.41590435</v>
      </c>
      <c r="G166" s="190">
        <v>5.0045573833205841E-2</v>
      </c>
      <c r="H166" s="278">
        <v>-0.94995442616679415</v>
      </c>
      <c r="I166" s="7" t="s">
        <v>1490</v>
      </c>
      <c r="J166" s="7"/>
      <c r="K166" s="7"/>
    </row>
    <row r="167" spans="1:11" ht="15.75" customHeight="1">
      <c r="A167" s="9"/>
      <c r="B167" s="343">
        <v>113821</v>
      </c>
      <c r="C167" s="186" t="s">
        <v>999</v>
      </c>
      <c r="D167" s="187" t="s">
        <v>6</v>
      </c>
      <c r="E167" s="188">
        <v>5.13</v>
      </c>
      <c r="F167" s="344">
        <v>4.8710537499999997</v>
      </c>
      <c r="G167" s="190">
        <v>5.0476851851851884E-2</v>
      </c>
      <c r="H167" s="278">
        <v>-0.94952314814814809</v>
      </c>
      <c r="I167" s="7" t="s">
        <v>645</v>
      </c>
      <c r="J167" s="7"/>
      <c r="K167" s="7"/>
    </row>
    <row r="168" spans="1:11" ht="15.75" customHeight="1">
      <c r="A168" s="9"/>
      <c r="B168" s="343">
        <v>113819</v>
      </c>
      <c r="C168" s="186" t="s">
        <v>1007</v>
      </c>
      <c r="D168" s="187" t="s">
        <v>6</v>
      </c>
      <c r="E168" s="188">
        <v>5.13</v>
      </c>
      <c r="F168" s="344">
        <v>4.8710537499999997</v>
      </c>
      <c r="G168" s="190">
        <v>5.0476851851851884E-2</v>
      </c>
      <c r="H168" s="278">
        <v>-0.94952314814814809</v>
      </c>
      <c r="I168" s="7" t="s">
        <v>645</v>
      </c>
      <c r="J168" s="7"/>
      <c r="K168" s="7"/>
    </row>
    <row r="169" spans="1:11" ht="15.75" customHeight="1">
      <c r="A169" s="9"/>
      <c r="B169" s="343">
        <v>113818</v>
      </c>
      <c r="C169" s="186" t="s">
        <v>1008</v>
      </c>
      <c r="D169" s="187" t="s">
        <v>6</v>
      </c>
      <c r="E169" s="188">
        <v>7.69</v>
      </c>
      <c r="F169" s="345">
        <v>7.3070228500000001</v>
      </c>
      <c r="G169" s="190">
        <v>4.9801970091027346E-2</v>
      </c>
      <c r="H169" s="278">
        <v>-0.95019802990897262</v>
      </c>
      <c r="I169" s="7" t="s">
        <v>645</v>
      </c>
      <c r="J169" s="7" t="s">
        <v>1492</v>
      </c>
      <c r="K169" s="7"/>
    </row>
    <row r="170" spans="1:11" ht="15.75" customHeight="1">
      <c r="A170" s="9"/>
      <c r="B170" s="343">
        <v>113820</v>
      </c>
      <c r="C170" s="186" t="s">
        <v>1000</v>
      </c>
      <c r="D170" s="187" t="s">
        <v>6</v>
      </c>
      <c r="E170" s="188">
        <v>2.78</v>
      </c>
      <c r="F170" s="344">
        <v>2.6417657000000001</v>
      </c>
      <c r="G170" s="190">
        <v>4.9724568345323635E-2</v>
      </c>
      <c r="H170" s="278">
        <v>-0.95027543165467632</v>
      </c>
      <c r="I170" s="7" t="s">
        <v>645</v>
      </c>
      <c r="J170" s="7"/>
      <c r="K170" s="7"/>
    </row>
    <row r="171" spans="1:11" ht="15.75" customHeight="1">
      <c r="A171" s="9"/>
      <c r="B171" s="343">
        <v>113826</v>
      </c>
      <c r="C171" s="186" t="s">
        <v>1020</v>
      </c>
      <c r="D171" s="187" t="s">
        <v>6</v>
      </c>
      <c r="E171" s="188">
        <v>13.72</v>
      </c>
      <c r="F171" s="344">
        <v>13.03844125</v>
      </c>
      <c r="G171" s="190">
        <v>4.9676293731778474E-2</v>
      </c>
      <c r="H171" s="278">
        <v>-0.95032370626822149</v>
      </c>
      <c r="I171" s="7" t="s">
        <v>645</v>
      </c>
      <c r="J171" s="7"/>
      <c r="K171" s="7"/>
    </row>
    <row r="172" spans="1:11" ht="15.75" customHeight="1">
      <c r="A172" s="9"/>
      <c r="B172" s="343">
        <v>113827</v>
      </c>
      <c r="C172" s="186" t="s">
        <v>1021</v>
      </c>
      <c r="D172" s="187" t="s">
        <v>6</v>
      </c>
      <c r="E172" s="188">
        <v>13.72</v>
      </c>
      <c r="F172" s="344">
        <v>13.03844125</v>
      </c>
      <c r="G172" s="190">
        <v>4.9676293731778474E-2</v>
      </c>
      <c r="H172" s="278">
        <v>-0.95032370626822149</v>
      </c>
      <c r="I172" s="7" t="s">
        <v>645</v>
      </c>
      <c r="J172" s="7"/>
      <c r="K172" s="7"/>
    </row>
    <row r="173" spans="1:11" ht="15.75" customHeight="1">
      <c r="A173" s="9"/>
      <c r="B173" s="343">
        <v>113828</v>
      </c>
      <c r="C173" s="186" t="s">
        <v>1022</v>
      </c>
      <c r="D173" s="187" t="s">
        <v>6</v>
      </c>
      <c r="E173" s="188">
        <v>13.72</v>
      </c>
      <c r="F173" s="344">
        <v>13.03844125</v>
      </c>
      <c r="G173" s="190">
        <v>4.9676293731778474E-2</v>
      </c>
      <c r="H173" s="278">
        <v>-0.95032370626822149</v>
      </c>
      <c r="I173" s="7" t="s">
        <v>645</v>
      </c>
      <c r="J173" s="7"/>
      <c r="K173" s="7"/>
    </row>
    <row r="174" spans="1:11" ht="15.75" customHeight="1">
      <c r="A174" s="9"/>
      <c r="B174" s="343">
        <v>113823</v>
      </c>
      <c r="C174" s="186" t="s">
        <v>1507</v>
      </c>
      <c r="D174" s="187" t="s">
        <v>6</v>
      </c>
      <c r="E174" s="188">
        <v>13.07</v>
      </c>
      <c r="F174" s="344">
        <v>12.415932849999999</v>
      </c>
      <c r="G174" s="190">
        <v>5.0043393267023811E-2</v>
      </c>
      <c r="H174" s="278">
        <v>-0.94995660673297622</v>
      </c>
      <c r="I174" s="7" t="s">
        <v>1491</v>
      </c>
      <c r="J174" s="7"/>
      <c r="K174" s="7"/>
    </row>
    <row r="175" spans="1:11" ht="15.75" customHeight="1">
      <c r="A175" s="9"/>
      <c r="B175" s="343">
        <v>113813</v>
      </c>
      <c r="C175" s="186" t="s">
        <v>1033</v>
      </c>
      <c r="D175" s="187" t="s">
        <v>6</v>
      </c>
      <c r="E175" s="188">
        <v>6.39</v>
      </c>
      <c r="F175" s="344">
        <v>6.0735571000000004</v>
      </c>
      <c r="G175" s="190">
        <v>4.9521580594679079E-2</v>
      </c>
      <c r="H175" s="278">
        <v>-0.95047841940532096</v>
      </c>
      <c r="I175" s="7" t="s">
        <v>1244</v>
      </c>
      <c r="J175" s="7"/>
      <c r="K175" s="7"/>
    </row>
    <row r="176" spans="1:11" ht="15.75" customHeight="1">
      <c r="A176" s="9"/>
      <c r="B176" s="343">
        <v>113814</v>
      </c>
      <c r="C176" s="186" t="s">
        <v>1034</v>
      </c>
      <c r="D176" s="187" t="s">
        <v>6</v>
      </c>
      <c r="E176" s="188">
        <v>6.39</v>
      </c>
      <c r="F176" s="345">
        <v>6.0735637499999999</v>
      </c>
      <c r="G176" s="190">
        <v>4.952053990610325E-2</v>
      </c>
      <c r="H176" s="278">
        <v>-0.95047946009389672</v>
      </c>
      <c r="I176" s="7" t="s">
        <v>1244</v>
      </c>
      <c r="J176" s="7"/>
      <c r="K176" s="7"/>
    </row>
    <row r="177" spans="1:11" ht="15.75" customHeight="1">
      <c r="A177" s="9"/>
      <c r="B177" s="343">
        <v>113812</v>
      </c>
      <c r="C177" s="186" t="s">
        <v>1035</v>
      </c>
      <c r="D177" s="187" t="s">
        <v>6</v>
      </c>
      <c r="E177" s="188">
        <v>6.39</v>
      </c>
      <c r="F177" s="344">
        <v>6.0735571000000004</v>
      </c>
      <c r="G177" s="190">
        <v>4.9521580594679079E-2</v>
      </c>
      <c r="H177" s="278">
        <v>-0.95047841940532096</v>
      </c>
      <c r="I177" s="7" t="s">
        <v>1244</v>
      </c>
      <c r="J177" s="7"/>
      <c r="K177" s="7"/>
    </row>
    <row r="178" spans="1:11" ht="15.75" customHeight="1">
      <c r="A178" s="9"/>
      <c r="B178" s="343">
        <v>112461</v>
      </c>
      <c r="C178" s="186" t="s">
        <v>767</v>
      </c>
      <c r="D178" s="187" t="s">
        <v>6</v>
      </c>
      <c r="E178" s="188">
        <v>12.81</v>
      </c>
      <c r="F178" s="344">
        <v>11.5</v>
      </c>
      <c r="G178" s="190">
        <v>0.10226385636221705</v>
      </c>
      <c r="H178" s="278">
        <v>-0.89773614363778298</v>
      </c>
      <c r="I178" s="7" t="s">
        <v>645</v>
      </c>
      <c r="J178" s="7"/>
      <c r="K178" s="7"/>
    </row>
    <row r="179" spans="1:11" ht="15.75" customHeight="1">
      <c r="A179" s="9"/>
      <c r="B179" s="343">
        <v>112456</v>
      </c>
      <c r="C179" s="186" t="s">
        <v>334</v>
      </c>
      <c r="D179" s="187" t="s">
        <v>6</v>
      </c>
      <c r="E179" s="188">
        <v>3.48</v>
      </c>
      <c r="F179" s="344">
        <v>3.35</v>
      </c>
      <c r="G179" s="190">
        <v>3.7356321839080428E-2</v>
      </c>
      <c r="H179" s="278">
        <v>-0.96264367816091956</v>
      </c>
      <c r="I179" s="7" t="s">
        <v>645</v>
      </c>
      <c r="J179" s="7"/>
      <c r="K179" s="7"/>
    </row>
    <row r="180" spans="1:11" ht="15.75" customHeight="1">
      <c r="A180" s="9"/>
      <c r="B180" s="343">
        <v>112466</v>
      </c>
      <c r="C180" s="186" t="s">
        <v>1508</v>
      </c>
      <c r="D180" s="187" t="s">
        <v>6</v>
      </c>
      <c r="E180" s="188">
        <v>3.48</v>
      </c>
      <c r="F180" s="344">
        <v>3.35</v>
      </c>
      <c r="G180" s="190">
        <v>3.7356321839080428E-2</v>
      </c>
      <c r="H180" s="278">
        <v>-0.96264367816091956</v>
      </c>
      <c r="I180" s="7" t="s">
        <v>645</v>
      </c>
      <c r="J180" s="7"/>
      <c r="K180" s="7"/>
    </row>
    <row r="181" spans="1:11" ht="15.75" customHeight="1">
      <c r="A181" s="9"/>
      <c r="B181" s="343">
        <v>112465</v>
      </c>
      <c r="C181" s="186" t="s">
        <v>1509</v>
      </c>
      <c r="D181" s="187" t="s">
        <v>6</v>
      </c>
      <c r="E181" s="188">
        <v>3.48</v>
      </c>
      <c r="F181" s="344">
        <v>3.35</v>
      </c>
      <c r="G181" s="190">
        <v>3.7356321839080428E-2</v>
      </c>
      <c r="H181" s="278">
        <v>-0.96264367816091956</v>
      </c>
      <c r="I181" s="7" t="s">
        <v>645</v>
      </c>
      <c r="J181" s="7"/>
      <c r="K181" s="7"/>
    </row>
    <row r="182" spans="1:11" ht="15.75" customHeight="1">
      <c r="A182" s="9"/>
      <c r="B182" s="343">
        <v>112462</v>
      </c>
      <c r="C182" s="186" t="s">
        <v>1421</v>
      </c>
      <c r="D182" s="187" t="s">
        <v>6</v>
      </c>
      <c r="E182" s="188">
        <v>1</v>
      </c>
      <c r="F182" s="344">
        <v>0.91</v>
      </c>
      <c r="G182" s="190">
        <v>8.9999999999999969E-2</v>
      </c>
      <c r="H182" s="278">
        <v>-0.91</v>
      </c>
      <c r="I182" s="7" t="s">
        <v>645</v>
      </c>
      <c r="J182" s="7"/>
      <c r="K182" s="7"/>
    </row>
    <row r="183" spans="1:11" ht="15.75" customHeight="1">
      <c r="A183" s="9"/>
      <c r="B183" s="343">
        <v>112455</v>
      </c>
      <c r="C183" s="186" t="s">
        <v>1510</v>
      </c>
      <c r="D183" s="187" t="s">
        <v>6</v>
      </c>
      <c r="E183" s="188">
        <v>3.79</v>
      </c>
      <c r="F183" s="344">
        <v>3.59</v>
      </c>
      <c r="G183" s="190">
        <v>5.2770448548812708E-2</v>
      </c>
      <c r="H183" s="278">
        <v>-0.94722955145118726</v>
      </c>
      <c r="I183" s="7" t="s">
        <v>645</v>
      </c>
      <c r="J183" s="7"/>
      <c r="K183" s="7"/>
    </row>
    <row r="184" spans="1:11" ht="15.75" customHeight="1">
      <c r="A184" s="9"/>
      <c r="B184" s="343">
        <v>112457</v>
      </c>
      <c r="C184" s="186" t="s">
        <v>1511</v>
      </c>
      <c r="D184" s="187" t="s">
        <v>6</v>
      </c>
      <c r="E184" s="188">
        <v>3.79</v>
      </c>
      <c r="F184" s="344">
        <v>3.59</v>
      </c>
      <c r="G184" s="190">
        <v>5.2770448548812708E-2</v>
      </c>
      <c r="H184" s="278">
        <v>-0.94722955145118726</v>
      </c>
      <c r="I184" s="7" t="s">
        <v>645</v>
      </c>
      <c r="J184" s="7"/>
      <c r="K184" s="7"/>
    </row>
    <row r="185" spans="1:11" ht="15.75" customHeight="1">
      <c r="A185" s="9"/>
      <c r="B185" s="343">
        <v>112463</v>
      </c>
      <c r="C185" s="186" t="s">
        <v>1512</v>
      </c>
      <c r="D185" s="187" t="s">
        <v>6</v>
      </c>
      <c r="E185" s="188">
        <v>3.79</v>
      </c>
      <c r="F185" s="345">
        <v>3.59</v>
      </c>
      <c r="G185" s="190">
        <v>5.2770448548812708E-2</v>
      </c>
      <c r="H185" s="278">
        <v>-0.94722955145118726</v>
      </c>
      <c r="I185" s="7" t="s">
        <v>645</v>
      </c>
      <c r="J185" s="7"/>
      <c r="K185" s="7"/>
    </row>
    <row r="186" spans="1:11" ht="15.75" customHeight="1">
      <c r="A186" s="9"/>
      <c r="B186" s="235"/>
      <c r="C186" s="186"/>
      <c r="D186" s="187"/>
      <c r="E186" s="188"/>
      <c r="F186" s="275"/>
      <c r="G186" s="190"/>
      <c r="H186" s="7"/>
      <c r="I186" s="7"/>
      <c r="J186" s="7"/>
      <c r="K186" s="7"/>
    </row>
    <row r="187" spans="1:11" ht="15.75" customHeight="1">
      <c r="A187" s="9"/>
      <c r="B187" s="238"/>
      <c r="C187" s="186"/>
      <c r="D187" s="187"/>
      <c r="E187" s="188"/>
      <c r="F187" s="261"/>
      <c r="G187" s="190"/>
      <c r="H187" s="7"/>
      <c r="I187" s="7"/>
      <c r="J187" s="7"/>
      <c r="K187" s="7"/>
    </row>
    <row r="188" spans="1:11" ht="15.75" customHeight="1">
      <c r="A188" s="9"/>
      <c r="B188" s="592" t="s">
        <v>1047</v>
      </c>
      <c r="C188" s="593"/>
      <c r="D188" s="593"/>
      <c r="E188" s="593"/>
      <c r="F188" s="593"/>
      <c r="G188" s="593"/>
      <c r="H188" s="7"/>
      <c r="I188" s="7"/>
      <c r="J188" s="7"/>
      <c r="K188" s="7"/>
    </row>
    <row r="189" spans="1:11" ht="15.75" customHeight="1">
      <c r="A189" s="9"/>
      <c r="B189" s="203" t="s">
        <v>2</v>
      </c>
      <c r="C189" s="203" t="s">
        <v>3</v>
      </c>
      <c r="D189" s="203" t="s">
        <v>5</v>
      </c>
      <c r="E189" s="203" t="s">
        <v>0</v>
      </c>
      <c r="F189" s="204" t="s">
        <v>1</v>
      </c>
      <c r="G189" s="204" t="s">
        <v>4</v>
      </c>
      <c r="H189" s="7"/>
      <c r="I189" s="7"/>
      <c r="J189" s="7"/>
      <c r="K189" s="7"/>
    </row>
    <row r="190" spans="1:11" ht="15.75" customHeight="1">
      <c r="A190" s="9"/>
      <c r="B190" s="340">
        <v>113777</v>
      </c>
      <c r="C190" s="186" t="s">
        <v>1251</v>
      </c>
      <c r="D190" s="187" t="s">
        <v>6</v>
      </c>
      <c r="E190" s="188">
        <v>2.9</v>
      </c>
      <c r="F190" s="341">
        <v>2.8</v>
      </c>
      <c r="G190" s="190">
        <v>3.4482758620689689E-2</v>
      </c>
      <c r="H190" s="278">
        <v>-0.96551724137931028</v>
      </c>
      <c r="I190" s="161" t="s">
        <v>645</v>
      </c>
      <c r="J190" s="7"/>
      <c r="K190" s="7"/>
    </row>
    <row r="191" spans="1:11" ht="15.75" customHeight="1">
      <c r="A191" s="9"/>
      <c r="B191" s="340">
        <v>113778</v>
      </c>
      <c r="C191" s="186" t="s">
        <v>1252</v>
      </c>
      <c r="D191" s="187" t="s">
        <v>6</v>
      </c>
      <c r="E191" s="188">
        <v>2.9</v>
      </c>
      <c r="F191" s="341">
        <v>2.8</v>
      </c>
      <c r="G191" s="190">
        <v>3.4482758620689689E-2</v>
      </c>
      <c r="H191" s="278">
        <v>-0.96551724137931028</v>
      </c>
      <c r="I191" s="161" t="s">
        <v>645</v>
      </c>
      <c r="J191" s="7"/>
      <c r="K191" s="7"/>
    </row>
    <row r="192" spans="1:11" ht="15.75" customHeight="1">
      <c r="A192" s="9"/>
      <c r="B192" s="340">
        <v>113788</v>
      </c>
      <c r="C192" s="186" t="s">
        <v>1254</v>
      </c>
      <c r="D192" s="187" t="s">
        <v>6</v>
      </c>
      <c r="E192" s="188">
        <v>2.11</v>
      </c>
      <c r="F192" s="341">
        <v>2.0499999999999998</v>
      </c>
      <c r="G192" s="190">
        <v>2.8436018957345998E-2</v>
      </c>
      <c r="H192" s="278">
        <v>-0.97156398104265396</v>
      </c>
      <c r="I192" s="161" t="s">
        <v>645</v>
      </c>
      <c r="J192" s="7"/>
      <c r="K192" s="7"/>
    </row>
    <row r="193" spans="1:11" ht="15.75" customHeight="1">
      <c r="A193" s="9"/>
      <c r="B193" s="340">
        <v>113787</v>
      </c>
      <c r="C193" s="186" t="s">
        <v>1255</v>
      </c>
      <c r="D193" s="187" t="s">
        <v>6</v>
      </c>
      <c r="E193" s="188">
        <v>2.11</v>
      </c>
      <c r="F193" s="341">
        <v>2.0499999999999998</v>
      </c>
      <c r="G193" s="190">
        <v>2.8436018957345998E-2</v>
      </c>
      <c r="H193" s="278">
        <v>-0.97156398104265396</v>
      </c>
      <c r="I193" s="161" t="s">
        <v>645</v>
      </c>
      <c r="J193" s="7"/>
      <c r="K193" s="7"/>
    </row>
    <row r="194" spans="1:11" ht="15.75" customHeight="1">
      <c r="A194" s="9"/>
      <c r="B194" s="340">
        <v>113780</v>
      </c>
      <c r="C194" s="186" t="s">
        <v>1513</v>
      </c>
      <c r="D194" s="187" t="s">
        <v>6</v>
      </c>
      <c r="E194" s="188">
        <v>2.81</v>
      </c>
      <c r="F194" s="341">
        <v>2.75</v>
      </c>
      <c r="G194" s="190">
        <v>2.1352313167259804E-2</v>
      </c>
      <c r="H194" s="278">
        <v>-0.97864768683274017</v>
      </c>
      <c r="I194" s="161" t="s">
        <v>1244</v>
      </c>
      <c r="J194" s="7"/>
      <c r="K194" s="7"/>
    </row>
    <row r="195" spans="1:11" ht="15.75" customHeight="1">
      <c r="A195" s="9"/>
      <c r="B195" s="340">
        <v>113781</v>
      </c>
      <c r="C195" s="186" t="s">
        <v>1257</v>
      </c>
      <c r="D195" s="187" t="s">
        <v>6</v>
      </c>
      <c r="E195" s="188">
        <v>2.81</v>
      </c>
      <c r="F195" s="341">
        <v>2.75</v>
      </c>
      <c r="G195" s="190">
        <v>2.1352313167259804E-2</v>
      </c>
      <c r="H195" s="278">
        <v>-0.97864768683274017</v>
      </c>
      <c r="I195" s="161" t="s">
        <v>1244</v>
      </c>
      <c r="J195" s="7"/>
      <c r="K195" s="7"/>
    </row>
    <row r="196" spans="1:11" ht="15.75" customHeight="1">
      <c r="A196" s="9"/>
      <c r="B196" s="340">
        <v>113786</v>
      </c>
      <c r="C196" s="186" t="s">
        <v>1258</v>
      </c>
      <c r="D196" s="187" t="s">
        <v>6</v>
      </c>
      <c r="E196" s="188">
        <v>2.11</v>
      </c>
      <c r="F196" s="341">
        <v>2.0499999999999998</v>
      </c>
      <c r="G196" s="190">
        <v>2.8436018957345998E-2</v>
      </c>
      <c r="H196" s="278">
        <v>-0.97156398104265396</v>
      </c>
      <c r="I196" s="161" t="s">
        <v>645</v>
      </c>
      <c r="J196" s="7"/>
      <c r="K196" s="7"/>
    </row>
    <row r="197" spans="1:11" ht="15.75" customHeight="1">
      <c r="A197" s="9"/>
      <c r="B197" s="340">
        <v>113783</v>
      </c>
      <c r="C197" s="186" t="s">
        <v>1259</v>
      </c>
      <c r="D197" s="187" t="s">
        <v>6</v>
      </c>
      <c r="E197" s="188">
        <v>2.11</v>
      </c>
      <c r="F197" s="341">
        <v>2.0499999999999998</v>
      </c>
      <c r="G197" s="190">
        <v>2.8436018957345998E-2</v>
      </c>
      <c r="H197" s="278">
        <v>-0.97156398104265396</v>
      </c>
      <c r="I197" s="161" t="s">
        <v>645</v>
      </c>
      <c r="J197" s="7"/>
      <c r="K197" s="7"/>
    </row>
    <row r="198" spans="1:11" ht="15.75" customHeight="1">
      <c r="A198" s="9"/>
      <c r="B198" s="340">
        <v>113782</v>
      </c>
      <c r="C198" s="186" t="s">
        <v>1260</v>
      </c>
      <c r="D198" s="187" t="s">
        <v>6</v>
      </c>
      <c r="E198" s="188">
        <v>2.11</v>
      </c>
      <c r="F198" s="341">
        <v>2.0499999999999998</v>
      </c>
      <c r="G198" s="190">
        <v>2.8436018957345998E-2</v>
      </c>
      <c r="H198" s="278">
        <v>-0.97156398104265396</v>
      </c>
      <c r="I198" s="161" t="s">
        <v>645</v>
      </c>
      <c r="J198" s="7"/>
      <c r="K198" s="7"/>
    </row>
    <row r="199" spans="1:11" ht="15.75" customHeight="1">
      <c r="A199" s="9"/>
      <c r="B199" s="340">
        <v>113784</v>
      </c>
      <c r="C199" s="186" t="s">
        <v>1514</v>
      </c>
      <c r="D199" s="187" t="s">
        <v>6</v>
      </c>
      <c r="E199" s="188">
        <v>2.11</v>
      </c>
      <c r="F199" s="341">
        <v>2.0499999999999998</v>
      </c>
      <c r="G199" s="190">
        <v>2.8436018957345998E-2</v>
      </c>
      <c r="H199" s="278">
        <v>-0.97156398104265396</v>
      </c>
      <c r="I199" s="161" t="s">
        <v>645</v>
      </c>
      <c r="J199" s="7"/>
      <c r="K199" s="7"/>
    </row>
    <row r="200" spans="1:11" ht="15.75" customHeight="1">
      <c r="A200" s="9"/>
      <c r="B200" s="340">
        <v>114162</v>
      </c>
      <c r="C200" s="186" t="s">
        <v>1515</v>
      </c>
      <c r="D200" s="187" t="s">
        <v>6</v>
      </c>
      <c r="E200" s="188">
        <v>139.11000000000001</v>
      </c>
      <c r="F200" s="342">
        <v>110.59</v>
      </c>
      <c r="G200" s="190">
        <v>0.20501761196175694</v>
      </c>
      <c r="H200" s="278">
        <v>-0.79498238803824306</v>
      </c>
      <c r="I200" s="161" t="s">
        <v>645</v>
      </c>
      <c r="J200" s="7"/>
      <c r="K200" s="7"/>
    </row>
    <row r="201" spans="1:11" ht="15.75" customHeight="1">
      <c r="A201" s="9"/>
      <c r="B201" s="340">
        <v>114164</v>
      </c>
      <c r="C201" s="186" t="s">
        <v>1516</v>
      </c>
      <c r="D201" s="187" t="s">
        <v>6</v>
      </c>
      <c r="E201" s="188">
        <v>194.76</v>
      </c>
      <c r="F201" s="341">
        <v>154.80000000000001</v>
      </c>
      <c r="G201" s="190">
        <v>0.20517560073937144</v>
      </c>
      <c r="H201" s="278">
        <v>-0.79482439926062853</v>
      </c>
      <c r="I201" s="161" t="s">
        <v>645</v>
      </c>
      <c r="J201" s="7"/>
      <c r="K201" s="7"/>
    </row>
    <row r="202" spans="1:11" ht="15.75" customHeight="1">
      <c r="A202" s="9"/>
      <c r="B202" s="340">
        <v>114165</v>
      </c>
      <c r="C202" s="186" t="s">
        <v>1517</v>
      </c>
      <c r="D202" s="187" t="s">
        <v>6</v>
      </c>
      <c r="E202" s="188">
        <v>202.34</v>
      </c>
      <c r="F202" s="341">
        <v>160.85</v>
      </c>
      <c r="G202" s="190">
        <v>0.20505090441830587</v>
      </c>
      <c r="H202" s="278">
        <v>-0.79494909558169413</v>
      </c>
      <c r="I202" s="161" t="s">
        <v>645</v>
      </c>
      <c r="J202" s="7"/>
      <c r="K202" s="7"/>
    </row>
    <row r="203" spans="1:11" ht="15.75" customHeight="1">
      <c r="A203" s="9"/>
      <c r="B203" s="340">
        <v>114173</v>
      </c>
      <c r="C203" s="186" t="s">
        <v>1518</v>
      </c>
      <c r="D203" s="187" t="s">
        <v>6</v>
      </c>
      <c r="E203" s="188">
        <v>101.17</v>
      </c>
      <c r="F203" s="342">
        <v>80.400000000000006</v>
      </c>
      <c r="G203" s="190">
        <v>0.20529801324503308</v>
      </c>
      <c r="H203" s="278">
        <v>-0.79470198675496695</v>
      </c>
      <c r="I203" s="161" t="s">
        <v>1490</v>
      </c>
      <c r="J203" s="7"/>
      <c r="K203" s="7"/>
    </row>
    <row r="204" spans="1:11" ht="15.75" customHeight="1">
      <c r="A204" s="9"/>
      <c r="B204" s="340">
        <v>114170</v>
      </c>
      <c r="C204" s="186" t="s">
        <v>1519</v>
      </c>
      <c r="D204" s="187" t="s">
        <v>6</v>
      </c>
      <c r="E204" s="188">
        <v>60.7</v>
      </c>
      <c r="F204" s="341">
        <v>48.25</v>
      </c>
      <c r="G204" s="190">
        <v>0.2051070840197694</v>
      </c>
      <c r="H204" s="278">
        <v>-0.7948929159802306</v>
      </c>
      <c r="I204" s="161" t="s">
        <v>645</v>
      </c>
      <c r="J204" s="7"/>
      <c r="K204" s="7"/>
    </row>
    <row r="205" spans="1:11" ht="15.75" customHeight="1">
      <c r="A205" s="9"/>
      <c r="B205" s="332"/>
      <c r="C205" s="186"/>
      <c r="D205" s="187"/>
      <c r="E205" s="188"/>
      <c r="F205" s="323"/>
      <c r="G205" s="190"/>
      <c r="H205" s="278"/>
      <c r="I205" s="161"/>
      <c r="J205" s="7"/>
      <c r="K205" s="7"/>
    </row>
    <row r="206" spans="1:11" ht="15.75" customHeight="1">
      <c r="A206" s="9"/>
      <c r="B206" s="592" t="s">
        <v>1306</v>
      </c>
      <c r="C206" s="593"/>
      <c r="D206" s="593"/>
      <c r="E206" s="593"/>
      <c r="F206" s="593"/>
      <c r="G206" s="593"/>
      <c r="H206" s="7"/>
      <c r="I206" s="161"/>
      <c r="J206" s="7"/>
      <c r="K206" s="7"/>
    </row>
    <row r="207" spans="1:11" ht="15.75" customHeight="1">
      <c r="A207" s="9"/>
      <c r="B207" s="203" t="s">
        <v>2</v>
      </c>
      <c r="C207" s="203" t="s">
        <v>3</v>
      </c>
      <c r="D207" s="203" t="s">
        <v>5</v>
      </c>
      <c r="E207" s="203" t="s">
        <v>0</v>
      </c>
      <c r="F207" s="204" t="s">
        <v>1</v>
      </c>
      <c r="G207" s="204" t="s">
        <v>4</v>
      </c>
      <c r="H207" s="7"/>
      <c r="I207" s="161"/>
      <c r="J207" s="7"/>
      <c r="K207" s="7"/>
    </row>
    <row r="208" spans="1:11" ht="15.75" customHeight="1">
      <c r="A208" s="9"/>
      <c r="B208" s="340">
        <v>113138</v>
      </c>
      <c r="C208" s="186" t="s">
        <v>1520</v>
      </c>
      <c r="D208" s="187" t="s">
        <v>6</v>
      </c>
      <c r="E208" s="188">
        <v>13.08</v>
      </c>
      <c r="F208" s="341">
        <v>12.15</v>
      </c>
      <c r="G208" s="190">
        <v>7.1100917431192637E-2</v>
      </c>
      <c r="H208" s="278">
        <v>-0.92889908256880738</v>
      </c>
      <c r="I208" s="161" t="s">
        <v>645</v>
      </c>
      <c r="J208" s="7"/>
      <c r="K208" s="7"/>
    </row>
    <row r="209" spans="1:11" ht="15.75" customHeight="1">
      <c r="A209" s="9"/>
      <c r="B209" s="340">
        <v>113657</v>
      </c>
      <c r="C209" s="186" t="s">
        <v>1521</v>
      </c>
      <c r="D209" s="187" t="s">
        <v>6</v>
      </c>
      <c r="E209" s="188">
        <v>26.26</v>
      </c>
      <c r="F209" s="341">
        <v>24.35</v>
      </c>
      <c r="G209" s="190">
        <v>7.2734196496572728E-2</v>
      </c>
      <c r="H209" s="278">
        <v>-0.92726580350342724</v>
      </c>
      <c r="I209" s="161" t="s">
        <v>645</v>
      </c>
      <c r="J209" s="7"/>
      <c r="K209" s="7"/>
    </row>
    <row r="210" spans="1:11" ht="15.75" customHeight="1">
      <c r="A210" s="9"/>
      <c r="B210" s="343">
        <v>112770</v>
      </c>
      <c r="C210" s="186" t="s">
        <v>1228</v>
      </c>
      <c r="D210" s="187" t="s">
        <v>6</v>
      </c>
      <c r="E210" s="188">
        <v>192.56</v>
      </c>
      <c r="F210" s="344">
        <v>176.19</v>
      </c>
      <c r="G210" s="190">
        <v>8.5012463647694242E-2</v>
      </c>
      <c r="H210" s="278">
        <v>-0.91498753635230579</v>
      </c>
      <c r="I210" s="161" t="s">
        <v>645</v>
      </c>
      <c r="J210" s="7"/>
      <c r="K210" s="7"/>
    </row>
    <row r="211" spans="1:11" ht="15.75" customHeight="1">
      <c r="A211" s="9"/>
      <c r="B211" s="352">
        <v>113209</v>
      </c>
      <c r="C211" s="347" t="s">
        <v>1230</v>
      </c>
      <c r="D211" s="348" t="s">
        <v>6</v>
      </c>
      <c r="E211" s="349">
        <v>184.99</v>
      </c>
      <c r="F211" s="350">
        <v>179</v>
      </c>
      <c r="G211" s="351">
        <v>3.2380128655603052E-2</v>
      </c>
      <c r="H211" s="278">
        <v>-0.96761987134439698</v>
      </c>
      <c r="I211" s="161" t="s">
        <v>645</v>
      </c>
      <c r="J211" s="7"/>
      <c r="K211" s="7"/>
    </row>
    <row r="212" spans="1:11" ht="15.75" customHeight="1">
      <c r="A212" s="9"/>
      <c r="B212" s="340">
        <v>460</v>
      </c>
      <c r="C212" s="186" t="s">
        <v>1227</v>
      </c>
      <c r="D212" s="187" t="s">
        <v>6</v>
      </c>
      <c r="E212" s="188">
        <v>232.62</v>
      </c>
      <c r="F212" s="341">
        <v>199</v>
      </c>
      <c r="G212" s="190">
        <v>0.14452755567019174</v>
      </c>
      <c r="H212" s="278">
        <v>-0.85547244432980829</v>
      </c>
      <c r="I212" s="161" t="s">
        <v>645</v>
      </c>
      <c r="J212" s="7"/>
      <c r="K212" s="7"/>
    </row>
    <row r="213" spans="1:11" ht="15.75" customHeight="1">
      <c r="A213" s="9"/>
      <c r="B213" s="340">
        <v>510</v>
      </c>
      <c r="C213" s="186" t="s">
        <v>1229</v>
      </c>
      <c r="D213" s="187" t="s">
        <v>6</v>
      </c>
      <c r="E213" s="188">
        <v>212.89</v>
      </c>
      <c r="F213" s="341">
        <v>189</v>
      </c>
      <c r="G213" s="190">
        <v>0.11221757715252002</v>
      </c>
      <c r="H213" s="278">
        <v>-0.88778242284747999</v>
      </c>
      <c r="I213" s="161" t="s">
        <v>1490</v>
      </c>
      <c r="J213" s="7"/>
      <c r="K213" s="7"/>
    </row>
    <row r="214" spans="1:11" ht="15.75" customHeight="1">
      <c r="A214" s="9"/>
      <c r="B214" s="340">
        <v>779</v>
      </c>
      <c r="C214" s="186" t="s">
        <v>1522</v>
      </c>
      <c r="D214" s="187" t="s">
        <v>6</v>
      </c>
      <c r="E214" s="188">
        <v>212.89</v>
      </c>
      <c r="F214" s="341">
        <v>189</v>
      </c>
      <c r="G214" s="190">
        <v>0.11221757715252002</v>
      </c>
      <c r="H214" s="278">
        <v>-0.88778242284747999</v>
      </c>
      <c r="I214" s="161" t="s">
        <v>1490</v>
      </c>
      <c r="J214" s="7"/>
      <c r="K214" s="7"/>
    </row>
    <row r="215" spans="1:11" ht="15.75" customHeight="1">
      <c r="A215" s="9"/>
      <c r="B215" s="340">
        <v>109902</v>
      </c>
      <c r="C215" s="186" t="s">
        <v>1060</v>
      </c>
      <c r="D215" s="187" t="s">
        <v>6</v>
      </c>
      <c r="E215" s="188">
        <v>98.74</v>
      </c>
      <c r="F215" s="341">
        <v>79.900000000000006</v>
      </c>
      <c r="G215" s="190">
        <v>0.19080413206400637</v>
      </c>
      <c r="H215" s="278">
        <v>-0.80919586793599363</v>
      </c>
      <c r="I215" s="161" t="s">
        <v>645</v>
      </c>
      <c r="J215" s="7"/>
      <c r="K215" s="7"/>
    </row>
    <row r="216" spans="1:11" ht="15.75" customHeight="1">
      <c r="A216" s="9"/>
      <c r="B216" s="340">
        <v>1195</v>
      </c>
      <c r="C216" s="186" t="s">
        <v>1523</v>
      </c>
      <c r="D216" s="187" t="s">
        <v>6</v>
      </c>
      <c r="E216" s="188">
        <v>50.25</v>
      </c>
      <c r="F216" s="341">
        <v>46.55</v>
      </c>
      <c r="G216" s="190">
        <v>7.3631840796019962E-2</v>
      </c>
      <c r="H216" s="278">
        <v>-0.92636815920398008</v>
      </c>
      <c r="I216" s="161" t="s">
        <v>1244</v>
      </c>
      <c r="J216" s="7"/>
      <c r="K216" s="7"/>
    </row>
    <row r="217" spans="1:11" ht="15.75" customHeight="1">
      <c r="A217" s="9"/>
      <c r="B217" s="340">
        <v>109768</v>
      </c>
      <c r="C217" s="186" t="s">
        <v>318</v>
      </c>
      <c r="D217" s="187" t="s">
        <v>6</v>
      </c>
      <c r="E217" s="188">
        <v>144.54</v>
      </c>
      <c r="F217" s="341">
        <v>129.99</v>
      </c>
      <c r="G217" s="190">
        <v>0.10066417600664165</v>
      </c>
      <c r="H217" s="278">
        <v>-0.89933582399335832</v>
      </c>
      <c r="I217" s="161" t="s">
        <v>645</v>
      </c>
      <c r="J217" s="7"/>
      <c r="K217" s="7"/>
    </row>
    <row r="218" spans="1:11" ht="15.75" customHeight="1">
      <c r="A218" s="9"/>
      <c r="B218" s="340">
        <v>483</v>
      </c>
      <c r="C218" s="186" t="s">
        <v>315</v>
      </c>
      <c r="D218" s="187" t="s">
        <v>6</v>
      </c>
      <c r="E218" s="188">
        <v>147.63999999999999</v>
      </c>
      <c r="F218" s="341">
        <v>129.99</v>
      </c>
      <c r="G218" s="190">
        <v>0.11954754808994839</v>
      </c>
      <c r="H218" s="278">
        <v>-0.88045245191005161</v>
      </c>
      <c r="I218" s="161" t="s">
        <v>645</v>
      </c>
      <c r="J218" s="7"/>
      <c r="K218" s="7"/>
    </row>
    <row r="219" spans="1:11" ht="15.75" customHeight="1">
      <c r="A219" s="9"/>
      <c r="B219" s="340">
        <v>109769</v>
      </c>
      <c r="C219" s="186" t="s">
        <v>319</v>
      </c>
      <c r="D219" s="187" t="s">
        <v>6</v>
      </c>
      <c r="E219" s="188">
        <v>146.85</v>
      </c>
      <c r="F219" s="341">
        <v>129.99</v>
      </c>
      <c r="G219" s="190">
        <v>0.11481103166496415</v>
      </c>
      <c r="H219" s="278">
        <v>-0.8851889683350358</v>
      </c>
      <c r="I219" s="161" t="s">
        <v>645</v>
      </c>
      <c r="J219" s="7"/>
      <c r="K219" s="7"/>
    </row>
    <row r="220" spans="1:11" ht="15.75" customHeight="1">
      <c r="A220" s="9"/>
      <c r="B220" s="340">
        <v>113083</v>
      </c>
      <c r="C220" s="186" t="s">
        <v>1314</v>
      </c>
      <c r="D220" s="187" t="s">
        <v>6</v>
      </c>
      <c r="E220" s="188">
        <v>43.87</v>
      </c>
      <c r="F220" s="341">
        <v>19.899999999999999</v>
      </c>
      <c r="G220" s="190">
        <v>0.5463870526555733</v>
      </c>
      <c r="H220" s="278">
        <v>-0.4536129473444267</v>
      </c>
      <c r="I220" s="161"/>
      <c r="J220" s="7"/>
      <c r="K220" s="7"/>
    </row>
    <row r="221" spans="1:11" ht="15.75" customHeight="1">
      <c r="A221" s="9"/>
      <c r="B221" s="340">
        <v>113081</v>
      </c>
      <c r="C221" s="186" t="s">
        <v>1313</v>
      </c>
      <c r="D221" s="187" t="s">
        <v>6</v>
      </c>
      <c r="E221" s="188">
        <v>44.14</v>
      </c>
      <c r="F221" s="341">
        <v>19.899999999999999</v>
      </c>
      <c r="G221" s="190">
        <v>0.54916175804259182</v>
      </c>
      <c r="H221" s="278">
        <v>-0.45083824195740818</v>
      </c>
      <c r="I221" s="161"/>
      <c r="J221" s="7"/>
      <c r="K221" s="7"/>
    </row>
    <row r="222" spans="1:11" ht="15.75" customHeight="1">
      <c r="A222" s="9"/>
      <c r="B222">
        <v>113081</v>
      </c>
      <c r="C222" s="186" t="s">
        <v>1313</v>
      </c>
      <c r="D222" s="187" t="s">
        <v>6</v>
      </c>
      <c r="E222" s="188">
        <v>44.14</v>
      </c>
      <c r="F222" s="346">
        <v>19.899999999999999</v>
      </c>
      <c r="G222" s="190">
        <v>0.54916175804259182</v>
      </c>
      <c r="H222" s="278">
        <v>-0.45083824195740818</v>
      </c>
      <c r="I222" s="161"/>
      <c r="J222" s="7" t="s">
        <v>1493</v>
      </c>
      <c r="K222" s="7"/>
    </row>
    <row r="223" spans="1:11" ht="15.75" customHeight="1">
      <c r="A223" s="9"/>
      <c r="B223">
        <v>113083</v>
      </c>
      <c r="C223" s="186" t="s">
        <v>1314</v>
      </c>
      <c r="D223" s="187" t="s">
        <v>6</v>
      </c>
      <c r="E223" s="188">
        <v>43.87</v>
      </c>
      <c r="F223" s="346">
        <v>19.899999999999999</v>
      </c>
      <c r="G223" s="190">
        <v>0.5463870526555733</v>
      </c>
      <c r="H223" s="278">
        <v>-0.4536129473444267</v>
      </c>
      <c r="I223" s="161"/>
      <c r="J223" s="7"/>
      <c r="K223" s="7"/>
    </row>
    <row r="224" spans="1:11" ht="15.75" customHeight="1">
      <c r="A224" s="9"/>
      <c r="B224">
        <v>109703</v>
      </c>
      <c r="C224" s="186" t="s">
        <v>1312</v>
      </c>
      <c r="D224" s="187" t="s">
        <v>6</v>
      </c>
      <c r="E224" s="188">
        <v>21.55</v>
      </c>
      <c r="F224" s="346">
        <v>9.99</v>
      </c>
      <c r="G224" s="190">
        <v>0.53642691415313226</v>
      </c>
      <c r="H224" s="278">
        <v>-0.46357308584686774</v>
      </c>
      <c r="I224" s="161" t="s">
        <v>1244</v>
      </c>
      <c r="J224" s="7"/>
      <c r="K224" s="7"/>
    </row>
    <row r="225" spans="1:11" ht="15.75" customHeight="1">
      <c r="A225" s="9"/>
      <c r="B225" s="332"/>
      <c r="C225" s="186"/>
      <c r="D225" s="187"/>
      <c r="E225" s="188"/>
      <c r="F225" s="323"/>
      <c r="G225" s="190"/>
      <c r="H225" s="278"/>
      <c r="I225" s="161"/>
      <c r="J225" s="7"/>
      <c r="K225" s="7"/>
    </row>
    <row r="226" spans="1:11" ht="15.75" customHeight="1">
      <c r="A226" s="9"/>
      <c r="B226" s="186"/>
      <c r="C226" s="186"/>
      <c r="D226" s="187"/>
      <c r="E226" s="188"/>
      <c r="F226" s="189"/>
      <c r="G226" s="190"/>
      <c r="H226" s="7"/>
      <c r="I226" s="7"/>
      <c r="J226" s="7"/>
      <c r="K226" s="7"/>
    </row>
    <row r="227" spans="1:11" ht="15.75" hidden="1" customHeight="1">
      <c r="A227" s="9"/>
      <c r="B227" s="592" t="s">
        <v>241</v>
      </c>
      <c r="C227" s="593"/>
      <c r="D227" s="593"/>
      <c r="E227" s="593"/>
      <c r="F227" s="593"/>
      <c r="G227" s="593"/>
      <c r="H227" s="7"/>
      <c r="I227" s="7"/>
      <c r="J227" s="7"/>
      <c r="K227" s="7"/>
    </row>
    <row r="228" spans="1:11" ht="15.75" hidden="1" customHeight="1">
      <c r="A228" s="9"/>
      <c r="B228" s="203" t="s">
        <v>2</v>
      </c>
      <c r="C228" s="203" t="s">
        <v>3</v>
      </c>
      <c r="D228" s="203" t="s">
        <v>5</v>
      </c>
      <c r="E228" s="203" t="s">
        <v>0</v>
      </c>
      <c r="F228" s="204" t="s">
        <v>1</v>
      </c>
      <c r="G228" s="204" t="s">
        <v>4</v>
      </c>
      <c r="H228" s="7"/>
      <c r="I228" s="7"/>
      <c r="J228" s="7"/>
      <c r="K228" s="7"/>
    </row>
    <row r="229" spans="1:11" ht="15.75" hidden="1" customHeight="1">
      <c r="A229" s="9"/>
      <c r="B229" s="321"/>
      <c r="C229" s="186" t="e">
        <v>#N/A</v>
      </c>
      <c r="D229" s="187" t="s">
        <v>6</v>
      </c>
      <c r="E229" s="188" t="e">
        <v>#N/A</v>
      </c>
      <c r="F229" s="325"/>
      <c r="G229" s="190" t="e">
        <v>#N/A</v>
      </c>
      <c r="H229" s="278" t="e">
        <v>#N/A</v>
      </c>
      <c r="I229" s="7" t="s">
        <v>645</v>
      </c>
      <c r="J229" s="7"/>
      <c r="K229" s="7"/>
    </row>
    <row r="230" spans="1:11" ht="15.75" hidden="1" customHeight="1">
      <c r="A230" s="9"/>
      <c r="B230" s="321"/>
      <c r="C230" s="186" t="e">
        <v>#N/A</v>
      </c>
      <c r="D230" s="187" t="s">
        <v>6</v>
      </c>
      <c r="E230" s="188" t="e">
        <v>#N/A</v>
      </c>
      <c r="F230" s="325"/>
      <c r="G230" s="190" t="e">
        <v>#N/A</v>
      </c>
      <c r="H230" s="278" t="e">
        <v>#N/A</v>
      </c>
      <c r="I230" s="7" t="s">
        <v>645</v>
      </c>
      <c r="J230" s="7"/>
      <c r="K230" s="7"/>
    </row>
    <row r="231" spans="1:11" ht="15.75" hidden="1" customHeight="1">
      <c r="A231" s="9"/>
      <c r="B231" s="321"/>
      <c r="C231" s="186" t="e">
        <v>#N/A</v>
      </c>
      <c r="D231" s="187" t="s">
        <v>6</v>
      </c>
      <c r="E231" s="188" t="e">
        <v>#N/A</v>
      </c>
      <c r="F231" s="325"/>
      <c r="G231" s="190" t="e">
        <v>#N/A</v>
      </c>
      <c r="H231" s="278" t="e">
        <v>#N/A</v>
      </c>
      <c r="I231" s="7" t="s">
        <v>645</v>
      </c>
      <c r="J231" s="7"/>
      <c r="K231" s="7"/>
    </row>
    <row r="232" spans="1:11" ht="15.75" hidden="1" customHeight="1">
      <c r="A232" s="9"/>
      <c r="B232" s="321"/>
      <c r="C232" s="186" t="e">
        <v>#N/A</v>
      </c>
      <c r="D232" s="187" t="s">
        <v>6</v>
      </c>
      <c r="E232" s="188" t="e">
        <v>#N/A</v>
      </c>
      <c r="F232" s="325"/>
      <c r="G232" s="190" t="e">
        <v>#N/A</v>
      </c>
      <c r="H232" s="278" t="e">
        <v>#N/A</v>
      </c>
      <c r="I232" s="7" t="s">
        <v>645</v>
      </c>
      <c r="J232" s="7"/>
      <c r="K232" s="7"/>
    </row>
    <row r="233" spans="1:11" ht="15.75" hidden="1" customHeight="1">
      <c r="A233" s="9"/>
      <c r="B233" s="329"/>
      <c r="C233" s="186" t="e">
        <v>#N/A</v>
      </c>
      <c r="D233" s="187" t="s">
        <v>6</v>
      </c>
      <c r="E233" s="188" t="e">
        <v>#N/A</v>
      </c>
      <c r="F233" s="325"/>
      <c r="G233" s="190" t="e">
        <v>#N/A</v>
      </c>
      <c r="H233" s="278" t="e">
        <v>#N/A</v>
      </c>
      <c r="I233" s="7" t="s">
        <v>645</v>
      </c>
      <c r="J233" s="7"/>
      <c r="K233" s="7"/>
    </row>
    <row r="234" spans="1:11" ht="15.75" hidden="1" customHeight="1">
      <c r="A234" s="9"/>
      <c r="B234" s="321"/>
      <c r="C234" s="186" t="e">
        <v>#N/A</v>
      </c>
      <c r="D234" s="187" t="s">
        <v>6</v>
      </c>
      <c r="E234" s="188" t="e">
        <v>#N/A</v>
      </c>
      <c r="F234" s="325"/>
      <c r="G234" s="190" t="e">
        <v>#N/A</v>
      </c>
      <c r="H234" s="278" t="e">
        <v>#N/A</v>
      </c>
      <c r="I234" s="7" t="s">
        <v>645</v>
      </c>
      <c r="J234" s="7"/>
      <c r="K234" s="7"/>
    </row>
    <row r="235" spans="1:11" ht="15.75" hidden="1" customHeight="1">
      <c r="A235" s="9"/>
      <c r="B235" s="321"/>
      <c r="C235" s="186" t="e">
        <v>#N/A</v>
      </c>
      <c r="D235" s="187" t="s">
        <v>6</v>
      </c>
      <c r="E235" s="188" t="e">
        <v>#N/A</v>
      </c>
      <c r="F235" s="325"/>
      <c r="G235" s="190" t="e">
        <v>#N/A</v>
      </c>
      <c r="H235" s="278" t="e">
        <v>#N/A</v>
      </c>
      <c r="I235" s="7" t="s">
        <v>645</v>
      </c>
      <c r="J235" s="7"/>
      <c r="K235" s="7"/>
    </row>
    <row r="236" spans="1:11" ht="15.75" hidden="1" customHeight="1">
      <c r="A236" s="9"/>
      <c r="B236" s="321"/>
      <c r="C236" s="186" t="e">
        <v>#N/A</v>
      </c>
      <c r="D236" s="187" t="s">
        <v>6</v>
      </c>
      <c r="E236" s="188" t="e">
        <v>#N/A</v>
      </c>
      <c r="F236" s="325"/>
      <c r="G236" s="190" t="e">
        <v>#N/A</v>
      </c>
      <c r="H236" s="278" t="e">
        <v>#N/A</v>
      </c>
      <c r="I236" s="7" t="s">
        <v>645</v>
      </c>
      <c r="J236" s="7"/>
      <c r="K236" s="7"/>
    </row>
    <row r="237" spans="1:11" ht="15.75" hidden="1" customHeight="1">
      <c r="A237" s="9"/>
      <c r="B237" s="321"/>
      <c r="C237" s="186" t="e">
        <v>#N/A</v>
      </c>
      <c r="D237" s="187" t="s">
        <v>6</v>
      </c>
      <c r="E237" s="188" t="e">
        <v>#N/A</v>
      </c>
      <c r="F237" s="325"/>
      <c r="G237" s="190" t="e">
        <v>#N/A</v>
      </c>
      <c r="H237" s="278" t="e">
        <v>#N/A</v>
      </c>
      <c r="I237" s="7" t="s">
        <v>645</v>
      </c>
      <c r="J237" s="7"/>
      <c r="K237" s="7"/>
    </row>
    <row r="238" spans="1:11" ht="15.75" hidden="1" customHeight="1">
      <c r="A238" s="9"/>
      <c r="B238" s="321"/>
      <c r="C238" s="186" t="e">
        <v>#N/A</v>
      </c>
      <c r="D238" s="187" t="s">
        <v>6</v>
      </c>
      <c r="E238" s="188" t="e">
        <v>#N/A</v>
      </c>
      <c r="F238" s="325"/>
      <c r="G238" s="190" t="e">
        <v>#N/A</v>
      </c>
      <c r="H238" s="278" t="e">
        <v>#N/A</v>
      </c>
      <c r="I238" s="7" t="s">
        <v>645</v>
      </c>
      <c r="J238" s="7"/>
      <c r="K238" s="7"/>
    </row>
    <row r="239" spans="1:11" ht="15.75" hidden="1" customHeight="1">
      <c r="A239" s="9"/>
      <c r="B239" s="321"/>
      <c r="C239" s="186" t="e">
        <v>#N/A</v>
      </c>
      <c r="D239" s="187" t="s">
        <v>6</v>
      </c>
      <c r="E239" s="188" t="e">
        <v>#N/A</v>
      </c>
      <c r="F239" s="325"/>
      <c r="G239" s="190" t="e">
        <v>#N/A</v>
      </c>
      <c r="H239" s="278" t="e">
        <v>#N/A</v>
      </c>
      <c r="I239" s="7" t="s">
        <v>645</v>
      </c>
      <c r="J239" s="7"/>
      <c r="K239" s="7"/>
    </row>
    <row r="240" spans="1:11" ht="15.75" hidden="1" customHeight="1">
      <c r="A240" s="9"/>
      <c r="B240" s="321"/>
      <c r="C240" s="186" t="e">
        <v>#N/A</v>
      </c>
      <c r="D240" s="187" t="s">
        <v>6</v>
      </c>
      <c r="E240" s="188" t="e">
        <v>#N/A</v>
      </c>
      <c r="F240" s="325"/>
      <c r="G240" s="190" t="e">
        <v>#N/A</v>
      </c>
      <c r="H240" s="278" t="e">
        <v>#N/A</v>
      </c>
      <c r="I240" s="7" t="s">
        <v>645</v>
      </c>
      <c r="J240" s="7"/>
      <c r="K240" s="7"/>
    </row>
    <row r="241" spans="1:11" ht="15.75" hidden="1" customHeight="1">
      <c r="A241" s="9"/>
      <c r="B241" s="321"/>
      <c r="C241" s="186" t="e">
        <v>#N/A</v>
      </c>
      <c r="D241" s="187" t="s">
        <v>6</v>
      </c>
      <c r="E241" s="188" t="e">
        <v>#N/A</v>
      </c>
      <c r="F241" s="325"/>
      <c r="G241" s="190" t="e">
        <v>#N/A</v>
      </c>
      <c r="H241" s="278" t="e">
        <v>#N/A</v>
      </c>
      <c r="I241" s="7" t="s">
        <v>645</v>
      </c>
      <c r="J241" s="7"/>
      <c r="K241" s="7"/>
    </row>
    <row r="242" spans="1:11" ht="15.75" hidden="1" customHeight="1">
      <c r="A242" s="9"/>
      <c r="B242" s="321"/>
      <c r="C242" s="186" t="e">
        <v>#N/A</v>
      </c>
      <c r="D242" s="187" t="s">
        <v>6</v>
      </c>
      <c r="E242" s="188" t="e">
        <v>#N/A</v>
      </c>
      <c r="F242" s="325"/>
      <c r="G242" s="190" t="e">
        <v>#N/A</v>
      </c>
      <c r="H242" s="278" t="e">
        <v>#N/A</v>
      </c>
      <c r="I242" s="7" t="s">
        <v>645</v>
      </c>
      <c r="J242" s="7"/>
      <c r="K242" s="7"/>
    </row>
    <row r="243" spans="1:11" ht="15.75" hidden="1" customHeight="1">
      <c r="A243" s="9"/>
      <c r="B243" s="321"/>
      <c r="C243" s="186" t="e">
        <v>#N/A</v>
      </c>
      <c r="D243" s="187" t="s">
        <v>6</v>
      </c>
      <c r="E243" s="188" t="e">
        <v>#N/A</v>
      </c>
      <c r="F243" s="325"/>
      <c r="G243" s="190" t="e">
        <v>#N/A</v>
      </c>
      <c r="H243" s="278" t="e">
        <v>#N/A</v>
      </c>
      <c r="I243" s="7" t="s">
        <v>645</v>
      </c>
      <c r="J243" s="7"/>
      <c r="K243" s="7"/>
    </row>
    <row r="244" spans="1:11" ht="15.75" hidden="1" customHeight="1">
      <c r="A244" s="9"/>
      <c r="B244" s="330"/>
      <c r="C244" s="186" t="e">
        <v>#N/A</v>
      </c>
      <c r="D244" s="187" t="s">
        <v>6</v>
      </c>
      <c r="E244" s="188" t="e">
        <v>#N/A</v>
      </c>
      <c r="F244" s="325"/>
      <c r="G244" s="190" t="e">
        <v>#N/A</v>
      </c>
      <c r="H244" s="278" t="e">
        <v>#N/A</v>
      </c>
      <c r="I244" s="7"/>
      <c r="J244" s="7"/>
      <c r="K244" s="7"/>
    </row>
    <row r="245" spans="1:11" ht="15.75" hidden="1" customHeight="1">
      <c r="A245" s="9"/>
      <c r="B245" s="321"/>
      <c r="C245" s="186" t="e">
        <v>#N/A</v>
      </c>
      <c r="D245" s="187" t="s">
        <v>6</v>
      </c>
      <c r="E245" s="188" t="e">
        <v>#N/A</v>
      </c>
      <c r="F245" s="325"/>
      <c r="G245" s="190" t="e">
        <v>#N/A</v>
      </c>
      <c r="H245" s="278" t="e">
        <v>#N/A</v>
      </c>
      <c r="I245" s="7" t="s">
        <v>645</v>
      </c>
      <c r="J245" s="7"/>
      <c r="K245" s="7"/>
    </row>
    <row r="246" spans="1:11" ht="15.75" hidden="1" customHeight="1">
      <c r="A246" s="9"/>
      <c r="B246" s="321"/>
      <c r="C246" s="186" t="e">
        <v>#N/A</v>
      </c>
      <c r="D246" s="187" t="s">
        <v>6</v>
      </c>
      <c r="E246" s="188" t="e">
        <v>#N/A</v>
      </c>
      <c r="F246" s="325"/>
      <c r="G246" s="190" t="e">
        <v>#N/A</v>
      </c>
      <c r="H246" s="278" t="e">
        <v>#N/A</v>
      </c>
      <c r="I246" s="7" t="s">
        <v>645</v>
      </c>
      <c r="J246" s="7"/>
      <c r="K246" s="7"/>
    </row>
    <row r="247" spans="1:11" ht="15.75" hidden="1" customHeight="1">
      <c r="A247" s="9"/>
      <c r="B247" s="321"/>
      <c r="C247" s="186" t="e">
        <v>#N/A</v>
      </c>
      <c r="D247" s="187" t="s">
        <v>6</v>
      </c>
      <c r="E247" s="188" t="e">
        <v>#N/A</v>
      </c>
      <c r="F247" s="325"/>
      <c r="G247" s="190" t="e">
        <v>#N/A</v>
      </c>
      <c r="H247" s="278" t="e">
        <v>#N/A</v>
      </c>
      <c r="I247" s="7" t="s">
        <v>645</v>
      </c>
      <c r="J247" s="7"/>
      <c r="K247" s="7"/>
    </row>
    <row r="248" spans="1:11" ht="15.75" hidden="1" customHeight="1">
      <c r="A248" s="9"/>
      <c r="B248" s="321"/>
      <c r="C248" s="186" t="e">
        <v>#N/A</v>
      </c>
      <c r="D248" s="187" t="s">
        <v>6</v>
      </c>
      <c r="E248" s="188" t="e">
        <v>#N/A</v>
      </c>
      <c r="F248" s="325"/>
      <c r="G248" s="190" t="e">
        <v>#N/A</v>
      </c>
      <c r="H248" s="278" t="e">
        <v>#N/A</v>
      </c>
      <c r="I248" s="7" t="s">
        <v>645</v>
      </c>
      <c r="J248" s="7"/>
      <c r="K248" s="7"/>
    </row>
    <row r="249" spans="1:11" ht="15.75" hidden="1" customHeight="1">
      <c r="A249" s="9"/>
      <c r="B249" s="321"/>
      <c r="C249" s="186" t="e">
        <v>#N/A</v>
      </c>
      <c r="D249" s="187" t="s">
        <v>6</v>
      </c>
      <c r="E249" s="188" t="e">
        <v>#N/A</v>
      </c>
      <c r="F249" s="325"/>
      <c r="G249" s="190" t="e">
        <v>#N/A</v>
      </c>
      <c r="H249" s="278" t="e">
        <v>#N/A</v>
      </c>
      <c r="I249" s="7" t="s">
        <v>645</v>
      </c>
      <c r="J249" s="7"/>
      <c r="K249" s="7"/>
    </row>
    <row r="250" spans="1:11" ht="15.75" hidden="1" customHeight="1">
      <c r="A250" s="9"/>
      <c r="B250" s="321"/>
      <c r="C250" s="186" t="e">
        <v>#N/A</v>
      </c>
      <c r="D250" s="187" t="s">
        <v>6</v>
      </c>
      <c r="E250" s="188" t="e">
        <v>#N/A</v>
      </c>
      <c r="F250" s="325"/>
      <c r="G250" s="190" t="e">
        <v>#N/A</v>
      </c>
      <c r="H250" s="278" t="e">
        <v>#N/A</v>
      </c>
      <c r="I250" s="7" t="s">
        <v>645</v>
      </c>
      <c r="J250" s="7"/>
      <c r="K250" s="7"/>
    </row>
    <row r="251" spans="1:11" ht="15.75" hidden="1" customHeight="1">
      <c r="A251" s="9"/>
      <c r="B251" s="321"/>
      <c r="C251" s="186" t="e">
        <v>#N/A</v>
      </c>
      <c r="D251" s="187" t="s">
        <v>6</v>
      </c>
      <c r="E251" s="188" t="e">
        <v>#N/A</v>
      </c>
      <c r="F251" s="325"/>
      <c r="G251" s="190" t="e">
        <v>#N/A</v>
      </c>
      <c r="H251" s="278" t="e">
        <v>#N/A</v>
      </c>
      <c r="I251" s="7" t="s">
        <v>645</v>
      </c>
      <c r="J251" s="7"/>
      <c r="K251" s="7"/>
    </row>
    <row r="252" spans="1:11" ht="15.75" hidden="1" customHeight="1">
      <c r="A252" s="9"/>
      <c r="B252" s="321"/>
      <c r="C252" s="186" t="e">
        <v>#N/A</v>
      </c>
      <c r="D252" s="187" t="s">
        <v>6</v>
      </c>
      <c r="E252" s="188" t="e">
        <v>#N/A</v>
      </c>
      <c r="F252" s="325"/>
      <c r="G252" s="190" t="e">
        <v>#N/A</v>
      </c>
      <c r="H252" s="278" t="e">
        <v>#N/A</v>
      </c>
      <c r="I252" s="7" t="s">
        <v>645</v>
      </c>
      <c r="J252" s="7"/>
      <c r="K252" s="7"/>
    </row>
    <row r="253" spans="1:11" ht="15.75" hidden="1" customHeight="1">
      <c r="A253" s="9"/>
      <c r="B253" s="321"/>
      <c r="C253" s="186" t="e">
        <v>#N/A</v>
      </c>
      <c r="D253" s="187" t="s">
        <v>6</v>
      </c>
      <c r="E253" s="188" t="e">
        <v>#N/A</v>
      </c>
      <c r="F253" s="325"/>
      <c r="G253" s="190" t="e">
        <v>#N/A</v>
      </c>
      <c r="H253" s="278" t="e">
        <v>#N/A</v>
      </c>
      <c r="I253" s="7" t="s">
        <v>645</v>
      </c>
      <c r="J253" s="7"/>
      <c r="K253" s="7"/>
    </row>
    <row r="254" spans="1:11" ht="15.75" hidden="1" customHeight="1">
      <c r="A254" s="9"/>
      <c r="B254" s="321"/>
      <c r="C254" s="186" t="e">
        <v>#N/A</v>
      </c>
      <c r="D254" s="187" t="s">
        <v>6</v>
      </c>
      <c r="E254" s="188" t="e">
        <v>#N/A</v>
      </c>
      <c r="F254" s="325"/>
      <c r="G254" s="190" t="e">
        <v>#N/A</v>
      </c>
      <c r="H254" s="278" t="e">
        <v>#N/A</v>
      </c>
      <c r="I254" s="7" t="s">
        <v>645</v>
      </c>
      <c r="J254" s="7"/>
      <c r="K254" s="7"/>
    </row>
    <row r="255" spans="1:11" ht="15.75" hidden="1" customHeight="1">
      <c r="A255" s="9"/>
      <c r="B255" s="321"/>
      <c r="C255" s="186" t="e">
        <v>#N/A</v>
      </c>
      <c r="D255" s="187" t="s">
        <v>6</v>
      </c>
      <c r="E255" s="188" t="e">
        <v>#N/A</v>
      </c>
      <c r="F255" s="325"/>
      <c r="G255" s="190" t="e">
        <v>#N/A</v>
      </c>
      <c r="H255" s="278" t="e">
        <v>#N/A</v>
      </c>
      <c r="I255" s="7" t="s">
        <v>645</v>
      </c>
      <c r="J255" s="7"/>
      <c r="K255" s="7"/>
    </row>
    <row r="256" spans="1:11" ht="15.75" hidden="1" customHeight="1">
      <c r="A256" s="9"/>
      <c r="B256" s="329"/>
      <c r="C256" s="186" t="e">
        <v>#N/A</v>
      </c>
      <c r="D256" s="187" t="s">
        <v>6</v>
      </c>
      <c r="E256" s="188" t="e">
        <v>#N/A</v>
      </c>
      <c r="F256" s="323"/>
      <c r="G256" s="190" t="e">
        <v>#N/A</v>
      </c>
      <c r="H256" s="278" t="e">
        <v>#N/A</v>
      </c>
      <c r="I256" s="7" t="s">
        <v>645</v>
      </c>
      <c r="J256" s="7"/>
      <c r="K256" s="7"/>
    </row>
    <row r="257" spans="1:11" ht="15.75" hidden="1" customHeight="1">
      <c r="A257" s="9"/>
      <c r="B257" s="329"/>
      <c r="C257" s="186" t="e">
        <v>#N/A</v>
      </c>
      <c r="D257" s="187" t="s">
        <v>6</v>
      </c>
      <c r="E257" s="188" t="e">
        <v>#N/A</v>
      </c>
      <c r="F257" s="323"/>
      <c r="G257" s="190" t="e">
        <v>#N/A</v>
      </c>
      <c r="H257" s="278" t="e">
        <v>#N/A</v>
      </c>
      <c r="I257" s="7" t="s">
        <v>645</v>
      </c>
      <c r="J257" s="7"/>
      <c r="K257" s="7"/>
    </row>
    <row r="258" spans="1:11" ht="15.75" hidden="1" customHeight="1">
      <c r="A258" s="9"/>
      <c r="B258" s="333"/>
      <c r="C258" s="186"/>
      <c r="D258" s="187"/>
      <c r="E258" s="188"/>
      <c r="F258" s="323"/>
      <c r="G258" s="190"/>
      <c r="H258" s="278"/>
      <c r="I258" s="7"/>
      <c r="J258" s="7"/>
      <c r="K258" s="7"/>
    </row>
    <row r="259" spans="1:11" ht="15.75" customHeight="1">
      <c r="A259" s="9"/>
      <c r="B259" s="205"/>
      <c r="C259" s="196"/>
      <c r="D259" s="205"/>
      <c r="E259" s="197"/>
      <c r="F259" s="284"/>
      <c r="G259" s="198"/>
      <c r="H259" s="7"/>
      <c r="I259" s="7"/>
      <c r="J259" s="7"/>
      <c r="K259" s="7"/>
    </row>
    <row r="260" spans="1:11" ht="15.75" customHeight="1">
      <c r="A260" s="9"/>
      <c r="B260" s="620" t="s">
        <v>1487</v>
      </c>
      <c r="C260" s="621"/>
      <c r="D260" s="621"/>
      <c r="E260" s="621"/>
      <c r="F260" s="621"/>
      <c r="G260" s="622"/>
      <c r="H260" s="7"/>
      <c r="I260" s="7"/>
      <c r="J260" s="7"/>
      <c r="K260" s="7"/>
    </row>
    <row r="261" spans="1:11" ht="15.75" customHeight="1">
      <c r="A261" s="9"/>
      <c r="B261" s="203" t="s">
        <v>2</v>
      </c>
      <c r="C261" s="203" t="s">
        <v>3</v>
      </c>
      <c r="D261" s="203" t="s">
        <v>5</v>
      </c>
      <c r="E261" s="203" t="s">
        <v>0</v>
      </c>
      <c r="F261" s="204" t="s">
        <v>1</v>
      </c>
      <c r="G261" s="204" t="s">
        <v>4</v>
      </c>
      <c r="H261" s="7"/>
      <c r="I261" s="7"/>
      <c r="J261" s="7"/>
      <c r="K261" s="7"/>
    </row>
    <row r="262" spans="1:11" ht="15.75" customHeight="1">
      <c r="A262" s="9"/>
      <c r="B262" s="146">
        <v>113871</v>
      </c>
      <c r="C262" s="186" t="s">
        <v>944</v>
      </c>
      <c r="D262" s="187" t="s">
        <v>6</v>
      </c>
      <c r="E262" s="188">
        <v>1.81</v>
      </c>
      <c r="F262" s="153">
        <v>1.65</v>
      </c>
      <c r="G262" s="289">
        <v>8.8397790055248698E-2</v>
      </c>
      <c r="H262" s="7"/>
      <c r="I262" s="7"/>
      <c r="J262" s="7"/>
      <c r="K262" s="7"/>
    </row>
    <row r="263" spans="1:11" ht="15.75" customHeight="1">
      <c r="A263" s="9"/>
      <c r="B263" s="146">
        <v>113878</v>
      </c>
      <c r="C263" s="186" t="s">
        <v>945</v>
      </c>
      <c r="D263" s="187" t="s">
        <v>6</v>
      </c>
      <c r="E263" s="188">
        <v>1.81</v>
      </c>
      <c r="F263" s="153">
        <v>1.65</v>
      </c>
      <c r="G263" s="289">
        <v>8.8397790055248698E-2</v>
      </c>
      <c r="H263" s="7"/>
      <c r="I263" s="7"/>
      <c r="J263" s="7"/>
      <c r="K263" s="7"/>
    </row>
    <row r="264" spans="1:11" ht="15.75" customHeight="1">
      <c r="A264" s="9"/>
      <c r="B264" s="146">
        <v>113877</v>
      </c>
      <c r="C264" s="186" t="s">
        <v>946</v>
      </c>
      <c r="D264" s="187" t="s">
        <v>6</v>
      </c>
      <c r="E264" s="188">
        <v>1.81</v>
      </c>
      <c r="F264" s="153">
        <v>1.65</v>
      </c>
      <c r="G264" s="289">
        <v>8.8397790055248698E-2</v>
      </c>
      <c r="H264" s="7"/>
      <c r="I264" s="7"/>
      <c r="J264" s="7"/>
      <c r="K264" s="7"/>
    </row>
    <row r="265" spans="1:11" ht="15.75" customHeight="1">
      <c r="A265" s="9"/>
      <c r="B265" s="146">
        <v>113876</v>
      </c>
      <c r="C265" s="186" t="s">
        <v>947</v>
      </c>
      <c r="D265" s="187" t="s">
        <v>6</v>
      </c>
      <c r="E265" s="188">
        <v>1.81</v>
      </c>
      <c r="F265" s="153">
        <v>1.65</v>
      </c>
      <c r="G265" s="289">
        <v>8.8397790055248698E-2</v>
      </c>
      <c r="H265" s="7"/>
      <c r="I265" s="7"/>
      <c r="J265" s="7"/>
      <c r="K265" s="7"/>
    </row>
    <row r="266" spans="1:11" ht="15.75" customHeight="1">
      <c r="A266" s="9"/>
      <c r="B266" s="146">
        <v>113875</v>
      </c>
      <c r="C266" s="186" t="s">
        <v>948</v>
      </c>
      <c r="D266" s="187" t="s">
        <v>6</v>
      </c>
      <c r="E266" s="188">
        <v>1.81</v>
      </c>
      <c r="F266" s="153">
        <v>1.65</v>
      </c>
      <c r="G266" s="289">
        <v>8.8397790055248698E-2</v>
      </c>
      <c r="H266" s="7"/>
      <c r="I266" s="7"/>
      <c r="J266" s="7"/>
      <c r="K266" s="7"/>
    </row>
    <row r="267" spans="1:11" ht="15.75" customHeight="1">
      <c r="A267" s="9"/>
      <c r="B267" s="146">
        <v>113874</v>
      </c>
      <c r="C267" s="186" t="s">
        <v>949</v>
      </c>
      <c r="D267" s="187" t="s">
        <v>6</v>
      </c>
      <c r="E267" s="188">
        <v>1.81</v>
      </c>
      <c r="F267" s="153">
        <v>1.65</v>
      </c>
      <c r="G267" s="289">
        <v>8.8397790055248698E-2</v>
      </c>
      <c r="H267" s="7"/>
      <c r="I267" s="7"/>
      <c r="J267" s="7"/>
      <c r="K267" s="7"/>
    </row>
    <row r="268" spans="1:11" ht="15.75" customHeight="1">
      <c r="A268" s="9"/>
      <c r="B268" s="146">
        <v>113873</v>
      </c>
      <c r="C268" s="186" t="s">
        <v>950</v>
      </c>
      <c r="D268" s="187" t="s">
        <v>6</v>
      </c>
      <c r="E268" s="188">
        <v>1.81</v>
      </c>
      <c r="F268" s="153">
        <v>1.65</v>
      </c>
      <c r="G268" s="289">
        <v>8.8397790055248698E-2</v>
      </c>
      <c r="H268" s="7"/>
      <c r="I268" s="7"/>
      <c r="J268" s="7"/>
      <c r="K268" s="7"/>
    </row>
    <row r="269" spans="1:11" ht="15.75" customHeight="1">
      <c r="A269" s="9"/>
      <c r="B269" s="146">
        <v>113872</v>
      </c>
      <c r="C269" s="186" t="s">
        <v>951</v>
      </c>
      <c r="D269" s="187" t="s">
        <v>6</v>
      </c>
      <c r="E269" s="188">
        <v>1.81</v>
      </c>
      <c r="F269" s="153">
        <v>1.65</v>
      </c>
      <c r="G269" s="289">
        <v>8.8397790055248698E-2</v>
      </c>
      <c r="H269" s="7"/>
      <c r="I269" s="7"/>
      <c r="J269" s="7"/>
      <c r="K269" s="7"/>
    </row>
    <row r="270" spans="1:11" ht="15.75" customHeight="1">
      <c r="A270" s="9"/>
      <c r="B270" s="146">
        <v>113865</v>
      </c>
      <c r="C270" s="186" t="s">
        <v>937</v>
      </c>
      <c r="D270" s="187" t="s">
        <v>6</v>
      </c>
      <c r="E270" s="188">
        <v>2.4</v>
      </c>
      <c r="F270" s="153">
        <v>2.2799999999999998</v>
      </c>
      <c r="G270" s="289">
        <v>5.0000000000000044E-2</v>
      </c>
      <c r="H270" s="7"/>
      <c r="I270" s="7"/>
      <c r="J270" s="7"/>
      <c r="K270" s="7"/>
    </row>
    <row r="271" spans="1:11" ht="15.75" customHeight="1">
      <c r="A271" s="9"/>
      <c r="B271" s="146">
        <v>113862</v>
      </c>
      <c r="C271" s="186" t="s">
        <v>938</v>
      </c>
      <c r="D271" s="187" t="s">
        <v>6</v>
      </c>
      <c r="E271" s="188">
        <v>2.4</v>
      </c>
      <c r="F271" s="153">
        <v>2.2799999999999998</v>
      </c>
      <c r="G271" s="289">
        <v>5.0000000000000044E-2</v>
      </c>
      <c r="H271" s="7"/>
      <c r="I271" s="7"/>
      <c r="J271" s="7"/>
      <c r="K271" s="7"/>
    </row>
    <row r="272" spans="1:11" ht="15.75" customHeight="1">
      <c r="A272" s="9"/>
      <c r="B272" s="146">
        <v>113861</v>
      </c>
      <c r="C272" s="186" t="s">
        <v>939</v>
      </c>
      <c r="D272" s="187" t="s">
        <v>6</v>
      </c>
      <c r="E272" s="188">
        <v>2.4</v>
      </c>
      <c r="F272" s="153">
        <v>2.2799999999999998</v>
      </c>
      <c r="G272" s="289">
        <v>5.0000000000000044E-2</v>
      </c>
      <c r="H272" s="7"/>
      <c r="I272" s="7"/>
      <c r="J272" s="7"/>
      <c r="K272" s="7"/>
    </row>
    <row r="273" spans="1:11" ht="15.75" customHeight="1">
      <c r="A273" s="9"/>
      <c r="B273" s="146">
        <v>113868</v>
      </c>
      <c r="C273" s="186" t="s">
        <v>940</v>
      </c>
      <c r="D273" s="187" t="s">
        <v>6</v>
      </c>
      <c r="E273" s="188">
        <v>2.4</v>
      </c>
      <c r="F273" s="153">
        <v>2.2799999999999998</v>
      </c>
      <c r="G273" s="289">
        <v>5.0000000000000044E-2</v>
      </c>
      <c r="H273" s="7" t="s">
        <v>645</v>
      </c>
      <c r="I273" s="7"/>
      <c r="J273" s="7"/>
      <c r="K273" s="7"/>
    </row>
    <row r="274" spans="1:11" ht="15.75" customHeight="1">
      <c r="A274" s="9"/>
      <c r="B274" s="146">
        <v>113866</v>
      </c>
      <c r="C274" s="186" t="s">
        <v>941</v>
      </c>
      <c r="D274" s="187" t="s">
        <v>6</v>
      </c>
      <c r="E274" s="188">
        <v>2.4</v>
      </c>
      <c r="F274" s="153">
        <v>2.2799999999999998</v>
      </c>
      <c r="G274" s="289">
        <v>5.0000000000000044E-2</v>
      </c>
      <c r="H274" s="7"/>
      <c r="I274" s="7"/>
      <c r="J274" s="7"/>
      <c r="K274" s="7"/>
    </row>
    <row r="275" spans="1:11" ht="15.75" customHeight="1">
      <c r="A275" s="9"/>
      <c r="B275" s="146">
        <v>113870</v>
      </c>
      <c r="C275" s="186" t="s">
        <v>942</v>
      </c>
      <c r="D275" s="187" t="s">
        <v>6</v>
      </c>
      <c r="E275" s="188">
        <v>2.4</v>
      </c>
      <c r="F275" s="153">
        <v>2.2799999999999998</v>
      </c>
      <c r="G275" s="289">
        <v>5.0000000000000044E-2</v>
      </c>
      <c r="H275" s="7"/>
      <c r="I275" s="7"/>
      <c r="J275" s="7"/>
      <c r="K275" s="7"/>
    </row>
    <row r="276" spans="1:11" ht="15.75" customHeight="1">
      <c r="A276" s="9"/>
      <c r="B276" s="146">
        <v>113869</v>
      </c>
      <c r="C276" s="186" t="s">
        <v>943</v>
      </c>
      <c r="D276" s="187" t="s">
        <v>6</v>
      </c>
      <c r="E276" s="188">
        <v>2.4</v>
      </c>
      <c r="F276" s="153">
        <v>2.2799999999999998</v>
      </c>
      <c r="G276" s="289">
        <v>5.0000000000000044E-2</v>
      </c>
      <c r="H276" s="7"/>
      <c r="I276" s="7"/>
      <c r="J276" s="7"/>
      <c r="K276" s="7"/>
    </row>
    <row r="277" spans="1:11" ht="15.75" customHeight="1">
      <c r="A277" s="9"/>
      <c r="B277" s="146">
        <v>113860</v>
      </c>
      <c r="C277" s="186" t="s">
        <v>953</v>
      </c>
      <c r="D277" s="187" t="s">
        <v>6</v>
      </c>
      <c r="E277" s="188">
        <v>2.4</v>
      </c>
      <c r="F277" s="153">
        <v>2.2799999999999998</v>
      </c>
      <c r="G277" s="289">
        <v>5.0000000000000044E-2</v>
      </c>
      <c r="H277" s="7"/>
      <c r="I277" s="7"/>
      <c r="J277" s="7"/>
      <c r="K277" s="7"/>
    </row>
    <row r="278" spans="1:11" ht="15.75" customHeight="1">
      <c r="A278" s="9"/>
      <c r="B278" s="146">
        <v>113863</v>
      </c>
      <c r="C278" s="186" t="s">
        <v>954</v>
      </c>
      <c r="D278" s="187" t="s">
        <v>6</v>
      </c>
      <c r="E278" s="188">
        <v>2.4</v>
      </c>
      <c r="F278" s="153">
        <v>2.2799999999999998</v>
      </c>
      <c r="G278" s="289">
        <v>5.0000000000000044E-2</v>
      </c>
      <c r="H278" s="7"/>
      <c r="I278" s="7"/>
      <c r="J278" s="7"/>
      <c r="K278" s="7"/>
    </row>
    <row r="279" spans="1:11" ht="15.75" customHeight="1">
      <c r="A279" s="9"/>
      <c r="B279" s="146">
        <v>113864</v>
      </c>
      <c r="C279" s="186" t="s">
        <v>955</v>
      </c>
      <c r="D279" s="187" t="s">
        <v>6</v>
      </c>
      <c r="E279" s="188">
        <v>2.4</v>
      </c>
      <c r="F279" s="153">
        <v>2.2799999999999998</v>
      </c>
      <c r="G279" s="289">
        <v>5.0000000000000044E-2</v>
      </c>
      <c r="H279" s="7"/>
      <c r="I279" s="7"/>
      <c r="J279" s="7"/>
      <c r="K279" s="7"/>
    </row>
    <row r="280" spans="1:11" ht="15.75" customHeight="1">
      <c r="A280" s="9"/>
      <c r="B280" s="146">
        <v>114171</v>
      </c>
      <c r="C280" s="186" t="s">
        <v>1524</v>
      </c>
      <c r="D280" s="187" t="s">
        <v>6</v>
      </c>
      <c r="E280" s="188">
        <v>2.4</v>
      </c>
      <c r="F280" s="153">
        <v>2.2799999999999998</v>
      </c>
      <c r="G280" s="289">
        <v>5.0000000000000044E-2</v>
      </c>
      <c r="H280" s="7"/>
      <c r="I280" s="7"/>
      <c r="J280" s="7"/>
      <c r="K280" s="7"/>
    </row>
    <row r="281" spans="1:11" ht="15.75" customHeight="1">
      <c r="A281" s="9"/>
      <c r="B281" s="146">
        <v>114137</v>
      </c>
      <c r="C281" s="186" t="s">
        <v>1525</v>
      </c>
      <c r="D281" s="187" t="s">
        <v>6</v>
      </c>
      <c r="E281" s="188">
        <v>5.91</v>
      </c>
      <c r="F281" s="153">
        <v>5.6145000000000005</v>
      </c>
      <c r="G281" s="289">
        <v>4.999999999999994E-2</v>
      </c>
      <c r="H281" s="7"/>
      <c r="I281" s="7"/>
      <c r="J281" s="7"/>
      <c r="K281" s="7"/>
    </row>
    <row r="282" spans="1:11" ht="15.75" customHeight="1">
      <c r="A282" s="9"/>
      <c r="B282" s="146">
        <v>114138</v>
      </c>
      <c r="C282" s="186" t="s">
        <v>1526</v>
      </c>
      <c r="D282" s="187" t="s">
        <v>6</v>
      </c>
      <c r="E282" s="188">
        <v>5.91</v>
      </c>
      <c r="F282" s="153">
        <v>5.6145000000000005</v>
      </c>
      <c r="G282" s="289">
        <v>4.999999999999994E-2</v>
      </c>
      <c r="H282" s="7"/>
      <c r="I282" s="7"/>
      <c r="J282" s="7"/>
      <c r="K282" s="7"/>
    </row>
    <row r="283" spans="1:11" ht="15.75" customHeight="1">
      <c r="A283" s="9"/>
      <c r="B283" s="146">
        <v>114139</v>
      </c>
      <c r="C283" s="186" t="s">
        <v>1527</v>
      </c>
      <c r="D283" s="187" t="s">
        <v>6</v>
      </c>
      <c r="E283" s="188">
        <v>9.57</v>
      </c>
      <c r="F283" s="153">
        <v>9.0914999999999999</v>
      </c>
      <c r="G283" s="289">
        <v>5.0000000000000037E-2</v>
      </c>
      <c r="H283" s="7"/>
      <c r="I283" s="7"/>
      <c r="J283" s="7"/>
      <c r="K283" s="7"/>
    </row>
    <row r="284" spans="1:11" ht="15.75" customHeight="1">
      <c r="A284" s="9"/>
      <c r="B284" s="146">
        <v>114140</v>
      </c>
      <c r="C284" s="186" t="s">
        <v>1528</v>
      </c>
      <c r="D284" s="187" t="s">
        <v>6</v>
      </c>
      <c r="E284" s="188">
        <v>9.57</v>
      </c>
      <c r="F284" s="153">
        <v>9.0914999999999999</v>
      </c>
      <c r="G284" s="289">
        <v>5.0000000000000037E-2</v>
      </c>
      <c r="H284" s="7"/>
      <c r="I284" s="7"/>
      <c r="J284" s="7"/>
      <c r="K284" s="7"/>
    </row>
    <row r="285" spans="1:11" ht="15.75" customHeight="1">
      <c r="A285" s="9"/>
      <c r="B285" s="146">
        <v>114133</v>
      </c>
      <c r="C285" s="186" t="s">
        <v>1529</v>
      </c>
      <c r="D285" s="187" t="s">
        <v>6</v>
      </c>
      <c r="E285" s="188">
        <v>10.67</v>
      </c>
      <c r="F285" s="153">
        <v>10.1365</v>
      </c>
      <c r="G285" s="289">
        <v>5.000000000000001E-2</v>
      </c>
      <c r="H285" s="7"/>
      <c r="I285" s="7"/>
      <c r="J285" s="7"/>
      <c r="K285" s="7"/>
    </row>
    <row r="286" spans="1:11" ht="15.75" customHeight="1">
      <c r="A286" s="9"/>
      <c r="B286" s="146">
        <v>114134</v>
      </c>
      <c r="C286" s="186" t="s">
        <v>1530</v>
      </c>
      <c r="D286" s="187" t="s">
        <v>6</v>
      </c>
      <c r="E286" s="188">
        <v>10.67</v>
      </c>
      <c r="F286" s="153">
        <v>10.1365</v>
      </c>
      <c r="G286" s="289">
        <v>5.000000000000001E-2</v>
      </c>
      <c r="H286" s="7"/>
      <c r="I286" s="7"/>
      <c r="J286" s="7"/>
      <c r="K286" s="7"/>
    </row>
    <row r="287" spans="1:11" ht="15.75" customHeight="1">
      <c r="A287" s="9"/>
      <c r="B287" s="146">
        <v>114135</v>
      </c>
      <c r="C287" s="186" t="s">
        <v>1531</v>
      </c>
      <c r="D287" s="187" t="s">
        <v>6</v>
      </c>
      <c r="E287" s="188">
        <v>10.67</v>
      </c>
      <c r="F287" s="153">
        <v>10.1365</v>
      </c>
      <c r="G287" s="289">
        <v>5.000000000000001E-2</v>
      </c>
      <c r="H287" s="7"/>
      <c r="I287" s="7"/>
      <c r="J287" s="7"/>
      <c r="K287" s="7"/>
    </row>
    <row r="288" spans="1:11" ht="15.75" customHeight="1">
      <c r="A288" s="9"/>
      <c r="B288" s="146">
        <v>114136</v>
      </c>
      <c r="C288" s="186" t="s">
        <v>1532</v>
      </c>
      <c r="D288" s="187" t="s">
        <v>6</v>
      </c>
      <c r="E288" s="188">
        <v>10.67</v>
      </c>
      <c r="F288" s="153">
        <v>10.1365</v>
      </c>
      <c r="G288" s="289">
        <v>5.000000000000001E-2</v>
      </c>
      <c r="H288" s="7"/>
      <c r="I288" s="7"/>
      <c r="J288" s="7"/>
      <c r="K288" s="7"/>
    </row>
    <row r="289" spans="1:11" ht="15.75" customHeight="1">
      <c r="A289" s="9"/>
      <c r="B289" s="146">
        <v>114130</v>
      </c>
      <c r="C289" s="186" t="s">
        <v>1533</v>
      </c>
      <c r="D289" s="187" t="s">
        <v>6</v>
      </c>
      <c r="E289" s="188">
        <v>10.67</v>
      </c>
      <c r="F289" s="153">
        <v>10.1365</v>
      </c>
      <c r="G289" s="289">
        <v>5.000000000000001E-2</v>
      </c>
      <c r="H289" s="7"/>
      <c r="I289" s="7"/>
      <c r="J289" s="7"/>
      <c r="K289" s="7"/>
    </row>
    <row r="290" spans="1:11" ht="15.75" customHeight="1">
      <c r="A290" s="9"/>
      <c r="B290" s="146">
        <v>114131</v>
      </c>
      <c r="C290" s="186" t="s">
        <v>1534</v>
      </c>
      <c r="D290" s="187" t="s">
        <v>6</v>
      </c>
      <c r="E290" s="188">
        <v>10.67</v>
      </c>
      <c r="F290" s="153">
        <v>10.1365</v>
      </c>
      <c r="G290" s="289">
        <v>5.000000000000001E-2</v>
      </c>
      <c r="H290" s="7"/>
      <c r="I290" s="7"/>
      <c r="J290" s="7"/>
      <c r="K290" s="7"/>
    </row>
    <row r="291" spans="1:11" ht="15.75" customHeight="1">
      <c r="A291" s="9"/>
      <c r="B291" s="146">
        <v>114132</v>
      </c>
      <c r="C291" s="186" t="s">
        <v>1535</v>
      </c>
      <c r="D291" s="187" t="s">
        <v>6</v>
      </c>
      <c r="E291" s="188">
        <v>10.67</v>
      </c>
      <c r="F291" s="153">
        <v>10.1365</v>
      </c>
      <c r="G291" s="289">
        <v>5.000000000000001E-2</v>
      </c>
      <c r="H291" s="7"/>
      <c r="I291" s="7"/>
      <c r="J291" s="7"/>
      <c r="K291" s="7"/>
    </row>
    <row r="292" spans="1:11" ht="15.75" customHeight="1">
      <c r="A292" s="9"/>
      <c r="B292" s="146">
        <v>113820</v>
      </c>
      <c r="C292" s="186" t="s">
        <v>1000</v>
      </c>
      <c r="D292" s="187" t="s">
        <v>6</v>
      </c>
      <c r="E292" s="188">
        <v>2.78</v>
      </c>
      <c r="F292" s="153">
        <v>2.6417657000000001</v>
      </c>
      <c r="G292" s="289">
        <v>4.9724568345323635E-2</v>
      </c>
      <c r="H292" s="7"/>
      <c r="I292" s="7"/>
      <c r="J292" s="7"/>
      <c r="K292" s="7"/>
    </row>
    <row r="293" spans="1:11" ht="15.75" customHeight="1">
      <c r="A293" s="9"/>
      <c r="B293" s="146">
        <v>113822</v>
      </c>
      <c r="C293" s="186" t="s">
        <v>998</v>
      </c>
      <c r="D293" s="187" t="s">
        <v>6</v>
      </c>
      <c r="E293" s="188">
        <v>5.13</v>
      </c>
      <c r="F293" s="153">
        <v>4.8710537499999997</v>
      </c>
      <c r="G293" s="289">
        <v>5.0476851851851884E-2</v>
      </c>
      <c r="H293" s="7"/>
      <c r="I293" s="7"/>
      <c r="J293" s="7"/>
      <c r="K293" s="7"/>
    </row>
    <row r="294" spans="1:11" ht="15.75" customHeight="1">
      <c r="A294" s="9"/>
      <c r="B294" s="146">
        <v>113821</v>
      </c>
      <c r="C294" s="186" t="s">
        <v>999</v>
      </c>
      <c r="D294" s="187" t="s">
        <v>6</v>
      </c>
      <c r="E294" s="188">
        <v>5.13</v>
      </c>
      <c r="F294" s="153">
        <v>4.8710537499999997</v>
      </c>
      <c r="G294" s="289">
        <v>5.0476851851851884E-2</v>
      </c>
      <c r="H294" s="7"/>
      <c r="I294" s="7"/>
      <c r="J294" s="7"/>
      <c r="K294" s="7"/>
    </row>
    <row r="295" spans="1:11" ht="15.75" customHeight="1">
      <c r="A295" s="9"/>
      <c r="B295" s="146">
        <v>113819</v>
      </c>
      <c r="C295" s="186" t="s">
        <v>1007</v>
      </c>
      <c r="D295" s="187" t="s">
        <v>6</v>
      </c>
      <c r="E295" s="188">
        <v>5.13</v>
      </c>
      <c r="F295" s="153">
        <v>4.8710537499999997</v>
      </c>
      <c r="G295" s="289">
        <v>5.0476851851851884E-2</v>
      </c>
      <c r="H295" s="7"/>
      <c r="I295" s="7"/>
      <c r="J295" s="7"/>
      <c r="K295" s="7"/>
    </row>
    <row r="296" spans="1:11" ht="15.75" customHeight="1">
      <c r="A296" s="9"/>
      <c r="B296" s="146">
        <v>113813</v>
      </c>
      <c r="C296" s="186" t="s">
        <v>1033</v>
      </c>
      <c r="D296" s="187" t="s">
        <v>6</v>
      </c>
      <c r="E296" s="188">
        <v>6.39</v>
      </c>
      <c r="F296" s="153">
        <v>6.0735571000000004</v>
      </c>
      <c r="G296" s="289">
        <v>4.9521580594679079E-2</v>
      </c>
      <c r="H296" s="7"/>
      <c r="I296" s="7"/>
      <c r="J296" s="7"/>
      <c r="K296" s="7"/>
    </row>
    <row r="297" spans="1:11" ht="15.75" customHeight="1">
      <c r="A297" s="9"/>
      <c r="B297" s="146">
        <v>113812</v>
      </c>
      <c r="C297" s="186" t="s">
        <v>1035</v>
      </c>
      <c r="D297" s="187" t="s">
        <v>6</v>
      </c>
      <c r="E297" s="188">
        <v>6.39</v>
      </c>
      <c r="F297" s="153">
        <v>6.0735571000000004</v>
      </c>
      <c r="G297" s="289">
        <v>4.9521580594679079E-2</v>
      </c>
      <c r="H297" s="7"/>
      <c r="I297" s="7"/>
      <c r="J297" s="7"/>
      <c r="K297" s="7"/>
    </row>
    <row r="298" spans="1:11" ht="15.75" customHeight="1">
      <c r="A298" s="9"/>
      <c r="B298" s="146">
        <v>113814</v>
      </c>
      <c r="C298" s="186" t="s">
        <v>1034</v>
      </c>
      <c r="D298" s="187" t="s">
        <v>6</v>
      </c>
      <c r="E298" s="188">
        <v>6.39</v>
      </c>
      <c r="F298" s="153">
        <v>6.0735637499999999</v>
      </c>
      <c r="G298" s="289">
        <v>4.952053990610325E-2</v>
      </c>
      <c r="H298" s="7"/>
      <c r="I298" s="7"/>
      <c r="J298" s="7"/>
      <c r="K298" s="7"/>
    </row>
    <row r="299" spans="1:11" ht="15.75" customHeight="1">
      <c r="A299" s="9"/>
      <c r="B299" s="146">
        <v>113810</v>
      </c>
      <c r="C299" s="186" t="s">
        <v>1011</v>
      </c>
      <c r="D299" s="187" t="s">
        <v>6</v>
      </c>
      <c r="E299" s="188">
        <v>7.03</v>
      </c>
      <c r="F299" s="153">
        <v>6.6809814000000003</v>
      </c>
      <c r="G299" s="289">
        <v>4.9647027027027016E-2</v>
      </c>
      <c r="H299" s="7"/>
      <c r="I299" s="7"/>
      <c r="J299" s="7"/>
      <c r="K299" s="7"/>
    </row>
    <row r="300" spans="1:11" ht="15.75" customHeight="1">
      <c r="A300" s="9"/>
      <c r="B300" s="146">
        <v>113811</v>
      </c>
      <c r="C300" s="186" t="s">
        <v>1012</v>
      </c>
      <c r="D300" s="187" t="s">
        <v>6</v>
      </c>
      <c r="E300" s="188">
        <v>7.03</v>
      </c>
      <c r="F300" s="153">
        <v>6.6810079999999994</v>
      </c>
      <c r="G300" s="289">
        <v>4.9643243243243367E-2</v>
      </c>
      <c r="H300" s="7"/>
      <c r="I300" s="7"/>
      <c r="J300" s="7"/>
      <c r="K300" s="7"/>
    </row>
    <row r="301" spans="1:11" ht="15.75" customHeight="1">
      <c r="A301" s="9"/>
      <c r="B301" s="146">
        <v>113809</v>
      </c>
      <c r="C301" s="186" t="s">
        <v>1013</v>
      </c>
      <c r="D301" s="187" t="s">
        <v>6</v>
      </c>
      <c r="E301" s="188">
        <v>7.03</v>
      </c>
      <c r="F301" s="153">
        <v>6.6810156000000003</v>
      </c>
      <c r="G301" s="289">
        <v>4.9642162162162155E-2</v>
      </c>
      <c r="H301" s="7"/>
      <c r="I301" s="7"/>
      <c r="J301" s="7"/>
      <c r="K301" s="7"/>
    </row>
    <row r="302" spans="1:11" ht="15.75" customHeight="1">
      <c r="A302" s="9"/>
      <c r="B302" s="146">
        <v>113818</v>
      </c>
      <c r="C302" s="186" t="s">
        <v>1008</v>
      </c>
      <c r="D302" s="187" t="s">
        <v>6</v>
      </c>
      <c r="E302" s="188">
        <v>7.69</v>
      </c>
      <c r="F302" s="153">
        <v>7.3070228500000001</v>
      </c>
      <c r="G302" s="289">
        <v>4.9801970091027346E-2</v>
      </c>
      <c r="H302" s="7"/>
      <c r="I302" s="7"/>
      <c r="J302" s="7"/>
      <c r="K302" s="7"/>
    </row>
    <row r="303" spans="1:11" ht="15.75" customHeight="1">
      <c r="A303" s="9"/>
      <c r="B303" s="146">
        <v>113816</v>
      </c>
      <c r="C303" s="186" t="s">
        <v>1536</v>
      </c>
      <c r="D303" s="187" t="s">
        <v>6</v>
      </c>
      <c r="E303" s="188">
        <v>11.95</v>
      </c>
      <c r="F303" s="153">
        <v>11.352222599999999</v>
      </c>
      <c r="G303" s="289">
        <v>5.0023213389121343E-2</v>
      </c>
      <c r="H303" s="7"/>
      <c r="I303" s="7"/>
      <c r="J303" s="7"/>
      <c r="K303" s="7"/>
    </row>
    <row r="304" spans="1:11" ht="15.75" customHeight="1">
      <c r="A304" s="9"/>
      <c r="B304" s="146">
        <v>113815</v>
      </c>
      <c r="C304" s="186" t="s">
        <v>1537</v>
      </c>
      <c r="D304" s="187" t="s">
        <v>6</v>
      </c>
      <c r="E304" s="188">
        <v>11.95</v>
      </c>
      <c r="F304" s="153">
        <v>11.352230200000001</v>
      </c>
      <c r="G304" s="289">
        <v>5.0022577405857596E-2</v>
      </c>
      <c r="H304" s="7"/>
      <c r="I304" s="7"/>
      <c r="J304" s="7"/>
      <c r="K304" s="7"/>
    </row>
    <row r="305" spans="1:11" ht="15.75" customHeight="1">
      <c r="A305" s="9"/>
      <c r="B305" s="146">
        <v>113817</v>
      </c>
      <c r="C305" s="186" t="s">
        <v>1538</v>
      </c>
      <c r="D305" s="187" t="s">
        <v>6</v>
      </c>
      <c r="E305" s="188">
        <v>11.95</v>
      </c>
      <c r="F305" s="153">
        <v>11.3522321</v>
      </c>
      <c r="G305" s="289">
        <v>5.002241841004177E-2</v>
      </c>
      <c r="H305" s="7"/>
      <c r="I305" s="7"/>
      <c r="J305" s="7"/>
      <c r="K305" s="7"/>
    </row>
    <row r="306" spans="1:11" ht="15.75" customHeight="1">
      <c r="A306" s="9"/>
      <c r="B306" s="146">
        <v>113824</v>
      </c>
      <c r="C306" s="186" t="s">
        <v>1506</v>
      </c>
      <c r="D306" s="187" t="s">
        <v>6</v>
      </c>
      <c r="E306" s="188">
        <v>13.07</v>
      </c>
      <c r="F306" s="153">
        <v>12.41590435</v>
      </c>
      <c r="G306" s="289">
        <v>5.0045573833205841E-2</v>
      </c>
      <c r="H306" s="7"/>
      <c r="I306" s="7"/>
      <c r="J306" s="7"/>
      <c r="K306" s="7"/>
    </row>
    <row r="307" spans="1:11" ht="15.75" customHeight="1">
      <c r="A307" s="9"/>
      <c r="B307" s="146">
        <v>113823</v>
      </c>
      <c r="C307" s="186" t="s">
        <v>1507</v>
      </c>
      <c r="D307" s="187" t="s">
        <v>6</v>
      </c>
      <c r="E307" s="188">
        <v>13.07</v>
      </c>
      <c r="F307" s="153">
        <v>12.415932849999999</v>
      </c>
      <c r="G307" s="289">
        <v>5.0043393267023811E-2</v>
      </c>
      <c r="H307" s="7"/>
      <c r="I307" s="7"/>
      <c r="J307" s="7"/>
      <c r="K307" s="7"/>
    </row>
    <row r="308" spans="1:11" ht="15.75" customHeight="1">
      <c r="A308" s="9"/>
      <c r="B308" s="146">
        <v>113826</v>
      </c>
      <c r="C308" s="186" t="s">
        <v>1020</v>
      </c>
      <c r="D308" s="187" t="s">
        <v>6</v>
      </c>
      <c r="E308" s="188">
        <v>13.72</v>
      </c>
      <c r="F308" s="153">
        <v>13.03844125</v>
      </c>
      <c r="G308" s="289">
        <v>4.9676293731778474E-2</v>
      </c>
      <c r="H308" s="7"/>
      <c r="I308" s="7"/>
      <c r="J308" s="7"/>
      <c r="K308" s="7"/>
    </row>
    <row r="309" spans="1:11" ht="15.75" customHeight="1">
      <c r="A309" s="9"/>
      <c r="B309" s="146">
        <v>113827</v>
      </c>
      <c r="C309" s="186" t="s">
        <v>1021</v>
      </c>
      <c r="D309" s="187" t="s">
        <v>6</v>
      </c>
      <c r="E309" s="188">
        <v>13.72</v>
      </c>
      <c r="F309" s="153">
        <v>13.03844125</v>
      </c>
      <c r="G309" s="289">
        <v>4.9676293731778474E-2</v>
      </c>
      <c r="H309" s="7"/>
      <c r="I309" s="7"/>
      <c r="J309" s="7"/>
      <c r="K309" s="7"/>
    </row>
    <row r="310" spans="1:11" ht="15.75" customHeight="1">
      <c r="A310" s="9"/>
      <c r="B310" s="146">
        <v>113828</v>
      </c>
      <c r="C310" s="186" t="s">
        <v>1022</v>
      </c>
      <c r="D310" s="187" t="s">
        <v>6</v>
      </c>
      <c r="E310" s="188">
        <v>13.72</v>
      </c>
      <c r="F310" s="153">
        <v>13.03844125</v>
      </c>
      <c r="G310" s="289">
        <v>4.9676293731778474E-2</v>
      </c>
      <c r="H310" s="7"/>
      <c r="I310" s="7"/>
      <c r="J310" s="7"/>
      <c r="K310" s="7"/>
    </row>
    <row r="311" spans="1:11" ht="15.75" customHeight="1">
      <c r="A311" s="9"/>
      <c r="B311" s="146">
        <v>113830</v>
      </c>
      <c r="C311" s="186" t="s">
        <v>1005</v>
      </c>
      <c r="D311" s="187" t="s">
        <v>6</v>
      </c>
      <c r="E311" s="188">
        <v>3.13</v>
      </c>
      <c r="F311" s="153">
        <v>2.9759937499999998</v>
      </c>
      <c r="G311" s="289">
        <v>4.9203274760383428E-2</v>
      </c>
      <c r="H311" s="7"/>
      <c r="I311" s="7"/>
      <c r="J311" s="7"/>
      <c r="K311" s="7"/>
    </row>
    <row r="312" spans="1:11" ht="15.75" customHeight="1">
      <c r="A312" s="9"/>
      <c r="B312" s="146">
        <v>113838</v>
      </c>
      <c r="C312" s="186" t="s">
        <v>1009</v>
      </c>
      <c r="D312" s="187" t="s">
        <v>6</v>
      </c>
      <c r="E312" s="188">
        <v>6.36</v>
      </c>
      <c r="F312" s="153">
        <v>6.0417320999999999</v>
      </c>
      <c r="G312" s="289">
        <v>5.0042122641509493E-2</v>
      </c>
      <c r="H312" s="7"/>
      <c r="I312" s="7"/>
      <c r="J312" s="7"/>
      <c r="K312" s="7"/>
    </row>
    <row r="313" spans="1:11" ht="15.75" customHeight="1">
      <c r="A313" s="9"/>
      <c r="B313" s="146">
        <v>113855</v>
      </c>
      <c r="C313" s="186" t="s">
        <v>1028</v>
      </c>
      <c r="D313" s="187" t="s">
        <v>6</v>
      </c>
      <c r="E313" s="188">
        <v>6.78</v>
      </c>
      <c r="F313" s="153">
        <v>6.4422473499999997</v>
      </c>
      <c r="G313" s="289">
        <v>4.9816025073746391E-2</v>
      </c>
      <c r="H313" s="7"/>
      <c r="I313" s="7"/>
      <c r="J313" s="7"/>
      <c r="K313" s="7"/>
    </row>
    <row r="314" spans="1:11" ht="15.75" customHeight="1">
      <c r="A314" s="9"/>
      <c r="B314" s="146">
        <v>113856</v>
      </c>
      <c r="C314" s="186" t="s">
        <v>1031</v>
      </c>
      <c r="D314" s="187" t="s">
        <v>6</v>
      </c>
      <c r="E314" s="188">
        <v>6.78</v>
      </c>
      <c r="F314" s="153">
        <v>6.4422644499999997</v>
      </c>
      <c r="G314" s="289">
        <v>4.9813502949852588E-2</v>
      </c>
      <c r="H314" s="7"/>
      <c r="I314" s="7"/>
      <c r="J314" s="7"/>
      <c r="K314" s="7"/>
    </row>
    <row r="315" spans="1:11" ht="15.75" customHeight="1">
      <c r="A315" s="9"/>
      <c r="B315" s="146">
        <v>113858</v>
      </c>
      <c r="C315" s="186" t="s">
        <v>1030</v>
      </c>
      <c r="D315" s="187" t="s">
        <v>6</v>
      </c>
      <c r="E315" s="188">
        <v>6.78</v>
      </c>
      <c r="F315" s="153">
        <v>6.4422749000000001</v>
      </c>
      <c r="G315" s="289">
        <v>4.9811961651917418E-2</v>
      </c>
      <c r="H315" s="7"/>
      <c r="I315" s="7"/>
      <c r="J315" s="7"/>
      <c r="K315" s="7"/>
    </row>
    <row r="316" spans="1:11" ht="15.75" customHeight="1">
      <c r="A316" s="9"/>
      <c r="B316" s="146">
        <v>113859</v>
      </c>
      <c r="C316" s="186" t="s">
        <v>1032</v>
      </c>
      <c r="D316" s="187" t="s">
        <v>6</v>
      </c>
      <c r="E316" s="188">
        <v>6.78</v>
      </c>
      <c r="F316" s="153">
        <v>6.4422749000000001</v>
      </c>
      <c r="G316" s="289">
        <v>4.9811961651917418E-2</v>
      </c>
      <c r="H316" s="7"/>
      <c r="I316" s="7"/>
      <c r="J316" s="7"/>
      <c r="K316" s="7"/>
    </row>
    <row r="317" spans="1:11" ht="15.75" customHeight="1">
      <c r="A317" s="9"/>
      <c r="B317" s="146">
        <v>113854</v>
      </c>
      <c r="C317" s="186" t="s">
        <v>1029</v>
      </c>
      <c r="D317" s="187" t="s">
        <v>6</v>
      </c>
      <c r="E317" s="188">
        <v>6.78</v>
      </c>
      <c r="F317" s="153">
        <v>6.4423167000000001</v>
      </c>
      <c r="G317" s="289">
        <v>4.9805796460177007E-2</v>
      </c>
      <c r="H317" s="7"/>
      <c r="I317" s="7"/>
      <c r="J317" s="7"/>
      <c r="K317" s="7"/>
    </row>
    <row r="318" spans="1:11" ht="15.75" customHeight="1">
      <c r="A318" s="9"/>
      <c r="B318" s="146">
        <v>113833</v>
      </c>
      <c r="C318" s="186" t="s">
        <v>1006</v>
      </c>
      <c r="D318" s="187" t="s">
        <v>6</v>
      </c>
      <c r="E318" s="188">
        <v>7.14</v>
      </c>
      <c r="F318" s="153">
        <v>6.7862290499999993</v>
      </c>
      <c r="G318" s="289">
        <v>4.9547752100840392E-2</v>
      </c>
      <c r="H318" s="7"/>
      <c r="I318" s="7"/>
      <c r="J318" s="7"/>
      <c r="K318" s="7"/>
    </row>
    <row r="319" spans="1:11" ht="15.75" customHeight="1">
      <c r="A319" s="9"/>
      <c r="B319" s="146">
        <v>113837</v>
      </c>
      <c r="C319" s="186" t="s">
        <v>1002</v>
      </c>
      <c r="D319" s="187" t="s">
        <v>6</v>
      </c>
      <c r="E319" s="188">
        <v>7.14</v>
      </c>
      <c r="F319" s="153">
        <v>6.7862290499999993</v>
      </c>
      <c r="G319" s="289">
        <v>4.9547752100840392E-2</v>
      </c>
      <c r="H319" s="7"/>
      <c r="I319" s="7"/>
      <c r="J319" s="7"/>
      <c r="K319" s="7"/>
    </row>
    <row r="320" spans="1:11" ht="15.75" customHeight="1">
      <c r="A320" s="9"/>
      <c r="B320" s="146">
        <v>113834</v>
      </c>
      <c r="C320" s="186" t="s">
        <v>1003</v>
      </c>
      <c r="D320" s="187" t="s">
        <v>6</v>
      </c>
      <c r="E320" s="188">
        <v>7.14</v>
      </c>
      <c r="F320" s="153">
        <v>6.7862290499999993</v>
      </c>
      <c r="G320" s="289">
        <v>4.9547752100840392E-2</v>
      </c>
      <c r="H320" s="7"/>
      <c r="I320" s="7"/>
      <c r="J320" s="7"/>
      <c r="K320" s="7"/>
    </row>
    <row r="321" spans="1:11" ht="15.75" customHeight="1">
      <c r="A321" s="9"/>
      <c r="B321" s="146">
        <v>113835</v>
      </c>
      <c r="C321" s="186" t="s">
        <v>1004</v>
      </c>
      <c r="D321" s="187" t="s">
        <v>6</v>
      </c>
      <c r="E321" s="188">
        <v>7.14</v>
      </c>
      <c r="F321" s="153">
        <v>6.7862290499999993</v>
      </c>
      <c r="G321" s="289">
        <v>4.9547752100840392E-2</v>
      </c>
      <c r="H321" s="7"/>
      <c r="I321" s="7"/>
      <c r="J321" s="7"/>
      <c r="K321" s="7"/>
    </row>
    <row r="322" spans="1:11" ht="15.75" customHeight="1">
      <c r="A322" s="9"/>
      <c r="B322" s="146">
        <v>113832</v>
      </c>
      <c r="C322" s="186" t="s">
        <v>1001</v>
      </c>
      <c r="D322" s="187" t="s">
        <v>6</v>
      </c>
      <c r="E322" s="188">
        <v>7.14</v>
      </c>
      <c r="F322" s="153">
        <v>6.7863012499999993</v>
      </c>
      <c r="G322" s="289">
        <v>4.9537640056022465E-2</v>
      </c>
      <c r="H322" s="7"/>
      <c r="I322" s="7"/>
      <c r="J322" s="7"/>
      <c r="K322" s="7"/>
    </row>
    <row r="323" spans="1:11" ht="15.75" customHeight="1">
      <c r="A323" s="9"/>
      <c r="B323" s="146">
        <v>113829</v>
      </c>
      <c r="C323" s="186" t="s">
        <v>1010</v>
      </c>
      <c r="D323" s="187" t="s">
        <v>6</v>
      </c>
      <c r="E323" s="188">
        <v>10.119999999999999</v>
      </c>
      <c r="F323" s="153">
        <v>9.6130129499999999</v>
      </c>
      <c r="G323" s="289">
        <v>5.0097534584980175E-2</v>
      </c>
      <c r="H323" s="7"/>
      <c r="I323" s="7"/>
      <c r="J323" s="7"/>
      <c r="K323" s="7"/>
    </row>
    <row r="324" spans="1:11" ht="15.75" customHeight="1">
      <c r="A324" s="9"/>
      <c r="B324" s="146">
        <v>113849</v>
      </c>
      <c r="C324" s="186" t="s">
        <v>1539</v>
      </c>
      <c r="D324" s="187" t="s">
        <v>6</v>
      </c>
      <c r="E324" s="188">
        <v>12.53</v>
      </c>
      <c r="F324" s="153">
        <v>11.907489049999999</v>
      </c>
      <c r="G324" s="289">
        <v>4.9681640063846816E-2</v>
      </c>
      <c r="H324" s="7"/>
      <c r="I324" s="7"/>
      <c r="J324" s="7"/>
      <c r="K324" s="7"/>
    </row>
    <row r="325" spans="1:11" ht="15.75" customHeight="1">
      <c r="A325" s="9"/>
      <c r="B325" s="146">
        <v>113851</v>
      </c>
      <c r="C325" s="186" t="s">
        <v>1540</v>
      </c>
      <c r="D325" s="187" t="s">
        <v>6</v>
      </c>
      <c r="E325" s="188">
        <v>12.53</v>
      </c>
      <c r="F325" s="153">
        <v>11.907523250000001</v>
      </c>
      <c r="G325" s="289">
        <v>4.9678910614525049E-2</v>
      </c>
      <c r="H325" s="7"/>
      <c r="I325" s="7"/>
      <c r="J325" s="7"/>
      <c r="K325" s="7"/>
    </row>
    <row r="326" spans="1:11" ht="15.75" customHeight="1">
      <c r="A326" s="9"/>
      <c r="B326" s="146">
        <v>113853</v>
      </c>
      <c r="C326" s="186" t="s">
        <v>1541</v>
      </c>
      <c r="D326" s="187" t="s">
        <v>6</v>
      </c>
      <c r="E326" s="188">
        <v>12.53</v>
      </c>
      <c r="F326" s="153">
        <v>11.907523250000001</v>
      </c>
      <c r="G326" s="289">
        <v>4.9678910614525049E-2</v>
      </c>
      <c r="H326" s="7"/>
      <c r="I326" s="7"/>
      <c r="J326" s="7"/>
      <c r="K326" s="7"/>
    </row>
    <row r="327" spans="1:11" ht="15.75" customHeight="1">
      <c r="A327" s="9"/>
      <c r="B327" s="146">
        <v>113852</v>
      </c>
      <c r="C327" s="186" t="s">
        <v>1542</v>
      </c>
      <c r="D327" s="187" t="s">
        <v>6</v>
      </c>
      <c r="E327" s="188">
        <v>12.53</v>
      </c>
      <c r="F327" s="153">
        <v>11.907523250000001</v>
      </c>
      <c r="G327" s="289">
        <v>4.9678910614525049E-2</v>
      </c>
      <c r="H327" s="7"/>
      <c r="I327" s="7"/>
      <c r="J327" s="7"/>
      <c r="K327" s="7"/>
    </row>
    <row r="328" spans="1:11" ht="15.75" customHeight="1">
      <c r="A328" s="9"/>
      <c r="B328" s="146">
        <v>113844</v>
      </c>
      <c r="C328" s="186" t="s">
        <v>1023</v>
      </c>
      <c r="D328" s="187" t="s">
        <v>6</v>
      </c>
      <c r="E328" s="188">
        <v>18.149999999999999</v>
      </c>
      <c r="F328" s="153">
        <v>17.245378500000001</v>
      </c>
      <c r="G328" s="289">
        <v>4.9841404958677553E-2</v>
      </c>
      <c r="H328" s="7"/>
      <c r="I328" s="7"/>
      <c r="J328" s="7"/>
      <c r="K328" s="7"/>
    </row>
    <row r="329" spans="1:11" ht="15.75" customHeight="1">
      <c r="A329" s="9"/>
      <c r="B329" s="146">
        <v>113842</v>
      </c>
      <c r="C329" s="186" t="s">
        <v>1024</v>
      </c>
      <c r="D329" s="187" t="s">
        <v>6</v>
      </c>
      <c r="E329" s="188">
        <v>18.149999999999999</v>
      </c>
      <c r="F329" s="153">
        <v>17.245378500000001</v>
      </c>
      <c r="G329" s="289">
        <v>4.9841404958677553E-2</v>
      </c>
      <c r="H329" s="7"/>
      <c r="I329" s="7"/>
      <c r="J329" s="7"/>
      <c r="K329" s="7"/>
    </row>
    <row r="330" spans="1:11" ht="15.75" customHeight="1">
      <c r="A330" s="9"/>
      <c r="B330" s="146">
        <v>113850</v>
      </c>
      <c r="C330" s="186" t="s">
        <v>1543</v>
      </c>
      <c r="D330" s="187" t="s">
        <v>6</v>
      </c>
      <c r="E330" s="188">
        <v>12.53</v>
      </c>
      <c r="F330" s="153">
        <v>11.903499999999999</v>
      </c>
      <c r="G330" s="289">
        <v>5.000000000000001E-2</v>
      </c>
      <c r="H330" s="7"/>
      <c r="I330" s="7"/>
      <c r="J330" s="7"/>
      <c r="K330" s="7"/>
    </row>
    <row r="331" spans="1:11" ht="15.75" customHeight="1">
      <c r="A331" s="9"/>
      <c r="B331" s="146">
        <v>114128</v>
      </c>
      <c r="C331" s="186" t="s">
        <v>1544</v>
      </c>
      <c r="D331" s="187" t="s">
        <v>6</v>
      </c>
      <c r="E331" s="188">
        <v>11.64</v>
      </c>
      <c r="F331" s="153">
        <v>11.058</v>
      </c>
      <c r="G331" s="289">
        <v>5.0000000000000058E-2</v>
      </c>
      <c r="H331" s="7"/>
      <c r="I331" s="7"/>
      <c r="J331" s="7"/>
      <c r="K331" s="7"/>
    </row>
    <row r="332" spans="1:11" ht="15.75" customHeight="1">
      <c r="A332" s="9"/>
      <c r="B332" s="146">
        <v>114129</v>
      </c>
      <c r="C332" s="186" t="s">
        <v>1545</v>
      </c>
      <c r="D332" s="187" t="s">
        <v>6</v>
      </c>
      <c r="E332" s="188">
        <v>14.74</v>
      </c>
      <c r="F332" s="153">
        <v>14.003</v>
      </c>
      <c r="G332" s="289">
        <v>0.05</v>
      </c>
      <c r="H332" s="7"/>
      <c r="I332" s="7"/>
      <c r="J332" s="7"/>
      <c r="K332" s="7"/>
    </row>
    <row r="333" spans="1:11" ht="15.75" customHeight="1">
      <c r="A333" s="9"/>
      <c r="B333" s="146">
        <v>114119</v>
      </c>
      <c r="C333" s="186" t="s">
        <v>1546</v>
      </c>
      <c r="D333" s="187" t="s">
        <v>6</v>
      </c>
      <c r="E333" s="188">
        <v>17.78</v>
      </c>
      <c r="F333" s="153">
        <v>16.891000000000002</v>
      </c>
      <c r="G333" s="289">
        <v>4.9999999999999961E-2</v>
      </c>
      <c r="H333" s="7"/>
      <c r="I333" s="7"/>
      <c r="J333" s="7"/>
      <c r="K333" s="7"/>
    </row>
    <row r="334" spans="1:11" ht="15.75" customHeight="1">
      <c r="A334" s="9"/>
      <c r="B334" s="146">
        <v>114120</v>
      </c>
      <c r="C334" s="186" t="s">
        <v>1547</v>
      </c>
      <c r="D334" s="187" t="s">
        <v>6</v>
      </c>
      <c r="E334" s="188">
        <v>17.78</v>
      </c>
      <c r="F334" s="153">
        <v>16.891000000000002</v>
      </c>
      <c r="G334" s="289">
        <v>4.9999999999999961E-2</v>
      </c>
      <c r="H334" s="7"/>
      <c r="I334" s="7"/>
      <c r="J334" s="7"/>
      <c r="K334" s="7"/>
    </row>
    <row r="335" spans="1:11" ht="15.75" customHeight="1">
      <c r="A335" s="9"/>
      <c r="B335" s="146">
        <v>114121</v>
      </c>
      <c r="C335" s="186" t="s">
        <v>1548</v>
      </c>
      <c r="D335" s="187" t="s">
        <v>6</v>
      </c>
      <c r="E335" s="188">
        <v>17.78</v>
      </c>
      <c r="F335" s="153">
        <v>16.891000000000002</v>
      </c>
      <c r="G335" s="289">
        <v>4.9999999999999961E-2</v>
      </c>
      <c r="H335" s="7"/>
      <c r="I335" s="7"/>
      <c r="J335" s="7"/>
      <c r="K335" s="7"/>
    </row>
    <row r="336" spans="1:11" ht="15.75" customHeight="1">
      <c r="A336" s="9"/>
      <c r="B336" s="146">
        <v>114122</v>
      </c>
      <c r="C336" s="186" t="s">
        <v>1549</v>
      </c>
      <c r="D336" s="187" t="s">
        <v>6</v>
      </c>
      <c r="E336" s="188">
        <v>17.78</v>
      </c>
      <c r="F336" s="153">
        <v>16.891000000000002</v>
      </c>
      <c r="G336" s="289">
        <v>4.9999999999999961E-2</v>
      </c>
      <c r="H336" s="7"/>
      <c r="I336" s="7"/>
      <c r="J336" s="7"/>
      <c r="K336" s="7"/>
    </row>
    <row r="337" spans="1:11" ht="15.75" customHeight="1">
      <c r="A337" s="9"/>
      <c r="B337" s="146">
        <v>114127</v>
      </c>
      <c r="C337" s="186" t="s">
        <v>1550</v>
      </c>
      <c r="D337" s="187" t="s">
        <v>6</v>
      </c>
      <c r="E337" s="188">
        <v>20.260000000000002</v>
      </c>
      <c r="F337" s="153">
        <v>19.247</v>
      </c>
      <c r="G337" s="289">
        <v>5.0000000000000079E-2</v>
      </c>
      <c r="H337" s="7"/>
      <c r="I337" s="7"/>
      <c r="J337" s="7"/>
      <c r="K337" s="7"/>
    </row>
    <row r="338" spans="1:11" ht="15.75" customHeight="1">
      <c r="A338" s="9"/>
      <c r="B338" s="146">
        <v>114125</v>
      </c>
      <c r="C338" s="186" t="s">
        <v>1551</v>
      </c>
      <c r="D338" s="187" t="s">
        <v>6</v>
      </c>
      <c r="E338" s="188">
        <v>20.260000000000002</v>
      </c>
      <c r="F338" s="153">
        <v>19.247</v>
      </c>
      <c r="G338" s="289">
        <v>5.0000000000000079E-2</v>
      </c>
      <c r="H338" s="7"/>
      <c r="I338" s="7"/>
      <c r="J338" s="7"/>
      <c r="K338" s="7"/>
    </row>
    <row r="339" spans="1:11" ht="15.75" customHeight="1">
      <c r="A339" s="9"/>
      <c r="B339" s="146">
        <v>114124</v>
      </c>
      <c r="C339" s="186" t="s">
        <v>1552</v>
      </c>
      <c r="D339" s="187" t="s">
        <v>6</v>
      </c>
      <c r="E339" s="188">
        <v>20.260000000000002</v>
      </c>
      <c r="F339" s="153">
        <v>19.247</v>
      </c>
      <c r="G339" s="289">
        <v>5.0000000000000079E-2</v>
      </c>
      <c r="H339" s="7"/>
      <c r="I339" s="7"/>
      <c r="J339" s="7"/>
      <c r="K339" s="7"/>
    </row>
    <row r="340" spans="1:11" ht="15.75" customHeight="1">
      <c r="A340" s="9"/>
      <c r="B340" s="146">
        <v>114123</v>
      </c>
      <c r="C340" s="186" t="s">
        <v>1553</v>
      </c>
      <c r="D340" s="187" t="s">
        <v>6</v>
      </c>
      <c r="E340" s="188">
        <v>20.260000000000002</v>
      </c>
      <c r="F340" s="153">
        <v>19.247</v>
      </c>
      <c r="G340" s="289">
        <v>5.0000000000000079E-2</v>
      </c>
      <c r="H340" s="7"/>
      <c r="I340" s="7"/>
      <c r="J340" s="7"/>
      <c r="K340" s="7"/>
    </row>
    <row r="341" spans="1:11" ht="15.75" customHeight="1">
      <c r="A341" s="9"/>
      <c r="B341" s="146"/>
      <c r="C341" s="186"/>
      <c r="D341" s="187"/>
      <c r="E341" s="188"/>
      <c r="F341" s="308"/>
      <c r="G341" s="336"/>
      <c r="H341" s="7"/>
      <c r="I341" s="7"/>
      <c r="J341" s="7"/>
      <c r="K341" s="7"/>
    </row>
    <row r="342" spans="1:11" ht="15.75" customHeight="1">
      <c r="A342" s="9"/>
      <c r="B342" s="146"/>
      <c r="C342" s="186"/>
      <c r="D342" s="187"/>
      <c r="E342" s="188"/>
      <c r="F342" s="308"/>
      <c r="G342" s="336"/>
      <c r="H342" s="7"/>
      <c r="I342" s="7"/>
      <c r="J342" s="7"/>
      <c r="K342" s="7"/>
    </row>
    <row r="343" spans="1:11" ht="15.75" customHeight="1">
      <c r="A343" s="9"/>
      <c r="B343" s="146"/>
      <c r="C343" s="186"/>
      <c r="D343" s="187"/>
      <c r="E343" s="188"/>
      <c r="F343" s="308"/>
      <c r="G343" s="336"/>
      <c r="H343" s="7"/>
      <c r="I343" s="7"/>
      <c r="J343" s="7"/>
      <c r="K343" s="7"/>
    </row>
    <row r="344" spans="1:11" ht="15.75" customHeight="1">
      <c r="A344" s="9"/>
      <c r="B344" s="11" t="s">
        <v>2</v>
      </c>
      <c r="C344" s="11" t="s">
        <v>3</v>
      </c>
      <c r="D344" s="11" t="s">
        <v>5</v>
      </c>
      <c r="E344" s="11" t="s">
        <v>0</v>
      </c>
      <c r="F344" s="47" t="s">
        <v>1</v>
      </c>
      <c r="G344" s="47" t="s">
        <v>4</v>
      </c>
      <c r="H344" s="7"/>
      <c r="I344" s="7"/>
      <c r="J344" s="7"/>
      <c r="K344" s="7"/>
    </row>
    <row r="345" spans="1:11" ht="15.75" customHeight="1">
      <c r="A345" s="9"/>
      <c r="B345" s="146">
        <v>109902</v>
      </c>
      <c r="C345" s="186" t="s">
        <v>1060</v>
      </c>
      <c r="D345" s="187" t="s">
        <v>6</v>
      </c>
      <c r="E345" s="188">
        <v>98.74</v>
      </c>
      <c r="F345" s="362">
        <v>89</v>
      </c>
      <c r="G345" s="289">
        <v>9.8642900546890774E-2</v>
      </c>
      <c r="H345" s="7"/>
      <c r="I345" s="7"/>
      <c r="J345" s="7"/>
      <c r="K345" s="7"/>
    </row>
    <row r="346" spans="1:11" ht="15.75" customHeight="1">
      <c r="A346" s="9"/>
      <c r="B346" s="146">
        <v>113544</v>
      </c>
      <c r="C346" s="186" t="s">
        <v>709</v>
      </c>
      <c r="D346" s="187" t="s">
        <v>6</v>
      </c>
      <c r="E346" s="188">
        <v>212.48</v>
      </c>
      <c r="F346" s="362">
        <v>139</v>
      </c>
      <c r="G346" s="289">
        <v>0.34582078313253006</v>
      </c>
      <c r="H346" s="7"/>
      <c r="I346" s="7"/>
      <c r="J346" s="7"/>
      <c r="K346" s="7"/>
    </row>
    <row r="347" spans="1:11" ht="15.75" customHeight="1">
      <c r="A347" s="9"/>
      <c r="B347" s="146"/>
      <c r="C347" s="186"/>
      <c r="D347" s="187"/>
      <c r="E347" s="188"/>
      <c r="F347" s="362"/>
      <c r="G347" s="336"/>
      <c r="H347" s="7"/>
      <c r="I347" s="7"/>
      <c r="J347" s="7"/>
      <c r="K347" s="7"/>
    </row>
    <row r="348" spans="1:11" ht="15.75" customHeight="1">
      <c r="A348" s="9"/>
      <c r="B348" s="11" t="s">
        <v>2</v>
      </c>
      <c r="C348" s="11" t="s">
        <v>3</v>
      </c>
      <c r="D348" s="11" t="s">
        <v>5</v>
      </c>
      <c r="E348" s="11" t="s">
        <v>0</v>
      </c>
      <c r="F348" s="47" t="s">
        <v>1</v>
      </c>
      <c r="G348" s="47" t="s">
        <v>4</v>
      </c>
      <c r="H348" s="7"/>
      <c r="I348" s="7"/>
      <c r="J348" s="7"/>
      <c r="K348" s="7"/>
    </row>
    <row r="349" spans="1:11" ht="15.75" customHeight="1">
      <c r="A349" s="9"/>
      <c r="B349" s="146">
        <v>104306</v>
      </c>
      <c r="C349" s="186" t="s">
        <v>922</v>
      </c>
      <c r="D349" s="187" t="s">
        <v>6</v>
      </c>
      <c r="E349" s="188">
        <v>39.53</v>
      </c>
      <c r="F349" s="362">
        <v>29.99</v>
      </c>
      <c r="G349" s="289">
        <v>0.24133569440930944</v>
      </c>
      <c r="H349" s="7"/>
      <c r="I349" s="7"/>
      <c r="J349" s="7"/>
      <c r="K349" s="7"/>
    </row>
    <row r="350" spans="1:11" ht="15.75" customHeight="1">
      <c r="A350" s="9"/>
      <c r="B350" s="146"/>
      <c r="C350" s="186" t="e">
        <f>VLOOKUP(B350,[1]Report!$1:$1048576,2,0)</f>
        <v>#N/A</v>
      </c>
      <c r="D350" s="187" t="s">
        <v>6</v>
      </c>
      <c r="E350" s="188" t="e">
        <f>VLOOKUP(B350,[1]Report!$1:$1048576,8,0)</f>
        <v>#N/A</v>
      </c>
      <c r="F350" s="362"/>
      <c r="G350" s="289" t="e">
        <f t="shared" ref="G350" si="1">(E350-F350)/E350</f>
        <v>#N/A</v>
      </c>
      <c r="H350" s="7"/>
      <c r="I350" s="7"/>
      <c r="J350" s="7"/>
      <c r="K350" s="7"/>
    </row>
    <row r="351" spans="1:11" ht="15.75" customHeight="1">
      <c r="A351" s="9"/>
      <c r="B351" s="146"/>
      <c r="C351" s="186"/>
      <c r="D351" s="187"/>
      <c r="E351" s="188"/>
      <c r="F351" s="362"/>
      <c r="G351" s="336"/>
      <c r="H351" s="7"/>
      <c r="I351" s="7"/>
      <c r="J351" s="7"/>
      <c r="K351" s="7"/>
    </row>
    <row r="352" spans="1:11" ht="15.75" customHeight="1">
      <c r="A352" s="9"/>
      <c r="B352" s="146"/>
      <c r="C352" s="186"/>
      <c r="D352" s="187"/>
      <c r="E352" s="188"/>
      <c r="F352" s="308"/>
      <c r="G352" s="336"/>
      <c r="H352" s="7"/>
      <c r="I352" s="7"/>
      <c r="J352" s="7"/>
      <c r="K352" s="7"/>
    </row>
    <row r="353" spans="1:6" ht="15.75" customHeight="1">
      <c r="A353" s="9"/>
      <c r="B353" s="146"/>
      <c r="C353" s="2"/>
    </row>
    <row r="354" spans="1:6" ht="110.25" customHeight="1">
      <c r="B354" s="146"/>
      <c r="C354" s="1" t="s">
        <v>8</v>
      </c>
      <c r="D354" s="3"/>
      <c r="E354" s="3"/>
      <c r="F354" s="3"/>
    </row>
    <row r="355" spans="1:6">
      <c r="B355" s="146"/>
    </row>
    <row r="356" spans="1:6">
      <c r="B356" s="146"/>
    </row>
    <row r="357" spans="1:6">
      <c r="B357" s="146"/>
    </row>
    <row r="358" spans="1:6">
      <c r="B358" s="146"/>
    </row>
    <row r="359" spans="1:6">
      <c r="B359" s="146"/>
    </row>
    <row r="360" spans="1:6">
      <c r="B360" s="146"/>
    </row>
    <row r="361" spans="1:6">
      <c r="B361" s="146"/>
    </row>
  </sheetData>
  <mergeCells count="11">
    <mergeCell ref="B118:G118"/>
    <mergeCell ref="B136:G136"/>
    <mergeCell ref="B260:G260"/>
    <mergeCell ref="B206:G206"/>
    <mergeCell ref="B188:G188"/>
    <mergeCell ref="B227:G227"/>
    <mergeCell ref="B1:G1"/>
    <mergeCell ref="B29:G29"/>
    <mergeCell ref="B31:G31"/>
    <mergeCell ref="B37:G37"/>
    <mergeCell ref="B55:G55"/>
  </mergeCells>
  <pageMargins left="0" right="0" top="0.74803149606299213" bottom="0" header="0" footer="0.31496062992125984"/>
  <pageSetup paperSize="9" scale="48" fitToHeight="0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79A1FD-9DE1-4F0D-8061-E9367E2E589A}">
  <sheetPr>
    <pageSetUpPr fitToPage="1"/>
  </sheetPr>
  <dimension ref="A1:M351"/>
  <sheetViews>
    <sheetView topLeftCell="A29" zoomScale="70" zoomScaleNormal="70" workbookViewId="0">
      <pane ySplit="2" topLeftCell="A307" activePane="bottomLeft" state="frozen"/>
      <selection activeCell="A29" sqref="A29"/>
      <selection pane="bottomLeft" activeCell="E317" sqref="E317"/>
    </sheetView>
  </sheetViews>
  <sheetFormatPr defaultRowHeight="15"/>
  <cols>
    <col min="1" max="1" width="2.28515625" customWidth="1"/>
    <col min="2" max="2" width="10.140625" bestFit="1" customWidth="1"/>
    <col min="3" max="3" width="64.85546875" bestFit="1" customWidth="1"/>
    <col min="4" max="4" width="16.28515625" bestFit="1" customWidth="1"/>
    <col min="5" max="5" width="12.5703125" customWidth="1"/>
    <col min="6" max="6" width="14.85546875" bestFit="1" customWidth="1"/>
    <col min="7" max="7" width="10.7109375" bestFit="1" customWidth="1"/>
    <col min="8" max="8" width="11.140625" bestFit="1" customWidth="1"/>
    <col min="9" max="9" width="9.7109375" bestFit="1" customWidth="1"/>
    <col min="10" max="10" width="11.140625" bestFit="1" customWidth="1"/>
    <col min="11" max="11" width="9.7109375" bestFit="1" customWidth="1"/>
    <col min="12" max="12" width="11.140625" bestFit="1" customWidth="1"/>
    <col min="13" max="13" width="9.7109375" bestFit="1" customWidth="1"/>
    <col min="14" max="14" width="8.140625" bestFit="1" customWidth="1"/>
    <col min="22" max="22" width="11" bestFit="1" customWidth="1"/>
  </cols>
  <sheetData>
    <row r="1" spans="1:7" ht="15.75" hidden="1">
      <c r="A1" s="7"/>
      <c r="B1" s="548" t="s">
        <v>732</v>
      </c>
      <c r="C1" s="548"/>
      <c r="D1" s="548"/>
      <c r="E1" s="548"/>
      <c r="F1" s="548"/>
      <c r="G1" s="548"/>
    </row>
    <row r="2" spans="1:7" ht="15.75" hidden="1" customHeight="1">
      <c r="A2" s="9"/>
      <c r="B2" s="11" t="s">
        <v>2</v>
      </c>
      <c r="C2" s="11" t="s">
        <v>3</v>
      </c>
      <c r="D2" s="11" t="s">
        <v>5</v>
      </c>
      <c r="E2" s="11" t="s">
        <v>0</v>
      </c>
      <c r="F2" s="47" t="s">
        <v>1</v>
      </c>
      <c r="G2" s="47" t="s">
        <v>4</v>
      </c>
    </row>
    <row r="3" spans="1:7" ht="15.75" hidden="1" customHeight="1">
      <c r="A3" s="9"/>
      <c r="B3" s="4">
        <v>112257</v>
      </c>
      <c r="C3" s="4" t="e">
        <f>VLOOKUP(B3,[1]Report!$1:$1048576,2,0)</f>
        <v>#N/A</v>
      </c>
      <c r="D3" s="4" t="s">
        <v>6</v>
      </c>
      <c r="E3" s="5" t="e">
        <f>VLOOKUP(B3,[1]Report!$1:$1048576,8,0)</f>
        <v>#N/A</v>
      </c>
      <c r="F3" s="115">
        <v>10.88</v>
      </c>
      <c r="G3" s="6" t="e">
        <f t="shared" ref="G3:G26" si="0">(E3-F3)/E3</f>
        <v>#N/A</v>
      </c>
    </row>
    <row r="4" spans="1:7" ht="15.75" hidden="1" customHeight="1">
      <c r="A4" s="9"/>
      <c r="B4" s="4">
        <v>112259</v>
      </c>
      <c r="C4" s="4" t="e">
        <f>VLOOKUP(B4,[1]Report!$1:$1048576,2,0)</f>
        <v>#N/A</v>
      </c>
      <c r="D4" s="4" t="s">
        <v>6</v>
      </c>
      <c r="E4" s="5" t="e">
        <f>VLOOKUP(B4,[1]Report!$1:$1048576,8,0)</f>
        <v>#N/A</v>
      </c>
      <c r="F4" s="115">
        <v>10.88</v>
      </c>
      <c r="G4" s="6" t="e">
        <f t="shared" si="0"/>
        <v>#N/A</v>
      </c>
    </row>
    <row r="5" spans="1:7" ht="15.75" hidden="1" customHeight="1">
      <c r="A5" s="9"/>
      <c r="B5" s="4">
        <v>112258</v>
      </c>
      <c r="C5" s="4" t="e">
        <f>VLOOKUP(B5,[1]Report!$1:$1048576,2,0)</f>
        <v>#N/A</v>
      </c>
      <c r="D5" s="4" t="s">
        <v>6</v>
      </c>
      <c r="E5" s="5" t="e">
        <f>VLOOKUP(B5,[1]Report!$1:$1048576,8,0)</f>
        <v>#N/A</v>
      </c>
      <c r="F5" s="115">
        <v>10.88</v>
      </c>
      <c r="G5" s="6" t="e">
        <f t="shared" si="0"/>
        <v>#N/A</v>
      </c>
    </row>
    <row r="6" spans="1:7" ht="15.75" hidden="1" customHeight="1">
      <c r="A6" s="9"/>
      <c r="B6" s="4">
        <v>112250</v>
      </c>
      <c r="C6" s="4" t="e">
        <f>VLOOKUP(B6,[1]Report!$1:$1048576,2,0)</f>
        <v>#N/A</v>
      </c>
      <c r="D6" s="4" t="s">
        <v>6</v>
      </c>
      <c r="E6" s="5" t="e">
        <f>VLOOKUP(B6,[1]Report!$1:$1048576,8,0)</f>
        <v>#N/A</v>
      </c>
      <c r="F6" s="115">
        <v>10.73</v>
      </c>
      <c r="G6" s="6" t="e">
        <f t="shared" si="0"/>
        <v>#N/A</v>
      </c>
    </row>
    <row r="7" spans="1:7" ht="15.75" hidden="1" customHeight="1">
      <c r="A7" s="9"/>
      <c r="B7" s="45">
        <v>112249</v>
      </c>
      <c r="C7" s="4" t="e">
        <f>VLOOKUP(B7,[1]Report!$1:$1048576,2,0)</f>
        <v>#N/A</v>
      </c>
      <c r="D7" s="4" t="s">
        <v>6</v>
      </c>
      <c r="E7" s="5" t="e">
        <f>VLOOKUP(B7,[1]Report!$1:$1048576,8,0)</f>
        <v>#N/A</v>
      </c>
      <c r="F7" s="115">
        <v>2.66</v>
      </c>
      <c r="G7" s="6" t="e">
        <f t="shared" si="0"/>
        <v>#N/A</v>
      </c>
    </row>
    <row r="8" spans="1:7" ht="15.75" hidden="1" customHeight="1">
      <c r="A8" s="9"/>
      <c r="B8" s="4">
        <v>112199</v>
      </c>
      <c r="C8" s="4" t="e">
        <f>VLOOKUP(B8,[1]Report!$1:$1048576,2,0)</f>
        <v>#N/A</v>
      </c>
      <c r="D8" s="4" t="s">
        <v>6</v>
      </c>
      <c r="E8" s="5" t="e">
        <f>VLOOKUP(B8,[1]Report!$1:$1048576,8,0)</f>
        <v>#N/A</v>
      </c>
      <c r="F8" s="115">
        <v>5.84</v>
      </c>
      <c r="G8" s="6" t="e">
        <f t="shared" si="0"/>
        <v>#N/A</v>
      </c>
    </row>
    <row r="9" spans="1:7" ht="15.75" hidden="1" customHeight="1">
      <c r="A9" s="9"/>
      <c r="B9" s="4">
        <v>112196</v>
      </c>
      <c r="C9" s="4" t="e">
        <f>VLOOKUP(B9,[1]Report!$1:$1048576,2,0)</f>
        <v>#N/A</v>
      </c>
      <c r="D9" s="4" t="s">
        <v>6</v>
      </c>
      <c r="E9" s="5" t="e">
        <f>VLOOKUP(B9,[1]Report!$1:$1048576,8,0)</f>
        <v>#N/A</v>
      </c>
      <c r="F9" s="115">
        <v>3.97</v>
      </c>
      <c r="G9" s="6" t="e">
        <f t="shared" si="0"/>
        <v>#N/A</v>
      </c>
    </row>
    <row r="10" spans="1:7" ht="15.75" hidden="1" customHeight="1">
      <c r="A10" s="9"/>
      <c r="B10" s="4">
        <v>112240</v>
      </c>
      <c r="C10" s="4" t="e">
        <f>VLOOKUP(B10,[1]Report!$1:$1048576,2,0)</f>
        <v>#N/A</v>
      </c>
      <c r="D10" s="4" t="s">
        <v>6</v>
      </c>
      <c r="E10" s="5" t="e">
        <f>VLOOKUP(B10,[1]Report!$1:$1048576,8,0)</f>
        <v>#N/A</v>
      </c>
      <c r="F10" s="115">
        <v>6.34</v>
      </c>
      <c r="G10" s="6" t="e">
        <f t="shared" si="0"/>
        <v>#N/A</v>
      </c>
    </row>
    <row r="11" spans="1:7" ht="15.75" hidden="1" customHeight="1">
      <c r="A11" s="9"/>
      <c r="B11" s="4">
        <v>112239</v>
      </c>
      <c r="C11" s="4" t="e">
        <f>VLOOKUP(B11,[1]Report!$1:$1048576,2,0)</f>
        <v>#N/A</v>
      </c>
      <c r="D11" s="4" t="s">
        <v>6</v>
      </c>
      <c r="E11" s="5" t="e">
        <f>VLOOKUP(B11,[1]Report!$1:$1048576,8,0)</f>
        <v>#N/A</v>
      </c>
      <c r="F11" s="115">
        <v>3.46</v>
      </c>
      <c r="G11" s="6" t="e">
        <f t="shared" si="0"/>
        <v>#N/A</v>
      </c>
    </row>
    <row r="12" spans="1:7" ht="15.75" hidden="1" customHeight="1">
      <c r="A12" s="9"/>
      <c r="B12" s="4">
        <v>112232</v>
      </c>
      <c r="C12" s="4" t="e">
        <f>VLOOKUP(B12,[1]Report!$1:$1048576,2,0)</f>
        <v>#N/A</v>
      </c>
      <c r="D12" s="4" t="s">
        <v>6</v>
      </c>
      <c r="E12" s="5" t="e">
        <f>VLOOKUP(B12,[1]Report!$1:$1048576,8,0)</f>
        <v>#N/A</v>
      </c>
      <c r="F12" s="115">
        <v>3.82</v>
      </c>
      <c r="G12" s="6" t="e">
        <f t="shared" si="0"/>
        <v>#N/A</v>
      </c>
    </row>
    <row r="13" spans="1:7" ht="15.75" hidden="1" customHeight="1">
      <c r="A13" s="9"/>
      <c r="B13" s="4">
        <v>109496</v>
      </c>
      <c r="C13" s="4" t="e">
        <f>VLOOKUP(B13,[1]Report!$1:$1048576,2,0)</f>
        <v>#N/A</v>
      </c>
      <c r="D13" s="4" t="s">
        <v>6</v>
      </c>
      <c r="E13" s="5" t="e">
        <f>VLOOKUP(B13,[1]Report!$1:$1048576,8,0)</f>
        <v>#N/A</v>
      </c>
      <c r="F13" s="115">
        <v>2.92</v>
      </c>
      <c r="G13" s="6" t="e">
        <f t="shared" si="0"/>
        <v>#N/A</v>
      </c>
    </row>
    <row r="14" spans="1:7" ht="15.75" hidden="1" customHeight="1">
      <c r="A14" s="9"/>
      <c r="B14" s="4">
        <v>109494</v>
      </c>
      <c r="C14" s="4" t="e">
        <f>VLOOKUP(B14,[1]Report!$1:$1048576,2,0)</f>
        <v>#N/A</v>
      </c>
      <c r="D14" s="4" t="s">
        <v>6</v>
      </c>
      <c r="E14" s="5" t="e">
        <f>VLOOKUP(B14,[1]Report!$1:$1048576,8,0)</f>
        <v>#N/A</v>
      </c>
      <c r="F14" s="115">
        <v>4.3</v>
      </c>
      <c r="G14" s="6" t="e">
        <f t="shared" si="0"/>
        <v>#N/A</v>
      </c>
    </row>
    <row r="15" spans="1:7" ht="15.75" hidden="1" customHeight="1">
      <c r="A15" s="9"/>
      <c r="B15" s="4">
        <v>112217</v>
      </c>
      <c r="C15" s="4" t="e">
        <f>VLOOKUP(B15,[1]Report!$1:$1048576,2,0)</f>
        <v>#N/A</v>
      </c>
      <c r="D15" s="4" t="s">
        <v>6</v>
      </c>
      <c r="E15" s="5" t="e">
        <f>VLOOKUP(B15,[1]Report!$1:$1048576,8,0)</f>
        <v>#N/A</v>
      </c>
      <c r="F15" s="115">
        <v>11.25</v>
      </c>
      <c r="G15" s="6" t="e">
        <f t="shared" si="0"/>
        <v>#N/A</v>
      </c>
    </row>
    <row r="16" spans="1:7" ht="15.75" hidden="1" customHeight="1">
      <c r="A16" s="9"/>
      <c r="B16" s="4">
        <v>112204</v>
      </c>
      <c r="C16" s="4" t="e">
        <f>VLOOKUP(B16,[1]Report!$1:$1048576,2,0)</f>
        <v>#N/A</v>
      </c>
      <c r="D16" s="4" t="s">
        <v>6</v>
      </c>
      <c r="E16" s="5" t="e">
        <f>VLOOKUP(B16,[1]Report!$1:$1048576,8,0)</f>
        <v>#N/A</v>
      </c>
      <c r="F16" s="115">
        <v>5.39</v>
      </c>
      <c r="G16" s="6" t="e">
        <f t="shared" si="0"/>
        <v>#N/A</v>
      </c>
    </row>
    <row r="17" spans="1:13" ht="15.75" hidden="1" customHeight="1">
      <c r="A17" s="9"/>
      <c r="B17" s="101">
        <v>112235</v>
      </c>
      <c r="C17" s="4" t="e">
        <f>VLOOKUP(B17,[1]Report!$1:$1048576,2,0)</f>
        <v>#N/A</v>
      </c>
      <c r="D17" s="4" t="s">
        <v>6</v>
      </c>
      <c r="E17" s="5" t="e">
        <f>VLOOKUP(B17,[1]Report!$1:$1048576,8,0)</f>
        <v>#N/A</v>
      </c>
      <c r="F17" s="115">
        <v>5.61</v>
      </c>
      <c r="G17" s="6" t="e">
        <f t="shared" si="0"/>
        <v>#N/A</v>
      </c>
    </row>
    <row r="18" spans="1:13" ht="15.75" hidden="1" customHeight="1">
      <c r="A18" s="9"/>
      <c r="B18" s="45">
        <v>109500</v>
      </c>
      <c r="C18" s="4" t="e">
        <f>VLOOKUP(B18,[1]Report!$1:$1048576,2,0)</f>
        <v>#N/A</v>
      </c>
      <c r="D18" s="4" t="s">
        <v>6</v>
      </c>
      <c r="E18" s="5" t="e">
        <f>VLOOKUP(B18,[1]Report!$1:$1048576,8,0)</f>
        <v>#N/A</v>
      </c>
      <c r="F18" s="115">
        <v>12.25</v>
      </c>
      <c r="G18" s="6" t="e">
        <f t="shared" si="0"/>
        <v>#N/A</v>
      </c>
    </row>
    <row r="19" spans="1:13" ht="15.75" hidden="1" customHeight="1">
      <c r="A19" s="9"/>
      <c r="B19" s="4">
        <v>112245</v>
      </c>
      <c r="C19" s="4" t="e">
        <f>VLOOKUP(B19,[1]Report!$1:$1048576,2,0)</f>
        <v>#N/A</v>
      </c>
      <c r="D19" s="4" t="s">
        <v>6</v>
      </c>
      <c r="E19" s="5" t="e">
        <f>VLOOKUP(B19,[1]Report!$1:$1048576,8,0)</f>
        <v>#N/A</v>
      </c>
      <c r="F19" s="115">
        <v>14.46</v>
      </c>
      <c r="G19" s="6" t="e">
        <f t="shared" si="0"/>
        <v>#N/A</v>
      </c>
    </row>
    <row r="20" spans="1:13" ht="15.75" hidden="1" customHeight="1">
      <c r="A20" s="9"/>
      <c r="B20" s="4">
        <v>112209</v>
      </c>
      <c r="C20" s="4" t="e">
        <f>VLOOKUP(B20,[1]Report!$1:$1048576,2,0)</f>
        <v>#N/A</v>
      </c>
      <c r="D20" s="4" t="s">
        <v>6</v>
      </c>
      <c r="E20" s="5" t="e">
        <f>VLOOKUP(B20,[1]Report!$1:$1048576,8,0)</f>
        <v>#N/A</v>
      </c>
      <c r="F20" s="115">
        <v>15.87</v>
      </c>
      <c r="G20" s="6" t="e">
        <f t="shared" si="0"/>
        <v>#N/A</v>
      </c>
    </row>
    <row r="21" spans="1:13" ht="15.75" hidden="1" customHeight="1">
      <c r="A21" s="9"/>
      <c r="B21" s="45">
        <v>109504</v>
      </c>
      <c r="C21" s="4" t="e">
        <f>VLOOKUP(B21,[1]Report!$1:$1048576,2,0)</f>
        <v>#N/A</v>
      </c>
      <c r="D21" s="4" t="s">
        <v>6</v>
      </c>
      <c r="E21" s="5" t="e">
        <f>VLOOKUP(B21,[1]Report!$1:$1048576,8,0)</f>
        <v>#N/A</v>
      </c>
      <c r="F21" s="115">
        <v>12.8</v>
      </c>
      <c r="G21" s="6" t="e">
        <f t="shared" si="0"/>
        <v>#N/A</v>
      </c>
    </row>
    <row r="22" spans="1:13" ht="15.75" hidden="1" customHeight="1">
      <c r="A22" s="9"/>
      <c r="B22" s="4">
        <v>112243</v>
      </c>
      <c r="C22" s="4" t="e">
        <f>VLOOKUP(B22,[1]Report!$1:$1048576,2,0)</f>
        <v>#N/A</v>
      </c>
      <c r="D22" s="4" t="s">
        <v>6</v>
      </c>
      <c r="E22" s="5" t="e">
        <f>VLOOKUP(B22,[1]Report!$1:$1048576,8,0)</f>
        <v>#N/A</v>
      </c>
      <c r="F22" s="115">
        <v>11.52</v>
      </c>
      <c r="G22" s="6" t="e">
        <f t="shared" si="0"/>
        <v>#N/A</v>
      </c>
    </row>
    <row r="23" spans="1:13" ht="15.75" hidden="1" customHeight="1">
      <c r="A23" s="9"/>
      <c r="B23" s="4">
        <v>112211</v>
      </c>
      <c r="C23" s="4" t="e">
        <f>VLOOKUP(B23,[1]Report!$1:$1048576,2,0)</f>
        <v>#N/A</v>
      </c>
      <c r="D23" s="4" t="s">
        <v>6</v>
      </c>
      <c r="E23" s="5" t="e">
        <f>VLOOKUP(B23,[1]Report!$1:$1048576,8,0)</f>
        <v>#N/A</v>
      </c>
      <c r="F23" s="115">
        <v>5.48</v>
      </c>
      <c r="G23" s="6" t="e">
        <f t="shared" si="0"/>
        <v>#N/A</v>
      </c>
    </row>
    <row r="24" spans="1:13" ht="15.75" hidden="1" customHeight="1">
      <c r="A24" s="9"/>
      <c r="B24" s="4">
        <v>112189</v>
      </c>
      <c r="C24" s="4" t="e">
        <f>VLOOKUP(B24,[1]Report!$1:$1048576,2,0)</f>
        <v>#N/A</v>
      </c>
      <c r="D24" s="4" t="s">
        <v>6</v>
      </c>
      <c r="E24" s="5" t="e">
        <f>VLOOKUP(B24,[1]Report!$1:$1048576,8,0)</f>
        <v>#N/A</v>
      </c>
      <c r="F24" s="115">
        <v>8.7799999999999994</v>
      </c>
      <c r="G24" s="6" t="e">
        <f t="shared" si="0"/>
        <v>#N/A</v>
      </c>
    </row>
    <row r="25" spans="1:13" ht="15.75" hidden="1" customHeight="1">
      <c r="A25" s="9"/>
      <c r="B25" s="4">
        <v>112200</v>
      </c>
      <c r="C25" s="4" t="e">
        <f>VLOOKUP(B25,[1]Report!$1:$1048576,2,0)</f>
        <v>#N/A</v>
      </c>
      <c r="D25" s="4" t="s">
        <v>6</v>
      </c>
      <c r="E25" s="5" t="e">
        <f>VLOOKUP(B25,[1]Report!$1:$1048576,8,0)</f>
        <v>#N/A</v>
      </c>
      <c r="F25" s="115">
        <v>12.99</v>
      </c>
      <c r="G25" s="6" t="e">
        <f t="shared" si="0"/>
        <v>#N/A</v>
      </c>
    </row>
    <row r="26" spans="1:13" ht="15.75" hidden="1" customHeight="1">
      <c r="A26" s="9"/>
      <c r="B26" s="45">
        <v>112206</v>
      </c>
      <c r="C26" s="4" t="e">
        <f>VLOOKUP(B26,[1]Report!$1:$1048576,2,0)</f>
        <v>#N/A</v>
      </c>
      <c r="D26" s="4" t="s">
        <v>6</v>
      </c>
      <c r="E26" s="5" t="e">
        <f>VLOOKUP(B26,[1]Report!$1:$1048576,8,0)</f>
        <v>#N/A</v>
      </c>
      <c r="F26" s="115">
        <v>12.99</v>
      </c>
      <c r="G26" s="6" t="e">
        <f t="shared" si="0"/>
        <v>#N/A</v>
      </c>
    </row>
    <row r="27" spans="1:13" ht="15.75" hidden="1" customHeight="1">
      <c r="A27" s="9"/>
      <c r="B27" s="45"/>
      <c r="C27" s="4"/>
      <c r="D27" s="4"/>
      <c r="E27" s="5"/>
      <c r="F27" s="115"/>
      <c r="G27" s="6"/>
    </row>
    <row r="28" spans="1:13" ht="15.75" hidden="1" customHeight="1">
      <c r="A28" s="9"/>
      <c r="B28" s="45"/>
      <c r="C28" s="4"/>
      <c r="D28" s="4"/>
      <c r="E28" s="5"/>
      <c r="F28" s="115"/>
      <c r="G28" s="6"/>
    </row>
    <row r="29" spans="1:13" ht="15.75" customHeight="1">
      <c r="A29" s="9"/>
      <c r="B29" s="548" t="s">
        <v>1554</v>
      </c>
      <c r="C29" s="548"/>
      <c r="D29" s="548"/>
      <c r="E29" s="548"/>
      <c r="F29" s="548"/>
      <c r="G29" s="548"/>
      <c r="H29" s="7"/>
      <c r="I29" s="7"/>
      <c r="J29" s="7"/>
      <c r="K29" s="7"/>
    </row>
    <row r="30" spans="1:13" ht="15.75" customHeight="1">
      <c r="A30" s="9"/>
      <c r="B30" s="11" t="s">
        <v>2</v>
      </c>
      <c r="C30" s="11" t="s">
        <v>3</v>
      </c>
      <c r="D30" s="11" t="s">
        <v>5</v>
      </c>
      <c r="E30" s="11" t="s">
        <v>0</v>
      </c>
      <c r="F30" s="47" t="s">
        <v>1</v>
      </c>
      <c r="G30" s="47" t="s">
        <v>4</v>
      </c>
      <c r="H30" s="7"/>
      <c r="I30" s="7"/>
      <c r="J30" s="7"/>
      <c r="K30" s="7"/>
      <c r="L30" s="7"/>
      <c r="M30" s="7"/>
    </row>
    <row r="31" spans="1:13" ht="15.75" customHeight="1">
      <c r="A31" s="9"/>
      <c r="B31" s="585" t="s">
        <v>1125</v>
      </c>
      <c r="C31" s="586"/>
      <c r="D31" s="586"/>
      <c r="E31" s="586"/>
      <c r="F31" s="586"/>
      <c r="G31" s="586"/>
      <c r="H31" s="7"/>
      <c r="I31" s="7"/>
      <c r="J31" s="7"/>
      <c r="K31" s="7"/>
      <c r="L31" s="7"/>
      <c r="M31" s="7"/>
    </row>
    <row r="32" spans="1:13" ht="15.75" customHeight="1">
      <c r="A32" s="9"/>
      <c r="B32" s="11" t="s">
        <v>2</v>
      </c>
      <c r="C32" s="11" t="s">
        <v>3</v>
      </c>
      <c r="D32" s="11" t="s">
        <v>5</v>
      </c>
      <c r="E32" s="11" t="s">
        <v>0</v>
      </c>
      <c r="F32" s="47" t="s">
        <v>1</v>
      </c>
      <c r="G32" s="47" t="s">
        <v>4</v>
      </c>
      <c r="H32" s="7"/>
      <c r="I32" s="7"/>
      <c r="J32" s="7"/>
      <c r="K32" s="7"/>
      <c r="L32" s="7"/>
      <c r="M32" s="7"/>
    </row>
    <row r="33" spans="1:13" ht="15.75">
      <c r="A33" s="9"/>
      <c r="B33" s="389">
        <v>113442</v>
      </c>
      <c r="C33" s="4" t="s">
        <v>854</v>
      </c>
      <c r="D33" s="168" t="s">
        <v>6</v>
      </c>
      <c r="E33" s="5">
        <v>11</v>
      </c>
      <c r="F33" s="273">
        <v>10.050000000000001</v>
      </c>
      <c r="G33" s="6">
        <v>8.6363636363636295E-2</v>
      </c>
      <c r="H33" s="278">
        <v>-0.91363636363636369</v>
      </c>
      <c r="I33" s="7" t="s">
        <v>645</v>
      </c>
      <c r="J33" s="7"/>
      <c r="K33" s="7"/>
      <c r="L33" s="7"/>
      <c r="M33" s="7"/>
    </row>
    <row r="34" spans="1:13" ht="15.75" customHeight="1">
      <c r="A34" s="9"/>
      <c r="B34" s="389">
        <v>113440</v>
      </c>
      <c r="C34" s="4" t="s">
        <v>855</v>
      </c>
      <c r="D34" s="168" t="s">
        <v>6</v>
      </c>
      <c r="E34" s="5">
        <v>21.3</v>
      </c>
      <c r="F34" s="273">
        <v>20</v>
      </c>
      <c r="G34" s="6">
        <v>6.1032863849765293E-2</v>
      </c>
      <c r="H34" s="278">
        <v>-0.93896713615023475</v>
      </c>
      <c r="I34" s="7" t="s">
        <v>645</v>
      </c>
      <c r="J34" s="7"/>
      <c r="K34" s="7"/>
      <c r="L34" s="7"/>
      <c r="M34" s="7"/>
    </row>
    <row r="35" spans="1:13" ht="15.75">
      <c r="A35" s="9"/>
      <c r="B35" s="389">
        <v>113433</v>
      </c>
      <c r="C35" s="4" t="s">
        <v>967</v>
      </c>
      <c r="D35" s="168" t="s">
        <v>6</v>
      </c>
      <c r="E35" s="5">
        <v>27.86</v>
      </c>
      <c r="F35" s="273">
        <v>25.3</v>
      </c>
      <c r="G35" s="6">
        <v>9.1888011486001397E-2</v>
      </c>
      <c r="H35" s="278">
        <v>-0.90811198851399855</v>
      </c>
      <c r="I35" s="7" t="s">
        <v>645</v>
      </c>
      <c r="J35" s="7"/>
      <c r="K35" s="7"/>
      <c r="L35" s="7"/>
      <c r="M35" s="7"/>
    </row>
    <row r="36" spans="1:13" ht="15.75">
      <c r="A36" s="9"/>
      <c r="B36" s="389">
        <v>113435</v>
      </c>
      <c r="C36" s="4" t="s">
        <v>968</v>
      </c>
      <c r="D36" s="168" t="s">
        <v>6</v>
      </c>
      <c r="E36" s="5">
        <v>23.93</v>
      </c>
      <c r="F36" s="273">
        <v>22.6</v>
      </c>
      <c r="G36" s="6">
        <v>5.557877141663177E-2</v>
      </c>
      <c r="H36" s="278">
        <v>-0.94442122858336819</v>
      </c>
      <c r="I36" s="7" t="s">
        <v>645</v>
      </c>
      <c r="J36" s="7"/>
      <c r="K36" s="7"/>
      <c r="L36" s="7"/>
      <c r="M36" s="7"/>
    </row>
    <row r="37" spans="1:13" ht="15.75">
      <c r="A37" s="9"/>
      <c r="B37" s="389">
        <v>113444</v>
      </c>
      <c r="C37" s="4" t="s">
        <v>856</v>
      </c>
      <c r="D37" s="168" t="s">
        <v>6</v>
      </c>
      <c r="E37" s="5">
        <v>24.98</v>
      </c>
      <c r="F37" s="273">
        <v>23.59</v>
      </c>
      <c r="G37" s="6">
        <v>5.5644515612490016E-2</v>
      </c>
      <c r="H37" s="278">
        <v>-0.94435548438750994</v>
      </c>
      <c r="I37" s="7" t="s">
        <v>645</v>
      </c>
      <c r="J37" s="7"/>
      <c r="K37" s="7"/>
      <c r="L37" s="7"/>
      <c r="M37" s="7"/>
    </row>
    <row r="38" spans="1:13" ht="15.75">
      <c r="A38" s="9"/>
      <c r="B38" s="389">
        <v>113443</v>
      </c>
      <c r="C38" s="4" t="s">
        <v>857</v>
      </c>
      <c r="D38" s="168" t="s">
        <v>6</v>
      </c>
      <c r="E38" s="5">
        <v>10.82</v>
      </c>
      <c r="F38" s="273">
        <v>10.199999999999999</v>
      </c>
      <c r="G38" s="6">
        <v>5.7301293900184937E-2</v>
      </c>
      <c r="H38" s="278">
        <v>-0.9426987060998151</v>
      </c>
      <c r="I38" s="7" t="s">
        <v>645</v>
      </c>
      <c r="J38" s="7"/>
      <c r="K38" s="7"/>
      <c r="L38" s="7"/>
      <c r="M38" s="7"/>
    </row>
    <row r="39" spans="1:13" ht="15.75">
      <c r="A39" s="9"/>
      <c r="B39" s="389">
        <v>113445</v>
      </c>
      <c r="C39" s="4" t="s">
        <v>858</v>
      </c>
      <c r="D39" s="168" t="s">
        <v>6</v>
      </c>
      <c r="E39" s="5">
        <v>412.16</v>
      </c>
      <c r="F39" s="273">
        <v>345</v>
      </c>
      <c r="G39" s="6">
        <v>0.16294642857142863</v>
      </c>
      <c r="H39" s="278">
        <v>-0.8370535714285714</v>
      </c>
      <c r="I39" s="7" t="s">
        <v>645</v>
      </c>
      <c r="J39" s="7" t="s">
        <v>1562</v>
      </c>
      <c r="K39" s="7"/>
      <c r="L39" s="7"/>
      <c r="M39" s="7"/>
    </row>
    <row r="40" spans="1:13" ht="15.75">
      <c r="A40" s="9"/>
      <c r="B40" s="389">
        <v>113439</v>
      </c>
      <c r="C40" s="4" t="s">
        <v>26</v>
      </c>
      <c r="D40" s="168" t="s">
        <v>6</v>
      </c>
      <c r="E40" s="5">
        <v>21.3</v>
      </c>
      <c r="F40" s="273">
        <v>20.100000000000001</v>
      </c>
      <c r="G40" s="6">
        <v>5.6338028169014051E-2</v>
      </c>
      <c r="H40" s="278">
        <v>-0.94366197183098599</v>
      </c>
      <c r="I40" s="7" t="s">
        <v>645</v>
      </c>
      <c r="J40" s="7"/>
      <c r="K40" s="7"/>
      <c r="L40" s="7"/>
      <c r="M40" s="7"/>
    </row>
    <row r="41" spans="1:13" ht="15.75" customHeight="1">
      <c r="A41" s="9"/>
      <c r="B41" s="4"/>
      <c r="C41" s="4"/>
      <c r="D41" s="136"/>
      <c r="E41" s="5"/>
      <c r="F41" s="318"/>
      <c r="G41" s="6"/>
      <c r="H41" s="7"/>
      <c r="I41" s="7"/>
      <c r="J41" s="7"/>
      <c r="K41" s="7"/>
      <c r="L41" s="7"/>
      <c r="M41" s="7"/>
    </row>
    <row r="42" spans="1:13" ht="15.75" customHeight="1">
      <c r="A42" s="9"/>
      <c r="B42" s="582" t="s">
        <v>1038</v>
      </c>
      <c r="C42" s="583"/>
      <c r="D42" s="583"/>
      <c r="E42" s="583"/>
      <c r="F42" s="583"/>
      <c r="G42" s="584"/>
      <c r="H42" s="7"/>
      <c r="I42" s="7"/>
      <c r="J42" s="7"/>
      <c r="K42" s="7"/>
      <c r="L42" s="7"/>
      <c r="M42" s="7"/>
    </row>
    <row r="43" spans="1:13" ht="15.75" customHeight="1">
      <c r="A43" s="9"/>
      <c r="B43" s="11" t="s">
        <v>2</v>
      </c>
      <c r="C43" s="11" t="s">
        <v>3</v>
      </c>
      <c r="D43" s="11" t="s">
        <v>5</v>
      </c>
      <c r="E43" s="11" t="s">
        <v>0</v>
      </c>
      <c r="F43" s="47"/>
      <c r="G43" s="47" t="s">
        <v>4</v>
      </c>
      <c r="H43" s="7"/>
      <c r="I43" s="7"/>
      <c r="J43" s="7"/>
      <c r="K43" s="7"/>
      <c r="L43" s="7"/>
      <c r="M43" s="7"/>
    </row>
    <row r="44" spans="1:13" ht="15.75" customHeight="1">
      <c r="A44" s="9"/>
      <c r="B44" s="396">
        <v>103026</v>
      </c>
      <c r="C44" s="397" t="s">
        <v>1379</v>
      </c>
      <c r="D44" s="398" t="s">
        <v>6</v>
      </c>
      <c r="E44" s="399">
        <v>3.27</v>
      </c>
      <c r="F44" s="400">
        <v>3.05</v>
      </c>
      <c r="G44" s="401">
        <v>6.7278287461773764E-2</v>
      </c>
      <c r="H44" s="402">
        <v>-0.93272171253822622</v>
      </c>
      <c r="I44" s="7" t="s">
        <v>645</v>
      </c>
      <c r="J44" s="7"/>
      <c r="K44" s="7"/>
      <c r="L44" s="7"/>
      <c r="M44" s="7"/>
    </row>
    <row r="45" spans="1:13" ht="15.75" customHeight="1">
      <c r="A45" s="9"/>
      <c r="B45" s="396">
        <v>104250</v>
      </c>
      <c r="C45" s="397" t="s">
        <v>1380</v>
      </c>
      <c r="D45" s="398" t="s">
        <v>6</v>
      </c>
      <c r="E45" s="399">
        <v>3.27</v>
      </c>
      <c r="F45" s="400">
        <v>3.05</v>
      </c>
      <c r="G45" s="401">
        <v>6.7278287461773764E-2</v>
      </c>
      <c r="H45" s="402">
        <v>-0.93272171253822622</v>
      </c>
      <c r="I45" s="7" t="s">
        <v>645</v>
      </c>
      <c r="J45" s="7"/>
      <c r="K45" s="7"/>
      <c r="L45" s="7"/>
      <c r="M45" s="7"/>
    </row>
    <row r="46" spans="1:13" ht="15.75" customHeight="1">
      <c r="A46" s="9"/>
      <c r="B46" s="396">
        <v>109165</v>
      </c>
      <c r="C46" s="397" t="s">
        <v>1074</v>
      </c>
      <c r="D46" s="398" t="s">
        <v>6</v>
      </c>
      <c r="E46" s="399">
        <v>6.18</v>
      </c>
      <c r="F46" s="400">
        <v>5.7</v>
      </c>
      <c r="G46" s="401">
        <v>7.7669902912621283E-2</v>
      </c>
      <c r="H46" s="402">
        <v>-0.92233009708737868</v>
      </c>
      <c r="I46" s="7" t="s">
        <v>645</v>
      </c>
      <c r="J46" s="7"/>
      <c r="K46" s="7"/>
      <c r="L46" s="7"/>
      <c r="M46" s="7"/>
    </row>
    <row r="47" spans="1:13" ht="15.75" customHeight="1">
      <c r="A47" s="9"/>
      <c r="B47" s="396">
        <v>109166</v>
      </c>
      <c r="C47" s="397" t="s">
        <v>1075</v>
      </c>
      <c r="D47" s="398" t="s">
        <v>6</v>
      </c>
      <c r="E47" s="399">
        <v>6.18</v>
      </c>
      <c r="F47" s="400">
        <v>5.7</v>
      </c>
      <c r="G47" s="401">
        <v>7.7669902912621283E-2</v>
      </c>
      <c r="H47" s="402">
        <v>-0.92233009708737868</v>
      </c>
      <c r="I47" s="7" t="s">
        <v>645</v>
      </c>
      <c r="J47" s="7"/>
      <c r="K47" s="7"/>
      <c r="L47" s="7"/>
      <c r="M47" s="7"/>
    </row>
    <row r="48" spans="1:13" ht="15.75" customHeight="1">
      <c r="A48" s="9"/>
      <c r="B48" s="396">
        <v>112771</v>
      </c>
      <c r="C48" s="397" t="s">
        <v>1569</v>
      </c>
      <c r="D48" s="398" t="s">
        <v>6</v>
      </c>
      <c r="E48" s="399">
        <v>27.15</v>
      </c>
      <c r="F48" s="400">
        <v>25.59</v>
      </c>
      <c r="G48" s="401">
        <v>5.7458563535911555E-2</v>
      </c>
      <c r="H48" s="402">
        <v>-0.9425414364640885</v>
      </c>
      <c r="I48" s="7" t="s">
        <v>645</v>
      </c>
      <c r="J48" s="7"/>
      <c r="K48" s="7"/>
      <c r="L48" s="7"/>
    </row>
    <row r="49" spans="1:13" ht="15.75" customHeight="1">
      <c r="A49" s="9"/>
      <c r="B49" s="396">
        <v>114148</v>
      </c>
      <c r="C49" s="397" t="s">
        <v>1570</v>
      </c>
      <c r="D49" s="398" t="s">
        <v>6</v>
      </c>
      <c r="E49" s="399">
        <v>18.670000000000002</v>
      </c>
      <c r="F49" s="400">
        <v>16.989999999999998</v>
      </c>
      <c r="G49" s="401">
        <v>8.9983931440814305E-2</v>
      </c>
      <c r="H49" s="402">
        <v>-0.91001606855918571</v>
      </c>
      <c r="I49" s="7" t="s">
        <v>645</v>
      </c>
      <c r="J49" s="7"/>
      <c r="K49" s="7"/>
      <c r="L49" s="7"/>
    </row>
    <row r="50" spans="1:13" ht="15.75" customHeight="1">
      <c r="A50" s="9"/>
      <c r="B50" s="396">
        <v>112593</v>
      </c>
      <c r="C50" s="397" t="s">
        <v>1079</v>
      </c>
      <c r="D50" s="398" t="s">
        <v>6</v>
      </c>
      <c r="E50" s="399">
        <v>2.93</v>
      </c>
      <c r="F50" s="400">
        <v>2.59</v>
      </c>
      <c r="G50" s="401">
        <v>0.11604095563139942</v>
      </c>
      <c r="H50" s="402">
        <v>-0.88395904436860062</v>
      </c>
      <c r="I50" s="7" t="s">
        <v>645</v>
      </c>
      <c r="J50" s="7"/>
      <c r="K50" s="7"/>
      <c r="L50" s="7"/>
    </row>
    <row r="51" spans="1:13" ht="15.75" customHeight="1">
      <c r="A51" s="9"/>
      <c r="B51" s="396">
        <v>114093</v>
      </c>
      <c r="C51" s="397" t="s">
        <v>1345</v>
      </c>
      <c r="D51" s="398" t="s">
        <v>6</v>
      </c>
      <c r="E51" s="399">
        <v>4.46</v>
      </c>
      <c r="F51" s="400">
        <v>4.1500000000000004</v>
      </c>
      <c r="G51" s="401">
        <v>6.9506726457399012E-2</v>
      </c>
      <c r="H51" s="402">
        <v>-0.93049327354260103</v>
      </c>
      <c r="I51" s="7" t="s">
        <v>645</v>
      </c>
      <c r="J51" s="7"/>
      <c r="K51" s="7"/>
      <c r="L51" s="7"/>
    </row>
    <row r="52" spans="1:13" ht="15.75" customHeight="1">
      <c r="A52" s="9"/>
      <c r="B52" s="396">
        <v>114096</v>
      </c>
      <c r="C52" s="397" t="s">
        <v>1346</v>
      </c>
      <c r="D52" s="398" t="s">
        <v>6</v>
      </c>
      <c r="E52" s="399">
        <v>7.58</v>
      </c>
      <c r="F52" s="400">
        <v>7.05</v>
      </c>
      <c r="G52" s="401">
        <v>6.9920844327176809E-2</v>
      </c>
      <c r="H52" s="402">
        <v>-0.93007915567282318</v>
      </c>
      <c r="I52" s="7" t="s">
        <v>645</v>
      </c>
      <c r="J52" s="7"/>
      <c r="K52" s="7"/>
      <c r="L52" s="7"/>
    </row>
    <row r="53" spans="1:13" ht="15.75" customHeight="1">
      <c r="A53" s="9"/>
      <c r="B53" s="396">
        <v>114091</v>
      </c>
      <c r="C53" s="397" t="s">
        <v>1347</v>
      </c>
      <c r="D53" s="398" t="s">
        <v>6</v>
      </c>
      <c r="E53" s="399">
        <v>4.46</v>
      </c>
      <c r="F53" s="400">
        <v>4.1500000000000004</v>
      </c>
      <c r="G53" s="401">
        <v>6.9506726457399012E-2</v>
      </c>
      <c r="H53" s="402">
        <v>-0.93049327354260103</v>
      </c>
      <c r="I53" s="7" t="s">
        <v>645</v>
      </c>
      <c r="J53" s="7"/>
      <c r="K53" s="7"/>
      <c r="L53" s="7"/>
      <c r="M53" s="7"/>
    </row>
    <row r="54" spans="1:13" ht="15.75" customHeight="1">
      <c r="A54" s="9"/>
      <c r="B54" s="396">
        <v>114095</v>
      </c>
      <c r="C54" s="397" t="s">
        <v>1348</v>
      </c>
      <c r="D54" s="398" t="s">
        <v>6</v>
      </c>
      <c r="E54" s="399">
        <v>7.58</v>
      </c>
      <c r="F54" s="400">
        <v>7.05</v>
      </c>
      <c r="G54" s="401">
        <v>6.9920844327176809E-2</v>
      </c>
      <c r="H54" s="402">
        <v>-0.93007915567282318</v>
      </c>
      <c r="I54" s="7" t="s">
        <v>645</v>
      </c>
      <c r="J54" s="7"/>
      <c r="K54" s="7"/>
      <c r="L54" s="7"/>
      <c r="M54" s="7"/>
    </row>
    <row r="55" spans="1:13" ht="15.75" customHeight="1">
      <c r="A55" s="9"/>
      <c r="B55" s="396">
        <v>114092</v>
      </c>
      <c r="C55" s="397" t="s">
        <v>1349</v>
      </c>
      <c r="D55" s="398" t="s">
        <v>6</v>
      </c>
      <c r="E55" s="399">
        <v>4.46</v>
      </c>
      <c r="F55" s="400">
        <v>4.1500000000000004</v>
      </c>
      <c r="G55" s="401">
        <v>6.9506726457399012E-2</v>
      </c>
      <c r="H55" s="402">
        <v>-0.93049327354260103</v>
      </c>
      <c r="I55" s="7" t="s">
        <v>645</v>
      </c>
      <c r="J55" s="7"/>
      <c r="K55" s="7"/>
      <c r="L55" s="7"/>
      <c r="M55" s="7"/>
    </row>
    <row r="56" spans="1:13" ht="15.75" customHeight="1">
      <c r="A56" s="9"/>
      <c r="B56" s="396">
        <v>114088</v>
      </c>
      <c r="C56" s="397" t="s">
        <v>1355</v>
      </c>
      <c r="D56" s="398" t="s">
        <v>6</v>
      </c>
      <c r="E56" s="399">
        <v>3.2</v>
      </c>
      <c r="F56" s="400">
        <v>2.85</v>
      </c>
      <c r="G56" s="401">
        <v>0.10937500000000003</v>
      </c>
      <c r="H56" s="402">
        <v>-0.890625</v>
      </c>
      <c r="I56" s="7" t="s">
        <v>645</v>
      </c>
      <c r="J56" s="7"/>
      <c r="K56" s="7"/>
      <c r="L56" s="7"/>
      <c r="M56" s="7"/>
    </row>
    <row r="57" spans="1:13" ht="15.75" customHeight="1">
      <c r="A57" s="9"/>
      <c r="B57" s="396">
        <v>114086</v>
      </c>
      <c r="C57" s="397" t="s">
        <v>1356</v>
      </c>
      <c r="D57" s="398" t="s">
        <v>6</v>
      </c>
      <c r="E57" s="399">
        <v>3.2</v>
      </c>
      <c r="F57" s="400">
        <v>2.85</v>
      </c>
      <c r="G57" s="401">
        <v>0.10937500000000003</v>
      </c>
      <c r="H57" s="402">
        <v>-0.890625</v>
      </c>
      <c r="I57" s="7" t="s">
        <v>645</v>
      </c>
      <c r="J57" s="7"/>
      <c r="K57" s="7"/>
      <c r="L57" s="7"/>
      <c r="M57" s="7"/>
    </row>
    <row r="58" spans="1:13" ht="15.75" customHeight="1">
      <c r="A58" s="9"/>
      <c r="B58" s="396">
        <v>114087</v>
      </c>
      <c r="C58" s="397" t="s">
        <v>1357</v>
      </c>
      <c r="D58" s="398" t="s">
        <v>6</v>
      </c>
      <c r="E58" s="399">
        <v>3.2</v>
      </c>
      <c r="F58" s="400">
        <v>2.85</v>
      </c>
      <c r="G58" s="401">
        <v>0.10937500000000003</v>
      </c>
      <c r="H58" s="402">
        <v>-0.890625</v>
      </c>
      <c r="I58" s="7" t="s">
        <v>645</v>
      </c>
      <c r="J58" s="7"/>
      <c r="K58" s="7"/>
      <c r="L58" s="7"/>
      <c r="M58" s="7"/>
    </row>
    <row r="59" spans="1:13" ht="15.75" customHeight="1">
      <c r="A59" s="9"/>
      <c r="B59" s="396">
        <v>114090</v>
      </c>
      <c r="C59" s="397" t="s">
        <v>1359</v>
      </c>
      <c r="D59" s="398" t="s">
        <v>6</v>
      </c>
      <c r="E59" s="399">
        <v>5.15</v>
      </c>
      <c r="F59" s="400">
        <v>4.29</v>
      </c>
      <c r="G59" s="401">
        <v>0.16699029126213596</v>
      </c>
      <c r="H59" s="402">
        <v>-0.83300970873786406</v>
      </c>
      <c r="I59" s="7" t="s">
        <v>645</v>
      </c>
      <c r="J59" s="7"/>
      <c r="K59" s="7"/>
      <c r="L59" s="7"/>
      <c r="M59" s="7"/>
    </row>
    <row r="60" spans="1:13" ht="15.75" customHeight="1">
      <c r="A60" s="9"/>
      <c r="B60" s="396">
        <v>114085</v>
      </c>
      <c r="C60" s="397" t="s">
        <v>1360</v>
      </c>
      <c r="D60" s="398" t="s">
        <v>6</v>
      </c>
      <c r="E60" s="399">
        <v>3.2</v>
      </c>
      <c r="F60" s="400">
        <v>2.85</v>
      </c>
      <c r="G60" s="401">
        <v>0.10937500000000003</v>
      </c>
      <c r="H60" s="402">
        <v>-0.890625</v>
      </c>
      <c r="I60" s="7" t="s">
        <v>645</v>
      </c>
      <c r="J60" s="7"/>
      <c r="K60" s="7"/>
      <c r="L60" s="7"/>
      <c r="M60" s="7"/>
    </row>
    <row r="61" spans="1:13" ht="15.75" customHeight="1">
      <c r="A61" s="9"/>
      <c r="B61" s="182">
        <v>102322</v>
      </c>
      <c r="C61" s="166" t="s">
        <v>1571</v>
      </c>
      <c r="D61" s="371" t="s">
        <v>6</v>
      </c>
      <c r="E61" s="112">
        <v>7.15</v>
      </c>
      <c r="F61" s="318">
        <v>6.55</v>
      </c>
      <c r="G61" s="167">
        <v>8.3916083916083989E-2</v>
      </c>
      <c r="H61" s="278">
        <v>-0.91608391608391604</v>
      </c>
      <c r="I61" s="7" t="s">
        <v>645</v>
      </c>
      <c r="J61" s="7"/>
      <c r="K61" s="7"/>
      <c r="L61" s="7"/>
      <c r="M61" s="7"/>
    </row>
    <row r="62" spans="1:13" ht="15.75" customHeight="1">
      <c r="A62" s="9"/>
      <c r="B62" s="182">
        <v>105947</v>
      </c>
      <c r="C62" s="166" t="s">
        <v>1572</v>
      </c>
      <c r="D62" s="371" t="s">
        <v>6</v>
      </c>
      <c r="E62" s="112">
        <v>8.39</v>
      </c>
      <c r="F62" s="318">
        <v>7.89</v>
      </c>
      <c r="G62" s="167">
        <v>5.9594755661501887E-2</v>
      </c>
      <c r="H62" s="278">
        <v>-0.94040524433849815</v>
      </c>
      <c r="I62" s="7" t="s">
        <v>645</v>
      </c>
      <c r="J62" s="7"/>
      <c r="K62" s="7"/>
      <c r="L62" s="7"/>
      <c r="M62" s="7"/>
    </row>
    <row r="63" spans="1:13" ht="15.75" customHeight="1">
      <c r="A63" s="9"/>
      <c r="B63" s="182">
        <v>105853</v>
      </c>
      <c r="C63" s="166" t="s">
        <v>1573</v>
      </c>
      <c r="D63" s="371" t="s">
        <v>6</v>
      </c>
      <c r="E63" s="112">
        <v>21.62</v>
      </c>
      <c r="F63" s="318">
        <v>19.8</v>
      </c>
      <c r="G63" s="167">
        <v>8.4181313598519894E-2</v>
      </c>
      <c r="H63" s="278">
        <v>-0.91581868640148012</v>
      </c>
      <c r="I63" s="7" t="s">
        <v>645</v>
      </c>
      <c r="J63" s="7"/>
      <c r="K63" s="7"/>
      <c r="L63" s="7"/>
      <c r="M63" s="7"/>
    </row>
    <row r="64" spans="1:13" ht="15.75" customHeight="1">
      <c r="A64" s="9"/>
      <c r="B64" s="182">
        <v>109146</v>
      </c>
      <c r="C64" s="166" t="s">
        <v>1574</v>
      </c>
      <c r="D64" s="371" t="s">
        <v>6</v>
      </c>
      <c r="E64" s="112">
        <v>17.600000000000001</v>
      </c>
      <c r="F64" s="318">
        <v>16.05</v>
      </c>
      <c r="G64" s="167">
        <v>8.8068181818181851E-2</v>
      </c>
      <c r="H64" s="278">
        <v>-0.91193181818181812</v>
      </c>
      <c r="I64" s="7" t="s">
        <v>645</v>
      </c>
      <c r="J64" s="7"/>
      <c r="K64" s="7"/>
      <c r="L64" s="7"/>
      <c r="M64" s="7"/>
    </row>
    <row r="65" spans="1:13" ht="15.75" customHeight="1">
      <c r="A65" s="9"/>
      <c r="B65" s="182">
        <v>109148</v>
      </c>
      <c r="C65" s="166" t="s">
        <v>1575</v>
      </c>
      <c r="D65" s="371" t="s">
        <v>6</v>
      </c>
      <c r="E65" s="112">
        <v>17.78</v>
      </c>
      <c r="F65" s="318">
        <v>16.25</v>
      </c>
      <c r="G65" s="167">
        <v>8.605174353205855E-2</v>
      </c>
      <c r="H65" s="278">
        <v>-0.91394825646794142</v>
      </c>
      <c r="I65" s="7" t="s">
        <v>645</v>
      </c>
      <c r="J65" s="7"/>
      <c r="K65" s="7"/>
      <c r="L65" s="7"/>
      <c r="M65" s="7"/>
    </row>
    <row r="66" spans="1:13" ht="15.75" customHeight="1">
      <c r="A66" s="9"/>
      <c r="B66" s="182">
        <v>109149</v>
      </c>
      <c r="C66" s="166" t="s">
        <v>1576</v>
      </c>
      <c r="D66" s="371" t="s">
        <v>6</v>
      </c>
      <c r="E66" s="112">
        <v>17.78</v>
      </c>
      <c r="F66" s="318">
        <v>16.25</v>
      </c>
      <c r="G66" s="167">
        <v>8.605174353205855E-2</v>
      </c>
      <c r="H66" s="278">
        <v>-0.91394825646794142</v>
      </c>
      <c r="I66" s="7" t="s">
        <v>645</v>
      </c>
      <c r="J66" s="7"/>
      <c r="K66" s="7"/>
      <c r="L66" s="7"/>
      <c r="M66" s="7"/>
    </row>
    <row r="67" spans="1:13" ht="15.75" customHeight="1">
      <c r="A67" s="9"/>
      <c r="B67" s="182">
        <v>109150</v>
      </c>
      <c r="C67" s="166" t="s">
        <v>1577</v>
      </c>
      <c r="D67" s="371" t="s">
        <v>6</v>
      </c>
      <c r="E67" s="112">
        <v>17.78</v>
      </c>
      <c r="F67" s="318">
        <v>16.25</v>
      </c>
      <c r="G67" s="167">
        <v>8.605174353205855E-2</v>
      </c>
      <c r="H67" s="278">
        <v>-0.91394825646794142</v>
      </c>
      <c r="I67" s="7" t="s">
        <v>645</v>
      </c>
      <c r="J67" s="7"/>
      <c r="K67" s="7"/>
      <c r="L67" s="7"/>
      <c r="M67" s="7"/>
    </row>
    <row r="68" spans="1:13" ht="15.75" customHeight="1">
      <c r="A68" s="9"/>
      <c r="B68" s="182">
        <v>109151</v>
      </c>
      <c r="C68" s="166" t="s">
        <v>1578</v>
      </c>
      <c r="D68" s="371" t="s">
        <v>6</v>
      </c>
      <c r="E68" s="112">
        <v>17.78</v>
      </c>
      <c r="F68" s="318">
        <v>16.25</v>
      </c>
      <c r="G68" s="167">
        <v>8.605174353205855E-2</v>
      </c>
      <c r="H68" s="278">
        <v>-0.91394825646794142</v>
      </c>
      <c r="I68" s="7" t="s">
        <v>645</v>
      </c>
      <c r="J68" s="7"/>
      <c r="K68" s="7"/>
      <c r="L68" s="7"/>
      <c r="M68" s="7"/>
    </row>
    <row r="69" spans="1:13" ht="15.75" customHeight="1">
      <c r="A69" s="9"/>
      <c r="B69" s="182">
        <v>109449</v>
      </c>
      <c r="C69" s="166" t="s">
        <v>1579</v>
      </c>
      <c r="D69" s="371" t="s">
        <v>6</v>
      </c>
      <c r="E69" s="112">
        <v>8.17</v>
      </c>
      <c r="F69" s="318">
        <v>7.5</v>
      </c>
      <c r="G69" s="167">
        <v>8.2007343941248464E-2</v>
      </c>
      <c r="H69" s="278">
        <v>-0.91799265605875158</v>
      </c>
      <c r="I69" s="7" t="s">
        <v>645</v>
      </c>
      <c r="J69" s="7"/>
      <c r="K69" s="7"/>
      <c r="L69" s="7"/>
      <c r="M69" s="7"/>
    </row>
    <row r="70" spans="1:13" ht="15.75" customHeight="1">
      <c r="A70" s="9"/>
      <c r="B70" s="182">
        <v>109448</v>
      </c>
      <c r="C70" s="166" t="s">
        <v>1580</v>
      </c>
      <c r="D70" s="371" t="s">
        <v>6</v>
      </c>
      <c r="E70" s="112">
        <v>12.29</v>
      </c>
      <c r="F70" s="318">
        <v>11.29</v>
      </c>
      <c r="G70" s="167">
        <v>8.1366965012205056E-2</v>
      </c>
      <c r="H70" s="278">
        <v>-0.91863303498779492</v>
      </c>
      <c r="I70" s="7" t="s">
        <v>645</v>
      </c>
      <c r="J70" s="7"/>
      <c r="K70" s="7"/>
      <c r="L70" s="7"/>
      <c r="M70" s="7"/>
    </row>
    <row r="71" spans="1:13" ht="15.75" customHeight="1">
      <c r="A71" s="9"/>
      <c r="B71" s="182">
        <v>109450</v>
      </c>
      <c r="C71" s="166" t="s">
        <v>1413</v>
      </c>
      <c r="D71" s="371" t="s">
        <v>6</v>
      </c>
      <c r="E71" s="112">
        <v>21.68</v>
      </c>
      <c r="F71" s="318">
        <v>19.89</v>
      </c>
      <c r="G71" s="167">
        <v>8.2564575645756422E-2</v>
      </c>
      <c r="H71" s="278">
        <v>-0.91743542435424352</v>
      </c>
      <c r="I71" s="7" t="s">
        <v>1246</v>
      </c>
      <c r="J71" s="7"/>
      <c r="K71" s="7"/>
      <c r="L71" s="7"/>
      <c r="M71" s="7"/>
    </row>
    <row r="72" spans="1:13" ht="15.75" customHeight="1">
      <c r="A72" s="9"/>
      <c r="B72" s="182">
        <v>108024</v>
      </c>
      <c r="C72" s="166" t="s">
        <v>1581</v>
      </c>
      <c r="D72" s="371" t="s">
        <v>6</v>
      </c>
      <c r="E72" s="112">
        <v>23.67</v>
      </c>
      <c r="F72" s="318">
        <v>21.7</v>
      </c>
      <c r="G72" s="167">
        <v>8.3227714406421724E-2</v>
      </c>
      <c r="H72" s="278">
        <v>-0.91677228559357826</v>
      </c>
      <c r="I72" s="7" t="s">
        <v>645</v>
      </c>
      <c r="J72" s="7"/>
      <c r="K72" s="7"/>
      <c r="L72" s="7"/>
      <c r="M72" s="7"/>
    </row>
    <row r="73" spans="1:13" ht="15.75" customHeight="1">
      <c r="A73" s="9"/>
      <c r="B73" s="182">
        <v>112404</v>
      </c>
      <c r="C73" s="166" t="s">
        <v>1582</v>
      </c>
      <c r="D73" s="371" t="s">
        <v>6</v>
      </c>
      <c r="E73" s="112">
        <v>9.17</v>
      </c>
      <c r="F73" s="318">
        <v>8.4</v>
      </c>
      <c r="G73" s="167">
        <v>8.3969465648854921E-2</v>
      </c>
      <c r="H73" s="278">
        <v>-0.91603053435114512</v>
      </c>
      <c r="I73" s="7" t="s">
        <v>645</v>
      </c>
      <c r="J73" s="7"/>
      <c r="K73" s="7"/>
      <c r="L73" s="7"/>
      <c r="M73" s="7"/>
    </row>
    <row r="74" spans="1:13" ht="15.75" customHeight="1">
      <c r="A74" s="9"/>
      <c r="B74" s="182">
        <v>112405</v>
      </c>
      <c r="C74" s="166" t="s">
        <v>1583</v>
      </c>
      <c r="D74" s="371" t="s">
        <v>6</v>
      </c>
      <c r="E74" s="112">
        <v>9.17</v>
      </c>
      <c r="F74" s="318">
        <v>8.4</v>
      </c>
      <c r="G74" s="167">
        <v>8.3969465648854921E-2</v>
      </c>
      <c r="H74" s="278">
        <v>-0.91603053435114512</v>
      </c>
      <c r="I74" s="7" t="s">
        <v>645</v>
      </c>
      <c r="J74" s="7"/>
      <c r="K74" s="7"/>
      <c r="L74" s="7"/>
      <c r="M74" s="7"/>
    </row>
    <row r="75" spans="1:13" ht="15.75" customHeight="1">
      <c r="A75" s="9"/>
      <c r="B75" s="182">
        <v>109110</v>
      </c>
      <c r="C75" s="166" t="s">
        <v>1414</v>
      </c>
      <c r="D75" s="371" t="s">
        <v>6</v>
      </c>
      <c r="E75" s="112">
        <v>9.43</v>
      </c>
      <c r="F75" s="318">
        <v>8.6</v>
      </c>
      <c r="G75" s="167">
        <v>8.8016967126193016E-2</v>
      </c>
      <c r="H75" s="278">
        <v>-0.911983032873807</v>
      </c>
      <c r="I75" s="7" t="s">
        <v>645</v>
      </c>
      <c r="J75" s="7"/>
      <c r="K75" s="7"/>
      <c r="L75" s="7"/>
      <c r="M75" s="7"/>
    </row>
    <row r="76" spans="1:13" ht="15.75" customHeight="1">
      <c r="A76" s="9"/>
      <c r="B76" s="182">
        <v>102346</v>
      </c>
      <c r="C76" s="166" t="s">
        <v>1584</v>
      </c>
      <c r="D76" s="371" t="s">
        <v>6</v>
      </c>
      <c r="E76" s="112">
        <v>10.83</v>
      </c>
      <c r="F76" s="318">
        <v>10.199999999999999</v>
      </c>
      <c r="G76" s="167">
        <v>5.817174515235464E-2</v>
      </c>
      <c r="H76" s="278">
        <v>-0.94182825484764532</v>
      </c>
      <c r="I76" s="7" t="s">
        <v>645</v>
      </c>
      <c r="J76" s="7"/>
      <c r="K76" s="7"/>
      <c r="L76" s="7"/>
      <c r="M76" s="7"/>
    </row>
    <row r="77" spans="1:13" ht="15.75" customHeight="1">
      <c r="A77" s="9"/>
      <c r="B77" s="182">
        <v>108087</v>
      </c>
      <c r="C77" s="166" t="s">
        <v>1196</v>
      </c>
      <c r="D77" s="371" t="s">
        <v>6</v>
      </c>
      <c r="E77" s="112">
        <v>11.18</v>
      </c>
      <c r="F77" s="318">
        <v>10.199999999999999</v>
      </c>
      <c r="G77" s="167">
        <v>8.765652951699468E-2</v>
      </c>
      <c r="H77" s="278">
        <v>-0.91234347048300535</v>
      </c>
      <c r="I77" s="7" t="s">
        <v>645</v>
      </c>
      <c r="J77" s="7"/>
      <c r="K77" s="7"/>
      <c r="L77" s="7"/>
      <c r="M77" s="7"/>
    </row>
    <row r="78" spans="1:13" ht="15.75" customHeight="1">
      <c r="A78" s="9"/>
      <c r="B78" s="182">
        <v>102351</v>
      </c>
      <c r="C78" s="166" t="s">
        <v>1415</v>
      </c>
      <c r="D78" s="371" t="s">
        <v>6</v>
      </c>
      <c r="E78" s="112">
        <v>11.18</v>
      </c>
      <c r="F78" s="318">
        <v>10.199999999999999</v>
      </c>
      <c r="G78" s="167">
        <v>8.765652951699468E-2</v>
      </c>
      <c r="H78" s="278">
        <v>-0.91234347048300535</v>
      </c>
      <c r="I78" s="7" t="s">
        <v>645</v>
      </c>
      <c r="J78" s="7"/>
      <c r="K78" s="7"/>
      <c r="L78" s="7"/>
      <c r="M78" s="7"/>
    </row>
    <row r="79" spans="1:13" ht="15.75" customHeight="1">
      <c r="A79" s="9"/>
      <c r="B79" s="182">
        <v>102359</v>
      </c>
      <c r="C79" s="166" t="s">
        <v>1585</v>
      </c>
      <c r="D79" s="371" t="s">
        <v>6</v>
      </c>
      <c r="E79" s="112">
        <v>11.18</v>
      </c>
      <c r="F79" s="318">
        <v>10.199999999999999</v>
      </c>
      <c r="G79" s="167">
        <v>8.765652951699468E-2</v>
      </c>
      <c r="H79" s="278">
        <v>-0.91234347048300535</v>
      </c>
      <c r="I79" s="7" t="s">
        <v>645</v>
      </c>
      <c r="J79" s="7"/>
      <c r="K79" s="7"/>
      <c r="L79" s="7"/>
      <c r="M79" s="7"/>
    </row>
    <row r="80" spans="1:13" ht="15.75" customHeight="1">
      <c r="A80" s="9"/>
      <c r="B80" s="182">
        <v>112626</v>
      </c>
      <c r="C80" s="166" t="s">
        <v>1586</v>
      </c>
      <c r="D80" s="371" t="s">
        <v>6</v>
      </c>
      <c r="E80" s="112">
        <v>2.7</v>
      </c>
      <c r="F80" s="318">
        <v>2.59</v>
      </c>
      <c r="G80" s="167">
        <v>4.0740740740740855E-2</v>
      </c>
      <c r="H80" s="278">
        <v>-0.95925925925925914</v>
      </c>
      <c r="I80" s="7" t="s">
        <v>645</v>
      </c>
      <c r="J80" s="7"/>
      <c r="K80" s="7"/>
      <c r="L80" s="7"/>
      <c r="M80" s="7"/>
    </row>
    <row r="81" spans="1:13" ht="15.75" customHeight="1">
      <c r="A81" s="9"/>
      <c r="B81" s="182">
        <v>112625</v>
      </c>
      <c r="C81" s="166" t="s">
        <v>1587</v>
      </c>
      <c r="D81" s="371" t="s">
        <v>6</v>
      </c>
      <c r="E81" s="112">
        <v>4.4000000000000004</v>
      </c>
      <c r="F81" s="318">
        <v>4.1900000000000004</v>
      </c>
      <c r="G81" s="167">
        <v>4.7727272727272715E-2</v>
      </c>
      <c r="H81" s="278">
        <v>-0.95227272727272727</v>
      </c>
      <c r="I81" s="7" t="s">
        <v>645</v>
      </c>
      <c r="J81" s="7"/>
      <c r="K81" s="7"/>
      <c r="L81" s="7"/>
      <c r="M81" s="7"/>
    </row>
    <row r="82" spans="1:13" ht="15.75" customHeight="1">
      <c r="A82" s="9"/>
      <c r="B82" s="182">
        <v>114222</v>
      </c>
      <c r="C82" s="166" t="s">
        <v>1588</v>
      </c>
      <c r="D82" s="371" t="s">
        <v>6</v>
      </c>
      <c r="E82" s="112">
        <v>4.4000000000000004</v>
      </c>
      <c r="F82" s="318">
        <v>4.1900000000000004</v>
      </c>
      <c r="G82" s="167">
        <v>4.7727272727272715E-2</v>
      </c>
      <c r="H82" s="278">
        <v>-0.95227272727272727</v>
      </c>
      <c r="I82" s="7" t="s">
        <v>645</v>
      </c>
      <c r="J82" s="7"/>
      <c r="K82" s="7"/>
      <c r="L82" s="7"/>
      <c r="M82" s="7"/>
    </row>
    <row r="83" spans="1:13" ht="15.75" customHeight="1">
      <c r="A83" s="9"/>
      <c r="B83" s="182">
        <v>112590</v>
      </c>
      <c r="C83" s="166" t="e">
        <v>#N/A</v>
      </c>
      <c r="D83" s="371" t="s">
        <v>6</v>
      </c>
      <c r="E83" s="112" t="e">
        <v>#N/A</v>
      </c>
      <c r="F83" s="318">
        <v>1.29</v>
      </c>
      <c r="G83" s="167" t="e">
        <v>#N/A</v>
      </c>
      <c r="H83" s="278" t="e">
        <v>#N/A</v>
      </c>
      <c r="I83" s="7"/>
      <c r="J83" s="7"/>
      <c r="K83" s="7"/>
      <c r="L83" s="7"/>
      <c r="M83" s="7"/>
    </row>
    <row r="84" spans="1:13" ht="15.75" customHeight="1">
      <c r="A84" s="9"/>
      <c r="B84" s="182">
        <v>112592</v>
      </c>
      <c r="C84" s="166" t="e">
        <v>#N/A</v>
      </c>
      <c r="D84" s="371" t="s">
        <v>6</v>
      </c>
      <c r="E84" s="112" t="e">
        <v>#N/A</v>
      </c>
      <c r="F84" s="318">
        <v>2.59</v>
      </c>
      <c r="G84" s="167" t="e">
        <v>#N/A</v>
      </c>
      <c r="H84" s="278" t="e">
        <v>#N/A</v>
      </c>
      <c r="I84" s="7"/>
      <c r="J84" s="7"/>
      <c r="K84" s="7"/>
      <c r="L84" s="7"/>
      <c r="M84" s="7"/>
    </row>
    <row r="85" spans="1:13" ht="15.75" customHeight="1">
      <c r="A85" s="9"/>
      <c r="B85" s="182">
        <v>109611</v>
      </c>
      <c r="C85" s="166" t="s">
        <v>1410</v>
      </c>
      <c r="D85" s="371" t="s">
        <v>6</v>
      </c>
      <c r="E85" s="112">
        <v>50.48</v>
      </c>
      <c r="F85" s="318">
        <v>46.29</v>
      </c>
      <c r="G85" s="167">
        <v>8.3003169572107724E-2</v>
      </c>
      <c r="H85" s="278">
        <v>-0.91699683042789226</v>
      </c>
      <c r="I85" s="7" t="s">
        <v>645</v>
      </c>
      <c r="J85" s="7"/>
      <c r="K85" s="7"/>
      <c r="L85" s="7"/>
      <c r="M85" s="7"/>
    </row>
    <row r="86" spans="1:13" ht="15.75" customHeight="1">
      <c r="A86" s="9"/>
      <c r="B86" s="182">
        <v>109219</v>
      </c>
      <c r="C86" s="166" t="s">
        <v>1589</v>
      </c>
      <c r="D86" s="371" t="s">
        <v>6</v>
      </c>
      <c r="E86" s="112">
        <v>63.19</v>
      </c>
      <c r="F86" s="318">
        <v>57.95</v>
      </c>
      <c r="G86" s="167">
        <v>8.2924513372368974E-2</v>
      </c>
      <c r="H86" s="278">
        <v>-0.91707548662763105</v>
      </c>
      <c r="I86" s="7" t="s">
        <v>645</v>
      </c>
      <c r="J86" s="7"/>
      <c r="K86" s="7"/>
      <c r="L86" s="7"/>
      <c r="M86" s="7"/>
    </row>
    <row r="87" spans="1:13" ht="15.75" customHeight="1">
      <c r="A87" s="9"/>
      <c r="B87" s="182">
        <v>112274</v>
      </c>
      <c r="C87" s="166" t="s">
        <v>1590</v>
      </c>
      <c r="D87" s="371" t="s">
        <v>6</v>
      </c>
      <c r="E87" s="112">
        <v>63.19</v>
      </c>
      <c r="F87" s="318">
        <v>57.95</v>
      </c>
      <c r="G87" s="167">
        <v>8.2924513372368974E-2</v>
      </c>
      <c r="H87" s="278">
        <v>-0.91707548662763105</v>
      </c>
      <c r="I87" s="7" t="s">
        <v>645</v>
      </c>
      <c r="J87" s="7"/>
      <c r="K87" s="7"/>
      <c r="L87" s="7"/>
      <c r="M87" s="7"/>
    </row>
    <row r="88" spans="1:13" ht="15.75" customHeight="1">
      <c r="A88" s="9"/>
      <c r="B88" s="182">
        <v>105959</v>
      </c>
      <c r="C88" s="166" t="s">
        <v>1367</v>
      </c>
      <c r="D88" s="371" t="s">
        <v>6</v>
      </c>
      <c r="E88" s="112">
        <v>2.94</v>
      </c>
      <c r="F88" s="318">
        <v>2.75</v>
      </c>
      <c r="G88" s="167">
        <v>6.4625850340136043E-2</v>
      </c>
      <c r="H88" s="278">
        <v>-0.93537414965986398</v>
      </c>
      <c r="I88" s="7" t="s">
        <v>645</v>
      </c>
      <c r="J88" s="7"/>
      <c r="K88" s="7"/>
      <c r="L88" s="7"/>
      <c r="M88" s="7"/>
    </row>
    <row r="89" spans="1:13" ht="15.75" customHeight="1">
      <c r="A89" s="9"/>
      <c r="B89" s="182">
        <v>105962</v>
      </c>
      <c r="C89" s="166" t="s">
        <v>1591</v>
      </c>
      <c r="D89" s="371" t="s">
        <v>6</v>
      </c>
      <c r="E89" s="112">
        <v>1.47</v>
      </c>
      <c r="F89" s="318">
        <v>1.39</v>
      </c>
      <c r="G89" s="167">
        <v>5.442176870748304E-2</v>
      </c>
      <c r="H89" s="278">
        <v>-0.94557823129251695</v>
      </c>
      <c r="I89" s="7" t="s">
        <v>645</v>
      </c>
      <c r="J89" s="7"/>
      <c r="K89" s="7"/>
      <c r="L89" s="7"/>
      <c r="M89" s="7"/>
    </row>
    <row r="90" spans="1:13" ht="15.75" customHeight="1">
      <c r="A90" s="9"/>
      <c r="B90" s="182">
        <v>114005</v>
      </c>
      <c r="C90" s="166" t="s">
        <v>1592</v>
      </c>
      <c r="D90" s="371" t="s">
        <v>6</v>
      </c>
      <c r="E90" s="112">
        <v>15.15</v>
      </c>
      <c r="F90" s="318">
        <v>10.9</v>
      </c>
      <c r="G90" s="167">
        <v>0.28052805280528054</v>
      </c>
      <c r="H90" s="278">
        <v>-0.71947194719471952</v>
      </c>
      <c r="I90" s="7" t="s">
        <v>645</v>
      </c>
      <c r="J90" s="7"/>
      <c r="K90" s="7"/>
      <c r="L90" s="7"/>
      <c r="M90" s="7"/>
    </row>
    <row r="91" spans="1:13" ht="15.75" customHeight="1">
      <c r="A91" s="9"/>
      <c r="B91" s="182">
        <v>114004</v>
      </c>
      <c r="C91" s="166" t="s">
        <v>1593</v>
      </c>
      <c r="D91" s="371" t="s">
        <v>6</v>
      </c>
      <c r="E91" s="112">
        <v>57.21</v>
      </c>
      <c r="F91" s="318">
        <v>53.99</v>
      </c>
      <c r="G91" s="167">
        <v>5.6283866456913106E-2</v>
      </c>
      <c r="H91" s="278">
        <v>-0.94371613354308692</v>
      </c>
      <c r="I91" s="7" t="s">
        <v>645</v>
      </c>
      <c r="J91" s="7"/>
      <c r="K91" s="7"/>
      <c r="L91" s="7"/>
      <c r="M91" s="7"/>
    </row>
    <row r="92" spans="1:13" ht="15.75" customHeight="1">
      <c r="A92" s="9"/>
      <c r="B92" s="182">
        <v>114007</v>
      </c>
      <c r="C92" s="166" t="s">
        <v>1594</v>
      </c>
      <c r="D92" s="371" t="s">
        <v>6</v>
      </c>
      <c r="E92" s="112">
        <v>7.92</v>
      </c>
      <c r="F92" s="318">
        <v>7.69</v>
      </c>
      <c r="G92" s="167">
        <v>2.9040404040403981E-2</v>
      </c>
      <c r="H92" s="278">
        <v>-0.97095959595959602</v>
      </c>
      <c r="I92" s="7" t="s">
        <v>645</v>
      </c>
      <c r="J92" s="7"/>
      <c r="K92" s="7"/>
      <c r="L92" s="7"/>
      <c r="M92" s="7"/>
    </row>
    <row r="93" spans="1:13" ht="15.75" customHeight="1">
      <c r="A93" s="9"/>
      <c r="B93" s="182">
        <v>105963</v>
      </c>
      <c r="C93" s="166" t="s">
        <v>1361</v>
      </c>
      <c r="D93" s="371" t="s">
        <v>6</v>
      </c>
      <c r="E93" s="112">
        <v>4.5599999999999996</v>
      </c>
      <c r="F93" s="318">
        <v>4.45</v>
      </c>
      <c r="G93" s="167">
        <v>2.4122807017543737E-2</v>
      </c>
      <c r="H93" s="278">
        <v>-0.97587719298245623</v>
      </c>
      <c r="I93" s="7" t="s">
        <v>645</v>
      </c>
      <c r="J93" s="7"/>
      <c r="K93" s="7"/>
      <c r="L93" s="7"/>
      <c r="M93" s="7"/>
    </row>
    <row r="94" spans="1:13" ht="15.75" customHeight="1">
      <c r="A94" s="9"/>
      <c r="B94" s="182">
        <v>114001</v>
      </c>
      <c r="C94" s="166" t="s">
        <v>1595</v>
      </c>
      <c r="D94" s="371" t="s">
        <v>6</v>
      </c>
      <c r="E94" s="112">
        <v>42.96</v>
      </c>
      <c r="F94" s="318">
        <v>38.99</v>
      </c>
      <c r="G94" s="167">
        <v>9.2411545623836092E-2</v>
      </c>
      <c r="H94" s="278">
        <v>-0.90758845437616387</v>
      </c>
      <c r="I94" s="7" t="s">
        <v>645</v>
      </c>
      <c r="J94" s="7"/>
      <c r="K94" s="7"/>
      <c r="L94" s="7"/>
      <c r="M94" s="7"/>
    </row>
    <row r="95" spans="1:13" ht="15.75" customHeight="1">
      <c r="A95" s="9"/>
      <c r="B95" s="182">
        <v>105968</v>
      </c>
      <c r="C95" s="166" t="s">
        <v>1365</v>
      </c>
      <c r="D95" s="371" t="s">
        <v>6</v>
      </c>
      <c r="E95" s="112">
        <v>29.24</v>
      </c>
      <c r="F95" s="318">
        <v>27.35</v>
      </c>
      <c r="G95" s="167">
        <v>6.4637482900136697E-2</v>
      </c>
      <c r="H95" s="278">
        <v>-0.93536251709986329</v>
      </c>
      <c r="I95" s="7" t="s">
        <v>645</v>
      </c>
      <c r="J95" s="7"/>
      <c r="K95" s="7"/>
      <c r="L95" s="7"/>
      <c r="M95" s="7"/>
    </row>
    <row r="96" spans="1:13" ht="15.75" customHeight="1">
      <c r="A96" s="9"/>
      <c r="B96" s="182">
        <v>108015</v>
      </c>
      <c r="C96" s="166" t="s">
        <v>1596</v>
      </c>
      <c r="D96" s="371" t="s">
        <v>6</v>
      </c>
      <c r="E96" s="112">
        <v>50</v>
      </c>
      <c r="F96" s="318">
        <v>37.99</v>
      </c>
      <c r="G96" s="167">
        <v>0.24019999999999997</v>
      </c>
      <c r="H96" s="278">
        <v>-0.75980000000000003</v>
      </c>
      <c r="I96" s="7" t="s">
        <v>645</v>
      </c>
      <c r="J96" s="7" t="s">
        <v>1561</v>
      </c>
      <c r="K96" s="7"/>
      <c r="L96" s="7"/>
      <c r="M96" s="7"/>
    </row>
    <row r="97" spans="1:13" ht="15.75" customHeight="1">
      <c r="A97" s="9"/>
      <c r="B97" s="182">
        <v>108012</v>
      </c>
      <c r="C97" s="166" t="s">
        <v>1597</v>
      </c>
      <c r="D97" s="371" t="s">
        <v>6</v>
      </c>
      <c r="E97" s="112">
        <v>26.23</v>
      </c>
      <c r="F97" s="318">
        <v>22.99</v>
      </c>
      <c r="G97" s="167">
        <v>0.12352268394967601</v>
      </c>
      <c r="H97" s="278">
        <v>-0.87647731605032397</v>
      </c>
      <c r="I97" s="7" t="s">
        <v>645</v>
      </c>
      <c r="J97" s="7"/>
      <c r="K97" s="7"/>
      <c r="L97" s="7"/>
      <c r="M97" s="7"/>
    </row>
    <row r="98" spans="1:13" ht="15.75" customHeight="1">
      <c r="A98" s="9"/>
      <c r="I98" s="7"/>
      <c r="J98" s="7"/>
      <c r="K98" s="7"/>
      <c r="L98" s="7"/>
      <c r="M98" s="7"/>
    </row>
    <row r="99" spans="1:13" ht="15.75" customHeight="1">
      <c r="A99" s="9"/>
      <c r="B99" s="370"/>
      <c r="C99" s="166"/>
      <c r="D99" s="371"/>
      <c r="E99" s="112"/>
      <c r="F99" s="390"/>
      <c r="G99" s="167"/>
      <c r="H99" s="278"/>
      <c r="I99" s="7"/>
      <c r="J99" s="7"/>
      <c r="K99" s="7"/>
      <c r="L99" s="7"/>
      <c r="M99" s="7"/>
    </row>
    <row r="100" spans="1:13" ht="15.75" customHeight="1">
      <c r="A100" s="9"/>
      <c r="B100" s="372"/>
      <c r="C100" s="4"/>
      <c r="D100" s="136"/>
      <c r="E100" s="5"/>
      <c r="F100" s="318"/>
      <c r="G100" s="6"/>
      <c r="H100" s="278"/>
      <c r="I100" s="7"/>
      <c r="J100" s="7"/>
      <c r="K100" s="7"/>
      <c r="L100" s="7"/>
      <c r="M100" s="7"/>
    </row>
    <row r="101" spans="1:13" ht="15.75" hidden="1" customHeight="1">
      <c r="A101" s="9"/>
      <c r="B101" s="585" t="s">
        <v>1040</v>
      </c>
      <c r="C101" s="586"/>
      <c r="D101" s="586"/>
      <c r="E101" s="586"/>
      <c r="F101" s="586"/>
      <c r="G101" s="586"/>
      <c r="H101" s="7"/>
      <c r="I101" s="7"/>
      <c r="J101" s="7"/>
      <c r="K101" s="7"/>
      <c r="L101" s="7"/>
      <c r="M101" s="7"/>
    </row>
    <row r="102" spans="1:13" ht="15.75" hidden="1" customHeight="1">
      <c r="A102" s="9"/>
      <c r="B102" s="11" t="s">
        <v>2</v>
      </c>
      <c r="C102" s="11" t="s">
        <v>3</v>
      </c>
      <c r="D102" s="11" t="s">
        <v>5</v>
      </c>
      <c r="E102" s="11" t="s">
        <v>0</v>
      </c>
      <c r="F102" s="47" t="s">
        <v>1</v>
      </c>
      <c r="G102" s="47" t="s">
        <v>4</v>
      </c>
      <c r="H102" s="7"/>
      <c r="I102" s="7"/>
      <c r="J102" s="7"/>
      <c r="K102" s="7"/>
      <c r="L102" s="7"/>
      <c r="M102" s="7"/>
    </row>
    <row r="103" spans="1:13" ht="15.75" hidden="1" customHeight="1">
      <c r="A103" s="9"/>
      <c r="B103" s="182"/>
      <c r="C103" s="4" t="e">
        <v>#N/A</v>
      </c>
      <c r="D103" s="136" t="s">
        <v>6</v>
      </c>
      <c r="E103" s="5" t="e">
        <v>#N/A</v>
      </c>
      <c r="F103" s="377"/>
      <c r="G103" s="6" t="e">
        <v>#N/A</v>
      </c>
      <c r="H103" s="278" t="e">
        <v>#N/A</v>
      </c>
      <c r="I103" s="7"/>
      <c r="J103" s="7"/>
      <c r="K103" s="7"/>
      <c r="L103" s="7"/>
      <c r="M103" s="7"/>
    </row>
    <row r="104" spans="1:13" ht="15.75" hidden="1" customHeight="1">
      <c r="A104" s="9"/>
      <c r="B104" s="182"/>
      <c r="C104" s="4" t="e">
        <v>#N/A</v>
      </c>
      <c r="D104" s="136" t="s">
        <v>6</v>
      </c>
      <c r="E104" s="5" t="e">
        <v>#N/A</v>
      </c>
      <c r="F104" s="318"/>
      <c r="G104" s="6" t="e">
        <v>#N/A</v>
      </c>
      <c r="H104" s="278" t="e">
        <v>#N/A</v>
      </c>
      <c r="I104" s="7"/>
      <c r="J104" s="7"/>
      <c r="K104" s="7"/>
      <c r="L104" s="7"/>
      <c r="M104" s="7"/>
    </row>
    <row r="105" spans="1:13" ht="15.75" hidden="1" customHeight="1">
      <c r="A105" s="9"/>
      <c r="B105" s="182"/>
      <c r="C105" s="4" t="e">
        <v>#N/A</v>
      </c>
      <c r="D105" s="136" t="s">
        <v>6</v>
      </c>
      <c r="E105" s="5" t="e">
        <v>#N/A</v>
      </c>
      <c r="F105" s="377"/>
      <c r="G105" s="6" t="e">
        <v>#N/A</v>
      </c>
      <c r="H105" s="278" t="e">
        <v>#N/A</v>
      </c>
      <c r="I105" s="7"/>
      <c r="J105" s="7"/>
      <c r="K105" s="7"/>
      <c r="L105" s="7"/>
      <c r="M105" s="7"/>
    </row>
    <row r="106" spans="1:13" ht="15.75" hidden="1" customHeight="1">
      <c r="A106" s="9"/>
      <c r="B106" s="182"/>
      <c r="C106" s="4" t="e">
        <v>#N/A</v>
      </c>
      <c r="D106" s="136" t="s">
        <v>6</v>
      </c>
      <c r="E106" s="5" t="e">
        <v>#N/A</v>
      </c>
      <c r="F106" s="377"/>
      <c r="G106" s="6" t="e">
        <v>#N/A</v>
      </c>
      <c r="H106" s="278" t="e">
        <v>#N/A</v>
      </c>
      <c r="I106" s="7"/>
      <c r="J106" s="7"/>
      <c r="K106" s="7"/>
      <c r="L106" s="7"/>
      <c r="M106" s="7"/>
    </row>
    <row r="107" spans="1:13" ht="15.75" hidden="1" customHeight="1">
      <c r="A107" s="9"/>
      <c r="B107" s="182"/>
      <c r="C107" s="4" t="e">
        <v>#N/A</v>
      </c>
      <c r="D107" s="136" t="s">
        <v>6</v>
      </c>
      <c r="E107" s="5" t="e">
        <v>#N/A</v>
      </c>
      <c r="F107" s="377"/>
      <c r="G107" s="6" t="e">
        <v>#N/A</v>
      </c>
      <c r="H107" s="278" t="e">
        <v>#N/A</v>
      </c>
      <c r="I107" s="7"/>
      <c r="J107" s="7"/>
      <c r="K107" s="7"/>
      <c r="L107" s="7"/>
      <c r="M107" s="7"/>
    </row>
    <row r="108" spans="1:13" ht="15.75" hidden="1" customHeight="1">
      <c r="A108" s="9"/>
      <c r="B108" s="182"/>
      <c r="C108" s="4" t="e">
        <v>#N/A</v>
      </c>
      <c r="D108" s="136" t="s">
        <v>6</v>
      </c>
      <c r="E108" s="5" t="e">
        <v>#N/A</v>
      </c>
      <c r="F108" s="377"/>
      <c r="G108" s="6" t="e">
        <v>#N/A</v>
      </c>
      <c r="H108" s="278" t="e">
        <v>#N/A</v>
      </c>
      <c r="I108" s="7"/>
      <c r="J108" s="7"/>
      <c r="K108" s="7"/>
      <c r="L108" s="7"/>
      <c r="M108" s="7"/>
    </row>
    <row r="109" spans="1:13" ht="15.75" hidden="1" customHeight="1">
      <c r="A109" s="9"/>
      <c r="B109" s="182"/>
      <c r="C109" s="4" t="e">
        <v>#N/A</v>
      </c>
      <c r="D109" s="136" t="s">
        <v>6</v>
      </c>
      <c r="E109" s="5" t="e">
        <v>#N/A</v>
      </c>
      <c r="F109" s="377"/>
      <c r="G109" s="6" t="e">
        <v>#N/A</v>
      </c>
      <c r="H109" s="278" t="e">
        <v>#N/A</v>
      </c>
      <c r="I109" s="7"/>
      <c r="J109" s="7"/>
      <c r="K109" s="7"/>
      <c r="L109" s="7"/>
      <c r="M109" s="7"/>
    </row>
    <row r="110" spans="1:13" ht="15.75" hidden="1" customHeight="1">
      <c r="A110" s="9"/>
      <c r="B110" s="182"/>
      <c r="C110" s="4" t="e">
        <v>#N/A</v>
      </c>
      <c r="D110" s="136" t="s">
        <v>6</v>
      </c>
      <c r="E110" s="5" t="e">
        <v>#N/A</v>
      </c>
      <c r="F110" s="377"/>
      <c r="G110" s="6" t="e">
        <v>#N/A</v>
      </c>
      <c r="H110" s="278" t="e">
        <v>#N/A</v>
      </c>
      <c r="I110" s="7"/>
      <c r="J110" s="7"/>
      <c r="K110" s="7"/>
      <c r="L110" s="7"/>
      <c r="M110" s="7"/>
    </row>
    <row r="111" spans="1:13" ht="15.75" hidden="1" customHeight="1">
      <c r="A111" s="9"/>
      <c r="B111" s="182"/>
      <c r="C111" s="4" t="e">
        <v>#N/A</v>
      </c>
      <c r="D111" s="136" t="s">
        <v>6</v>
      </c>
      <c r="E111" s="5" t="e">
        <v>#N/A</v>
      </c>
      <c r="F111" s="377"/>
      <c r="G111" s="6" t="e">
        <v>#N/A</v>
      </c>
      <c r="H111" s="278" t="e">
        <v>#N/A</v>
      </c>
      <c r="I111" s="7"/>
      <c r="J111" s="7"/>
      <c r="K111" s="7"/>
      <c r="L111" s="7"/>
      <c r="M111" s="7"/>
    </row>
    <row r="112" spans="1:13" ht="15.75" hidden="1" customHeight="1">
      <c r="A112" s="9"/>
      <c r="B112" s="182"/>
      <c r="C112" s="4" t="e">
        <v>#N/A</v>
      </c>
      <c r="D112" s="136" t="s">
        <v>6</v>
      </c>
      <c r="E112" s="5" t="e">
        <v>#N/A</v>
      </c>
      <c r="F112" s="377"/>
      <c r="G112" s="6" t="e">
        <v>#N/A</v>
      </c>
      <c r="H112" s="278" t="e">
        <v>#N/A</v>
      </c>
      <c r="I112" s="7"/>
      <c r="J112" s="7"/>
      <c r="K112" s="7"/>
      <c r="L112" s="7"/>
      <c r="M112" s="7"/>
    </row>
    <row r="113" spans="1:13" ht="15.75" hidden="1" customHeight="1">
      <c r="A113" s="9"/>
      <c r="B113" s="182"/>
      <c r="C113" s="4" t="e">
        <v>#N/A</v>
      </c>
      <c r="D113" s="136" t="s">
        <v>6</v>
      </c>
      <c r="E113" s="5" t="e">
        <v>#N/A</v>
      </c>
      <c r="F113" s="377"/>
      <c r="G113" s="6" t="e">
        <v>#N/A</v>
      </c>
      <c r="H113" s="278" t="e">
        <v>#N/A</v>
      </c>
      <c r="I113" s="7"/>
      <c r="J113" s="7"/>
      <c r="K113" s="7"/>
      <c r="L113" s="7"/>
      <c r="M113" s="7"/>
    </row>
    <row r="114" spans="1:13" ht="15.75" hidden="1" customHeight="1">
      <c r="A114" s="9"/>
      <c r="B114" s="182"/>
      <c r="C114" s="4" t="e">
        <v>#N/A</v>
      </c>
      <c r="D114" s="136" t="s">
        <v>6</v>
      </c>
      <c r="E114" s="5" t="e">
        <v>#N/A</v>
      </c>
      <c r="F114" s="377"/>
      <c r="G114" s="6" t="e">
        <v>#N/A</v>
      </c>
      <c r="H114" s="278" t="e">
        <v>#N/A</v>
      </c>
      <c r="I114" s="7"/>
      <c r="J114" s="7"/>
      <c r="K114" s="7"/>
      <c r="L114" s="7"/>
      <c r="M114" s="7"/>
    </row>
    <row r="115" spans="1:13" ht="15.75" hidden="1" customHeight="1">
      <c r="A115" s="9"/>
      <c r="B115" s="182"/>
      <c r="C115" s="4" t="e">
        <v>#N/A</v>
      </c>
      <c r="D115" s="136" t="s">
        <v>6</v>
      </c>
      <c r="E115" s="5" t="e">
        <v>#N/A</v>
      </c>
      <c r="F115" s="377"/>
      <c r="G115" s="6" t="e">
        <v>#N/A</v>
      </c>
      <c r="H115" s="278" t="e">
        <v>#N/A</v>
      </c>
      <c r="I115" s="7"/>
      <c r="J115" s="7"/>
      <c r="K115" s="7"/>
      <c r="L115" s="7"/>
      <c r="M115" s="7"/>
    </row>
    <row r="116" spans="1:13" ht="15.75" hidden="1" customHeight="1">
      <c r="A116" s="9"/>
      <c r="B116" s="182"/>
      <c r="C116" s="4" t="e">
        <v>#N/A</v>
      </c>
      <c r="D116" s="136" t="s">
        <v>6</v>
      </c>
      <c r="E116" s="5" t="e">
        <v>#N/A</v>
      </c>
      <c r="F116" s="377"/>
      <c r="G116" s="6" t="e">
        <v>#N/A</v>
      </c>
      <c r="H116" s="278" t="e">
        <v>#N/A</v>
      </c>
      <c r="I116" s="7"/>
      <c r="J116" s="7"/>
      <c r="K116" s="7"/>
      <c r="L116" s="7"/>
      <c r="M116" s="7"/>
    </row>
    <row r="117" spans="1:13" ht="15.75" hidden="1" customHeight="1">
      <c r="A117" s="9"/>
      <c r="B117" s="182"/>
      <c r="C117" s="4" t="e">
        <v>#N/A</v>
      </c>
      <c r="D117" s="136" t="s">
        <v>6</v>
      </c>
      <c r="E117" s="5" t="e">
        <v>#N/A</v>
      </c>
      <c r="F117" s="377"/>
      <c r="G117" s="6" t="e">
        <v>#N/A</v>
      </c>
      <c r="H117" s="278" t="e">
        <v>#N/A</v>
      </c>
      <c r="I117" s="7"/>
      <c r="J117" s="7"/>
      <c r="K117" s="7"/>
      <c r="L117" s="7"/>
      <c r="M117" s="7"/>
    </row>
    <row r="118" spans="1:13" ht="15.75" hidden="1" customHeight="1">
      <c r="A118" s="9"/>
      <c r="B118" s="373"/>
      <c r="C118" s="107"/>
      <c r="D118" s="169"/>
      <c r="E118" s="108"/>
      <c r="F118" s="183"/>
      <c r="G118" s="181"/>
      <c r="H118" s="7"/>
      <c r="I118" s="7"/>
      <c r="J118" s="7"/>
      <c r="K118" s="7"/>
      <c r="L118" s="7"/>
      <c r="M118" s="7"/>
    </row>
    <row r="119" spans="1:13" ht="15.75" customHeight="1">
      <c r="A119" s="9"/>
      <c r="B119" s="585" t="s">
        <v>1039</v>
      </c>
      <c r="C119" s="586"/>
      <c r="D119" s="586"/>
      <c r="E119" s="586"/>
      <c r="F119" s="586"/>
      <c r="G119" s="586"/>
      <c r="H119" s="7"/>
      <c r="I119" s="7"/>
      <c r="J119" s="7"/>
      <c r="K119" s="7"/>
      <c r="L119" s="7"/>
      <c r="M119" s="7"/>
    </row>
    <row r="120" spans="1:13" ht="15.75" customHeight="1">
      <c r="A120" s="9"/>
      <c r="B120" s="11" t="s">
        <v>2</v>
      </c>
      <c r="C120" s="11" t="s">
        <v>3</v>
      </c>
      <c r="D120" s="11" t="s">
        <v>5</v>
      </c>
      <c r="E120" s="11" t="s">
        <v>0</v>
      </c>
      <c r="F120" s="47" t="s">
        <v>1</v>
      </c>
      <c r="G120" s="47" t="s">
        <v>4</v>
      </c>
      <c r="H120" s="7"/>
      <c r="I120" s="7"/>
      <c r="J120" s="7"/>
      <c r="K120" s="7"/>
      <c r="L120" s="7"/>
      <c r="M120" s="7"/>
    </row>
    <row r="121" spans="1:13" ht="15.75" customHeight="1">
      <c r="A121" s="9"/>
      <c r="B121" s="389">
        <v>112639</v>
      </c>
      <c r="C121" s="4" t="s">
        <v>683</v>
      </c>
      <c r="D121" s="136" t="s">
        <v>6</v>
      </c>
      <c r="E121" s="5">
        <v>10.53</v>
      </c>
      <c r="F121" s="273">
        <v>9.9499999999999993</v>
      </c>
      <c r="G121" s="6">
        <v>5.5080721747388421E-2</v>
      </c>
      <c r="H121" s="278">
        <v>-0.94491927825261157</v>
      </c>
      <c r="I121" s="7" t="s">
        <v>645</v>
      </c>
      <c r="J121" s="7"/>
      <c r="K121" s="7"/>
      <c r="L121" s="7"/>
      <c r="M121" s="7"/>
    </row>
    <row r="122" spans="1:13" ht="15.75" customHeight="1">
      <c r="A122" s="9"/>
      <c r="B122" s="389">
        <v>112637</v>
      </c>
      <c r="C122" s="4" t="s">
        <v>1598</v>
      </c>
      <c r="D122" s="136" t="s">
        <v>6</v>
      </c>
      <c r="E122" s="5">
        <v>6.9</v>
      </c>
      <c r="F122" s="273">
        <v>6.49</v>
      </c>
      <c r="G122" s="6">
        <v>5.9420289855072479E-2</v>
      </c>
      <c r="H122" s="278">
        <v>-0.94057971014492747</v>
      </c>
      <c r="I122" s="7" t="s">
        <v>1490</v>
      </c>
      <c r="J122" s="7"/>
      <c r="K122" s="7"/>
      <c r="L122" s="7"/>
      <c r="M122" s="7"/>
    </row>
    <row r="123" spans="1:13" ht="15.75" customHeight="1">
      <c r="A123" s="9"/>
      <c r="B123" s="389">
        <v>109676</v>
      </c>
      <c r="C123" s="4" t="s">
        <v>1289</v>
      </c>
      <c r="D123" s="136" t="s">
        <v>6</v>
      </c>
      <c r="E123" s="5">
        <v>5.24</v>
      </c>
      <c r="F123" s="273">
        <v>4.95</v>
      </c>
      <c r="G123" s="6">
        <v>5.5343511450381681E-2</v>
      </c>
      <c r="H123" s="278">
        <v>-0.94465648854961837</v>
      </c>
      <c r="I123" s="7" t="s">
        <v>645</v>
      </c>
      <c r="J123" s="7"/>
      <c r="K123" s="7"/>
      <c r="L123" s="7"/>
      <c r="M123" s="7"/>
    </row>
    <row r="124" spans="1:13" ht="15.75" customHeight="1">
      <c r="A124" s="9"/>
      <c r="B124" s="389">
        <v>109672</v>
      </c>
      <c r="C124" s="4" t="s">
        <v>681</v>
      </c>
      <c r="D124" s="136" t="s">
        <v>6</v>
      </c>
      <c r="E124" s="5">
        <v>6.72</v>
      </c>
      <c r="F124" s="273">
        <v>6.35</v>
      </c>
      <c r="G124" s="6">
        <v>5.5059523809523829E-2</v>
      </c>
      <c r="H124" s="278">
        <v>-0.94494047619047616</v>
      </c>
      <c r="I124" s="7" t="s">
        <v>645</v>
      </c>
      <c r="J124" s="7"/>
      <c r="K124" s="7"/>
      <c r="L124" s="7"/>
      <c r="M124" s="7"/>
    </row>
    <row r="125" spans="1:13" ht="15.75" customHeight="1">
      <c r="A125" s="9"/>
      <c r="B125" s="389">
        <v>109770</v>
      </c>
      <c r="C125" s="4" t="s">
        <v>1290</v>
      </c>
      <c r="D125" s="136" t="s">
        <v>6</v>
      </c>
      <c r="E125" s="5">
        <v>6.63</v>
      </c>
      <c r="F125" s="273">
        <v>6.25</v>
      </c>
      <c r="G125" s="6">
        <v>5.7315233785822005E-2</v>
      </c>
      <c r="H125" s="278">
        <v>-0.94268476621417796</v>
      </c>
      <c r="I125" s="7" t="s">
        <v>645</v>
      </c>
      <c r="J125" s="7"/>
      <c r="K125" s="7"/>
      <c r="L125" s="7"/>
      <c r="M125" s="7"/>
    </row>
    <row r="126" spans="1:13" ht="15.75" customHeight="1">
      <c r="A126" s="9"/>
      <c r="B126" s="389">
        <v>109670</v>
      </c>
      <c r="C126" s="4" t="s">
        <v>1599</v>
      </c>
      <c r="D126" s="136" t="s">
        <v>6</v>
      </c>
      <c r="E126" s="5">
        <v>4.57</v>
      </c>
      <c r="F126" s="273">
        <v>4.3</v>
      </c>
      <c r="G126" s="6">
        <v>5.9080962800875374E-2</v>
      </c>
      <c r="H126" s="278">
        <v>-0.94091903719912462</v>
      </c>
      <c r="I126" s="7" t="s">
        <v>645</v>
      </c>
      <c r="J126" s="7"/>
      <c r="K126" s="7"/>
      <c r="L126" s="7"/>
      <c r="M126" s="7"/>
    </row>
    <row r="127" spans="1:13" ht="15.75" customHeight="1">
      <c r="A127" s="9"/>
      <c r="B127" s="389">
        <v>109671</v>
      </c>
      <c r="C127" s="4" t="s">
        <v>1291</v>
      </c>
      <c r="D127" s="136" t="s">
        <v>6</v>
      </c>
      <c r="E127" s="5">
        <v>7.41</v>
      </c>
      <c r="F127" s="273">
        <v>6.99</v>
      </c>
      <c r="G127" s="6">
        <v>5.6680161943319825E-2</v>
      </c>
      <c r="H127" s="278">
        <v>-0.94331983805668018</v>
      </c>
      <c r="I127" s="7" t="s">
        <v>807</v>
      </c>
      <c r="J127" s="7"/>
      <c r="K127" s="7"/>
      <c r="L127" s="7"/>
      <c r="M127" s="7"/>
    </row>
    <row r="128" spans="1:13" ht="15.75" customHeight="1">
      <c r="A128" s="9"/>
      <c r="B128" s="389">
        <v>109771</v>
      </c>
      <c r="C128" s="4" t="s">
        <v>1600</v>
      </c>
      <c r="D128" s="136" t="s">
        <v>6</v>
      </c>
      <c r="E128" s="5">
        <v>6.36</v>
      </c>
      <c r="F128" s="273">
        <v>5.99</v>
      </c>
      <c r="G128" s="6">
        <v>5.8176100628930832E-2</v>
      </c>
      <c r="H128" s="278">
        <v>-0.94182389937106914</v>
      </c>
      <c r="I128" s="7" t="s">
        <v>807</v>
      </c>
      <c r="J128" s="7"/>
      <c r="K128" s="7"/>
      <c r="L128" s="7"/>
      <c r="M128" s="7"/>
    </row>
    <row r="129" spans="1:13" ht="15.75" customHeight="1">
      <c r="A129" s="9"/>
      <c r="B129" s="389">
        <v>109673</v>
      </c>
      <c r="C129" s="4" t="s">
        <v>680</v>
      </c>
      <c r="D129" s="136" t="s">
        <v>6</v>
      </c>
      <c r="E129" s="5">
        <v>6.36</v>
      </c>
      <c r="F129" s="273">
        <v>5.99</v>
      </c>
      <c r="G129" s="6">
        <v>5.8176100628930832E-2</v>
      </c>
      <c r="H129" s="278">
        <v>-0.94182389937106914</v>
      </c>
      <c r="I129" s="7" t="s">
        <v>807</v>
      </c>
      <c r="J129" s="7"/>
      <c r="K129" s="7"/>
      <c r="L129" s="7"/>
      <c r="M129" s="7"/>
    </row>
    <row r="130" spans="1:13" ht="15.75" customHeight="1">
      <c r="A130" s="9"/>
      <c r="B130" s="389">
        <v>109773</v>
      </c>
      <c r="C130" s="4" t="s">
        <v>675</v>
      </c>
      <c r="D130" s="136" t="s">
        <v>6</v>
      </c>
      <c r="E130" s="5">
        <v>7.12</v>
      </c>
      <c r="F130" s="273">
        <v>6.75</v>
      </c>
      <c r="G130" s="6">
        <v>5.1966292134831477E-2</v>
      </c>
      <c r="H130" s="278">
        <v>-0.9480337078651685</v>
      </c>
      <c r="I130" s="7" t="s">
        <v>645</v>
      </c>
      <c r="J130" s="7"/>
      <c r="K130" s="7"/>
      <c r="L130" s="7"/>
      <c r="M130" s="7"/>
    </row>
    <row r="131" spans="1:13" ht="15.75" customHeight="1">
      <c r="A131" s="9"/>
      <c r="B131" s="389">
        <v>109677</v>
      </c>
      <c r="C131" s="4" t="s">
        <v>983</v>
      </c>
      <c r="D131" s="136" t="s">
        <v>6</v>
      </c>
      <c r="E131" s="5">
        <v>2.2999999999999998</v>
      </c>
      <c r="F131" s="273">
        <v>2.15</v>
      </c>
      <c r="G131" s="6">
        <v>6.5217391304347797E-2</v>
      </c>
      <c r="H131" s="278">
        <v>-0.93478260869565222</v>
      </c>
      <c r="I131" s="7" t="s">
        <v>645</v>
      </c>
      <c r="J131" s="7"/>
      <c r="K131" s="7"/>
      <c r="L131" s="7"/>
      <c r="M131" s="7"/>
    </row>
    <row r="132" spans="1:13" ht="15.75" customHeight="1">
      <c r="A132" s="9"/>
      <c r="B132" s="389">
        <v>109679</v>
      </c>
      <c r="C132" s="4" t="s">
        <v>984</v>
      </c>
      <c r="D132" s="136" t="s">
        <v>6</v>
      </c>
      <c r="E132" s="5">
        <v>2.2999999999999998</v>
      </c>
      <c r="F132" s="273">
        <v>2.15</v>
      </c>
      <c r="G132" s="6">
        <v>6.5217391304347797E-2</v>
      </c>
      <c r="H132" s="278">
        <v>-0.93478260869565222</v>
      </c>
      <c r="I132" s="7" t="s">
        <v>645</v>
      </c>
      <c r="J132" s="7"/>
      <c r="K132" s="7"/>
      <c r="L132" s="7"/>
      <c r="M132" s="7"/>
    </row>
    <row r="133" spans="1:13" ht="15.75" customHeight="1">
      <c r="A133" s="9"/>
      <c r="B133" s="389">
        <v>109681</v>
      </c>
      <c r="C133" s="4" t="s">
        <v>679</v>
      </c>
      <c r="D133" s="136" t="s">
        <v>6</v>
      </c>
      <c r="E133" s="5">
        <v>9.4700000000000006</v>
      </c>
      <c r="F133" s="273">
        <v>8.7899999999999991</v>
      </c>
      <c r="G133" s="6">
        <v>7.1805702217529188E-2</v>
      </c>
      <c r="H133" s="278">
        <v>-0.92819429778247087</v>
      </c>
      <c r="I133" s="7" t="s">
        <v>645</v>
      </c>
      <c r="J133" s="7"/>
      <c r="K133" s="7"/>
      <c r="L133" s="7"/>
      <c r="M133" s="7"/>
    </row>
    <row r="134" spans="1:13" ht="15.75" customHeight="1">
      <c r="A134" s="9"/>
      <c r="B134" s="389">
        <v>109680</v>
      </c>
      <c r="C134" s="4" t="s">
        <v>985</v>
      </c>
      <c r="D134" s="136" t="s">
        <v>6</v>
      </c>
      <c r="E134" s="5">
        <v>6.11</v>
      </c>
      <c r="F134" s="273">
        <v>5.65</v>
      </c>
      <c r="G134" s="6">
        <v>7.5286415711947621E-2</v>
      </c>
      <c r="H134" s="278">
        <v>-0.92471358428805239</v>
      </c>
      <c r="I134" s="7" t="s">
        <v>645</v>
      </c>
      <c r="J134" s="7"/>
      <c r="K134" s="7"/>
      <c r="L134" s="7"/>
      <c r="M134" s="7"/>
    </row>
    <row r="135" spans="1:13" ht="15.75" customHeight="1">
      <c r="A135" s="9"/>
      <c r="B135" s="389">
        <v>109678</v>
      </c>
      <c r="C135" s="4" t="s">
        <v>986</v>
      </c>
      <c r="D135" s="136" t="s">
        <v>6</v>
      </c>
      <c r="E135" s="5">
        <v>2.2999999999999998</v>
      </c>
      <c r="F135" s="273">
        <v>2.15</v>
      </c>
      <c r="G135" s="6">
        <v>6.5217391304347797E-2</v>
      </c>
      <c r="H135" s="278">
        <v>-0.93478260869565222</v>
      </c>
      <c r="I135" s="7" t="s">
        <v>645</v>
      </c>
      <c r="J135" s="7"/>
      <c r="K135" s="7"/>
      <c r="L135" s="7"/>
      <c r="M135" s="7"/>
    </row>
    <row r="136" spans="1:13" ht="15.75" customHeight="1">
      <c r="A136" s="9"/>
      <c r="B136" s="389">
        <v>109682</v>
      </c>
      <c r="C136" s="4" t="s">
        <v>677</v>
      </c>
      <c r="D136" s="136" t="s">
        <v>6</v>
      </c>
      <c r="E136" s="5">
        <v>4.95</v>
      </c>
      <c r="F136" s="273">
        <v>4.6900000000000004</v>
      </c>
      <c r="G136" s="6">
        <v>5.2525252525252482E-2</v>
      </c>
      <c r="H136" s="278">
        <v>-0.94747474747474747</v>
      </c>
      <c r="I136" s="7" t="s">
        <v>645</v>
      </c>
      <c r="J136" s="7"/>
      <c r="K136" s="7"/>
      <c r="L136" s="7"/>
      <c r="M136" s="7"/>
    </row>
    <row r="137" spans="1:13" ht="15.75" customHeight="1">
      <c r="A137" s="9"/>
      <c r="B137" s="389">
        <v>109674</v>
      </c>
      <c r="C137" s="4" t="s">
        <v>678</v>
      </c>
      <c r="D137" s="136" t="s">
        <v>6</v>
      </c>
      <c r="E137" s="5">
        <v>7.88</v>
      </c>
      <c r="F137" s="273">
        <v>7.45</v>
      </c>
      <c r="G137" s="6">
        <v>5.4568527918781688E-2</v>
      </c>
      <c r="H137" s="278">
        <v>-0.94543147208121836</v>
      </c>
      <c r="I137" s="7" t="s">
        <v>645</v>
      </c>
      <c r="J137" s="7"/>
      <c r="K137" s="7"/>
      <c r="L137" s="7"/>
      <c r="M137" s="7"/>
    </row>
    <row r="138" spans="1:13" ht="15.75" customHeight="1">
      <c r="A138" s="9"/>
      <c r="B138" s="389">
        <v>109974</v>
      </c>
      <c r="C138" s="4" t="s">
        <v>674</v>
      </c>
      <c r="D138" s="136" t="s">
        <v>6</v>
      </c>
      <c r="E138" s="5">
        <v>11.75</v>
      </c>
      <c r="F138" s="273">
        <v>11.1</v>
      </c>
      <c r="G138" s="6">
        <v>5.5319148936170244E-2</v>
      </c>
      <c r="H138" s="278">
        <v>-0.94468085106382971</v>
      </c>
      <c r="I138" s="7" t="s">
        <v>645</v>
      </c>
      <c r="J138" s="7"/>
      <c r="K138" s="7"/>
      <c r="L138" s="7"/>
      <c r="M138" s="7"/>
    </row>
    <row r="139" spans="1:13" ht="15.75" customHeight="1">
      <c r="A139" s="9"/>
      <c r="B139" s="389">
        <v>109675</v>
      </c>
      <c r="C139" s="4" t="s">
        <v>1292</v>
      </c>
      <c r="D139" s="136" t="s">
        <v>6</v>
      </c>
      <c r="E139" s="5">
        <v>4.38</v>
      </c>
      <c r="F139" s="273">
        <v>4.1500000000000004</v>
      </c>
      <c r="G139" s="6">
        <v>5.2511415525114048E-2</v>
      </c>
      <c r="H139" s="278">
        <v>-0.94748858447488593</v>
      </c>
      <c r="I139" s="7" t="s">
        <v>645</v>
      </c>
      <c r="J139" s="7"/>
      <c r="K139" s="7"/>
      <c r="L139" s="7"/>
      <c r="M139" s="7"/>
    </row>
    <row r="140" spans="1:13" ht="15.75" customHeight="1">
      <c r="A140" s="9"/>
      <c r="B140" s="389">
        <v>109683</v>
      </c>
      <c r="C140" s="4" t="s">
        <v>1293</v>
      </c>
      <c r="D140" s="136" t="s">
        <v>6</v>
      </c>
      <c r="E140" s="5">
        <v>5.62</v>
      </c>
      <c r="F140" s="273">
        <v>5.3</v>
      </c>
      <c r="G140" s="6">
        <v>5.6939501779359483E-2</v>
      </c>
      <c r="H140" s="278">
        <v>-0.94306049822064053</v>
      </c>
      <c r="I140" s="7" t="s">
        <v>645</v>
      </c>
      <c r="J140" s="7"/>
      <c r="K140" s="7"/>
      <c r="L140" s="7"/>
      <c r="M140" s="7"/>
    </row>
    <row r="141" spans="1:13" ht="15.75" customHeight="1">
      <c r="A141" s="9"/>
      <c r="B141" s="389">
        <v>113019</v>
      </c>
      <c r="C141" s="4" t="s">
        <v>1418</v>
      </c>
      <c r="D141" s="136" t="s">
        <v>6</v>
      </c>
      <c r="E141" s="5">
        <v>12.85</v>
      </c>
      <c r="F141" s="273">
        <v>11.3</v>
      </c>
      <c r="G141" s="6">
        <v>0.12062256809338513</v>
      </c>
      <c r="H141" s="278">
        <v>-0.87937743190661488</v>
      </c>
      <c r="I141" s="7" t="s">
        <v>645</v>
      </c>
      <c r="J141" s="7"/>
      <c r="K141" s="7"/>
      <c r="L141" s="7"/>
      <c r="M141" s="7"/>
    </row>
    <row r="142" spans="1:13" ht="15.75" customHeight="1">
      <c r="A142" s="9"/>
      <c r="B142" s="389">
        <v>113020</v>
      </c>
      <c r="C142" s="4" t="s">
        <v>1419</v>
      </c>
      <c r="D142" s="136" t="s">
        <v>6</v>
      </c>
      <c r="E142" s="5">
        <v>12.85</v>
      </c>
      <c r="F142" s="273">
        <v>11.3</v>
      </c>
      <c r="G142" s="6">
        <v>0.12062256809338513</v>
      </c>
      <c r="H142" s="278">
        <v>-0.87937743190661488</v>
      </c>
      <c r="I142" s="7" t="s">
        <v>645</v>
      </c>
      <c r="J142" s="7"/>
      <c r="K142" s="7"/>
      <c r="L142" s="7"/>
      <c r="M142" s="7"/>
    </row>
    <row r="143" spans="1:13" ht="15.75" customHeight="1">
      <c r="A143" s="9"/>
      <c r="B143" s="389">
        <v>113006</v>
      </c>
      <c r="C143" s="4" t="s">
        <v>1420</v>
      </c>
      <c r="D143" s="136" t="s">
        <v>6</v>
      </c>
      <c r="E143" s="5">
        <v>8.81</v>
      </c>
      <c r="F143" s="273">
        <v>7.9</v>
      </c>
      <c r="G143" s="6">
        <v>0.1032917139614075</v>
      </c>
      <c r="H143" s="278">
        <v>-0.89670828603859254</v>
      </c>
      <c r="I143" s="7" t="s">
        <v>645</v>
      </c>
      <c r="J143" s="7"/>
      <c r="K143" s="7"/>
      <c r="L143" s="7"/>
      <c r="M143" s="7"/>
    </row>
    <row r="144" spans="1:13" ht="15.75" customHeight="1">
      <c r="A144" s="9"/>
      <c r="B144" s="389">
        <v>113012</v>
      </c>
      <c r="C144" s="4" t="s">
        <v>979</v>
      </c>
      <c r="D144" s="136" t="s">
        <v>6</v>
      </c>
      <c r="E144" s="5">
        <v>12.13</v>
      </c>
      <c r="F144" s="273">
        <v>10.9</v>
      </c>
      <c r="G144" s="6">
        <v>0.10140148392415502</v>
      </c>
      <c r="H144" s="278">
        <v>-0.89859851607584496</v>
      </c>
      <c r="I144" s="7" t="s">
        <v>645</v>
      </c>
      <c r="J144" s="7"/>
      <c r="K144" s="7"/>
      <c r="L144" s="7"/>
      <c r="M144" s="7"/>
    </row>
    <row r="145" spans="1:13" ht="15.75" customHeight="1">
      <c r="A145" s="9"/>
      <c r="B145" s="389">
        <v>113011</v>
      </c>
      <c r="C145" s="4" t="s">
        <v>137</v>
      </c>
      <c r="D145" s="136" t="s">
        <v>6</v>
      </c>
      <c r="E145" s="5">
        <v>10.130000000000001</v>
      </c>
      <c r="F145" s="273">
        <v>8.7899999999999991</v>
      </c>
      <c r="G145" s="6">
        <v>0.13228035538005939</v>
      </c>
      <c r="H145" s="278">
        <v>-0.86771964461994067</v>
      </c>
      <c r="I145" s="7" t="s">
        <v>645</v>
      </c>
      <c r="J145" s="7"/>
      <c r="K145" s="7"/>
      <c r="L145" s="7"/>
      <c r="M145" s="7"/>
    </row>
    <row r="146" spans="1:13" ht="15.75" customHeight="1">
      <c r="A146" s="9"/>
      <c r="B146" s="389">
        <v>113007</v>
      </c>
      <c r="C146" s="4" t="s">
        <v>1331</v>
      </c>
      <c r="D146" s="136" t="s">
        <v>6</v>
      </c>
      <c r="E146" s="5">
        <v>8.84</v>
      </c>
      <c r="F146" s="273">
        <v>7.95</v>
      </c>
      <c r="G146" s="6">
        <v>0.10067873303167417</v>
      </c>
      <c r="H146" s="278">
        <v>-0.89932126696832582</v>
      </c>
      <c r="I146" s="7" t="s">
        <v>645</v>
      </c>
      <c r="J146" s="7"/>
      <c r="K146" s="7"/>
      <c r="L146" s="7"/>
      <c r="M146" s="7"/>
    </row>
    <row r="147" spans="1:13" ht="15.75" customHeight="1">
      <c r="A147" s="9"/>
      <c r="B147" s="389">
        <v>113008</v>
      </c>
      <c r="C147" s="4" t="s">
        <v>672</v>
      </c>
      <c r="D147" s="136" t="s">
        <v>6</v>
      </c>
      <c r="E147" s="5">
        <v>4.96</v>
      </c>
      <c r="F147" s="273">
        <v>4.45</v>
      </c>
      <c r="G147" s="6">
        <v>0.10282258064516125</v>
      </c>
      <c r="H147" s="278">
        <v>-0.89717741935483875</v>
      </c>
      <c r="I147" s="7" t="s">
        <v>645</v>
      </c>
      <c r="J147" s="7"/>
      <c r="K147" s="7"/>
      <c r="L147" s="7"/>
      <c r="M147" s="7"/>
    </row>
    <row r="148" spans="1:13" ht="15.75" customHeight="1">
      <c r="A148" s="9"/>
      <c r="B148" s="389">
        <v>113015</v>
      </c>
      <c r="C148" s="4" t="s">
        <v>139</v>
      </c>
      <c r="D148" s="136" t="s">
        <v>6</v>
      </c>
      <c r="E148" s="5">
        <v>10.95</v>
      </c>
      <c r="F148" s="273">
        <v>9.7799999999999994</v>
      </c>
      <c r="G148" s="6">
        <v>0.10684931506849316</v>
      </c>
      <c r="H148" s="278">
        <v>-0.89315068493150684</v>
      </c>
      <c r="I148" s="7" t="s">
        <v>645</v>
      </c>
      <c r="J148" s="7"/>
      <c r="K148" s="7"/>
      <c r="L148" s="7"/>
      <c r="M148" s="7"/>
    </row>
    <row r="149" spans="1:13" ht="15.75" customHeight="1">
      <c r="A149" s="9"/>
      <c r="B149" s="389">
        <v>113005</v>
      </c>
      <c r="C149" s="4" t="s">
        <v>1332</v>
      </c>
      <c r="D149" s="136" t="s">
        <v>6</v>
      </c>
      <c r="E149" s="5">
        <v>8.84</v>
      </c>
      <c r="F149" s="273">
        <v>7.9</v>
      </c>
      <c r="G149" s="6">
        <v>0.10633484162895922</v>
      </c>
      <c r="H149" s="278">
        <v>-0.89366515837104077</v>
      </c>
      <c r="I149" s="7" t="s">
        <v>645</v>
      </c>
      <c r="J149" s="7"/>
      <c r="K149" s="7"/>
      <c r="L149" s="7"/>
      <c r="M149" s="7"/>
    </row>
    <row r="150" spans="1:13" ht="15.75" customHeight="1">
      <c r="A150" s="9"/>
      <c r="B150" s="389">
        <v>113017</v>
      </c>
      <c r="C150" s="4" t="s">
        <v>1333</v>
      </c>
      <c r="D150" s="136" t="s">
        <v>6</v>
      </c>
      <c r="E150" s="5">
        <v>8.5399999999999991</v>
      </c>
      <c r="F150" s="273">
        <v>7.65</v>
      </c>
      <c r="G150" s="6">
        <v>0.10421545667447293</v>
      </c>
      <c r="H150" s="278">
        <v>-0.89578454332552704</v>
      </c>
      <c r="I150" s="7" t="s">
        <v>645</v>
      </c>
      <c r="J150" s="7"/>
      <c r="K150" s="7"/>
      <c r="L150" s="7"/>
      <c r="M150" s="7"/>
    </row>
    <row r="151" spans="1:13" ht="15.75" customHeight="1">
      <c r="A151" s="9"/>
      <c r="B151" s="389">
        <v>113013</v>
      </c>
      <c r="C151" s="4" t="s">
        <v>1334</v>
      </c>
      <c r="D151" s="136" t="s">
        <v>6</v>
      </c>
      <c r="E151" s="5">
        <v>9.6300000000000008</v>
      </c>
      <c r="F151" s="273">
        <v>8.25</v>
      </c>
      <c r="G151" s="6">
        <v>0.14330218068535833</v>
      </c>
      <c r="H151" s="278">
        <v>-0.85669781931464173</v>
      </c>
      <c r="I151" s="7" t="s">
        <v>645</v>
      </c>
      <c r="J151" s="7"/>
      <c r="K151" s="7"/>
      <c r="L151" s="7"/>
      <c r="M151" s="7"/>
    </row>
    <row r="152" spans="1:13" ht="15.75" customHeight="1">
      <c r="A152" s="9"/>
      <c r="B152" s="389">
        <v>113016</v>
      </c>
      <c r="C152" s="4" t="s">
        <v>1601</v>
      </c>
      <c r="D152" s="136" t="s">
        <v>6</v>
      </c>
      <c r="E152" s="5">
        <v>10.09</v>
      </c>
      <c r="F152" s="273">
        <v>8.99</v>
      </c>
      <c r="G152" s="6">
        <v>0.10901883052527252</v>
      </c>
      <c r="H152" s="278">
        <v>-0.8909811694747275</v>
      </c>
      <c r="I152" s="7" t="s">
        <v>645</v>
      </c>
      <c r="J152" s="7"/>
      <c r="K152" s="7"/>
      <c r="L152" s="7"/>
      <c r="M152" s="7"/>
    </row>
    <row r="153" spans="1:13" ht="15.75" customHeight="1">
      <c r="A153" s="9"/>
      <c r="B153" s="389">
        <v>113018</v>
      </c>
      <c r="C153" s="4" t="s">
        <v>981</v>
      </c>
      <c r="D153" s="136" t="s">
        <v>6</v>
      </c>
      <c r="E153" s="5">
        <v>11.68</v>
      </c>
      <c r="F153" s="273">
        <v>11.4</v>
      </c>
      <c r="G153" s="6">
        <v>2.3972602739725974E-2</v>
      </c>
      <c r="H153" s="278">
        <v>-0.97602739726027399</v>
      </c>
      <c r="I153" s="7" t="s">
        <v>645</v>
      </c>
      <c r="J153" s="7"/>
      <c r="K153" s="7"/>
      <c r="L153" s="7"/>
      <c r="M153" s="7"/>
    </row>
    <row r="154" spans="1:13" ht="15.75" customHeight="1">
      <c r="A154" s="9"/>
      <c r="B154" s="182"/>
      <c r="C154" s="4"/>
      <c r="D154" s="136"/>
      <c r="E154" s="5"/>
      <c r="F154" s="377"/>
      <c r="G154" s="6"/>
      <c r="H154" s="278"/>
      <c r="I154" s="7"/>
      <c r="J154" s="7"/>
      <c r="K154" s="7"/>
      <c r="L154" s="7"/>
      <c r="M154" s="7"/>
    </row>
    <row r="155" spans="1:13" ht="15.75" customHeight="1">
      <c r="A155" s="9"/>
      <c r="B155" s="585" t="s">
        <v>1555</v>
      </c>
      <c r="C155" s="586"/>
      <c r="D155" s="586"/>
      <c r="E155" s="586"/>
      <c r="F155" s="586"/>
      <c r="G155" s="586"/>
      <c r="H155" s="278"/>
      <c r="I155" s="7"/>
      <c r="J155" s="7"/>
      <c r="K155" s="7"/>
      <c r="L155" s="7"/>
      <c r="M155" s="7"/>
    </row>
    <row r="156" spans="1:13" ht="15.75" customHeight="1">
      <c r="A156" s="9"/>
      <c r="B156" s="11" t="s">
        <v>2</v>
      </c>
      <c r="C156" s="11" t="s">
        <v>3</v>
      </c>
      <c r="D156" s="11" t="s">
        <v>5</v>
      </c>
      <c r="E156" s="11" t="s">
        <v>0</v>
      </c>
      <c r="F156" s="47" t="s">
        <v>1</v>
      </c>
      <c r="G156" s="47" t="s">
        <v>4</v>
      </c>
      <c r="H156" s="278"/>
      <c r="I156" s="7"/>
      <c r="J156" s="7"/>
      <c r="K156" s="7"/>
      <c r="L156" s="7"/>
      <c r="M156" s="7"/>
    </row>
    <row r="157" spans="1:13" ht="15.75" customHeight="1">
      <c r="A157" s="9"/>
      <c r="B157" s="389">
        <v>109057</v>
      </c>
      <c r="C157" s="4" t="s">
        <v>291</v>
      </c>
      <c r="D157" s="136" t="s">
        <v>6</v>
      </c>
      <c r="E157" s="5">
        <v>4.53</v>
      </c>
      <c r="F157" s="273">
        <v>3.99</v>
      </c>
      <c r="G157" s="6">
        <v>0.11920529801324503</v>
      </c>
      <c r="H157" s="278">
        <v>-0.88079470198675502</v>
      </c>
      <c r="I157" s="7" t="s">
        <v>645</v>
      </c>
      <c r="J157" s="7"/>
      <c r="K157" s="7"/>
      <c r="L157" s="7"/>
      <c r="M157" s="7"/>
    </row>
    <row r="158" spans="1:13" ht="15.75" customHeight="1">
      <c r="A158" s="9"/>
      <c r="B158" s="389">
        <v>112428</v>
      </c>
      <c r="C158" s="4" t="s">
        <v>268</v>
      </c>
      <c r="D158" s="136" t="s">
        <v>6</v>
      </c>
      <c r="E158" s="5">
        <v>9.0500000000000007</v>
      </c>
      <c r="F158" s="273">
        <v>8.09</v>
      </c>
      <c r="G158" s="6">
        <v>0.10607734806629843</v>
      </c>
      <c r="H158" s="278">
        <v>-0.89392265193370157</v>
      </c>
      <c r="I158" s="7" t="s">
        <v>645</v>
      </c>
      <c r="J158" s="7"/>
      <c r="K158" s="7"/>
      <c r="L158" s="7"/>
      <c r="M158" s="7"/>
    </row>
    <row r="159" spans="1:13" ht="15.75" customHeight="1">
      <c r="A159" s="9"/>
      <c r="B159" s="12"/>
      <c r="C159" s="4"/>
      <c r="D159" s="136"/>
      <c r="E159" s="5"/>
      <c r="F159" s="275"/>
      <c r="G159" s="6"/>
      <c r="H159" s="7"/>
      <c r="I159" s="7"/>
      <c r="J159" s="7"/>
      <c r="K159" s="7"/>
      <c r="L159" s="7"/>
      <c r="M159" s="7"/>
    </row>
    <row r="160" spans="1:13" ht="15.75" customHeight="1">
      <c r="A160" s="9"/>
      <c r="B160" s="374"/>
      <c r="C160" s="4"/>
      <c r="D160" s="136"/>
      <c r="E160" s="5"/>
      <c r="F160" s="375"/>
      <c r="G160" s="6"/>
      <c r="H160" s="7"/>
      <c r="I160" s="7"/>
      <c r="J160" s="7"/>
      <c r="K160" s="7"/>
      <c r="L160" s="7"/>
      <c r="M160" s="7"/>
    </row>
    <row r="161" spans="1:13" ht="15.75" hidden="1" customHeight="1">
      <c r="A161" s="9"/>
      <c r="B161" s="585" t="s">
        <v>1047</v>
      </c>
      <c r="C161" s="586"/>
      <c r="D161" s="586"/>
      <c r="E161" s="586"/>
      <c r="F161" s="586"/>
      <c r="G161" s="586"/>
      <c r="H161" s="7"/>
      <c r="I161" s="7"/>
      <c r="J161" s="7"/>
      <c r="K161" s="7"/>
      <c r="L161" s="7"/>
      <c r="M161" s="7"/>
    </row>
    <row r="162" spans="1:13" ht="15.75" hidden="1" customHeight="1">
      <c r="A162" s="9"/>
      <c r="B162" s="11" t="s">
        <v>2</v>
      </c>
      <c r="C162" s="11" t="s">
        <v>3</v>
      </c>
      <c r="D162" s="11" t="s">
        <v>5</v>
      </c>
      <c r="E162" s="11" t="s">
        <v>0</v>
      </c>
      <c r="F162" s="47" t="s">
        <v>1</v>
      </c>
      <c r="G162" s="47" t="s">
        <v>4</v>
      </c>
      <c r="H162" s="7"/>
      <c r="I162" s="7"/>
      <c r="J162" s="7"/>
      <c r="K162" s="7"/>
      <c r="L162" s="7"/>
      <c r="M162" s="7"/>
    </row>
    <row r="163" spans="1:13" ht="15.75" hidden="1" customHeight="1">
      <c r="A163" s="9"/>
      <c r="B163" s="389"/>
      <c r="C163" s="4" t="e">
        <v>#N/A</v>
      </c>
      <c r="D163" s="136" t="s">
        <v>6</v>
      </c>
      <c r="E163" s="5" t="e">
        <v>#N/A</v>
      </c>
      <c r="F163" s="391"/>
      <c r="G163" s="6" t="e">
        <v>#N/A</v>
      </c>
      <c r="H163" s="278" t="e">
        <v>#N/A</v>
      </c>
      <c r="I163" s="161"/>
      <c r="J163" s="7"/>
      <c r="K163" s="7"/>
      <c r="L163" s="7"/>
      <c r="M163" s="7"/>
    </row>
    <row r="164" spans="1:13" ht="15.75" hidden="1" customHeight="1">
      <c r="A164" s="9"/>
      <c r="B164" s="389"/>
      <c r="C164" s="4" t="e">
        <v>#N/A</v>
      </c>
      <c r="D164" s="136" t="s">
        <v>6</v>
      </c>
      <c r="E164" s="5" t="e">
        <v>#N/A</v>
      </c>
      <c r="F164" s="391"/>
      <c r="G164" s="6" t="e">
        <v>#N/A</v>
      </c>
      <c r="H164" s="278" t="e">
        <v>#N/A</v>
      </c>
      <c r="I164" s="161"/>
      <c r="J164" s="7"/>
      <c r="K164" s="7"/>
      <c r="L164" s="7"/>
      <c r="M164" s="7"/>
    </row>
    <row r="165" spans="1:13" ht="15.75" hidden="1" customHeight="1">
      <c r="A165" s="9"/>
      <c r="B165" s="389"/>
      <c r="C165" s="4" t="e">
        <v>#N/A</v>
      </c>
      <c r="D165" s="136" t="s">
        <v>6</v>
      </c>
      <c r="E165" s="5" t="e">
        <v>#N/A</v>
      </c>
      <c r="F165" s="391"/>
      <c r="G165" s="6" t="e">
        <v>#N/A</v>
      </c>
      <c r="H165" s="278" t="e">
        <v>#N/A</v>
      </c>
      <c r="I165" s="161"/>
      <c r="J165" s="7"/>
      <c r="K165" s="7"/>
      <c r="L165" s="7"/>
      <c r="M165" s="7"/>
    </row>
    <row r="166" spans="1:13" ht="15.75" hidden="1" customHeight="1">
      <c r="A166" s="9"/>
      <c r="B166" s="389"/>
      <c r="C166" s="4" t="e">
        <v>#N/A</v>
      </c>
      <c r="D166" s="136" t="s">
        <v>6</v>
      </c>
      <c r="E166" s="5" t="e">
        <v>#N/A</v>
      </c>
      <c r="F166" s="391"/>
      <c r="G166" s="6" t="e">
        <v>#N/A</v>
      </c>
      <c r="H166" s="278" t="e">
        <v>#N/A</v>
      </c>
      <c r="I166" s="161"/>
      <c r="J166" s="7"/>
      <c r="K166" s="7"/>
      <c r="L166" s="7"/>
      <c r="M166" s="7"/>
    </row>
    <row r="167" spans="1:13" ht="15.75" hidden="1" customHeight="1">
      <c r="A167" s="9"/>
      <c r="B167" s="389"/>
      <c r="C167" s="4" t="e">
        <v>#N/A</v>
      </c>
      <c r="D167" s="136" t="s">
        <v>6</v>
      </c>
      <c r="E167" s="5" t="e">
        <v>#N/A</v>
      </c>
      <c r="F167" s="391"/>
      <c r="G167" s="6" t="e">
        <v>#N/A</v>
      </c>
      <c r="H167" s="278" t="e">
        <v>#N/A</v>
      </c>
      <c r="I167" s="161"/>
      <c r="J167" s="7"/>
      <c r="K167" s="7"/>
      <c r="L167" s="7"/>
      <c r="M167" s="7"/>
    </row>
    <row r="168" spans="1:13" ht="15.75" hidden="1" customHeight="1">
      <c r="A168" s="9"/>
      <c r="B168" s="389"/>
      <c r="C168" s="4" t="e">
        <v>#N/A</v>
      </c>
      <c r="D168" s="136" t="s">
        <v>6</v>
      </c>
      <c r="E168" s="5" t="e">
        <v>#N/A</v>
      </c>
      <c r="F168" s="391"/>
      <c r="G168" s="6" t="e">
        <v>#N/A</v>
      </c>
      <c r="H168" s="278" t="e">
        <v>#N/A</v>
      </c>
      <c r="I168" s="161"/>
      <c r="J168" s="7"/>
      <c r="K168" s="7"/>
      <c r="L168" s="7"/>
      <c r="M168" s="7"/>
    </row>
    <row r="169" spans="1:13" ht="15.75" hidden="1" customHeight="1">
      <c r="A169" s="9"/>
      <c r="B169" s="389"/>
      <c r="C169" s="4" t="e">
        <v>#N/A</v>
      </c>
      <c r="D169" s="136" t="s">
        <v>6</v>
      </c>
      <c r="E169" s="5" t="e">
        <v>#N/A</v>
      </c>
      <c r="F169" s="391"/>
      <c r="G169" s="6" t="e">
        <v>#N/A</v>
      </c>
      <c r="H169" s="278" t="e">
        <v>#N/A</v>
      </c>
      <c r="I169" s="161"/>
      <c r="J169" s="7"/>
      <c r="K169" s="7"/>
      <c r="L169" s="7"/>
      <c r="M169" s="7"/>
    </row>
    <row r="170" spans="1:13" ht="15.75" hidden="1" customHeight="1">
      <c r="A170" s="9"/>
      <c r="B170" s="389"/>
      <c r="C170" s="4" t="e">
        <v>#N/A</v>
      </c>
      <c r="D170" s="136" t="s">
        <v>6</v>
      </c>
      <c r="E170" s="5" t="e">
        <v>#N/A</v>
      </c>
      <c r="F170" s="391"/>
      <c r="G170" s="6" t="e">
        <v>#N/A</v>
      </c>
      <c r="H170" s="278" t="e">
        <v>#N/A</v>
      </c>
      <c r="I170" s="161"/>
      <c r="J170" s="7"/>
      <c r="K170" s="7"/>
      <c r="L170" s="7"/>
      <c r="M170" s="7"/>
    </row>
    <row r="171" spans="1:13" ht="15.75" hidden="1" customHeight="1">
      <c r="A171" s="9"/>
      <c r="B171" s="389"/>
      <c r="C171" s="4" t="e">
        <v>#N/A</v>
      </c>
      <c r="D171" s="136" t="s">
        <v>6</v>
      </c>
      <c r="E171" s="5" t="e">
        <v>#N/A</v>
      </c>
      <c r="F171" s="391"/>
      <c r="G171" s="6" t="e">
        <v>#N/A</v>
      </c>
      <c r="H171" s="278" t="e">
        <v>#N/A</v>
      </c>
      <c r="I171" s="161"/>
      <c r="J171" s="7"/>
      <c r="K171" s="7"/>
      <c r="L171" s="7"/>
      <c r="M171" s="7"/>
    </row>
    <row r="172" spans="1:13" ht="15.75" hidden="1" customHeight="1">
      <c r="A172" s="9"/>
      <c r="B172" s="389"/>
      <c r="C172" s="4" t="e">
        <v>#N/A</v>
      </c>
      <c r="D172" s="136" t="s">
        <v>6</v>
      </c>
      <c r="E172" s="5" t="e">
        <v>#N/A</v>
      </c>
      <c r="F172" s="391"/>
      <c r="G172" s="6" t="e">
        <v>#N/A</v>
      </c>
      <c r="H172" s="278" t="e">
        <v>#N/A</v>
      </c>
      <c r="I172" s="161"/>
      <c r="J172" s="7"/>
      <c r="K172" s="7"/>
      <c r="L172" s="7"/>
      <c r="M172" s="7"/>
    </row>
    <row r="173" spans="1:13" ht="15.75" hidden="1" customHeight="1">
      <c r="A173" s="9"/>
      <c r="B173" s="389"/>
      <c r="C173" s="4" t="e">
        <v>#N/A</v>
      </c>
      <c r="D173" s="136" t="s">
        <v>6</v>
      </c>
      <c r="E173" s="5" t="e">
        <v>#N/A</v>
      </c>
      <c r="F173" s="273"/>
      <c r="G173" s="6" t="e">
        <v>#N/A</v>
      </c>
      <c r="H173" s="278" t="e">
        <v>#N/A</v>
      </c>
      <c r="I173" s="161"/>
      <c r="J173" s="7"/>
      <c r="K173" s="7"/>
      <c r="L173" s="7"/>
      <c r="M173" s="7"/>
    </row>
    <row r="174" spans="1:13" ht="15.75" hidden="1" customHeight="1">
      <c r="A174" s="9"/>
      <c r="B174" s="389"/>
      <c r="C174" s="4" t="e">
        <v>#N/A</v>
      </c>
      <c r="D174" s="136" t="s">
        <v>6</v>
      </c>
      <c r="E174" s="5" t="e">
        <v>#N/A</v>
      </c>
      <c r="F174" s="391"/>
      <c r="G174" s="6" t="e">
        <v>#N/A</v>
      </c>
      <c r="H174" s="278" t="e">
        <v>#N/A</v>
      </c>
      <c r="I174" s="161"/>
      <c r="J174" s="7"/>
      <c r="K174" s="7"/>
      <c r="L174" s="7"/>
      <c r="M174" s="7"/>
    </row>
    <row r="175" spans="1:13" ht="15.75" hidden="1" customHeight="1">
      <c r="A175" s="9"/>
      <c r="B175" s="389"/>
      <c r="C175" s="4" t="e">
        <v>#N/A</v>
      </c>
      <c r="D175" s="136" t="s">
        <v>6</v>
      </c>
      <c r="E175" s="5" t="e">
        <v>#N/A</v>
      </c>
      <c r="F175" s="391"/>
      <c r="G175" s="6" t="e">
        <v>#N/A</v>
      </c>
      <c r="H175" s="278" t="e">
        <v>#N/A</v>
      </c>
      <c r="I175" s="161"/>
      <c r="J175" s="7"/>
      <c r="K175" s="7"/>
      <c r="L175" s="7"/>
      <c r="M175" s="7"/>
    </row>
    <row r="176" spans="1:13" ht="15.75" hidden="1" customHeight="1">
      <c r="A176" s="9"/>
      <c r="B176" s="389"/>
      <c r="C176" s="4" t="e">
        <v>#N/A</v>
      </c>
      <c r="D176" s="136" t="s">
        <v>6</v>
      </c>
      <c r="E176" s="5" t="e">
        <v>#N/A</v>
      </c>
      <c r="F176" s="273"/>
      <c r="G176" s="6" t="e">
        <v>#N/A</v>
      </c>
      <c r="H176" s="278" t="e">
        <v>#N/A</v>
      </c>
      <c r="I176" s="161"/>
      <c r="J176" s="7"/>
      <c r="K176" s="7"/>
      <c r="L176" s="7"/>
      <c r="M176" s="7"/>
    </row>
    <row r="177" spans="1:13" ht="15.75" hidden="1" customHeight="1">
      <c r="A177" s="9"/>
      <c r="B177" s="389"/>
      <c r="C177" s="4" t="e">
        <v>#N/A</v>
      </c>
      <c r="D177" s="136" t="s">
        <v>6</v>
      </c>
      <c r="E177" s="5" t="e">
        <v>#N/A</v>
      </c>
      <c r="F177" s="391"/>
      <c r="G177" s="6" t="e">
        <v>#N/A</v>
      </c>
      <c r="H177" s="278" t="e">
        <v>#N/A</v>
      </c>
      <c r="I177" s="161"/>
      <c r="J177" s="7"/>
      <c r="K177" s="7"/>
      <c r="L177" s="7"/>
      <c r="M177" s="7"/>
    </row>
    <row r="178" spans="1:13" ht="15.75" hidden="1" customHeight="1">
      <c r="A178" s="9"/>
      <c r="B178" s="376"/>
      <c r="C178" s="4"/>
      <c r="D178" s="136"/>
      <c r="E178" s="5"/>
      <c r="F178" s="377"/>
      <c r="G178" s="6"/>
      <c r="H178" s="278"/>
      <c r="I178" s="161"/>
      <c r="J178" s="7"/>
      <c r="K178" s="7"/>
      <c r="L178" s="7"/>
      <c r="M178" s="7"/>
    </row>
    <row r="179" spans="1:13" ht="15.75" customHeight="1">
      <c r="A179" s="9"/>
      <c r="B179" s="585" t="s">
        <v>1306</v>
      </c>
      <c r="C179" s="586"/>
      <c r="D179" s="586"/>
      <c r="E179" s="586"/>
      <c r="F179" s="586"/>
      <c r="G179" s="586"/>
      <c r="H179" s="7"/>
      <c r="I179" s="161"/>
      <c r="J179" s="7"/>
      <c r="K179" s="7"/>
      <c r="L179" s="7"/>
      <c r="M179" s="7"/>
    </row>
    <row r="180" spans="1:13" ht="15.75" customHeight="1">
      <c r="A180" s="9"/>
      <c r="B180" s="136"/>
      <c r="C180" s="4"/>
      <c r="D180" s="136"/>
      <c r="E180" s="5"/>
      <c r="F180" s="614" t="s">
        <v>1557</v>
      </c>
      <c r="G180" s="614"/>
      <c r="H180" s="614" t="s">
        <v>1558</v>
      </c>
      <c r="I180" s="614"/>
      <c r="J180" s="614" t="s">
        <v>1559</v>
      </c>
      <c r="K180" s="614"/>
      <c r="L180" s="614" t="s">
        <v>1560</v>
      </c>
      <c r="M180" s="614"/>
    </row>
    <row r="181" spans="1:13" ht="15.75" customHeight="1">
      <c r="A181" s="9"/>
      <c r="B181" s="378" t="s">
        <v>2</v>
      </c>
      <c r="C181" s="378" t="s">
        <v>3</v>
      </c>
      <c r="D181" s="378" t="s">
        <v>5</v>
      </c>
      <c r="E181" s="378" t="s">
        <v>0</v>
      </c>
      <c r="F181" s="379" t="s">
        <v>1242</v>
      </c>
      <c r="G181" s="380" t="s">
        <v>1243</v>
      </c>
      <c r="H181" s="379" t="s">
        <v>1242</v>
      </c>
      <c r="I181" s="380" t="s">
        <v>1243</v>
      </c>
      <c r="J181" s="379" t="s">
        <v>1242</v>
      </c>
      <c r="K181" s="380" t="s">
        <v>1243</v>
      </c>
      <c r="L181" s="379" t="s">
        <v>1242</v>
      </c>
      <c r="M181" s="380" t="s">
        <v>1243</v>
      </c>
    </row>
    <row r="182" spans="1:13" ht="15.75" customHeight="1">
      <c r="A182" s="9"/>
      <c r="B182" s="136">
        <v>551</v>
      </c>
      <c r="C182" s="4" t="s">
        <v>170</v>
      </c>
      <c r="D182" s="136" t="s">
        <v>6</v>
      </c>
      <c r="E182" s="5">
        <v>2.23</v>
      </c>
      <c r="F182" s="381">
        <v>1.99</v>
      </c>
      <c r="G182" s="6">
        <v>0.10762331838565022</v>
      </c>
      <c r="H182" s="29">
        <v>1.89</v>
      </c>
      <c r="I182" s="6">
        <v>0.15246636771300451</v>
      </c>
      <c r="J182" s="29">
        <v>1.79</v>
      </c>
      <c r="K182" s="382">
        <v>0.19730941704035873</v>
      </c>
      <c r="L182" s="29">
        <v>1.69</v>
      </c>
      <c r="M182" s="382">
        <v>0.24215246636771301</v>
      </c>
    </row>
    <row r="183" spans="1:13" ht="15.75" customHeight="1">
      <c r="A183" s="9"/>
      <c r="B183" s="136">
        <v>1146</v>
      </c>
      <c r="C183" s="4" t="s">
        <v>169</v>
      </c>
      <c r="D183" s="136" t="s">
        <v>6</v>
      </c>
      <c r="E183" s="5">
        <v>2.23</v>
      </c>
      <c r="F183" s="381">
        <v>1.99</v>
      </c>
      <c r="G183" s="6">
        <v>0.10762331838565022</v>
      </c>
      <c r="H183" s="29">
        <v>1.89</v>
      </c>
      <c r="I183" s="6">
        <v>0.15246636771300451</v>
      </c>
      <c r="J183" s="29">
        <v>1.79</v>
      </c>
      <c r="K183" s="382">
        <v>0.19730941704035873</v>
      </c>
      <c r="L183" s="29">
        <v>1.69</v>
      </c>
      <c r="M183" s="382">
        <v>0.24215246636771301</v>
      </c>
    </row>
    <row r="184" spans="1:13" ht="15.75" customHeight="1">
      <c r="A184" s="9"/>
      <c r="B184" s="389">
        <v>103220</v>
      </c>
      <c r="C184" s="4" t="s">
        <v>174</v>
      </c>
      <c r="D184" s="136" t="s">
        <v>6</v>
      </c>
      <c r="E184" s="5">
        <v>2.23</v>
      </c>
      <c r="F184" s="381">
        <v>1.99</v>
      </c>
      <c r="G184" s="6">
        <v>0.10762331838565022</v>
      </c>
      <c r="H184" s="29">
        <v>1.89</v>
      </c>
      <c r="I184" s="6">
        <v>0.15246636771300451</v>
      </c>
      <c r="J184" s="29">
        <v>1.79</v>
      </c>
      <c r="K184" s="382">
        <v>0.19730941704035873</v>
      </c>
      <c r="L184" s="29">
        <v>1.69</v>
      </c>
      <c r="M184" s="382">
        <v>0.24215246636771301</v>
      </c>
    </row>
    <row r="185" spans="1:13" ht="15.75" customHeight="1">
      <c r="A185" s="9"/>
      <c r="B185" s="389">
        <v>1196</v>
      </c>
      <c r="C185" s="4" t="s">
        <v>172</v>
      </c>
      <c r="D185" s="136" t="s">
        <v>6</v>
      </c>
      <c r="E185" s="5">
        <v>2.23</v>
      </c>
      <c r="F185" s="381">
        <v>1.99</v>
      </c>
      <c r="G185" s="6">
        <v>0.10762331838565022</v>
      </c>
      <c r="H185" s="29">
        <v>1.89</v>
      </c>
      <c r="I185" s="6">
        <v>0.15246636771300451</v>
      </c>
      <c r="J185" s="29">
        <v>1.79</v>
      </c>
      <c r="K185" s="382">
        <v>0.19730941704035873</v>
      </c>
      <c r="L185" s="29">
        <v>1.69</v>
      </c>
      <c r="M185" s="382">
        <v>0.24215246636771301</v>
      </c>
    </row>
    <row r="186" spans="1:13" ht="15.75" customHeight="1">
      <c r="A186" s="9"/>
      <c r="B186" s="389">
        <v>103218</v>
      </c>
      <c r="C186" s="4" t="s">
        <v>173</v>
      </c>
      <c r="D186" s="136" t="s">
        <v>6</v>
      </c>
      <c r="E186" s="5">
        <v>2.23</v>
      </c>
      <c r="F186" s="381">
        <v>1.99</v>
      </c>
      <c r="G186" s="6">
        <v>0.10762331838565022</v>
      </c>
      <c r="H186" s="29">
        <v>1.89</v>
      </c>
      <c r="I186" s="6">
        <v>0.15246636771300451</v>
      </c>
      <c r="J186" s="29">
        <v>1.79</v>
      </c>
      <c r="K186" s="382">
        <v>0.19730941704035873</v>
      </c>
      <c r="L186" s="29">
        <v>1.69</v>
      </c>
      <c r="M186" s="382">
        <v>0.24215246636771301</v>
      </c>
    </row>
    <row r="187" spans="1:13" ht="15.75" customHeight="1">
      <c r="A187" s="9"/>
      <c r="B187" s="389">
        <v>513</v>
      </c>
      <c r="C187" s="4" t="s">
        <v>171</v>
      </c>
      <c r="D187" s="136" t="s">
        <v>6</v>
      </c>
      <c r="E187" s="5">
        <v>2.23</v>
      </c>
      <c r="F187" s="381">
        <v>1.99</v>
      </c>
      <c r="G187" s="6">
        <v>0.10762331838565022</v>
      </c>
      <c r="H187" s="29">
        <v>1.89</v>
      </c>
      <c r="I187" s="6">
        <v>0.15246636771300451</v>
      </c>
      <c r="J187" s="29">
        <v>1.79</v>
      </c>
      <c r="K187" s="382">
        <v>0.19730941704035873</v>
      </c>
      <c r="L187" s="29">
        <v>1.69</v>
      </c>
      <c r="M187" s="382">
        <v>0.24215246636771301</v>
      </c>
    </row>
    <row r="188" spans="1:13" ht="15.75" customHeight="1">
      <c r="A188" s="9"/>
      <c r="B188" s="389">
        <v>103217</v>
      </c>
      <c r="C188" s="4" t="s">
        <v>1602</v>
      </c>
      <c r="D188" s="136" t="s">
        <v>6</v>
      </c>
      <c r="E188" s="5">
        <v>2.23</v>
      </c>
      <c r="F188" s="381">
        <v>1.99</v>
      </c>
      <c r="G188" s="6">
        <v>0.10762331838565022</v>
      </c>
      <c r="H188" s="29">
        <v>1.89</v>
      </c>
      <c r="I188" s="6">
        <v>0.15246636771300451</v>
      </c>
      <c r="J188" s="29">
        <v>1.79</v>
      </c>
      <c r="K188" s="382">
        <v>0.19730941704035873</v>
      </c>
      <c r="L188" s="29">
        <v>1.69</v>
      </c>
      <c r="M188" s="382">
        <v>0.24215246636771301</v>
      </c>
    </row>
    <row r="189" spans="1:13" ht="15.75" customHeight="1">
      <c r="A189" s="9"/>
      <c r="B189" s="389">
        <v>109019</v>
      </c>
      <c r="C189" s="4" t="s">
        <v>175</v>
      </c>
      <c r="D189" s="136" t="s">
        <v>6</v>
      </c>
      <c r="E189" s="5">
        <v>2.23</v>
      </c>
      <c r="F189" s="381">
        <v>1.99</v>
      </c>
      <c r="G189" s="6">
        <v>0.10762331838565022</v>
      </c>
      <c r="H189" s="29">
        <v>1.89</v>
      </c>
      <c r="I189" s="6">
        <v>0.15246636771300451</v>
      </c>
      <c r="J189" s="29">
        <v>1.79</v>
      </c>
      <c r="K189" s="382">
        <v>0.19730941704035873</v>
      </c>
      <c r="L189" s="29">
        <v>1.69</v>
      </c>
      <c r="M189" s="382">
        <v>0.24215246636771301</v>
      </c>
    </row>
    <row r="190" spans="1:13" ht="15.75" customHeight="1">
      <c r="A190" s="9"/>
      <c r="B190" s="389">
        <v>109017</v>
      </c>
      <c r="C190" s="4" t="s">
        <v>177</v>
      </c>
      <c r="D190" s="136" t="s">
        <v>6</v>
      </c>
      <c r="E190" s="5">
        <v>2.23</v>
      </c>
      <c r="F190" s="381">
        <v>1.99</v>
      </c>
      <c r="G190" s="6">
        <v>0.10762331838565022</v>
      </c>
      <c r="H190" s="29">
        <v>1.89</v>
      </c>
      <c r="I190" s="6">
        <v>0.15246636771300451</v>
      </c>
      <c r="J190" s="29">
        <v>1.79</v>
      </c>
      <c r="K190" s="382">
        <v>0.19730941704035873</v>
      </c>
      <c r="L190" s="29">
        <v>1.69</v>
      </c>
      <c r="M190" s="382">
        <v>0.24215246636771301</v>
      </c>
    </row>
    <row r="191" spans="1:13" ht="15.75" customHeight="1">
      <c r="A191" s="9"/>
      <c r="B191" s="389">
        <v>108090</v>
      </c>
      <c r="C191" s="4" t="s">
        <v>176</v>
      </c>
      <c r="D191" s="136" t="s">
        <v>6</v>
      </c>
      <c r="E191" s="5">
        <v>2.23</v>
      </c>
      <c r="F191" s="381">
        <v>1.99</v>
      </c>
      <c r="G191" s="6">
        <v>0.10762331838565022</v>
      </c>
      <c r="H191" s="29">
        <v>1.89</v>
      </c>
      <c r="I191" s="6">
        <v>0.15246636771300451</v>
      </c>
      <c r="J191" s="29">
        <v>1.79</v>
      </c>
      <c r="K191" s="382">
        <v>0.19730941704035873</v>
      </c>
      <c r="L191" s="29">
        <v>1.69</v>
      </c>
      <c r="M191" s="382">
        <v>0.24215246636771301</v>
      </c>
    </row>
    <row r="192" spans="1:13" ht="15.75" customHeight="1">
      <c r="A192" s="9"/>
      <c r="B192" s="389">
        <v>109026</v>
      </c>
      <c r="C192" s="4" t="s">
        <v>179</v>
      </c>
      <c r="D192" s="136" t="s">
        <v>6</v>
      </c>
      <c r="E192" s="5">
        <v>2.23</v>
      </c>
      <c r="F192" s="381">
        <v>1.99</v>
      </c>
      <c r="G192" s="6">
        <v>0.10762331838565022</v>
      </c>
      <c r="H192" s="29">
        <v>1.89</v>
      </c>
      <c r="I192" s="6">
        <v>0.15246636771300451</v>
      </c>
      <c r="J192" s="29">
        <v>1.79</v>
      </c>
      <c r="K192" s="382">
        <v>0.19730941704035873</v>
      </c>
      <c r="L192" s="29">
        <v>1.69</v>
      </c>
      <c r="M192" s="382">
        <v>0.24215246636771301</v>
      </c>
    </row>
    <row r="193" spans="1:13" ht="15.75" customHeight="1">
      <c r="A193" s="9"/>
      <c r="B193" s="389">
        <v>109015</v>
      </c>
      <c r="C193" s="4" t="s">
        <v>178</v>
      </c>
      <c r="D193" s="136" t="s">
        <v>6</v>
      </c>
      <c r="E193" s="5">
        <v>2.23</v>
      </c>
      <c r="F193" s="381">
        <v>1.99</v>
      </c>
      <c r="G193" s="6">
        <v>0.10762331838565022</v>
      </c>
      <c r="H193" s="29">
        <v>1.89</v>
      </c>
      <c r="I193" s="6">
        <v>0.15246636771300451</v>
      </c>
      <c r="J193" s="29">
        <v>1.79</v>
      </c>
      <c r="K193" s="382">
        <v>0.19730941704035873</v>
      </c>
      <c r="L193" s="29">
        <v>1.69</v>
      </c>
      <c r="M193" s="382">
        <v>0.24215246636771301</v>
      </c>
    </row>
    <row r="194" spans="1:13" ht="15.75" customHeight="1">
      <c r="A194" s="9"/>
      <c r="B194" s="389">
        <v>109018</v>
      </c>
      <c r="C194" s="4" t="s">
        <v>180</v>
      </c>
      <c r="D194" s="136" t="s">
        <v>6</v>
      </c>
      <c r="E194" s="5">
        <v>2.23</v>
      </c>
      <c r="F194" s="381">
        <v>1.99</v>
      </c>
      <c r="G194" s="6">
        <v>0.10762331838565022</v>
      </c>
      <c r="H194" s="29">
        <v>1.89</v>
      </c>
      <c r="I194" s="6">
        <v>0.15246636771300451</v>
      </c>
      <c r="J194" s="29">
        <v>1.79</v>
      </c>
      <c r="K194" s="382">
        <v>0.19730941704035873</v>
      </c>
      <c r="L194" s="29">
        <v>1.69</v>
      </c>
      <c r="M194" s="382">
        <v>0.24215246636771301</v>
      </c>
    </row>
    <row r="195" spans="1:13" ht="15.75" customHeight="1">
      <c r="A195" s="9"/>
      <c r="B195" s="389">
        <v>108094</v>
      </c>
      <c r="C195" s="4" t="s">
        <v>1603</v>
      </c>
      <c r="D195" s="136" t="s">
        <v>6</v>
      </c>
      <c r="E195" s="5">
        <v>2.23</v>
      </c>
      <c r="F195" s="381">
        <v>1.99</v>
      </c>
      <c r="G195" s="6">
        <v>0.10762331838565022</v>
      </c>
      <c r="H195" s="29">
        <v>1.89</v>
      </c>
      <c r="I195" s="6">
        <v>0.15246636771300451</v>
      </c>
      <c r="J195" s="29">
        <v>1.79</v>
      </c>
      <c r="K195" s="382">
        <v>0.19730941704035873</v>
      </c>
      <c r="L195" s="29">
        <v>1.69</v>
      </c>
      <c r="M195" s="382">
        <v>0.24215246636771301</v>
      </c>
    </row>
    <row r="196" spans="1:13" ht="15.75" customHeight="1">
      <c r="A196" s="9"/>
      <c r="B196" s="389">
        <v>109031</v>
      </c>
      <c r="C196" s="4" t="s">
        <v>1604</v>
      </c>
      <c r="D196" s="136" t="s">
        <v>6</v>
      </c>
      <c r="E196" s="5">
        <v>2.23</v>
      </c>
      <c r="F196" s="381">
        <v>1.99</v>
      </c>
      <c r="G196" s="6">
        <v>0.10762331838565022</v>
      </c>
      <c r="H196" s="29">
        <v>1.89</v>
      </c>
      <c r="I196" s="6">
        <v>0.15246636771300451</v>
      </c>
      <c r="J196" s="29">
        <v>1.79</v>
      </c>
      <c r="K196" s="382">
        <v>0.19730941704035873</v>
      </c>
      <c r="L196" s="29">
        <v>1.69</v>
      </c>
      <c r="M196" s="382">
        <v>0.24215246636771301</v>
      </c>
    </row>
    <row r="197" spans="1:13" ht="15.75" customHeight="1">
      <c r="A197" s="9"/>
      <c r="B197" s="389">
        <v>108094</v>
      </c>
      <c r="C197" s="4" t="s">
        <v>1603</v>
      </c>
      <c r="D197" s="136" t="s">
        <v>6</v>
      </c>
      <c r="E197" s="5">
        <v>2.23</v>
      </c>
      <c r="F197" s="381">
        <v>1.99</v>
      </c>
      <c r="G197" s="6">
        <v>0.10762331838565022</v>
      </c>
      <c r="H197" s="29">
        <v>1.89</v>
      </c>
      <c r="I197" s="6">
        <v>0.15246636771300451</v>
      </c>
      <c r="J197" s="29">
        <v>1.79</v>
      </c>
      <c r="K197" s="382">
        <v>0.19730941704035873</v>
      </c>
      <c r="L197" s="29">
        <v>1.69</v>
      </c>
      <c r="M197" s="382">
        <v>0.24215246636771301</v>
      </c>
    </row>
    <row r="198" spans="1:13" ht="15.75" customHeight="1">
      <c r="A198" s="9"/>
      <c r="B198" s="389">
        <v>109031</v>
      </c>
      <c r="C198" s="4" t="s">
        <v>1604</v>
      </c>
      <c r="D198" s="136" t="s">
        <v>6</v>
      </c>
      <c r="E198" s="5">
        <v>2.23</v>
      </c>
      <c r="F198" s="381">
        <v>1.99</v>
      </c>
      <c r="G198" s="6">
        <v>0.10762331838565022</v>
      </c>
      <c r="H198" s="29">
        <v>1.89</v>
      </c>
      <c r="I198" s="6">
        <v>0.15246636771300451</v>
      </c>
      <c r="J198" s="29">
        <v>1.79</v>
      </c>
      <c r="K198" s="382">
        <v>0.19730941704035873</v>
      </c>
      <c r="L198" s="29">
        <v>1.69</v>
      </c>
      <c r="M198" s="382">
        <v>0.24215246636771301</v>
      </c>
    </row>
    <row r="199" spans="1:13" ht="15.75" customHeight="1">
      <c r="A199" s="9"/>
      <c r="B199" s="389">
        <v>112769</v>
      </c>
      <c r="C199" s="4" t="s">
        <v>1605</v>
      </c>
      <c r="D199" s="136" t="s">
        <v>6</v>
      </c>
      <c r="E199" s="5">
        <v>2.23</v>
      </c>
      <c r="F199" s="381">
        <v>1.99</v>
      </c>
      <c r="G199" s="6">
        <v>0.10762331838565022</v>
      </c>
      <c r="H199" s="29">
        <v>1.89</v>
      </c>
      <c r="I199" s="6">
        <v>0.15246636771300451</v>
      </c>
      <c r="J199" s="29">
        <v>1.79</v>
      </c>
      <c r="K199" s="382">
        <v>0.19730941704035873</v>
      </c>
      <c r="L199" s="29">
        <v>1.69</v>
      </c>
      <c r="M199" s="382">
        <v>0.24215246636771301</v>
      </c>
    </row>
    <row r="200" spans="1:13" ht="15.75" customHeight="1">
      <c r="A200" s="9"/>
      <c r="B200" s="389">
        <v>108093</v>
      </c>
      <c r="C200" s="4" t="s">
        <v>1606</v>
      </c>
      <c r="D200" s="136" t="s">
        <v>6</v>
      </c>
      <c r="E200" s="5">
        <v>2.23</v>
      </c>
      <c r="F200" s="381">
        <v>1.99</v>
      </c>
      <c r="G200" s="6">
        <v>0.10762331838565022</v>
      </c>
      <c r="H200" s="29">
        <v>1.89</v>
      </c>
      <c r="I200" s="6">
        <v>0.15246636771300451</v>
      </c>
      <c r="J200" s="29">
        <v>1.79</v>
      </c>
      <c r="K200" s="382">
        <v>0.19730941704035873</v>
      </c>
      <c r="L200" s="29">
        <v>1.69</v>
      </c>
      <c r="M200" s="382">
        <v>0.24215246636771301</v>
      </c>
    </row>
    <row r="201" spans="1:13" ht="15.75" customHeight="1">
      <c r="A201" s="9"/>
      <c r="B201" s="389">
        <v>109014</v>
      </c>
      <c r="C201" s="4" t="s">
        <v>1607</v>
      </c>
      <c r="D201" s="136" t="s">
        <v>6</v>
      </c>
      <c r="E201" s="5">
        <v>2.23</v>
      </c>
      <c r="F201" s="381">
        <v>1.99</v>
      </c>
      <c r="G201" s="6">
        <v>0.10762331838565022</v>
      </c>
      <c r="H201" s="29">
        <v>1.89</v>
      </c>
      <c r="I201" s="6">
        <v>0.15246636771300451</v>
      </c>
      <c r="J201" s="29">
        <v>1.79</v>
      </c>
      <c r="K201" s="382">
        <v>0.19730941704035873</v>
      </c>
      <c r="L201" s="29">
        <v>1.69</v>
      </c>
      <c r="M201" s="382">
        <v>0.24215246636771301</v>
      </c>
    </row>
    <row r="202" spans="1:13" ht="15.75" customHeight="1">
      <c r="A202" s="9"/>
      <c r="B202" s="389">
        <v>109020</v>
      </c>
      <c r="C202" s="4" t="s">
        <v>1608</v>
      </c>
      <c r="D202" s="136" t="s">
        <v>6</v>
      </c>
      <c r="E202" s="5">
        <v>2.23</v>
      </c>
      <c r="F202" s="381">
        <v>1.99</v>
      </c>
      <c r="G202" s="6">
        <v>0.10762331838565022</v>
      </c>
      <c r="H202" s="29">
        <v>1.89</v>
      </c>
      <c r="I202" s="6">
        <v>0.15246636771300451</v>
      </c>
      <c r="J202" s="29">
        <v>1.79</v>
      </c>
      <c r="K202" s="382">
        <v>0.19730941704035873</v>
      </c>
      <c r="L202" s="29">
        <v>1.69</v>
      </c>
      <c r="M202" s="382">
        <v>0.24215246636771301</v>
      </c>
    </row>
    <row r="203" spans="1:13" ht="15.75" customHeight="1">
      <c r="A203" s="9"/>
      <c r="B203" s="389">
        <v>108092</v>
      </c>
      <c r="C203" s="4" t="s">
        <v>1609</v>
      </c>
      <c r="D203" s="136" t="s">
        <v>6</v>
      </c>
      <c r="E203" s="5">
        <v>2.23</v>
      </c>
      <c r="F203" s="381">
        <v>1.99</v>
      </c>
      <c r="G203" s="6">
        <v>0.10762331838565022</v>
      </c>
      <c r="H203" s="29">
        <v>1.89</v>
      </c>
      <c r="I203" s="6">
        <v>0.15246636771300451</v>
      </c>
      <c r="J203" s="29">
        <v>1.79</v>
      </c>
      <c r="K203" s="382">
        <v>0.19730941704035873</v>
      </c>
      <c r="L203" s="29">
        <v>1.69</v>
      </c>
      <c r="M203" s="382">
        <v>0.24215246636771301</v>
      </c>
    </row>
    <row r="204" spans="1:13" ht="15.75" customHeight="1">
      <c r="A204" s="9"/>
      <c r="B204" s="389">
        <v>109016</v>
      </c>
      <c r="C204" s="4" t="s">
        <v>181</v>
      </c>
      <c r="D204" s="136" t="s">
        <v>6</v>
      </c>
      <c r="E204" s="5">
        <v>2.23</v>
      </c>
      <c r="F204" s="381">
        <v>1.99</v>
      </c>
      <c r="G204" s="6">
        <v>0.10762331838565022</v>
      </c>
      <c r="H204" s="29">
        <v>1.89</v>
      </c>
      <c r="I204" s="6">
        <v>0.15246636771300451</v>
      </c>
      <c r="J204" s="29">
        <v>1.79</v>
      </c>
      <c r="K204" s="382">
        <v>0.19730941704035873</v>
      </c>
      <c r="L204" s="29">
        <v>1.69</v>
      </c>
      <c r="M204" s="382">
        <v>0.24215246636771301</v>
      </c>
    </row>
    <row r="205" spans="1:13" ht="15.75" customHeight="1">
      <c r="A205" s="9"/>
      <c r="B205" s="389">
        <v>109954</v>
      </c>
      <c r="C205" s="4" t="s">
        <v>1610</v>
      </c>
      <c r="D205" s="136" t="s">
        <v>6</v>
      </c>
      <c r="E205" s="5">
        <v>2.13</v>
      </c>
      <c r="F205" s="381">
        <v>1.89</v>
      </c>
      <c r="G205" s="6">
        <v>0.11267605633802817</v>
      </c>
      <c r="H205" s="29">
        <v>1.79</v>
      </c>
      <c r="I205" s="6">
        <v>0.15962441314553985</v>
      </c>
      <c r="J205" s="4">
        <v>1.69</v>
      </c>
      <c r="K205" s="382">
        <v>0.20657276995305163</v>
      </c>
      <c r="L205" s="29">
        <v>1.59</v>
      </c>
      <c r="M205" s="382">
        <v>0.25352112676056332</v>
      </c>
    </row>
    <row r="206" spans="1:13" ht="15.75" customHeight="1">
      <c r="A206" s="9"/>
      <c r="B206" s="389">
        <v>109972</v>
      </c>
      <c r="C206" s="4" t="s">
        <v>1611</v>
      </c>
      <c r="D206" s="136" t="s">
        <v>6</v>
      </c>
      <c r="E206" s="5">
        <v>2.13</v>
      </c>
      <c r="F206" s="381">
        <v>1.89</v>
      </c>
      <c r="G206" s="6">
        <v>0.11267605633802817</v>
      </c>
      <c r="H206" s="29">
        <v>1.79</v>
      </c>
      <c r="I206" s="6">
        <v>0.15962441314553985</v>
      </c>
      <c r="J206" s="4">
        <v>1.69</v>
      </c>
      <c r="K206" s="382">
        <v>0.20657276995305163</v>
      </c>
      <c r="L206" s="29">
        <v>1.59</v>
      </c>
      <c r="M206" s="382">
        <v>0.25352112676056332</v>
      </c>
    </row>
    <row r="207" spans="1:13" ht="15.75" customHeight="1">
      <c r="A207" s="9"/>
      <c r="B207" s="389">
        <v>109891</v>
      </c>
      <c r="C207" s="4" t="s">
        <v>1612</v>
      </c>
      <c r="D207" s="136" t="s">
        <v>6</v>
      </c>
      <c r="E207" s="5">
        <v>2.13</v>
      </c>
      <c r="F207" s="381">
        <v>1.89</v>
      </c>
      <c r="G207" s="6">
        <v>0.11267605633802817</v>
      </c>
      <c r="H207" s="29">
        <v>1.79</v>
      </c>
      <c r="I207" s="6">
        <v>0.15962441314553985</v>
      </c>
      <c r="J207" s="4">
        <v>1.69</v>
      </c>
      <c r="K207" s="382">
        <v>0.20657276995305163</v>
      </c>
      <c r="L207" s="29">
        <v>1.59</v>
      </c>
      <c r="M207" s="382">
        <v>0.25352112676056332</v>
      </c>
    </row>
    <row r="208" spans="1:13" ht="15.75" customHeight="1">
      <c r="A208" s="9"/>
      <c r="B208" s="389">
        <v>105825</v>
      </c>
      <c r="C208" s="4" t="s">
        <v>1613</v>
      </c>
      <c r="D208" s="136" t="s">
        <v>6</v>
      </c>
      <c r="E208" s="5">
        <v>2.13</v>
      </c>
      <c r="F208" s="381">
        <v>1.89</v>
      </c>
      <c r="G208" s="6">
        <v>0.11267605633802817</v>
      </c>
      <c r="H208" s="29">
        <v>1.79</v>
      </c>
      <c r="I208" s="6">
        <v>0.15962441314553985</v>
      </c>
      <c r="J208" s="4">
        <v>1.69</v>
      </c>
      <c r="K208" s="382">
        <v>0.20657276995305163</v>
      </c>
      <c r="L208" s="29">
        <v>1.59</v>
      </c>
      <c r="M208" s="382">
        <v>0.25352112676056332</v>
      </c>
    </row>
    <row r="209" spans="1:13" ht="15.75" customHeight="1">
      <c r="A209" s="9"/>
      <c r="B209" s="389">
        <v>105826</v>
      </c>
      <c r="C209" s="4" t="s">
        <v>1614</v>
      </c>
      <c r="D209" s="136" t="s">
        <v>6</v>
      </c>
      <c r="E209" s="5">
        <v>2.13</v>
      </c>
      <c r="F209" s="381">
        <v>1.89</v>
      </c>
      <c r="G209" s="6">
        <v>0.11267605633802817</v>
      </c>
      <c r="H209" s="29">
        <v>1.79</v>
      </c>
      <c r="I209" s="6">
        <v>0.15962441314553985</v>
      </c>
      <c r="J209" s="4">
        <v>1.69</v>
      </c>
      <c r="K209" s="382">
        <v>0.20657276995305163</v>
      </c>
      <c r="L209" s="29">
        <v>1.59</v>
      </c>
      <c r="M209" s="382">
        <v>0.25352112676056332</v>
      </c>
    </row>
    <row r="210" spans="1:13" ht="15.75" customHeight="1">
      <c r="A210" s="9"/>
      <c r="B210" s="389">
        <v>113045</v>
      </c>
      <c r="C210" s="4" t="s">
        <v>787</v>
      </c>
      <c r="D210" s="136" t="s">
        <v>6</v>
      </c>
      <c r="E210" s="5">
        <v>2.19</v>
      </c>
      <c r="F210" s="381">
        <v>1.89</v>
      </c>
      <c r="G210" s="6">
        <v>0.13698630136986303</v>
      </c>
      <c r="H210" s="29">
        <v>1.79</v>
      </c>
      <c r="I210" s="6">
        <v>0.18264840182648398</v>
      </c>
      <c r="J210" s="4">
        <v>1.69</v>
      </c>
      <c r="K210" s="382">
        <v>0.22831050228310504</v>
      </c>
      <c r="L210" s="29">
        <v>1.59</v>
      </c>
      <c r="M210" s="382">
        <v>0.27397260273972596</v>
      </c>
    </row>
    <row r="211" spans="1:13" ht="15.75" customHeight="1">
      <c r="A211" s="9"/>
      <c r="B211" s="389">
        <v>112116</v>
      </c>
      <c r="C211" s="4" t="s">
        <v>788</v>
      </c>
      <c r="D211" s="136" t="s">
        <v>6</v>
      </c>
      <c r="E211" s="5">
        <v>2.19</v>
      </c>
      <c r="F211" s="381">
        <v>1.89</v>
      </c>
      <c r="G211" s="6">
        <v>0.13698630136986303</v>
      </c>
      <c r="H211" s="29">
        <v>1.79</v>
      </c>
      <c r="I211" s="6">
        <v>0.18264840182648398</v>
      </c>
      <c r="J211" s="4">
        <v>1.69</v>
      </c>
      <c r="K211" s="382">
        <v>0.22831050228310504</v>
      </c>
      <c r="L211" s="29">
        <v>1.59</v>
      </c>
      <c r="M211" s="382">
        <v>0.27397260273972596</v>
      </c>
    </row>
    <row r="212" spans="1:13" ht="15.75" customHeight="1">
      <c r="A212" s="9"/>
      <c r="B212" s="7">
        <v>112118</v>
      </c>
      <c r="C212" s="4" t="s">
        <v>785</v>
      </c>
      <c r="D212" s="136" t="s">
        <v>6</v>
      </c>
      <c r="E212" s="5">
        <v>2.19</v>
      </c>
      <c r="F212" s="381">
        <v>1.89</v>
      </c>
      <c r="G212" s="6">
        <v>0.13698630136986303</v>
      </c>
      <c r="H212" s="29">
        <v>1.79</v>
      </c>
      <c r="I212" s="6">
        <v>0.18264840182648398</v>
      </c>
      <c r="J212" s="4">
        <v>1.69</v>
      </c>
      <c r="K212" s="382">
        <v>0.22831050228310504</v>
      </c>
      <c r="L212" s="29">
        <v>1.59</v>
      </c>
      <c r="M212" s="382">
        <v>0.27397260273972596</v>
      </c>
    </row>
    <row r="213" spans="1:13" ht="15.75" customHeight="1">
      <c r="A213" s="9"/>
      <c r="B213" s="7">
        <v>112120</v>
      </c>
      <c r="C213" s="4" t="s">
        <v>783</v>
      </c>
      <c r="D213" s="136" t="s">
        <v>6</v>
      </c>
      <c r="E213" s="5">
        <v>2.19</v>
      </c>
      <c r="F213" s="381">
        <v>1.89</v>
      </c>
      <c r="G213" s="6">
        <v>0.13698630136986303</v>
      </c>
      <c r="H213" s="29">
        <v>1.79</v>
      </c>
      <c r="I213" s="6">
        <v>0.18264840182648398</v>
      </c>
      <c r="J213" s="4">
        <v>1.69</v>
      </c>
      <c r="K213" s="382">
        <v>0.22831050228310504</v>
      </c>
      <c r="L213" s="29">
        <v>1.59</v>
      </c>
      <c r="M213" s="382">
        <v>0.27397260273972596</v>
      </c>
    </row>
    <row r="214" spans="1:13" ht="15.75" customHeight="1">
      <c r="A214" s="9"/>
      <c r="B214" s="7">
        <v>112113</v>
      </c>
      <c r="C214" s="4" t="s">
        <v>784</v>
      </c>
      <c r="D214" s="136" t="s">
        <v>6</v>
      </c>
      <c r="E214" s="5">
        <v>2.19</v>
      </c>
      <c r="F214" s="381">
        <v>1.89</v>
      </c>
      <c r="G214" s="6">
        <v>0.13698630136986303</v>
      </c>
      <c r="H214" s="29">
        <v>1.79</v>
      </c>
      <c r="I214" s="6">
        <v>0.18264840182648398</v>
      </c>
      <c r="J214" s="4">
        <v>1.69</v>
      </c>
      <c r="K214" s="382">
        <v>0.22831050228310504</v>
      </c>
      <c r="L214" s="29">
        <v>1.59</v>
      </c>
      <c r="M214" s="382">
        <v>0.27397260273972596</v>
      </c>
    </row>
    <row r="215" spans="1:13" ht="15.75" customHeight="1">
      <c r="A215" s="9"/>
      <c r="B215" s="376">
        <v>112113</v>
      </c>
      <c r="C215" s="4" t="s">
        <v>784</v>
      </c>
      <c r="D215" s="136" t="s">
        <v>6</v>
      </c>
      <c r="E215" s="5">
        <v>2.19</v>
      </c>
      <c r="F215" s="381">
        <v>1.89</v>
      </c>
      <c r="G215" s="6">
        <v>0.13698630136986303</v>
      </c>
      <c r="H215" s="29">
        <v>1.79</v>
      </c>
      <c r="I215" s="6">
        <v>0.18264840182648398</v>
      </c>
      <c r="J215" s="4">
        <v>1.69</v>
      </c>
      <c r="K215" s="382">
        <v>0.22831050228310504</v>
      </c>
      <c r="L215" s="29">
        <v>1.59</v>
      </c>
      <c r="M215" s="382">
        <v>0.27397260273972596</v>
      </c>
    </row>
    <row r="216" spans="1:13" ht="15.75" customHeight="1">
      <c r="A216" s="9"/>
      <c r="B216" s="4"/>
      <c r="C216" s="4"/>
      <c r="D216" s="136"/>
      <c r="E216" s="5"/>
      <c r="F216" s="179"/>
      <c r="G216" s="6"/>
      <c r="H216" s="7"/>
      <c r="I216" s="7"/>
      <c r="J216" s="7"/>
      <c r="K216" s="7"/>
      <c r="L216" s="7"/>
      <c r="M216" s="7"/>
    </row>
    <row r="217" spans="1:13" ht="15.75" hidden="1" customHeight="1">
      <c r="A217" s="9"/>
      <c r="B217" s="585" t="s">
        <v>241</v>
      </c>
      <c r="C217" s="586"/>
      <c r="D217" s="586"/>
      <c r="E217" s="586"/>
      <c r="F217" s="586"/>
      <c r="G217" s="586"/>
      <c r="H217" s="7"/>
      <c r="I217" s="7"/>
      <c r="J217" s="7"/>
      <c r="K217" s="7"/>
      <c r="L217" s="7"/>
      <c r="M217" s="7"/>
    </row>
    <row r="218" spans="1:13" ht="15.75" hidden="1" customHeight="1">
      <c r="A218" s="9"/>
      <c r="B218" s="11" t="s">
        <v>2</v>
      </c>
      <c r="C218" s="11" t="s">
        <v>3</v>
      </c>
      <c r="D218" s="11" t="s">
        <v>5</v>
      </c>
      <c r="E218" s="11" t="s">
        <v>0</v>
      </c>
      <c r="F218" s="47" t="s">
        <v>1</v>
      </c>
      <c r="G218" s="47" t="s">
        <v>4</v>
      </c>
      <c r="H218" s="7"/>
      <c r="I218" s="7"/>
      <c r="J218" s="7"/>
      <c r="K218" s="7"/>
      <c r="L218" s="7"/>
      <c r="M218" s="7"/>
    </row>
    <row r="219" spans="1:13" ht="15.75" hidden="1" customHeight="1">
      <c r="A219" s="9"/>
      <c r="B219" s="370"/>
      <c r="C219" s="4" t="e">
        <v>#N/A</v>
      </c>
      <c r="D219" s="136" t="s">
        <v>6</v>
      </c>
      <c r="E219" s="5" t="e">
        <v>#N/A</v>
      </c>
      <c r="F219" s="383"/>
      <c r="G219" s="6" t="e">
        <v>#N/A</v>
      </c>
      <c r="H219" s="278" t="e">
        <v>#N/A</v>
      </c>
      <c r="I219" s="7" t="s">
        <v>645</v>
      </c>
      <c r="J219" s="7"/>
      <c r="K219" s="7"/>
      <c r="L219" s="7"/>
      <c r="M219" s="7"/>
    </row>
    <row r="220" spans="1:13" ht="15.75" hidden="1" customHeight="1">
      <c r="A220" s="9"/>
      <c r="B220" s="370"/>
      <c r="C220" s="4" t="e">
        <v>#N/A</v>
      </c>
      <c r="D220" s="136" t="s">
        <v>6</v>
      </c>
      <c r="E220" s="5" t="e">
        <v>#N/A</v>
      </c>
      <c r="F220" s="383"/>
      <c r="G220" s="6" t="e">
        <v>#N/A</v>
      </c>
      <c r="H220" s="278" t="e">
        <v>#N/A</v>
      </c>
      <c r="I220" s="7" t="s">
        <v>645</v>
      </c>
      <c r="J220" s="7"/>
      <c r="K220" s="7"/>
      <c r="L220" s="7"/>
      <c r="M220" s="7"/>
    </row>
    <row r="221" spans="1:13" ht="15.75" hidden="1" customHeight="1">
      <c r="A221" s="9"/>
      <c r="B221" s="370"/>
      <c r="C221" s="4" t="e">
        <v>#N/A</v>
      </c>
      <c r="D221" s="136" t="s">
        <v>6</v>
      </c>
      <c r="E221" s="5" t="e">
        <v>#N/A</v>
      </c>
      <c r="F221" s="383"/>
      <c r="G221" s="6" t="e">
        <v>#N/A</v>
      </c>
      <c r="H221" s="278" t="e">
        <v>#N/A</v>
      </c>
      <c r="I221" s="7" t="s">
        <v>645</v>
      </c>
      <c r="J221" s="7"/>
      <c r="K221" s="7"/>
      <c r="L221" s="7"/>
      <c r="M221" s="7"/>
    </row>
    <row r="222" spans="1:13" ht="15.75" hidden="1" customHeight="1">
      <c r="A222" s="9"/>
      <c r="B222" s="370"/>
      <c r="C222" s="4" t="e">
        <v>#N/A</v>
      </c>
      <c r="D222" s="136" t="s">
        <v>6</v>
      </c>
      <c r="E222" s="5" t="e">
        <v>#N/A</v>
      </c>
      <c r="F222" s="383"/>
      <c r="G222" s="6" t="e">
        <v>#N/A</v>
      </c>
      <c r="H222" s="278" t="e">
        <v>#N/A</v>
      </c>
      <c r="I222" s="7" t="s">
        <v>645</v>
      </c>
      <c r="J222" s="7"/>
      <c r="K222" s="7"/>
      <c r="L222" s="7"/>
      <c r="M222" s="7"/>
    </row>
    <row r="223" spans="1:13" ht="15.75" hidden="1" customHeight="1">
      <c r="A223" s="9"/>
      <c r="B223" s="384"/>
      <c r="C223" s="4" t="e">
        <v>#N/A</v>
      </c>
      <c r="D223" s="136" t="s">
        <v>6</v>
      </c>
      <c r="E223" s="5" t="e">
        <v>#N/A</v>
      </c>
      <c r="F223" s="383"/>
      <c r="G223" s="6" t="e">
        <v>#N/A</v>
      </c>
      <c r="H223" s="278" t="e">
        <v>#N/A</v>
      </c>
      <c r="I223" s="7" t="s">
        <v>645</v>
      </c>
      <c r="J223" s="7"/>
      <c r="K223" s="7"/>
      <c r="L223" s="7"/>
      <c r="M223" s="7"/>
    </row>
    <row r="224" spans="1:13" ht="15.75" hidden="1" customHeight="1">
      <c r="A224" s="9"/>
      <c r="B224" s="370"/>
      <c r="C224" s="4" t="e">
        <v>#N/A</v>
      </c>
      <c r="D224" s="136" t="s">
        <v>6</v>
      </c>
      <c r="E224" s="5" t="e">
        <v>#N/A</v>
      </c>
      <c r="F224" s="383"/>
      <c r="G224" s="6" t="e">
        <v>#N/A</v>
      </c>
      <c r="H224" s="278" t="e">
        <v>#N/A</v>
      </c>
      <c r="I224" s="7" t="s">
        <v>645</v>
      </c>
      <c r="J224" s="7"/>
      <c r="K224" s="7"/>
      <c r="L224" s="7"/>
      <c r="M224" s="7"/>
    </row>
    <row r="225" spans="1:13" ht="15.75" hidden="1" customHeight="1">
      <c r="A225" s="9"/>
      <c r="B225" s="370"/>
      <c r="C225" s="4" t="e">
        <v>#N/A</v>
      </c>
      <c r="D225" s="136" t="s">
        <v>6</v>
      </c>
      <c r="E225" s="5" t="e">
        <v>#N/A</v>
      </c>
      <c r="F225" s="383"/>
      <c r="G225" s="6" t="e">
        <v>#N/A</v>
      </c>
      <c r="H225" s="278" t="e">
        <v>#N/A</v>
      </c>
      <c r="I225" s="7" t="s">
        <v>645</v>
      </c>
      <c r="J225" s="7"/>
      <c r="K225" s="7"/>
      <c r="L225" s="7"/>
      <c r="M225" s="7"/>
    </row>
    <row r="226" spans="1:13" ht="15.75" hidden="1" customHeight="1">
      <c r="A226" s="9"/>
      <c r="B226" s="370"/>
      <c r="C226" s="4" t="e">
        <v>#N/A</v>
      </c>
      <c r="D226" s="136" t="s">
        <v>6</v>
      </c>
      <c r="E226" s="5" t="e">
        <v>#N/A</v>
      </c>
      <c r="F226" s="383"/>
      <c r="G226" s="6" t="e">
        <v>#N/A</v>
      </c>
      <c r="H226" s="278" t="e">
        <v>#N/A</v>
      </c>
      <c r="I226" s="7" t="s">
        <v>645</v>
      </c>
      <c r="J226" s="7"/>
      <c r="K226" s="7"/>
      <c r="L226" s="7"/>
      <c r="M226" s="7"/>
    </row>
    <row r="227" spans="1:13" ht="15.75" hidden="1" customHeight="1">
      <c r="A227" s="9"/>
      <c r="B227" s="370"/>
      <c r="C227" s="4" t="e">
        <v>#N/A</v>
      </c>
      <c r="D227" s="136" t="s">
        <v>6</v>
      </c>
      <c r="E227" s="5" t="e">
        <v>#N/A</v>
      </c>
      <c r="F227" s="383"/>
      <c r="G227" s="6" t="e">
        <v>#N/A</v>
      </c>
      <c r="H227" s="278" t="e">
        <v>#N/A</v>
      </c>
      <c r="I227" s="7" t="s">
        <v>645</v>
      </c>
      <c r="J227" s="7"/>
      <c r="K227" s="7"/>
      <c r="L227" s="7"/>
      <c r="M227" s="7"/>
    </row>
    <row r="228" spans="1:13" ht="15.75" hidden="1" customHeight="1">
      <c r="A228" s="9"/>
      <c r="B228" s="370"/>
      <c r="C228" s="4" t="e">
        <v>#N/A</v>
      </c>
      <c r="D228" s="136" t="s">
        <v>6</v>
      </c>
      <c r="E228" s="5" t="e">
        <v>#N/A</v>
      </c>
      <c r="F228" s="383"/>
      <c r="G228" s="6" t="e">
        <v>#N/A</v>
      </c>
      <c r="H228" s="278" t="e">
        <v>#N/A</v>
      </c>
      <c r="I228" s="7" t="s">
        <v>645</v>
      </c>
      <c r="J228" s="7"/>
      <c r="K228" s="7"/>
      <c r="L228" s="7"/>
      <c r="M228" s="7"/>
    </row>
    <row r="229" spans="1:13" ht="15.75" hidden="1" customHeight="1">
      <c r="A229" s="9"/>
      <c r="B229" s="370"/>
      <c r="C229" s="4" t="e">
        <v>#N/A</v>
      </c>
      <c r="D229" s="136" t="s">
        <v>6</v>
      </c>
      <c r="E229" s="5" t="e">
        <v>#N/A</v>
      </c>
      <c r="F229" s="383"/>
      <c r="G229" s="6" t="e">
        <v>#N/A</v>
      </c>
      <c r="H229" s="278" t="e">
        <v>#N/A</v>
      </c>
      <c r="I229" s="7" t="s">
        <v>645</v>
      </c>
      <c r="J229" s="7"/>
      <c r="K229" s="7"/>
      <c r="L229" s="7"/>
      <c r="M229" s="7"/>
    </row>
    <row r="230" spans="1:13" ht="15.75" hidden="1" customHeight="1">
      <c r="A230" s="9"/>
      <c r="B230" s="370"/>
      <c r="C230" s="4" t="e">
        <v>#N/A</v>
      </c>
      <c r="D230" s="136" t="s">
        <v>6</v>
      </c>
      <c r="E230" s="5" t="e">
        <v>#N/A</v>
      </c>
      <c r="F230" s="383"/>
      <c r="G230" s="6" t="e">
        <v>#N/A</v>
      </c>
      <c r="H230" s="278" t="e">
        <v>#N/A</v>
      </c>
      <c r="I230" s="7" t="s">
        <v>645</v>
      </c>
      <c r="J230" s="7"/>
      <c r="K230" s="7"/>
      <c r="L230" s="7"/>
      <c r="M230" s="7"/>
    </row>
    <row r="231" spans="1:13" ht="15.75" hidden="1" customHeight="1">
      <c r="A231" s="9"/>
      <c r="B231" s="370"/>
      <c r="C231" s="4" t="e">
        <v>#N/A</v>
      </c>
      <c r="D231" s="136" t="s">
        <v>6</v>
      </c>
      <c r="E231" s="5" t="e">
        <v>#N/A</v>
      </c>
      <c r="F231" s="383"/>
      <c r="G231" s="6" t="e">
        <v>#N/A</v>
      </c>
      <c r="H231" s="278" t="e">
        <v>#N/A</v>
      </c>
      <c r="I231" s="7" t="s">
        <v>645</v>
      </c>
      <c r="J231" s="7"/>
      <c r="K231" s="7"/>
      <c r="L231" s="7"/>
      <c r="M231" s="7"/>
    </row>
    <row r="232" spans="1:13" ht="15.75" hidden="1" customHeight="1">
      <c r="A232" s="9"/>
      <c r="B232" s="370"/>
      <c r="C232" s="4" t="e">
        <v>#N/A</v>
      </c>
      <c r="D232" s="136" t="s">
        <v>6</v>
      </c>
      <c r="E232" s="5" t="e">
        <v>#N/A</v>
      </c>
      <c r="F232" s="383"/>
      <c r="G232" s="6" t="e">
        <v>#N/A</v>
      </c>
      <c r="H232" s="278" t="e">
        <v>#N/A</v>
      </c>
      <c r="I232" s="7" t="s">
        <v>645</v>
      </c>
      <c r="J232" s="7"/>
      <c r="K232" s="7"/>
      <c r="L232" s="7"/>
      <c r="M232" s="7"/>
    </row>
    <row r="233" spans="1:13" ht="15.75" hidden="1" customHeight="1">
      <c r="A233" s="9"/>
      <c r="B233" s="370"/>
      <c r="C233" s="4" t="e">
        <v>#N/A</v>
      </c>
      <c r="D233" s="136" t="s">
        <v>6</v>
      </c>
      <c r="E233" s="5" t="e">
        <v>#N/A</v>
      </c>
      <c r="F233" s="383"/>
      <c r="G233" s="6" t="e">
        <v>#N/A</v>
      </c>
      <c r="H233" s="278" t="e">
        <v>#N/A</v>
      </c>
      <c r="I233" s="7" t="s">
        <v>645</v>
      </c>
      <c r="J233" s="7"/>
      <c r="K233" s="7"/>
      <c r="L233" s="7"/>
      <c r="M233" s="7"/>
    </row>
    <row r="234" spans="1:13" ht="15.75" hidden="1" customHeight="1">
      <c r="A234" s="9"/>
      <c r="B234" s="385"/>
      <c r="C234" s="4" t="e">
        <v>#N/A</v>
      </c>
      <c r="D234" s="136" t="s">
        <v>6</v>
      </c>
      <c r="E234" s="5" t="e">
        <v>#N/A</v>
      </c>
      <c r="F234" s="383"/>
      <c r="G234" s="6" t="e">
        <v>#N/A</v>
      </c>
      <c r="H234" s="278" t="e">
        <v>#N/A</v>
      </c>
      <c r="I234" s="7"/>
      <c r="J234" s="7"/>
      <c r="K234" s="7"/>
      <c r="L234" s="7"/>
      <c r="M234" s="7"/>
    </row>
    <row r="235" spans="1:13" ht="15.75" hidden="1" customHeight="1">
      <c r="A235" s="9"/>
      <c r="B235" s="370"/>
      <c r="C235" s="4" t="e">
        <v>#N/A</v>
      </c>
      <c r="D235" s="136" t="s">
        <v>6</v>
      </c>
      <c r="E235" s="5" t="e">
        <v>#N/A</v>
      </c>
      <c r="F235" s="383"/>
      <c r="G235" s="6" t="e">
        <v>#N/A</v>
      </c>
      <c r="H235" s="278" t="e">
        <v>#N/A</v>
      </c>
      <c r="I235" s="7" t="s">
        <v>645</v>
      </c>
      <c r="J235" s="7"/>
      <c r="K235" s="7"/>
      <c r="L235" s="7"/>
      <c r="M235" s="7"/>
    </row>
    <row r="236" spans="1:13" ht="15.75" hidden="1" customHeight="1">
      <c r="A236" s="9"/>
      <c r="B236" s="370"/>
      <c r="C236" s="4" t="e">
        <v>#N/A</v>
      </c>
      <c r="D236" s="136" t="s">
        <v>6</v>
      </c>
      <c r="E236" s="5" t="e">
        <v>#N/A</v>
      </c>
      <c r="F236" s="383"/>
      <c r="G236" s="6" t="e">
        <v>#N/A</v>
      </c>
      <c r="H236" s="278" t="e">
        <v>#N/A</v>
      </c>
      <c r="I236" s="7" t="s">
        <v>645</v>
      </c>
      <c r="J236" s="7"/>
      <c r="K236" s="7"/>
      <c r="L236" s="7"/>
      <c r="M236" s="7"/>
    </row>
    <row r="237" spans="1:13" ht="15.75" hidden="1" customHeight="1">
      <c r="A237" s="9"/>
      <c r="B237" s="370"/>
      <c r="C237" s="4" t="e">
        <v>#N/A</v>
      </c>
      <c r="D237" s="136" t="s">
        <v>6</v>
      </c>
      <c r="E237" s="5" t="e">
        <v>#N/A</v>
      </c>
      <c r="F237" s="383"/>
      <c r="G237" s="6" t="e">
        <v>#N/A</v>
      </c>
      <c r="H237" s="278" t="e">
        <v>#N/A</v>
      </c>
      <c r="I237" s="7" t="s">
        <v>645</v>
      </c>
      <c r="J237" s="7"/>
      <c r="K237" s="7"/>
      <c r="L237" s="7"/>
      <c r="M237" s="7"/>
    </row>
    <row r="238" spans="1:13" ht="15.75" hidden="1" customHeight="1">
      <c r="A238" s="9"/>
      <c r="B238" s="370"/>
      <c r="C238" s="4" t="e">
        <v>#N/A</v>
      </c>
      <c r="D238" s="136" t="s">
        <v>6</v>
      </c>
      <c r="E238" s="5" t="e">
        <v>#N/A</v>
      </c>
      <c r="F238" s="383"/>
      <c r="G238" s="6" t="e">
        <v>#N/A</v>
      </c>
      <c r="H238" s="278" t="e">
        <v>#N/A</v>
      </c>
      <c r="I238" s="7" t="s">
        <v>645</v>
      </c>
      <c r="J238" s="7"/>
      <c r="K238" s="7"/>
      <c r="L238" s="7"/>
      <c r="M238" s="7"/>
    </row>
    <row r="239" spans="1:13" ht="15.75" hidden="1" customHeight="1">
      <c r="A239" s="9"/>
      <c r="B239" s="370"/>
      <c r="C239" s="4" t="e">
        <v>#N/A</v>
      </c>
      <c r="D239" s="136" t="s">
        <v>6</v>
      </c>
      <c r="E239" s="5" t="e">
        <v>#N/A</v>
      </c>
      <c r="F239" s="383"/>
      <c r="G239" s="6" t="e">
        <v>#N/A</v>
      </c>
      <c r="H239" s="278" t="e">
        <v>#N/A</v>
      </c>
      <c r="I239" s="7" t="s">
        <v>645</v>
      </c>
      <c r="J239" s="7"/>
      <c r="K239" s="7"/>
      <c r="L239" s="7"/>
      <c r="M239" s="7"/>
    </row>
    <row r="240" spans="1:13" ht="15.75" hidden="1" customHeight="1">
      <c r="A240" s="9"/>
      <c r="B240" s="370"/>
      <c r="C240" s="4" t="e">
        <v>#N/A</v>
      </c>
      <c r="D240" s="136" t="s">
        <v>6</v>
      </c>
      <c r="E240" s="5" t="e">
        <v>#N/A</v>
      </c>
      <c r="F240" s="383"/>
      <c r="G240" s="6" t="e">
        <v>#N/A</v>
      </c>
      <c r="H240" s="278" t="e">
        <v>#N/A</v>
      </c>
      <c r="I240" s="7" t="s">
        <v>645</v>
      </c>
      <c r="J240" s="7"/>
      <c r="K240" s="7"/>
      <c r="L240" s="7"/>
      <c r="M240" s="7"/>
    </row>
    <row r="241" spans="1:13" ht="15.75" hidden="1" customHeight="1">
      <c r="A241" s="9"/>
      <c r="B241" s="370"/>
      <c r="C241" s="4" t="e">
        <v>#N/A</v>
      </c>
      <c r="D241" s="136" t="s">
        <v>6</v>
      </c>
      <c r="E241" s="5" t="e">
        <v>#N/A</v>
      </c>
      <c r="F241" s="383"/>
      <c r="G241" s="6" t="e">
        <v>#N/A</v>
      </c>
      <c r="H241" s="278" t="e">
        <v>#N/A</v>
      </c>
      <c r="I241" s="7" t="s">
        <v>645</v>
      </c>
      <c r="J241" s="7"/>
      <c r="K241" s="7"/>
      <c r="L241" s="7"/>
      <c r="M241" s="7"/>
    </row>
    <row r="242" spans="1:13" ht="15.75" hidden="1" customHeight="1">
      <c r="A242" s="9"/>
      <c r="B242" s="370"/>
      <c r="C242" s="4" t="e">
        <v>#N/A</v>
      </c>
      <c r="D242" s="136" t="s">
        <v>6</v>
      </c>
      <c r="E242" s="5" t="e">
        <v>#N/A</v>
      </c>
      <c r="F242" s="383"/>
      <c r="G242" s="6" t="e">
        <v>#N/A</v>
      </c>
      <c r="H242" s="278" t="e">
        <v>#N/A</v>
      </c>
      <c r="I242" s="7" t="s">
        <v>645</v>
      </c>
      <c r="J242" s="7"/>
      <c r="K242" s="7"/>
      <c r="L242" s="7"/>
      <c r="M242" s="7"/>
    </row>
    <row r="243" spans="1:13" ht="15.75" hidden="1" customHeight="1">
      <c r="A243" s="9"/>
      <c r="B243" s="370"/>
      <c r="C243" s="4" t="e">
        <v>#N/A</v>
      </c>
      <c r="D243" s="136" t="s">
        <v>6</v>
      </c>
      <c r="E243" s="5" t="e">
        <v>#N/A</v>
      </c>
      <c r="F243" s="383"/>
      <c r="G243" s="6" t="e">
        <v>#N/A</v>
      </c>
      <c r="H243" s="278" t="e">
        <v>#N/A</v>
      </c>
      <c r="I243" s="7" t="s">
        <v>645</v>
      </c>
      <c r="J243" s="7"/>
      <c r="K243" s="7"/>
      <c r="L243" s="7"/>
      <c r="M243" s="7"/>
    </row>
    <row r="244" spans="1:13" ht="15.75" hidden="1" customHeight="1">
      <c r="A244" s="9"/>
      <c r="B244" s="370"/>
      <c r="C244" s="4" t="e">
        <v>#N/A</v>
      </c>
      <c r="D244" s="136" t="s">
        <v>6</v>
      </c>
      <c r="E244" s="5" t="e">
        <v>#N/A</v>
      </c>
      <c r="F244" s="383"/>
      <c r="G244" s="6" t="e">
        <v>#N/A</v>
      </c>
      <c r="H244" s="278" t="e">
        <v>#N/A</v>
      </c>
      <c r="I244" s="7" t="s">
        <v>645</v>
      </c>
      <c r="J244" s="7"/>
      <c r="K244" s="7"/>
      <c r="L244" s="7"/>
      <c r="M244" s="7"/>
    </row>
    <row r="245" spans="1:13" ht="15.75" hidden="1" customHeight="1">
      <c r="A245" s="9"/>
      <c r="B245" s="370"/>
      <c r="C245" s="4" t="e">
        <v>#N/A</v>
      </c>
      <c r="D245" s="136" t="s">
        <v>6</v>
      </c>
      <c r="E245" s="5" t="e">
        <v>#N/A</v>
      </c>
      <c r="F245" s="383"/>
      <c r="G245" s="6" t="e">
        <v>#N/A</v>
      </c>
      <c r="H245" s="278" t="e">
        <v>#N/A</v>
      </c>
      <c r="I245" s="7" t="s">
        <v>645</v>
      </c>
      <c r="J245" s="7"/>
      <c r="K245" s="7"/>
      <c r="L245" s="7"/>
      <c r="M245" s="7"/>
    </row>
    <row r="246" spans="1:13" ht="15.75" hidden="1" customHeight="1">
      <c r="A246" s="9"/>
      <c r="B246" s="384"/>
      <c r="C246" s="4" t="e">
        <v>#N/A</v>
      </c>
      <c r="D246" s="136" t="s">
        <v>6</v>
      </c>
      <c r="E246" s="5" t="e">
        <v>#N/A</v>
      </c>
      <c r="F246" s="377"/>
      <c r="G246" s="6" t="e">
        <v>#N/A</v>
      </c>
      <c r="H246" s="278" t="e">
        <v>#N/A</v>
      </c>
      <c r="I246" s="7" t="s">
        <v>645</v>
      </c>
      <c r="J246" s="7"/>
      <c r="K246" s="7"/>
      <c r="L246" s="7"/>
      <c r="M246" s="7"/>
    </row>
    <row r="247" spans="1:13" ht="15.75" hidden="1" customHeight="1">
      <c r="A247" s="9"/>
      <c r="B247" s="384"/>
      <c r="C247" s="4" t="e">
        <v>#N/A</v>
      </c>
      <c r="D247" s="136" t="s">
        <v>6</v>
      </c>
      <c r="E247" s="5" t="e">
        <v>#N/A</v>
      </c>
      <c r="F247" s="377"/>
      <c r="G247" s="6" t="e">
        <v>#N/A</v>
      </c>
      <c r="H247" s="278" t="e">
        <v>#N/A</v>
      </c>
      <c r="I247" s="7" t="s">
        <v>645</v>
      </c>
      <c r="J247" s="7"/>
      <c r="K247" s="7"/>
      <c r="L247" s="7"/>
      <c r="M247" s="7"/>
    </row>
    <row r="248" spans="1:13" ht="15.75" hidden="1" customHeight="1">
      <c r="A248" s="9"/>
      <c r="B248" s="386"/>
      <c r="C248" s="4"/>
      <c r="D248" s="136"/>
      <c r="E248" s="5"/>
      <c r="F248" s="377"/>
      <c r="G248" s="6"/>
      <c r="H248" s="278"/>
      <c r="I248" s="7"/>
      <c r="J248" s="7"/>
      <c r="K248" s="7"/>
      <c r="L248" s="7"/>
      <c r="M248" s="7"/>
    </row>
    <row r="249" spans="1:13" ht="15.75" customHeight="1">
      <c r="A249" s="9"/>
      <c r="B249" s="169"/>
      <c r="C249" s="107"/>
      <c r="D249" s="169"/>
      <c r="E249" s="108"/>
      <c r="F249" s="387"/>
      <c r="G249" s="181"/>
      <c r="H249" s="7"/>
      <c r="I249" s="7"/>
      <c r="J249" s="7"/>
      <c r="K249" s="7"/>
      <c r="L249" s="7"/>
      <c r="M249" s="7"/>
    </row>
    <row r="250" spans="1:13" ht="15.75" customHeight="1">
      <c r="A250" s="9"/>
      <c r="B250" s="623" t="s">
        <v>1487</v>
      </c>
      <c r="C250" s="624"/>
      <c r="D250" s="624"/>
      <c r="E250" s="624"/>
      <c r="F250" s="624"/>
      <c r="G250" s="625"/>
      <c r="H250" s="7"/>
      <c r="I250" s="7"/>
      <c r="J250" s="7"/>
      <c r="K250" s="7"/>
      <c r="L250" s="7"/>
      <c r="M250" s="7"/>
    </row>
    <row r="251" spans="1:13" ht="15.75" customHeight="1">
      <c r="A251" s="9"/>
      <c r="B251" s="11" t="s">
        <v>2</v>
      </c>
      <c r="C251" s="11" t="s">
        <v>3</v>
      </c>
      <c r="D251" s="11" t="s">
        <v>5</v>
      </c>
      <c r="E251" s="11" t="s">
        <v>0</v>
      </c>
      <c r="F251" s="47" t="s">
        <v>1</v>
      </c>
      <c r="G251" s="47" t="s">
        <v>4</v>
      </c>
      <c r="H251" s="7"/>
      <c r="I251" s="7"/>
      <c r="J251" s="7"/>
      <c r="K251" s="7"/>
      <c r="L251" s="7"/>
      <c r="M251" s="7"/>
    </row>
    <row r="252" spans="1:13" ht="15.75" customHeight="1">
      <c r="A252" s="9"/>
      <c r="B252" s="113">
        <v>113871</v>
      </c>
      <c r="C252" s="4" t="s">
        <v>944</v>
      </c>
      <c r="D252" s="136" t="s">
        <v>6</v>
      </c>
      <c r="E252" s="5">
        <v>1.81</v>
      </c>
      <c r="F252" s="164">
        <v>1.65</v>
      </c>
      <c r="G252" s="337">
        <v>8.8397790055248698E-2</v>
      </c>
      <c r="H252" s="7"/>
      <c r="I252" s="7"/>
      <c r="J252" s="7"/>
      <c r="K252" s="7"/>
      <c r="L252" s="7"/>
      <c r="M252" s="7"/>
    </row>
    <row r="253" spans="1:13" ht="15.75" customHeight="1">
      <c r="A253" s="9"/>
      <c r="B253" s="113">
        <v>113878</v>
      </c>
      <c r="C253" s="4" t="s">
        <v>945</v>
      </c>
      <c r="D253" s="136" t="s">
        <v>6</v>
      </c>
      <c r="E253" s="5">
        <v>1.81</v>
      </c>
      <c r="F253" s="164">
        <v>1.65</v>
      </c>
      <c r="G253" s="337">
        <v>8.8397790055248698E-2</v>
      </c>
      <c r="H253" s="7"/>
      <c r="I253" s="7"/>
      <c r="J253" s="7"/>
      <c r="K253" s="7"/>
      <c r="L253" s="7"/>
      <c r="M253" s="7"/>
    </row>
    <row r="254" spans="1:13" ht="15.75" customHeight="1">
      <c r="A254" s="9"/>
      <c r="B254" s="113">
        <v>113877</v>
      </c>
      <c r="C254" s="4" t="s">
        <v>946</v>
      </c>
      <c r="D254" s="136" t="s">
        <v>6</v>
      </c>
      <c r="E254" s="5">
        <v>1.81</v>
      </c>
      <c r="F254" s="164">
        <v>1.65</v>
      </c>
      <c r="G254" s="337">
        <v>8.8397790055248698E-2</v>
      </c>
      <c r="H254" s="7"/>
      <c r="I254" s="7"/>
      <c r="J254" s="7"/>
      <c r="K254" s="7"/>
      <c r="L254" s="7"/>
      <c r="M254" s="7"/>
    </row>
    <row r="255" spans="1:13" ht="15.75" customHeight="1">
      <c r="A255" s="9"/>
      <c r="B255" s="113">
        <v>113876</v>
      </c>
      <c r="C255" s="4" t="s">
        <v>947</v>
      </c>
      <c r="D255" s="136" t="s">
        <v>6</v>
      </c>
      <c r="E255" s="5">
        <v>1.81</v>
      </c>
      <c r="F255" s="164">
        <v>1.65</v>
      </c>
      <c r="G255" s="337">
        <v>8.8397790055248698E-2</v>
      </c>
      <c r="H255" s="7"/>
      <c r="I255" s="7"/>
      <c r="J255" s="7"/>
      <c r="K255" s="7"/>
      <c r="L255" s="7"/>
      <c r="M255" s="7"/>
    </row>
    <row r="256" spans="1:13" ht="15.75" customHeight="1">
      <c r="A256" s="9"/>
      <c r="B256" s="113">
        <v>113875</v>
      </c>
      <c r="C256" s="4" t="s">
        <v>948</v>
      </c>
      <c r="D256" s="136" t="s">
        <v>6</v>
      </c>
      <c r="E256" s="5">
        <v>1.81</v>
      </c>
      <c r="F256" s="164">
        <v>1.65</v>
      </c>
      <c r="G256" s="337">
        <v>8.8397790055248698E-2</v>
      </c>
      <c r="H256" s="7"/>
      <c r="I256" s="7"/>
      <c r="J256" s="7"/>
      <c r="K256" s="7"/>
      <c r="L256" s="7"/>
      <c r="M256" s="7"/>
    </row>
    <row r="257" spans="1:13" ht="15.75" customHeight="1">
      <c r="A257" s="9"/>
      <c r="B257" s="113">
        <v>113874</v>
      </c>
      <c r="C257" s="4" t="s">
        <v>949</v>
      </c>
      <c r="D257" s="136" t="s">
        <v>6</v>
      </c>
      <c r="E257" s="5">
        <v>1.81</v>
      </c>
      <c r="F257" s="164">
        <v>1.65</v>
      </c>
      <c r="G257" s="337">
        <v>8.8397790055248698E-2</v>
      </c>
      <c r="H257" s="7"/>
      <c r="I257" s="7"/>
      <c r="J257" s="7"/>
      <c r="K257" s="7"/>
      <c r="L257" s="7"/>
      <c r="M257" s="7"/>
    </row>
    <row r="258" spans="1:13" ht="15.75" customHeight="1">
      <c r="A258" s="9"/>
      <c r="B258" s="113">
        <v>113873</v>
      </c>
      <c r="C258" s="4" t="s">
        <v>950</v>
      </c>
      <c r="D258" s="136" t="s">
        <v>6</v>
      </c>
      <c r="E258" s="5">
        <v>1.81</v>
      </c>
      <c r="F258" s="164">
        <v>1.65</v>
      </c>
      <c r="G258" s="337">
        <v>8.8397790055248698E-2</v>
      </c>
      <c r="H258" s="7"/>
      <c r="I258" s="7"/>
      <c r="J258" s="7"/>
      <c r="K258" s="7"/>
      <c r="L258" s="7"/>
      <c r="M258" s="7"/>
    </row>
    <row r="259" spans="1:13" ht="15.75" customHeight="1">
      <c r="A259" s="9"/>
      <c r="B259" s="113">
        <v>113872</v>
      </c>
      <c r="C259" s="4" t="s">
        <v>951</v>
      </c>
      <c r="D259" s="136" t="s">
        <v>6</v>
      </c>
      <c r="E259" s="5">
        <v>1.81</v>
      </c>
      <c r="F259" s="164">
        <v>1.65</v>
      </c>
      <c r="G259" s="337">
        <v>8.8397790055248698E-2</v>
      </c>
      <c r="H259" s="7"/>
      <c r="I259" s="7"/>
      <c r="J259" s="7"/>
      <c r="K259" s="7"/>
      <c r="L259" s="7"/>
      <c r="M259" s="7"/>
    </row>
    <row r="260" spans="1:13" ht="15.75" customHeight="1">
      <c r="A260" s="9"/>
      <c r="B260" s="113">
        <v>113865</v>
      </c>
      <c r="C260" s="4" t="s">
        <v>937</v>
      </c>
      <c r="D260" s="136" t="s">
        <v>6</v>
      </c>
      <c r="E260" s="5">
        <v>2.4</v>
      </c>
      <c r="F260" s="164">
        <v>2.2799999999999998</v>
      </c>
      <c r="G260" s="337">
        <v>5.0000000000000044E-2</v>
      </c>
      <c r="H260" s="7"/>
      <c r="I260" s="7"/>
      <c r="J260" s="7"/>
      <c r="K260" s="7"/>
      <c r="L260" s="7"/>
      <c r="M260" s="7"/>
    </row>
    <row r="261" spans="1:13" ht="15.75" customHeight="1">
      <c r="A261" s="9"/>
      <c r="B261" s="113">
        <v>113862</v>
      </c>
      <c r="C261" s="4" t="s">
        <v>938</v>
      </c>
      <c r="D261" s="136" t="s">
        <v>6</v>
      </c>
      <c r="E261" s="5">
        <v>2.4</v>
      </c>
      <c r="F261" s="164">
        <v>2.2799999999999998</v>
      </c>
      <c r="G261" s="337">
        <v>5.0000000000000044E-2</v>
      </c>
      <c r="H261" s="7"/>
      <c r="I261" s="7"/>
      <c r="J261" s="7"/>
      <c r="K261" s="7"/>
      <c r="L261" s="7"/>
      <c r="M261" s="7"/>
    </row>
    <row r="262" spans="1:13" ht="15.75" customHeight="1">
      <c r="A262" s="9"/>
      <c r="B262" s="113">
        <v>113861</v>
      </c>
      <c r="C262" s="4" t="s">
        <v>939</v>
      </c>
      <c r="D262" s="136" t="s">
        <v>6</v>
      </c>
      <c r="E262" s="5">
        <v>2.4</v>
      </c>
      <c r="F262" s="164">
        <v>2.2799999999999998</v>
      </c>
      <c r="G262" s="337">
        <v>5.0000000000000044E-2</v>
      </c>
      <c r="H262" s="7"/>
      <c r="I262" s="7"/>
      <c r="J262" s="7"/>
      <c r="K262" s="7"/>
      <c r="L262" s="7"/>
      <c r="M262" s="7"/>
    </row>
    <row r="263" spans="1:13" ht="15.75" customHeight="1">
      <c r="A263" s="9"/>
      <c r="B263" s="113">
        <v>113868</v>
      </c>
      <c r="C263" s="4" t="s">
        <v>940</v>
      </c>
      <c r="D263" s="136" t="s">
        <v>6</v>
      </c>
      <c r="E263" s="5">
        <v>2.4</v>
      </c>
      <c r="F263" s="164">
        <v>2.2799999999999998</v>
      </c>
      <c r="G263" s="337">
        <v>5.0000000000000044E-2</v>
      </c>
      <c r="H263" s="7"/>
      <c r="I263" s="7"/>
      <c r="J263" s="7"/>
      <c r="K263" s="7"/>
      <c r="L263" s="7"/>
      <c r="M263" s="7"/>
    </row>
    <row r="264" spans="1:13" ht="15.75" customHeight="1">
      <c r="A264" s="9"/>
      <c r="B264" s="113">
        <v>113866</v>
      </c>
      <c r="C264" s="4" t="s">
        <v>941</v>
      </c>
      <c r="D264" s="136" t="s">
        <v>6</v>
      </c>
      <c r="E264" s="5">
        <v>2.4</v>
      </c>
      <c r="F264" s="164">
        <v>2.2799999999999998</v>
      </c>
      <c r="G264" s="337">
        <v>5.0000000000000044E-2</v>
      </c>
      <c r="H264" s="7"/>
      <c r="I264" s="7"/>
      <c r="J264" s="7"/>
      <c r="K264" s="7"/>
      <c r="L264" s="7"/>
      <c r="M264" s="7"/>
    </row>
    <row r="265" spans="1:13" ht="15.75" customHeight="1">
      <c r="A265" s="9"/>
      <c r="B265" s="113">
        <v>113870</v>
      </c>
      <c r="C265" s="4" t="s">
        <v>942</v>
      </c>
      <c r="D265" s="136" t="s">
        <v>6</v>
      </c>
      <c r="E265" s="5">
        <v>2.4</v>
      </c>
      <c r="F265" s="164">
        <v>2.2799999999999998</v>
      </c>
      <c r="G265" s="337">
        <v>5.0000000000000044E-2</v>
      </c>
      <c r="H265" s="7"/>
      <c r="I265" s="7"/>
      <c r="J265" s="7"/>
      <c r="K265" s="7"/>
      <c r="L265" s="7"/>
      <c r="M265" s="7"/>
    </row>
    <row r="266" spans="1:13" ht="15.75" customHeight="1">
      <c r="A266" s="9"/>
      <c r="B266" s="113">
        <v>113869</v>
      </c>
      <c r="C266" s="4" t="s">
        <v>943</v>
      </c>
      <c r="D266" s="136" t="s">
        <v>6</v>
      </c>
      <c r="E266" s="5">
        <v>2.4</v>
      </c>
      <c r="F266" s="164">
        <v>2.2799999999999998</v>
      </c>
      <c r="G266" s="337">
        <v>5.0000000000000044E-2</v>
      </c>
      <c r="H266" s="7"/>
      <c r="I266" s="7"/>
      <c r="J266" s="7"/>
      <c r="K266" s="7"/>
      <c r="L266" s="7"/>
      <c r="M266" s="7"/>
    </row>
    <row r="267" spans="1:13" ht="15.75" customHeight="1">
      <c r="A267" s="9"/>
      <c r="B267" s="113">
        <v>113860</v>
      </c>
      <c r="C267" s="4" t="s">
        <v>953</v>
      </c>
      <c r="D267" s="136" t="s">
        <v>6</v>
      </c>
      <c r="E267" s="5">
        <v>2.4</v>
      </c>
      <c r="F267" s="164">
        <v>2.2799999999999998</v>
      </c>
      <c r="G267" s="337">
        <v>5.0000000000000044E-2</v>
      </c>
      <c r="H267" s="7"/>
      <c r="I267" s="7"/>
      <c r="J267" s="7"/>
      <c r="K267" s="7"/>
      <c r="L267" s="7"/>
      <c r="M267" s="7"/>
    </row>
    <row r="268" spans="1:13" ht="15.75" customHeight="1">
      <c r="A268" s="9"/>
      <c r="B268" s="113">
        <v>113863</v>
      </c>
      <c r="C268" s="4" t="e">
        <v>#N/A</v>
      </c>
      <c r="D268" s="136" t="s">
        <v>6</v>
      </c>
      <c r="E268" s="5" t="e">
        <v>#N/A</v>
      </c>
      <c r="F268" s="164">
        <v>2.2799999999999998</v>
      </c>
      <c r="G268" s="337" t="e">
        <v>#N/A</v>
      </c>
      <c r="H268" s="7"/>
      <c r="I268" s="7"/>
      <c r="J268" s="7"/>
      <c r="K268" s="7"/>
      <c r="L268" s="7"/>
      <c r="M268" s="7"/>
    </row>
    <row r="269" spans="1:13" ht="15.75" customHeight="1">
      <c r="A269" s="9"/>
      <c r="B269" s="113">
        <v>113864</v>
      </c>
      <c r="C269" s="4" t="s">
        <v>955</v>
      </c>
      <c r="D269" s="136" t="s">
        <v>6</v>
      </c>
      <c r="E269" s="5">
        <v>2.4</v>
      </c>
      <c r="F269" s="164">
        <v>2.2799999999999998</v>
      </c>
      <c r="G269" s="337">
        <v>5.0000000000000044E-2</v>
      </c>
      <c r="H269" s="7"/>
      <c r="I269" s="7"/>
      <c r="J269" s="7"/>
      <c r="K269" s="7"/>
      <c r="L269" s="7"/>
      <c r="M269" s="7"/>
    </row>
    <row r="270" spans="1:13" ht="15.75" customHeight="1">
      <c r="A270" s="9"/>
      <c r="B270" s="113">
        <v>114171</v>
      </c>
      <c r="C270" s="4" t="s">
        <v>1524</v>
      </c>
      <c r="D270" s="136" t="s">
        <v>6</v>
      </c>
      <c r="E270" s="5">
        <v>2.4</v>
      </c>
      <c r="F270" s="164">
        <v>2.2799999999999998</v>
      </c>
      <c r="G270" s="337">
        <v>5.0000000000000044E-2</v>
      </c>
      <c r="H270" s="7"/>
      <c r="I270" s="7"/>
      <c r="J270" s="7"/>
      <c r="K270" s="7"/>
      <c r="L270" s="7"/>
      <c r="M270" s="7"/>
    </row>
    <row r="271" spans="1:13" ht="15.75" customHeight="1">
      <c r="A271" s="9"/>
      <c r="B271" s="113">
        <v>114137</v>
      </c>
      <c r="C271" s="4" t="e">
        <v>#N/A</v>
      </c>
      <c r="D271" s="136" t="s">
        <v>6</v>
      </c>
      <c r="E271" s="5" t="e">
        <v>#N/A</v>
      </c>
      <c r="F271" s="164">
        <v>5.6145000000000005</v>
      </c>
      <c r="G271" s="337" t="e">
        <v>#N/A</v>
      </c>
      <c r="H271" s="7"/>
      <c r="I271" s="7"/>
      <c r="J271" s="7"/>
      <c r="K271" s="7"/>
      <c r="L271" s="7"/>
      <c r="M271" s="7"/>
    </row>
    <row r="272" spans="1:13" ht="15.75" customHeight="1">
      <c r="A272" s="9"/>
      <c r="B272" s="113">
        <v>114138</v>
      </c>
      <c r="C272" s="4" t="e">
        <v>#N/A</v>
      </c>
      <c r="D272" s="136" t="s">
        <v>6</v>
      </c>
      <c r="E272" s="5" t="e">
        <v>#N/A</v>
      </c>
      <c r="F272" s="164">
        <v>5.6145000000000005</v>
      </c>
      <c r="G272" s="337" t="e">
        <v>#N/A</v>
      </c>
      <c r="H272" s="7"/>
      <c r="I272" s="7"/>
      <c r="J272" s="7"/>
      <c r="K272" s="7"/>
      <c r="L272" s="7"/>
      <c r="M272" s="7"/>
    </row>
    <row r="273" spans="1:13" ht="15.75" customHeight="1">
      <c r="A273" s="9"/>
      <c r="B273" s="113">
        <v>114139</v>
      </c>
      <c r="C273" s="4" t="s">
        <v>1527</v>
      </c>
      <c r="D273" s="136" t="s">
        <v>6</v>
      </c>
      <c r="E273" s="5">
        <v>9.57</v>
      </c>
      <c r="F273" s="164">
        <v>9.0914999999999999</v>
      </c>
      <c r="G273" s="337">
        <v>5.0000000000000037E-2</v>
      </c>
      <c r="H273" s="7"/>
      <c r="I273" s="7"/>
      <c r="J273" s="7"/>
      <c r="K273" s="7"/>
      <c r="L273" s="7"/>
      <c r="M273" s="7"/>
    </row>
    <row r="274" spans="1:13" ht="15.75" customHeight="1">
      <c r="A274" s="9"/>
      <c r="B274" s="113">
        <v>114140</v>
      </c>
      <c r="C274" s="4" t="s">
        <v>1528</v>
      </c>
      <c r="D274" s="136" t="s">
        <v>6</v>
      </c>
      <c r="E274" s="5">
        <v>9.57</v>
      </c>
      <c r="F274" s="164">
        <v>9.0914999999999999</v>
      </c>
      <c r="G274" s="337">
        <v>5.0000000000000037E-2</v>
      </c>
      <c r="H274" s="7"/>
      <c r="I274" s="7"/>
      <c r="J274" s="7"/>
      <c r="K274" s="7"/>
      <c r="L274" s="7"/>
      <c r="M274" s="7"/>
    </row>
    <row r="275" spans="1:13" ht="15.75" customHeight="1">
      <c r="A275" s="9"/>
      <c r="B275" s="113">
        <v>114133</v>
      </c>
      <c r="C275" s="4" t="s">
        <v>1529</v>
      </c>
      <c r="D275" s="136" t="s">
        <v>6</v>
      </c>
      <c r="E275" s="5">
        <v>10.67</v>
      </c>
      <c r="F275" s="164">
        <v>10.1365</v>
      </c>
      <c r="G275" s="337">
        <v>5.000000000000001E-2</v>
      </c>
      <c r="H275" s="7"/>
      <c r="I275" s="7"/>
      <c r="J275" s="7"/>
      <c r="K275" s="7"/>
      <c r="L275" s="7"/>
      <c r="M275" s="7"/>
    </row>
    <row r="276" spans="1:13" ht="15.75" customHeight="1">
      <c r="A276" s="9"/>
      <c r="B276" s="113">
        <v>114134</v>
      </c>
      <c r="C276" s="4" t="s">
        <v>1530</v>
      </c>
      <c r="D276" s="136" t="s">
        <v>6</v>
      </c>
      <c r="E276" s="5">
        <v>10.67</v>
      </c>
      <c r="F276" s="164">
        <v>10.1365</v>
      </c>
      <c r="G276" s="337">
        <v>5.000000000000001E-2</v>
      </c>
      <c r="H276" s="7"/>
      <c r="I276" s="7"/>
      <c r="J276" s="7"/>
      <c r="K276" s="7"/>
      <c r="L276" s="7"/>
      <c r="M276" s="7"/>
    </row>
    <row r="277" spans="1:13" ht="15.75" customHeight="1">
      <c r="A277" s="9"/>
      <c r="B277" s="113">
        <v>114135</v>
      </c>
      <c r="C277" s="4" t="s">
        <v>1531</v>
      </c>
      <c r="D277" s="136" t="s">
        <v>6</v>
      </c>
      <c r="E277" s="5">
        <v>10.67</v>
      </c>
      <c r="F277" s="164">
        <v>10.1365</v>
      </c>
      <c r="G277" s="337">
        <v>5.000000000000001E-2</v>
      </c>
      <c r="H277" s="7"/>
      <c r="I277" s="7"/>
      <c r="J277" s="7"/>
      <c r="K277" s="7"/>
      <c r="L277" s="7"/>
      <c r="M277" s="7"/>
    </row>
    <row r="278" spans="1:13" ht="15.75" customHeight="1">
      <c r="A278" s="9"/>
      <c r="B278" s="113">
        <v>114136</v>
      </c>
      <c r="C278" s="4" t="s">
        <v>1532</v>
      </c>
      <c r="D278" s="136" t="s">
        <v>6</v>
      </c>
      <c r="E278" s="5">
        <v>10.67</v>
      </c>
      <c r="F278" s="164">
        <v>10.1365</v>
      </c>
      <c r="G278" s="337">
        <v>5.000000000000001E-2</v>
      </c>
      <c r="H278" s="7"/>
      <c r="I278" s="7"/>
      <c r="J278" s="7"/>
      <c r="K278" s="7"/>
      <c r="L278" s="7"/>
      <c r="M278" s="7"/>
    </row>
    <row r="279" spans="1:13" ht="15.75" customHeight="1">
      <c r="A279" s="9"/>
      <c r="B279" s="113">
        <v>114130</v>
      </c>
      <c r="C279" s="4" t="s">
        <v>1533</v>
      </c>
      <c r="D279" s="136" t="s">
        <v>6</v>
      </c>
      <c r="E279" s="5">
        <v>10.67</v>
      </c>
      <c r="F279" s="164">
        <v>10.1365</v>
      </c>
      <c r="G279" s="337">
        <v>5.000000000000001E-2</v>
      </c>
      <c r="H279" s="7"/>
      <c r="I279" s="7"/>
      <c r="J279" s="7"/>
      <c r="K279" s="7"/>
      <c r="L279" s="7"/>
      <c r="M279" s="7"/>
    </row>
    <row r="280" spans="1:13" ht="15.75" customHeight="1">
      <c r="A280" s="9"/>
      <c r="B280" s="113">
        <v>114131</v>
      </c>
      <c r="C280" s="4" t="s">
        <v>1534</v>
      </c>
      <c r="D280" s="136" t="s">
        <v>6</v>
      </c>
      <c r="E280" s="5">
        <v>10.67</v>
      </c>
      <c r="F280" s="164">
        <v>10.1365</v>
      </c>
      <c r="G280" s="337">
        <v>5.000000000000001E-2</v>
      </c>
      <c r="H280" s="7"/>
      <c r="I280" s="7"/>
      <c r="J280" s="7"/>
      <c r="K280" s="7"/>
      <c r="L280" s="7"/>
      <c r="M280" s="7"/>
    </row>
    <row r="281" spans="1:13" ht="15.75" customHeight="1">
      <c r="A281" s="9"/>
      <c r="B281" s="113">
        <v>114132</v>
      </c>
      <c r="C281" s="4" t="s">
        <v>1535</v>
      </c>
      <c r="D281" s="136" t="s">
        <v>6</v>
      </c>
      <c r="E281" s="5">
        <v>10.67</v>
      </c>
      <c r="F281" s="164">
        <v>10.1365</v>
      </c>
      <c r="G281" s="337">
        <v>5.000000000000001E-2</v>
      </c>
      <c r="H281" s="7"/>
      <c r="I281" s="7"/>
      <c r="J281" s="7"/>
      <c r="K281" s="7"/>
      <c r="L281" s="7"/>
      <c r="M281" s="7"/>
    </row>
    <row r="282" spans="1:13" ht="15.75" customHeight="1">
      <c r="A282" s="9"/>
      <c r="B282" s="113">
        <v>113820</v>
      </c>
      <c r="C282" s="4" t="s">
        <v>1000</v>
      </c>
      <c r="D282" s="136" t="s">
        <v>6</v>
      </c>
      <c r="E282" s="5">
        <v>2.78</v>
      </c>
      <c r="F282" s="164">
        <v>2.6417657000000001</v>
      </c>
      <c r="G282" s="337">
        <v>4.9724568345323635E-2</v>
      </c>
      <c r="H282" s="7"/>
      <c r="I282" s="7"/>
      <c r="J282" s="7"/>
      <c r="K282" s="7"/>
      <c r="L282" s="7"/>
      <c r="M282" s="7"/>
    </row>
    <row r="283" spans="1:13" ht="15.75" customHeight="1">
      <c r="A283" s="9"/>
      <c r="B283" s="113">
        <v>113822</v>
      </c>
      <c r="C283" s="4" t="s">
        <v>998</v>
      </c>
      <c r="D283" s="136" t="s">
        <v>6</v>
      </c>
      <c r="E283" s="5">
        <v>5.13</v>
      </c>
      <c r="F283" s="164">
        <v>4.8710537499999997</v>
      </c>
      <c r="G283" s="337">
        <v>5.0476851851851884E-2</v>
      </c>
      <c r="H283" s="7"/>
      <c r="I283" s="7"/>
      <c r="J283" s="7"/>
      <c r="K283" s="7"/>
      <c r="L283" s="7"/>
      <c r="M283" s="7"/>
    </row>
    <row r="284" spans="1:13" ht="15.75" customHeight="1">
      <c r="A284" s="9"/>
      <c r="B284" s="113">
        <v>113821</v>
      </c>
      <c r="C284" s="4" t="s">
        <v>999</v>
      </c>
      <c r="D284" s="136" t="s">
        <v>6</v>
      </c>
      <c r="E284" s="5">
        <v>5.13</v>
      </c>
      <c r="F284" s="164">
        <v>4.8710537499999997</v>
      </c>
      <c r="G284" s="337">
        <v>5.0476851851851884E-2</v>
      </c>
      <c r="H284" s="7"/>
      <c r="I284" s="7"/>
      <c r="J284" s="7"/>
      <c r="K284" s="7"/>
      <c r="L284" s="7"/>
      <c r="M284" s="7"/>
    </row>
    <row r="285" spans="1:13" ht="15.75" customHeight="1">
      <c r="A285" s="9"/>
      <c r="B285" s="113">
        <v>113819</v>
      </c>
      <c r="C285" s="4" t="s">
        <v>1007</v>
      </c>
      <c r="D285" s="136" t="s">
        <v>6</v>
      </c>
      <c r="E285" s="5">
        <v>5.13</v>
      </c>
      <c r="F285" s="164">
        <v>4.8710537499999997</v>
      </c>
      <c r="G285" s="337">
        <v>5.0476851851851884E-2</v>
      </c>
      <c r="H285" s="7"/>
      <c r="I285" s="7"/>
      <c r="J285" s="7"/>
      <c r="K285" s="7"/>
      <c r="L285" s="7"/>
      <c r="M285" s="7"/>
    </row>
    <row r="286" spans="1:13" ht="15.75" customHeight="1">
      <c r="A286" s="9"/>
      <c r="B286" s="113">
        <v>113813</v>
      </c>
      <c r="C286" s="4" t="s">
        <v>1033</v>
      </c>
      <c r="D286" s="136" t="s">
        <v>6</v>
      </c>
      <c r="E286" s="5">
        <v>6.39</v>
      </c>
      <c r="F286" s="164">
        <v>6.0735571000000004</v>
      </c>
      <c r="G286" s="337">
        <v>4.9521580594679079E-2</v>
      </c>
      <c r="H286" s="7"/>
      <c r="I286" s="7"/>
      <c r="J286" s="7"/>
      <c r="K286" s="7"/>
      <c r="L286" s="7"/>
      <c r="M286" s="7"/>
    </row>
    <row r="287" spans="1:13" ht="15.75" customHeight="1">
      <c r="A287" s="9"/>
      <c r="B287" s="113">
        <v>113812</v>
      </c>
      <c r="C287" s="4" t="s">
        <v>1035</v>
      </c>
      <c r="D287" s="136" t="s">
        <v>6</v>
      </c>
      <c r="E287" s="5">
        <v>6.39</v>
      </c>
      <c r="F287" s="164">
        <v>6.0735571000000004</v>
      </c>
      <c r="G287" s="337">
        <v>4.9521580594679079E-2</v>
      </c>
      <c r="H287" s="7"/>
      <c r="I287" s="7"/>
      <c r="J287" s="7"/>
      <c r="K287" s="7"/>
      <c r="L287" s="7"/>
      <c r="M287" s="7"/>
    </row>
    <row r="288" spans="1:13" ht="15.75" customHeight="1">
      <c r="A288" s="9"/>
      <c r="B288" s="113">
        <v>113814</v>
      </c>
      <c r="C288" s="4" t="s">
        <v>1034</v>
      </c>
      <c r="D288" s="136" t="s">
        <v>6</v>
      </c>
      <c r="E288" s="5">
        <v>6.39</v>
      </c>
      <c r="F288" s="164">
        <v>6.0735637499999999</v>
      </c>
      <c r="G288" s="337">
        <v>4.952053990610325E-2</v>
      </c>
      <c r="H288" s="7"/>
      <c r="I288" s="7"/>
      <c r="J288" s="7"/>
      <c r="K288" s="7"/>
      <c r="L288" s="7"/>
      <c r="M288" s="7"/>
    </row>
    <row r="289" spans="1:13" ht="15.75" customHeight="1">
      <c r="A289" s="9"/>
      <c r="B289" s="113">
        <v>113810</v>
      </c>
      <c r="C289" s="4" t="s">
        <v>1011</v>
      </c>
      <c r="D289" s="136" t="s">
        <v>6</v>
      </c>
      <c r="E289" s="5">
        <v>7.03</v>
      </c>
      <c r="F289" s="164">
        <v>6.6809814000000003</v>
      </c>
      <c r="G289" s="337">
        <v>4.9647027027027016E-2</v>
      </c>
      <c r="H289" s="7"/>
      <c r="I289" s="7"/>
      <c r="J289" s="7"/>
      <c r="K289" s="7"/>
      <c r="L289" s="7"/>
      <c r="M289" s="7"/>
    </row>
    <row r="290" spans="1:13" ht="15.75" customHeight="1">
      <c r="A290" s="9"/>
      <c r="B290" s="113">
        <v>113811</v>
      </c>
      <c r="C290" s="4" t="s">
        <v>1012</v>
      </c>
      <c r="D290" s="136" t="s">
        <v>6</v>
      </c>
      <c r="E290" s="5">
        <v>7.03</v>
      </c>
      <c r="F290" s="164">
        <v>6.6810079999999994</v>
      </c>
      <c r="G290" s="337">
        <v>4.9643243243243367E-2</v>
      </c>
      <c r="H290" s="7"/>
      <c r="I290" s="7"/>
      <c r="J290" s="7"/>
      <c r="K290" s="7"/>
      <c r="L290" s="7"/>
      <c r="M290" s="7"/>
    </row>
    <row r="291" spans="1:13" ht="15.75" customHeight="1">
      <c r="A291" s="9"/>
      <c r="B291" s="113">
        <v>113809</v>
      </c>
      <c r="C291" s="4" t="s">
        <v>1013</v>
      </c>
      <c r="D291" s="136" t="s">
        <v>6</v>
      </c>
      <c r="E291" s="5">
        <v>7.03</v>
      </c>
      <c r="F291" s="164">
        <v>6.6810156000000003</v>
      </c>
      <c r="G291" s="337">
        <v>4.9642162162162155E-2</v>
      </c>
      <c r="H291" s="7"/>
      <c r="I291" s="7"/>
      <c r="J291" s="7"/>
      <c r="K291" s="7"/>
      <c r="L291" s="7"/>
      <c r="M291" s="7"/>
    </row>
    <row r="292" spans="1:13" ht="15.75" customHeight="1">
      <c r="A292" s="9"/>
      <c r="B292" s="113">
        <v>113818</v>
      </c>
      <c r="C292" s="4" t="s">
        <v>1008</v>
      </c>
      <c r="D292" s="136" t="s">
        <v>6</v>
      </c>
      <c r="E292" s="5">
        <v>7.69</v>
      </c>
      <c r="F292" s="164">
        <v>7.3070228500000001</v>
      </c>
      <c r="G292" s="337">
        <v>4.9801970091027346E-2</v>
      </c>
      <c r="H292" s="7"/>
      <c r="I292" s="7"/>
      <c r="J292" s="7"/>
      <c r="K292" s="7"/>
      <c r="L292" s="7"/>
      <c r="M292" s="7"/>
    </row>
    <row r="293" spans="1:13" ht="15.75" customHeight="1">
      <c r="A293" s="9"/>
      <c r="B293" s="113">
        <v>113816</v>
      </c>
      <c r="C293" s="4" t="s">
        <v>1536</v>
      </c>
      <c r="D293" s="136" t="s">
        <v>6</v>
      </c>
      <c r="E293" s="5">
        <v>11.95</v>
      </c>
      <c r="F293" s="164">
        <v>11.352222599999999</v>
      </c>
      <c r="G293" s="337">
        <v>5.0023213389121343E-2</v>
      </c>
      <c r="H293" s="7"/>
      <c r="I293" s="7"/>
      <c r="J293" s="7"/>
      <c r="K293" s="7"/>
      <c r="L293" s="7"/>
      <c r="M293" s="7"/>
    </row>
    <row r="294" spans="1:13" ht="15.75" customHeight="1">
      <c r="A294" s="9"/>
      <c r="B294" s="113">
        <v>113815</v>
      </c>
      <c r="C294" s="4" t="s">
        <v>1537</v>
      </c>
      <c r="D294" s="136" t="s">
        <v>6</v>
      </c>
      <c r="E294" s="5">
        <v>11.95</v>
      </c>
      <c r="F294" s="164">
        <v>11.352230200000001</v>
      </c>
      <c r="G294" s="337">
        <v>5.0022577405857596E-2</v>
      </c>
      <c r="H294" s="7"/>
      <c r="I294" s="7"/>
      <c r="J294" s="7"/>
      <c r="K294" s="7"/>
      <c r="L294" s="7"/>
      <c r="M294" s="7"/>
    </row>
    <row r="295" spans="1:13" ht="15.75" customHeight="1">
      <c r="A295" s="9"/>
      <c r="B295" s="113">
        <v>113817</v>
      </c>
      <c r="C295" s="4" t="s">
        <v>1538</v>
      </c>
      <c r="D295" s="136" t="s">
        <v>6</v>
      </c>
      <c r="E295" s="5">
        <v>11.95</v>
      </c>
      <c r="F295" s="164">
        <v>11.3522321</v>
      </c>
      <c r="G295" s="337">
        <v>5.002241841004177E-2</v>
      </c>
      <c r="H295" s="7"/>
      <c r="I295" s="7"/>
      <c r="J295" s="7"/>
      <c r="K295" s="7"/>
      <c r="L295" s="7"/>
      <c r="M295" s="7"/>
    </row>
    <row r="296" spans="1:13" ht="15.75" customHeight="1">
      <c r="A296" s="9"/>
      <c r="B296" s="113">
        <v>113824</v>
      </c>
      <c r="C296" s="4" t="s">
        <v>1506</v>
      </c>
      <c r="D296" s="136" t="s">
        <v>6</v>
      </c>
      <c r="E296" s="5">
        <v>13.07</v>
      </c>
      <c r="F296" s="164">
        <v>12.41590435</v>
      </c>
      <c r="G296" s="337">
        <v>5.0045573833205841E-2</v>
      </c>
      <c r="H296" s="7"/>
      <c r="I296" s="7"/>
      <c r="J296" s="7"/>
      <c r="K296" s="7"/>
      <c r="L296" s="7"/>
      <c r="M296" s="7"/>
    </row>
    <row r="297" spans="1:13" ht="15.75" customHeight="1">
      <c r="A297" s="9"/>
      <c r="B297" s="113">
        <v>113823</v>
      </c>
      <c r="C297" s="4" t="s">
        <v>1507</v>
      </c>
      <c r="D297" s="136" t="s">
        <v>6</v>
      </c>
      <c r="E297" s="5">
        <v>13.07</v>
      </c>
      <c r="F297" s="164">
        <v>12.415932849999999</v>
      </c>
      <c r="G297" s="337">
        <v>5.0043393267023811E-2</v>
      </c>
      <c r="H297" s="7"/>
      <c r="I297" s="7"/>
      <c r="J297" s="7"/>
      <c r="K297" s="7"/>
      <c r="L297" s="7"/>
      <c r="M297" s="7"/>
    </row>
    <row r="298" spans="1:13" ht="15.75" customHeight="1">
      <c r="A298" s="9"/>
      <c r="B298" s="113">
        <v>113826</v>
      </c>
      <c r="C298" s="4" t="s">
        <v>1020</v>
      </c>
      <c r="D298" s="136" t="s">
        <v>6</v>
      </c>
      <c r="E298" s="5">
        <v>13.72</v>
      </c>
      <c r="F298" s="164">
        <v>13.03844125</v>
      </c>
      <c r="G298" s="337">
        <v>4.9676293731778474E-2</v>
      </c>
      <c r="H298" s="7"/>
      <c r="I298" s="7"/>
      <c r="J298" s="7"/>
      <c r="K298" s="7"/>
      <c r="L298" s="7"/>
      <c r="M298" s="7"/>
    </row>
    <row r="299" spans="1:13" ht="15.75" customHeight="1">
      <c r="A299" s="9"/>
      <c r="B299" s="113">
        <v>113827</v>
      </c>
      <c r="C299" s="4" t="s">
        <v>1021</v>
      </c>
      <c r="D299" s="136" t="s">
        <v>6</v>
      </c>
      <c r="E299" s="5">
        <v>13.72</v>
      </c>
      <c r="F299" s="164">
        <v>13.03844125</v>
      </c>
      <c r="G299" s="337">
        <v>4.9676293731778474E-2</v>
      </c>
      <c r="H299" s="7"/>
      <c r="I299" s="7"/>
      <c r="J299" s="7"/>
      <c r="K299" s="7"/>
      <c r="L299" s="7"/>
      <c r="M299" s="7"/>
    </row>
    <row r="300" spans="1:13" ht="15.75" customHeight="1">
      <c r="A300" s="9"/>
      <c r="B300" s="113">
        <v>113828</v>
      </c>
      <c r="C300" s="4" t="s">
        <v>1022</v>
      </c>
      <c r="D300" s="136" t="s">
        <v>6</v>
      </c>
      <c r="E300" s="5">
        <v>13.72</v>
      </c>
      <c r="F300" s="164">
        <v>13.03844125</v>
      </c>
      <c r="G300" s="337">
        <v>4.9676293731778474E-2</v>
      </c>
      <c r="H300" s="7"/>
      <c r="I300" s="7"/>
      <c r="J300" s="7"/>
      <c r="K300" s="7"/>
      <c r="L300" s="7"/>
      <c r="M300" s="7"/>
    </row>
    <row r="301" spans="1:13" ht="15.75" customHeight="1">
      <c r="A301" s="9"/>
      <c r="B301" s="113">
        <v>113830</v>
      </c>
      <c r="C301" s="4" t="s">
        <v>1005</v>
      </c>
      <c r="D301" s="136" t="s">
        <v>6</v>
      </c>
      <c r="E301" s="5">
        <v>3.13</v>
      </c>
      <c r="F301" s="164">
        <v>2.9759937499999998</v>
      </c>
      <c r="G301" s="337">
        <v>4.9203274760383428E-2</v>
      </c>
      <c r="H301" s="7"/>
      <c r="I301" s="7"/>
      <c r="J301" s="7"/>
      <c r="K301" s="7"/>
      <c r="L301" s="7"/>
      <c r="M301" s="7"/>
    </row>
    <row r="302" spans="1:13" ht="15.75" customHeight="1">
      <c r="A302" s="9"/>
      <c r="B302" s="113">
        <v>113838</v>
      </c>
      <c r="C302" s="4" t="s">
        <v>1009</v>
      </c>
      <c r="D302" s="136" t="s">
        <v>6</v>
      </c>
      <c r="E302" s="5">
        <v>6.36</v>
      </c>
      <c r="F302" s="164">
        <v>6.0417320999999999</v>
      </c>
      <c r="G302" s="337">
        <v>5.0042122641509493E-2</v>
      </c>
      <c r="H302" s="7"/>
      <c r="I302" s="7"/>
      <c r="J302" s="7"/>
      <c r="K302" s="7"/>
      <c r="L302" s="7"/>
      <c r="M302" s="7"/>
    </row>
    <row r="303" spans="1:13" ht="15.75" customHeight="1">
      <c r="A303" s="9"/>
      <c r="B303" s="113">
        <v>113855</v>
      </c>
      <c r="C303" s="4" t="s">
        <v>1028</v>
      </c>
      <c r="D303" s="136" t="s">
        <v>6</v>
      </c>
      <c r="E303" s="5">
        <v>6.78</v>
      </c>
      <c r="F303" s="164">
        <v>6.4422473499999997</v>
      </c>
      <c r="G303" s="337">
        <v>4.9816025073746391E-2</v>
      </c>
      <c r="H303" s="7"/>
      <c r="I303" s="7"/>
      <c r="J303" s="7"/>
      <c r="K303" s="7"/>
      <c r="L303" s="7"/>
      <c r="M303" s="7"/>
    </row>
    <row r="304" spans="1:13" ht="15.75" customHeight="1">
      <c r="A304" s="9"/>
      <c r="B304" s="113">
        <v>113856</v>
      </c>
      <c r="C304" s="4" t="s">
        <v>1031</v>
      </c>
      <c r="D304" s="136" t="s">
        <v>6</v>
      </c>
      <c r="E304" s="5">
        <v>6.78</v>
      </c>
      <c r="F304" s="164">
        <v>6.4422644499999997</v>
      </c>
      <c r="G304" s="337">
        <v>4.9813502949852588E-2</v>
      </c>
      <c r="H304" s="7"/>
      <c r="I304" s="7"/>
      <c r="J304" s="7"/>
      <c r="K304" s="7"/>
      <c r="L304" s="7"/>
      <c r="M304" s="7"/>
    </row>
    <row r="305" spans="1:13" ht="15.75" customHeight="1">
      <c r="A305" s="9"/>
      <c r="B305" s="113">
        <v>113858</v>
      </c>
      <c r="C305" s="4" t="s">
        <v>1030</v>
      </c>
      <c r="D305" s="136" t="s">
        <v>6</v>
      </c>
      <c r="E305" s="5">
        <v>6.78</v>
      </c>
      <c r="F305" s="164">
        <v>6.4422749000000001</v>
      </c>
      <c r="G305" s="337">
        <v>4.9811961651917418E-2</v>
      </c>
      <c r="H305" s="7"/>
      <c r="I305" s="7"/>
      <c r="J305" s="7"/>
      <c r="K305" s="7"/>
      <c r="L305" s="7"/>
      <c r="M305" s="7"/>
    </row>
    <row r="306" spans="1:13" ht="15.75" customHeight="1">
      <c r="A306" s="9"/>
      <c r="B306" s="113">
        <v>113859</v>
      </c>
      <c r="C306" s="4" t="s">
        <v>1032</v>
      </c>
      <c r="D306" s="136" t="s">
        <v>6</v>
      </c>
      <c r="E306" s="5">
        <v>6.78</v>
      </c>
      <c r="F306" s="164">
        <v>6.4422749000000001</v>
      </c>
      <c r="G306" s="337">
        <v>4.9811961651917418E-2</v>
      </c>
      <c r="H306" s="7"/>
      <c r="I306" s="7"/>
      <c r="J306" s="7"/>
      <c r="K306" s="7"/>
      <c r="L306" s="7"/>
      <c r="M306" s="7"/>
    </row>
    <row r="307" spans="1:13" ht="15.75" customHeight="1">
      <c r="A307" s="9"/>
      <c r="B307" s="113">
        <v>113854</v>
      </c>
      <c r="C307" s="4" t="s">
        <v>1029</v>
      </c>
      <c r="D307" s="136" t="s">
        <v>6</v>
      </c>
      <c r="E307" s="5">
        <v>6.78</v>
      </c>
      <c r="F307" s="164">
        <v>6.4423167000000001</v>
      </c>
      <c r="G307" s="337">
        <v>4.9805796460177007E-2</v>
      </c>
      <c r="H307" s="7"/>
      <c r="I307" s="7"/>
      <c r="J307" s="7"/>
      <c r="K307" s="7"/>
      <c r="L307" s="7"/>
      <c r="M307" s="7"/>
    </row>
    <row r="308" spans="1:13" ht="15.75" customHeight="1">
      <c r="A308" s="9"/>
      <c r="B308" s="113">
        <v>113833</v>
      </c>
      <c r="C308" s="4" t="s">
        <v>1006</v>
      </c>
      <c r="D308" s="136" t="s">
        <v>6</v>
      </c>
      <c r="E308" s="5">
        <v>7.14</v>
      </c>
      <c r="F308" s="164">
        <v>6.7862290499999993</v>
      </c>
      <c r="G308" s="337">
        <v>4.9547752100840392E-2</v>
      </c>
      <c r="H308" s="7"/>
      <c r="I308" s="7"/>
      <c r="J308" s="7"/>
      <c r="K308" s="7"/>
      <c r="L308" s="7"/>
      <c r="M308" s="7"/>
    </row>
    <row r="309" spans="1:13" ht="15.75" customHeight="1">
      <c r="A309" s="9"/>
      <c r="B309" s="113">
        <v>113837</v>
      </c>
      <c r="C309" s="4" t="s">
        <v>1002</v>
      </c>
      <c r="D309" s="136" t="s">
        <v>6</v>
      </c>
      <c r="E309" s="5">
        <v>7.14</v>
      </c>
      <c r="F309" s="164">
        <v>6.7862290499999993</v>
      </c>
      <c r="G309" s="337">
        <v>4.9547752100840392E-2</v>
      </c>
      <c r="H309" s="7"/>
      <c r="I309" s="7"/>
      <c r="J309" s="7"/>
      <c r="K309" s="7"/>
      <c r="L309" s="7"/>
      <c r="M309" s="7"/>
    </row>
    <row r="310" spans="1:13" ht="15.75" customHeight="1">
      <c r="A310" s="9"/>
      <c r="B310" s="113">
        <v>113834</v>
      </c>
      <c r="C310" s="4" t="s">
        <v>1003</v>
      </c>
      <c r="D310" s="136" t="s">
        <v>6</v>
      </c>
      <c r="E310" s="5">
        <v>7.14</v>
      </c>
      <c r="F310" s="164">
        <v>6.7862290499999993</v>
      </c>
      <c r="G310" s="337">
        <v>4.9547752100840392E-2</v>
      </c>
      <c r="H310" s="7"/>
      <c r="I310" s="7"/>
      <c r="J310" s="7"/>
      <c r="K310" s="7"/>
      <c r="L310" s="7"/>
      <c r="M310" s="7"/>
    </row>
    <row r="311" spans="1:13" ht="15.75" customHeight="1">
      <c r="A311" s="9"/>
      <c r="B311" s="113">
        <v>113835</v>
      </c>
      <c r="C311" s="4" t="s">
        <v>1004</v>
      </c>
      <c r="D311" s="136" t="s">
        <v>6</v>
      </c>
      <c r="E311" s="5">
        <v>7.14</v>
      </c>
      <c r="F311" s="164">
        <v>6.7862290499999993</v>
      </c>
      <c r="G311" s="337">
        <v>4.9547752100840392E-2</v>
      </c>
      <c r="H311" s="7"/>
      <c r="I311" s="7"/>
      <c r="J311" s="7"/>
      <c r="K311" s="7"/>
      <c r="L311" s="7"/>
      <c r="M311" s="7"/>
    </row>
    <row r="312" spans="1:13" ht="15.75" customHeight="1">
      <c r="A312" s="9"/>
      <c r="B312" s="113">
        <v>113832</v>
      </c>
      <c r="C312" s="4" t="s">
        <v>1001</v>
      </c>
      <c r="D312" s="136" t="s">
        <v>6</v>
      </c>
      <c r="E312" s="5">
        <v>7.14</v>
      </c>
      <c r="F312" s="164">
        <v>6.7863012499999993</v>
      </c>
      <c r="G312" s="337">
        <v>4.9537640056022465E-2</v>
      </c>
      <c r="H312" s="7"/>
      <c r="I312" s="7"/>
      <c r="J312" s="7"/>
      <c r="K312" s="7"/>
      <c r="L312" s="7"/>
      <c r="M312" s="7"/>
    </row>
    <row r="313" spans="1:13" ht="15.75" customHeight="1">
      <c r="A313" s="9"/>
      <c r="B313" s="113">
        <v>113829</v>
      </c>
      <c r="C313" s="4" t="s">
        <v>1010</v>
      </c>
      <c r="D313" s="136" t="s">
        <v>6</v>
      </c>
      <c r="E313" s="5">
        <v>10.119999999999999</v>
      </c>
      <c r="F313" s="164">
        <v>9.6130129499999999</v>
      </c>
      <c r="G313" s="337">
        <v>5.0097534584980175E-2</v>
      </c>
      <c r="H313" s="7"/>
      <c r="I313" s="7"/>
      <c r="J313" s="7"/>
      <c r="K313" s="7"/>
      <c r="L313" s="7"/>
      <c r="M313" s="7"/>
    </row>
    <row r="314" spans="1:13" ht="15.75" customHeight="1">
      <c r="A314" s="9"/>
      <c r="B314" s="113">
        <v>113849</v>
      </c>
      <c r="C314" s="4" t="s">
        <v>1539</v>
      </c>
      <c r="D314" s="136" t="s">
        <v>6</v>
      </c>
      <c r="E314" s="5">
        <v>12.53</v>
      </c>
      <c r="F314" s="164">
        <v>11.907489049999999</v>
      </c>
      <c r="G314" s="337">
        <v>4.9681640063846816E-2</v>
      </c>
      <c r="H314" s="7"/>
      <c r="I314" s="7"/>
      <c r="J314" s="7"/>
      <c r="K314" s="7"/>
      <c r="L314" s="7"/>
      <c r="M314" s="7"/>
    </row>
    <row r="315" spans="1:13" ht="15.75" customHeight="1">
      <c r="A315" s="9"/>
      <c r="B315" s="113">
        <v>113851</v>
      </c>
      <c r="C315" s="4" t="s">
        <v>1540</v>
      </c>
      <c r="D315" s="136" t="s">
        <v>6</v>
      </c>
      <c r="E315" s="5">
        <v>12.53</v>
      </c>
      <c r="F315" s="164">
        <v>11.907523250000001</v>
      </c>
      <c r="G315" s="337">
        <v>4.9678910614525049E-2</v>
      </c>
      <c r="H315" s="7"/>
      <c r="I315" s="7"/>
      <c r="J315" s="7"/>
      <c r="K315" s="7"/>
      <c r="L315" s="7"/>
      <c r="M315" s="7"/>
    </row>
    <row r="316" spans="1:13" ht="15.75" customHeight="1">
      <c r="A316" s="9"/>
      <c r="B316" s="113">
        <v>113853</v>
      </c>
      <c r="C316" s="4" t="s">
        <v>1541</v>
      </c>
      <c r="D316" s="136" t="s">
        <v>6</v>
      </c>
      <c r="E316" s="5">
        <v>12.53</v>
      </c>
      <c r="F316" s="164">
        <v>11.907523250000001</v>
      </c>
      <c r="G316" s="337">
        <v>4.9678910614525049E-2</v>
      </c>
      <c r="H316" s="7"/>
      <c r="I316" s="7"/>
      <c r="J316" s="7"/>
      <c r="K316" s="7"/>
      <c r="L316" s="7"/>
      <c r="M316" s="7"/>
    </row>
    <row r="317" spans="1:13" ht="15.75" customHeight="1">
      <c r="A317" s="9"/>
      <c r="B317" s="113">
        <v>113852</v>
      </c>
      <c r="C317" s="4" t="s">
        <v>1542</v>
      </c>
      <c r="D317" s="136" t="s">
        <v>6</v>
      </c>
      <c r="E317" s="5">
        <v>12.53</v>
      </c>
      <c r="F317" s="164">
        <v>11.907523250000001</v>
      </c>
      <c r="G317" s="337">
        <v>4.9678910614525049E-2</v>
      </c>
      <c r="H317" s="7"/>
      <c r="I317" s="7"/>
      <c r="J317" s="7"/>
      <c r="K317" s="7"/>
      <c r="L317" s="7"/>
      <c r="M317" s="7"/>
    </row>
    <row r="318" spans="1:13" ht="15.75" customHeight="1">
      <c r="A318" s="9"/>
      <c r="B318" s="113">
        <v>113844</v>
      </c>
      <c r="C318" s="4" t="s">
        <v>1023</v>
      </c>
      <c r="D318" s="136" t="s">
        <v>6</v>
      </c>
      <c r="E318" s="5">
        <v>18.149999999999999</v>
      </c>
      <c r="F318" s="164">
        <v>17.245378500000001</v>
      </c>
      <c r="G318" s="337">
        <v>4.9841404958677553E-2</v>
      </c>
      <c r="H318" s="7"/>
      <c r="I318" s="7"/>
      <c r="J318" s="7"/>
      <c r="K318" s="7"/>
      <c r="L318" s="7"/>
      <c r="M318" s="7"/>
    </row>
    <row r="319" spans="1:13" ht="15.75" customHeight="1">
      <c r="A319" s="9"/>
      <c r="B319" s="113">
        <v>113842</v>
      </c>
      <c r="C319" s="4" t="e">
        <v>#N/A</v>
      </c>
      <c r="D319" s="136" t="s">
        <v>6</v>
      </c>
      <c r="E319" s="5" t="e">
        <v>#N/A</v>
      </c>
      <c r="F319" s="164">
        <v>17.245378500000001</v>
      </c>
      <c r="G319" s="337" t="e">
        <v>#N/A</v>
      </c>
      <c r="H319" s="7"/>
      <c r="I319" s="7"/>
      <c r="J319" s="7"/>
      <c r="K319" s="7"/>
      <c r="L319" s="7"/>
      <c r="M319" s="7"/>
    </row>
    <row r="320" spans="1:13" ht="15.75" customHeight="1">
      <c r="A320" s="9"/>
      <c r="B320" s="113">
        <v>113850</v>
      </c>
      <c r="C320" s="4" t="s">
        <v>1543</v>
      </c>
      <c r="D320" s="136" t="s">
        <v>6</v>
      </c>
      <c r="E320" s="5">
        <v>12.53</v>
      </c>
      <c r="F320" s="164">
        <v>11.903499999999999</v>
      </c>
      <c r="G320" s="337">
        <v>5.000000000000001E-2</v>
      </c>
      <c r="H320" s="7"/>
      <c r="I320" s="7"/>
      <c r="J320" s="7"/>
      <c r="K320" s="7"/>
      <c r="L320" s="7"/>
      <c r="M320" s="7"/>
    </row>
    <row r="321" spans="1:13" ht="15.75" customHeight="1">
      <c r="A321" s="9"/>
      <c r="B321" s="113">
        <v>114128</v>
      </c>
      <c r="C321" s="4" t="s">
        <v>1544</v>
      </c>
      <c r="D321" s="136" t="s">
        <v>6</v>
      </c>
      <c r="E321" s="5">
        <v>11.64</v>
      </c>
      <c r="F321" s="164">
        <v>11.058</v>
      </c>
      <c r="G321" s="337">
        <v>5.0000000000000058E-2</v>
      </c>
      <c r="H321" s="7"/>
      <c r="I321" s="7"/>
      <c r="J321" s="7"/>
      <c r="K321" s="7"/>
      <c r="L321" s="7"/>
      <c r="M321" s="7"/>
    </row>
    <row r="322" spans="1:13" ht="15.75" customHeight="1">
      <c r="A322" s="9"/>
      <c r="B322" s="113">
        <v>114129</v>
      </c>
      <c r="C322" s="4" t="s">
        <v>1545</v>
      </c>
      <c r="D322" s="136" t="s">
        <v>6</v>
      </c>
      <c r="E322" s="5">
        <v>14.74</v>
      </c>
      <c r="F322" s="164">
        <v>14.003</v>
      </c>
      <c r="G322" s="337">
        <v>0.05</v>
      </c>
      <c r="H322" s="7"/>
      <c r="I322" s="7"/>
      <c r="J322" s="7"/>
      <c r="K322" s="7"/>
      <c r="L322" s="7"/>
      <c r="M322" s="7"/>
    </row>
    <row r="323" spans="1:13" ht="15.75" customHeight="1">
      <c r="A323" s="9"/>
      <c r="B323" s="113">
        <v>114119</v>
      </c>
      <c r="C323" s="4" t="s">
        <v>1546</v>
      </c>
      <c r="D323" s="136" t="s">
        <v>6</v>
      </c>
      <c r="E323" s="5">
        <v>17.78</v>
      </c>
      <c r="F323" s="164">
        <v>16.891000000000002</v>
      </c>
      <c r="G323" s="337">
        <v>4.9999999999999961E-2</v>
      </c>
      <c r="H323" s="7"/>
      <c r="I323" s="7"/>
      <c r="J323" s="7"/>
      <c r="K323" s="7"/>
      <c r="L323" s="7"/>
      <c r="M323" s="7"/>
    </row>
    <row r="324" spans="1:13" ht="15.75" customHeight="1">
      <c r="A324" s="9"/>
      <c r="B324" s="113">
        <v>114120</v>
      </c>
      <c r="C324" s="4" t="s">
        <v>1547</v>
      </c>
      <c r="D324" s="136" t="s">
        <v>6</v>
      </c>
      <c r="E324" s="5">
        <v>17.78</v>
      </c>
      <c r="F324" s="164">
        <v>16.891000000000002</v>
      </c>
      <c r="G324" s="337">
        <v>4.9999999999999961E-2</v>
      </c>
      <c r="H324" s="7"/>
      <c r="I324" s="7"/>
      <c r="J324" s="7"/>
      <c r="K324" s="7"/>
      <c r="L324" s="7"/>
      <c r="M324" s="7"/>
    </row>
    <row r="325" spans="1:13" ht="15.75" customHeight="1">
      <c r="A325" s="9"/>
      <c r="B325" s="113">
        <v>114121</v>
      </c>
      <c r="C325" s="4" t="s">
        <v>1548</v>
      </c>
      <c r="D325" s="136" t="s">
        <v>6</v>
      </c>
      <c r="E325" s="5">
        <v>17.78</v>
      </c>
      <c r="F325" s="164">
        <v>16.891000000000002</v>
      </c>
      <c r="G325" s="337">
        <v>4.9999999999999961E-2</v>
      </c>
      <c r="H325" s="7"/>
      <c r="I325" s="7"/>
      <c r="J325" s="7"/>
      <c r="K325" s="7"/>
      <c r="L325" s="7"/>
      <c r="M325" s="7"/>
    </row>
    <row r="326" spans="1:13" ht="15.75" customHeight="1">
      <c r="A326" s="9"/>
      <c r="B326" s="113">
        <v>114122</v>
      </c>
      <c r="C326" s="4" t="s">
        <v>1549</v>
      </c>
      <c r="D326" s="136" t="s">
        <v>6</v>
      </c>
      <c r="E326" s="5">
        <v>17.78</v>
      </c>
      <c r="F326" s="164">
        <v>16.891000000000002</v>
      </c>
      <c r="G326" s="337">
        <v>4.9999999999999961E-2</v>
      </c>
      <c r="H326" s="7"/>
      <c r="I326" s="7"/>
      <c r="J326" s="7"/>
      <c r="K326" s="7"/>
      <c r="L326" s="7"/>
      <c r="M326" s="7"/>
    </row>
    <row r="327" spans="1:13" ht="15.75" customHeight="1">
      <c r="A327" s="9"/>
      <c r="B327" s="113">
        <v>114127</v>
      </c>
      <c r="C327" s="4" t="s">
        <v>1550</v>
      </c>
      <c r="D327" s="136" t="s">
        <v>6</v>
      </c>
      <c r="E327" s="5">
        <v>20.260000000000002</v>
      </c>
      <c r="F327" s="164">
        <v>19.247</v>
      </c>
      <c r="G327" s="337">
        <v>5.0000000000000079E-2</v>
      </c>
      <c r="H327" s="7"/>
      <c r="I327" s="7"/>
      <c r="J327" s="7"/>
      <c r="K327" s="7"/>
      <c r="L327" s="7"/>
      <c r="M327" s="7"/>
    </row>
    <row r="328" spans="1:13" ht="15.75" customHeight="1">
      <c r="A328" s="9"/>
      <c r="B328" s="113">
        <v>114125</v>
      </c>
      <c r="C328" s="4" t="s">
        <v>1551</v>
      </c>
      <c r="D328" s="136" t="s">
        <v>6</v>
      </c>
      <c r="E328" s="5">
        <v>20.260000000000002</v>
      </c>
      <c r="F328" s="164">
        <v>19.247</v>
      </c>
      <c r="G328" s="337">
        <v>5.0000000000000079E-2</v>
      </c>
      <c r="H328" s="7"/>
      <c r="I328" s="7"/>
      <c r="J328" s="7"/>
      <c r="K328" s="7"/>
      <c r="L328" s="7"/>
      <c r="M328" s="7"/>
    </row>
    <row r="329" spans="1:13" ht="15.75" customHeight="1">
      <c r="A329" s="9"/>
      <c r="B329" s="113">
        <v>114124</v>
      </c>
      <c r="C329" s="4" t="s">
        <v>1552</v>
      </c>
      <c r="D329" s="136" t="s">
        <v>6</v>
      </c>
      <c r="E329" s="5">
        <v>20.260000000000002</v>
      </c>
      <c r="F329" s="164">
        <v>19.247</v>
      </c>
      <c r="G329" s="337">
        <v>5.0000000000000079E-2</v>
      </c>
      <c r="H329" s="7"/>
      <c r="I329" s="7"/>
      <c r="J329" s="7"/>
      <c r="K329" s="7"/>
      <c r="L329" s="7"/>
      <c r="M329" s="7"/>
    </row>
    <row r="330" spans="1:13" ht="15.75" customHeight="1">
      <c r="A330" s="9"/>
      <c r="B330" s="113">
        <v>114123</v>
      </c>
      <c r="C330" s="4" t="s">
        <v>1553</v>
      </c>
      <c r="D330" s="136" t="s">
        <v>6</v>
      </c>
      <c r="E330" s="5">
        <v>20.260000000000002</v>
      </c>
      <c r="F330" s="164">
        <v>19.247</v>
      </c>
      <c r="G330" s="337">
        <v>5.0000000000000079E-2</v>
      </c>
      <c r="H330" s="7"/>
      <c r="I330" s="7"/>
      <c r="J330" s="7"/>
      <c r="K330" s="7"/>
      <c r="L330" s="7"/>
      <c r="M330" s="7"/>
    </row>
    <row r="331" spans="1:13" ht="15.75" customHeight="1">
      <c r="A331" s="9"/>
      <c r="B331" s="113"/>
      <c r="C331" s="4"/>
      <c r="D331" s="136"/>
      <c r="E331" s="5"/>
      <c r="F331" s="392"/>
      <c r="G331" s="388"/>
      <c r="H331" s="7"/>
      <c r="I331" s="7"/>
      <c r="J331" s="7"/>
      <c r="K331" s="7"/>
      <c r="L331" s="7"/>
      <c r="M331" s="7"/>
    </row>
    <row r="332" spans="1:13" ht="15.75" customHeight="1">
      <c r="A332" s="9"/>
      <c r="B332" s="113"/>
      <c r="C332" s="4"/>
      <c r="D332" s="136"/>
      <c r="E332" s="5"/>
      <c r="F332" s="392"/>
      <c r="G332" s="388"/>
      <c r="H332" s="7"/>
      <c r="I332" s="7"/>
      <c r="J332" s="7"/>
      <c r="K332" s="7"/>
      <c r="L332" s="7"/>
      <c r="M332" s="7"/>
    </row>
    <row r="333" spans="1:13" ht="15.75" customHeight="1">
      <c r="A333" s="9"/>
      <c r="B333" s="113"/>
      <c r="C333" s="4"/>
      <c r="D333" s="136"/>
      <c r="E333" s="5"/>
      <c r="F333" s="392"/>
      <c r="G333" s="388"/>
      <c r="H333" s="7"/>
      <c r="I333" s="7"/>
      <c r="J333" s="7"/>
      <c r="K333" s="7"/>
      <c r="L333" s="7"/>
      <c r="M333" s="7"/>
    </row>
    <row r="334" spans="1:13" ht="15.75" customHeight="1">
      <c r="A334" s="9"/>
      <c r="B334" s="11" t="s">
        <v>2</v>
      </c>
      <c r="C334" s="11" t="s">
        <v>3</v>
      </c>
      <c r="D334" s="11" t="s">
        <v>5</v>
      </c>
      <c r="E334" s="11" t="s">
        <v>0</v>
      </c>
      <c r="F334" s="47" t="s">
        <v>1</v>
      </c>
      <c r="G334" s="47" t="s">
        <v>4</v>
      </c>
      <c r="H334" s="7"/>
      <c r="I334" s="7"/>
      <c r="J334" s="7"/>
      <c r="K334" s="7"/>
      <c r="L334" s="7"/>
      <c r="M334" s="7"/>
    </row>
    <row r="335" spans="1:13" ht="15.75" customHeight="1">
      <c r="A335" s="9"/>
      <c r="B335" s="113">
        <v>109902</v>
      </c>
      <c r="C335" s="4" t="s">
        <v>1060</v>
      </c>
      <c r="D335" s="136" t="s">
        <v>6</v>
      </c>
      <c r="E335" s="5">
        <v>98.74</v>
      </c>
      <c r="F335" s="393">
        <v>89</v>
      </c>
      <c r="G335" s="337">
        <v>9.8642900546890774E-2</v>
      </c>
      <c r="H335" s="7"/>
      <c r="I335" s="7"/>
      <c r="J335" s="7"/>
      <c r="K335" s="7"/>
      <c r="L335" s="7"/>
      <c r="M335" s="7"/>
    </row>
    <row r="336" spans="1:13" ht="15.75" customHeight="1">
      <c r="A336" s="9"/>
      <c r="B336" s="113">
        <v>113544</v>
      </c>
      <c r="C336" s="4" t="s">
        <v>709</v>
      </c>
      <c r="D336" s="136" t="s">
        <v>6</v>
      </c>
      <c r="E336" s="5">
        <v>212.48</v>
      </c>
      <c r="F336" s="393">
        <v>139</v>
      </c>
      <c r="G336" s="337">
        <v>0.34582078313253006</v>
      </c>
      <c r="H336" s="7"/>
      <c r="I336" s="7"/>
      <c r="J336" s="7"/>
      <c r="K336" s="7"/>
      <c r="L336" s="7"/>
      <c r="M336" s="7"/>
    </row>
    <row r="337" spans="1:13" ht="15.75" customHeight="1">
      <c r="A337" s="9"/>
      <c r="B337" s="113"/>
      <c r="C337" s="4"/>
      <c r="D337" s="136"/>
      <c r="E337" s="5"/>
      <c r="F337" s="393"/>
      <c r="G337" s="388"/>
      <c r="H337" s="7"/>
      <c r="I337" s="7"/>
      <c r="J337" s="7"/>
      <c r="K337" s="7"/>
      <c r="L337" s="7"/>
      <c r="M337" s="7"/>
    </row>
    <row r="338" spans="1:13" ht="15.75" customHeight="1">
      <c r="A338" s="9"/>
      <c r="B338" s="11" t="s">
        <v>2</v>
      </c>
      <c r="C338" s="11" t="s">
        <v>3</v>
      </c>
      <c r="D338" s="11" t="s">
        <v>5</v>
      </c>
      <c r="E338" s="11" t="s">
        <v>0</v>
      </c>
      <c r="F338" s="47" t="s">
        <v>1</v>
      </c>
      <c r="G338" s="47" t="s">
        <v>4</v>
      </c>
      <c r="H338" s="7"/>
      <c r="I338" s="7"/>
      <c r="J338" s="7"/>
      <c r="K338" s="7"/>
      <c r="L338" s="7"/>
      <c r="M338" s="7"/>
    </row>
    <row r="339" spans="1:13" ht="15.75" customHeight="1">
      <c r="A339" s="9"/>
      <c r="B339" s="113"/>
      <c r="C339" s="4" t="e">
        <v>#N/A</v>
      </c>
      <c r="D339" s="136" t="s">
        <v>6</v>
      </c>
      <c r="E339" s="5" t="e">
        <v>#N/A</v>
      </c>
      <c r="F339" s="393"/>
      <c r="G339" s="337" t="e">
        <v>#N/A</v>
      </c>
      <c r="H339" s="7"/>
      <c r="I339" s="7"/>
      <c r="J339" s="7"/>
      <c r="K339" s="7"/>
      <c r="L339" s="7"/>
      <c r="M339" s="7"/>
    </row>
    <row r="340" spans="1:13" ht="15.75" customHeight="1">
      <c r="A340" s="9"/>
      <c r="B340" s="113"/>
      <c r="C340" s="4" t="e">
        <v>#N/A</v>
      </c>
      <c r="D340" s="136" t="s">
        <v>6</v>
      </c>
      <c r="E340" s="5" t="e">
        <v>#N/A</v>
      </c>
      <c r="F340" s="393"/>
      <c r="G340" s="337" t="e">
        <v>#N/A</v>
      </c>
      <c r="H340" s="7"/>
      <c r="I340" s="7"/>
      <c r="J340" s="7"/>
      <c r="K340" s="7"/>
      <c r="L340" s="7"/>
      <c r="M340" s="7"/>
    </row>
    <row r="341" spans="1:13" ht="15.75" customHeight="1">
      <c r="A341" s="9"/>
      <c r="B341" s="113"/>
      <c r="C341" s="4"/>
      <c r="D341" s="136"/>
      <c r="E341" s="5"/>
      <c r="F341" s="393"/>
      <c r="G341" s="388"/>
      <c r="H341" s="7"/>
      <c r="I341" s="7"/>
      <c r="J341" s="7"/>
      <c r="K341" s="7"/>
      <c r="L341" s="7"/>
      <c r="M341" s="7"/>
    </row>
    <row r="342" spans="1:13" ht="15.75" customHeight="1">
      <c r="A342" s="9"/>
      <c r="B342" s="113"/>
      <c r="C342" s="4"/>
      <c r="D342" s="136"/>
      <c r="E342" s="5"/>
      <c r="F342" s="392"/>
      <c r="G342" s="388"/>
      <c r="H342" s="7"/>
      <c r="I342" s="7"/>
      <c r="J342" s="7"/>
      <c r="K342" s="7"/>
      <c r="L342" s="7"/>
      <c r="M342" s="7"/>
    </row>
    <row r="343" spans="1:13" ht="15.75" customHeight="1">
      <c r="A343" s="9"/>
      <c r="B343" s="113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</row>
    <row r="344" spans="1:13" ht="110.25" customHeight="1">
      <c r="B344" s="113"/>
      <c r="C344" s="394" t="s">
        <v>1556</v>
      </c>
      <c r="D344" s="395"/>
      <c r="E344" s="395"/>
      <c r="F344" s="395"/>
      <c r="G344" s="7"/>
      <c r="H344" s="7"/>
      <c r="I344" s="7"/>
      <c r="J344" s="7"/>
      <c r="K344" s="7"/>
      <c r="L344" s="7"/>
      <c r="M344" s="7"/>
    </row>
    <row r="345" spans="1:13" ht="15.75">
      <c r="B345" s="113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</row>
    <row r="346" spans="1:13" ht="15.75">
      <c r="B346" s="113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</row>
    <row r="347" spans="1:13" ht="15.75">
      <c r="B347" s="113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</row>
    <row r="348" spans="1:13" ht="15.75">
      <c r="B348" s="113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</row>
    <row r="349" spans="1:13" ht="15.75">
      <c r="B349" s="113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</row>
    <row r="350" spans="1:13" ht="15.75">
      <c r="B350" s="113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</row>
    <row r="351" spans="1:13" ht="15.75">
      <c r="B351" s="113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</row>
  </sheetData>
  <mergeCells count="15">
    <mergeCell ref="H180:I180"/>
    <mergeCell ref="J180:K180"/>
    <mergeCell ref="L180:M180"/>
    <mergeCell ref="B119:G119"/>
    <mergeCell ref="B161:G161"/>
    <mergeCell ref="B179:G179"/>
    <mergeCell ref="B217:G217"/>
    <mergeCell ref="B250:G250"/>
    <mergeCell ref="B155:G155"/>
    <mergeCell ref="F180:G180"/>
    <mergeCell ref="B1:G1"/>
    <mergeCell ref="B29:G29"/>
    <mergeCell ref="B31:G31"/>
    <mergeCell ref="B42:G42"/>
    <mergeCell ref="B101:G101"/>
  </mergeCells>
  <pageMargins left="0" right="0" top="0.74803149606299213" bottom="0" header="0" footer="0.31496062992125984"/>
  <pageSetup paperSize="9" scale="48" fitToHeight="0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72DB1-D7CB-43B0-9017-43FE5DD93B42}">
  <sheetPr>
    <pageSetUpPr fitToPage="1"/>
  </sheetPr>
  <dimension ref="A1:O161"/>
  <sheetViews>
    <sheetView topLeftCell="A29" zoomScale="70" zoomScaleNormal="70" workbookViewId="0">
      <pane ySplit="2" topLeftCell="A31" activePane="bottomLeft" state="frozen"/>
      <selection activeCell="A29" sqref="A29"/>
      <selection pane="bottomLeft" activeCell="L73" sqref="L73"/>
    </sheetView>
  </sheetViews>
  <sheetFormatPr defaultRowHeight="15"/>
  <cols>
    <col min="1" max="1" width="2.28515625" customWidth="1"/>
    <col min="2" max="2" width="10.140625" bestFit="1" customWidth="1"/>
    <col min="3" max="3" width="64.85546875" bestFit="1" customWidth="1"/>
    <col min="4" max="4" width="16.28515625" bestFit="1" customWidth="1"/>
    <col min="5" max="5" width="12.5703125" customWidth="1"/>
    <col min="6" max="6" width="12.5703125" bestFit="1" customWidth="1"/>
    <col min="7" max="7" width="10.7109375" bestFit="1" customWidth="1"/>
    <col min="8" max="8" width="11.140625" bestFit="1" customWidth="1"/>
    <col min="9" max="9" width="9" bestFit="1" customWidth="1"/>
    <col min="10" max="10" width="11.140625" bestFit="1" customWidth="1"/>
    <col min="11" max="11" width="8.5703125" bestFit="1" customWidth="1"/>
    <col min="12" max="12" width="11.140625" bestFit="1" customWidth="1"/>
    <col min="13" max="13" width="8.5703125" bestFit="1" customWidth="1"/>
    <col min="14" max="14" width="11.140625" bestFit="1" customWidth="1"/>
    <col min="15" max="15" width="8.5703125" bestFit="1" customWidth="1"/>
    <col min="16" max="16" width="8.140625" bestFit="1" customWidth="1"/>
  </cols>
  <sheetData>
    <row r="1" spans="1:7" ht="15.75" hidden="1">
      <c r="A1" s="7"/>
      <c r="B1" s="548" t="s">
        <v>732</v>
      </c>
      <c r="C1" s="548"/>
      <c r="D1" s="548"/>
      <c r="E1" s="548"/>
      <c r="F1" s="548"/>
      <c r="G1" s="548"/>
    </row>
    <row r="2" spans="1:7" ht="15.75" hidden="1" customHeight="1">
      <c r="A2" s="9"/>
      <c r="B2" s="11" t="s">
        <v>2</v>
      </c>
      <c r="C2" s="11" t="s">
        <v>3</v>
      </c>
      <c r="D2" s="11" t="s">
        <v>5</v>
      </c>
      <c r="E2" s="11" t="s">
        <v>0</v>
      </c>
      <c r="F2" s="47" t="s">
        <v>1</v>
      </c>
      <c r="G2" s="47" t="s">
        <v>4</v>
      </c>
    </row>
    <row r="3" spans="1:7" ht="15.75" hidden="1" customHeight="1">
      <c r="A3" s="9"/>
      <c r="B3" s="4">
        <v>112257</v>
      </c>
      <c r="C3" s="4" t="e">
        <f>VLOOKUP(B3,[1]Report!$1:$1048576,2,0)</f>
        <v>#N/A</v>
      </c>
      <c r="D3" s="4" t="s">
        <v>6</v>
      </c>
      <c r="E3" s="5" t="e">
        <f>VLOOKUP(B3,[1]Report!$1:$1048576,8,0)</f>
        <v>#N/A</v>
      </c>
      <c r="F3" s="115">
        <v>10.88</v>
      </c>
      <c r="G3" s="6" t="e">
        <f t="shared" ref="G3:G26" si="0">(E3-F3)/E3</f>
        <v>#N/A</v>
      </c>
    </row>
    <row r="4" spans="1:7" ht="15.75" hidden="1" customHeight="1">
      <c r="A4" s="9"/>
      <c r="B4" s="4">
        <v>112259</v>
      </c>
      <c r="C4" s="4" t="e">
        <f>VLOOKUP(B4,[1]Report!$1:$1048576,2,0)</f>
        <v>#N/A</v>
      </c>
      <c r="D4" s="4" t="s">
        <v>6</v>
      </c>
      <c r="E4" s="5" t="e">
        <f>VLOOKUP(B4,[1]Report!$1:$1048576,8,0)</f>
        <v>#N/A</v>
      </c>
      <c r="F4" s="115">
        <v>10.88</v>
      </c>
      <c r="G4" s="6" t="e">
        <f t="shared" si="0"/>
        <v>#N/A</v>
      </c>
    </row>
    <row r="5" spans="1:7" ht="15.75" hidden="1" customHeight="1">
      <c r="A5" s="9"/>
      <c r="B5" s="4">
        <v>112258</v>
      </c>
      <c r="C5" s="4" t="e">
        <f>VLOOKUP(B5,[1]Report!$1:$1048576,2,0)</f>
        <v>#N/A</v>
      </c>
      <c r="D5" s="4" t="s">
        <v>6</v>
      </c>
      <c r="E5" s="5" t="e">
        <f>VLOOKUP(B5,[1]Report!$1:$1048576,8,0)</f>
        <v>#N/A</v>
      </c>
      <c r="F5" s="115">
        <v>10.88</v>
      </c>
      <c r="G5" s="6" t="e">
        <f t="shared" si="0"/>
        <v>#N/A</v>
      </c>
    </row>
    <row r="6" spans="1:7" ht="15.75" hidden="1" customHeight="1">
      <c r="A6" s="9"/>
      <c r="B6" s="4">
        <v>112250</v>
      </c>
      <c r="C6" s="4" t="e">
        <f>VLOOKUP(B6,[1]Report!$1:$1048576,2,0)</f>
        <v>#N/A</v>
      </c>
      <c r="D6" s="4" t="s">
        <v>6</v>
      </c>
      <c r="E6" s="5" t="e">
        <f>VLOOKUP(B6,[1]Report!$1:$1048576,8,0)</f>
        <v>#N/A</v>
      </c>
      <c r="F6" s="115">
        <v>10.73</v>
      </c>
      <c r="G6" s="6" t="e">
        <f t="shared" si="0"/>
        <v>#N/A</v>
      </c>
    </row>
    <row r="7" spans="1:7" ht="15.75" hidden="1" customHeight="1">
      <c r="A7" s="9"/>
      <c r="B7" s="45">
        <v>112249</v>
      </c>
      <c r="C7" s="4" t="e">
        <f>VLOOKUP(B7,[1]Report!$1:$1048576,2,0)</f>
        <v>#N/A</v>
      </c>
      <c r="D7" s="4" t="s">
        <v>6</v>
      </c>
      <c r="E7" s="5" t="e">
        <f>VLOOKUP(B7,[1]Report!$1:$1048576,8,0)</f>
        <v>#N/A</v>
      </c>
      <c r="F7" s="115">
        <v>2.66</v>
      </c>
      <c r="G7" s="6" t="e">
        <f t="shared" si="0"/>
        <v>#N/A</v>
      </c>
    </row>
    <row r="8" spans="1:7" ht="15.75" hidden="1" customHeight="1">
      <c r="A8" s="9"/>
      <c r="B8" s="4">
        <v>112199</v>
      </c>
      <c r="C8" s="4" t="e">
        <f>VLOOKUP(B8,[1]Report!$1:$1048576,2,0)</f>
        <v>#N/A</v>
      </c>
      <c r="D8" s="4" t="s">
        <v>6</v>
      </c>
      <c r="E8" s="5" t="e">
        <f>VLOOKUP(B8,[1]Report!$1:$1048576,8,0)</f>
        <v>#N/A</v>
      </c>
      <c r="F8" s="115">
        <v>5.84</v>
      </c>
      <c r="G8" s="6" t="e">
        <f t="shared" si="0"/>
        <v>#N/A</v>
      </c>
    </row>
    <row r="9" spans="1:7" ht="15.75" hidden="1" customHeight="1">
      <c r="A9" s="9"/>
      <c r="B9" s="4">
        <v>112196</v>
      </c>
      <c r="C9" s="4" t="e">
        <f>VLOOKUP(B9,[1]Report!$1:$1048576,2,0)</f>
        <v>#N/A</v>
      </c>
      <c r="D9" s="4" t="s">
        <v>6</v>
      </c>
      <c r="E9" s="5" t="e">
        <f>VLOOKUP(B9,[1]Report!$1:$1048576,8,0)</f>
        <v>#N/A</v>
      </c>
      <c r="F9" s="115">
        <v>3.97</v>
      </c>
      <c r="G9" s="6" t="e">
        <f t="shared" si="0"/>
        <v>#N/A</v>
      </c>
    </row>
    <row r="10" spans="1:7" ht="15.75" hidden="1" customHeight="1">
      <c r="A10" s="9"/>
      <c r="B10" s="4">
        <v>112240</v>
      </c>
      <c r="C10" s="4" t="e">
        <f>VLOOKUP(B10,[1]Report!$1:$1048576,2,0)</f>
        <v>#N/A</v>
      </c>
      <c r="D10" s="4" t="s">
        <v>6</v>
      </c>
      <c r="E10" s="5" t="e">
        <f>VLOOKUP(B10,[1]Report!$1:$1048576,8,0)</f>
        <v>#N/A</v>
      </c>
      <c r="F10" s="115">
        <v>6.34</v>
      </c>
      <c r="G10" s="6" t="e">
        <f t="shared" si="0"/>
        <v>#N/A</v>
      </c>
    </row>
    <row r="11" spans="1:7" ht="15.75" hidden="1" customHeight="1">
      <c r="A11" s="9"/>
      <c r="B11" s="4">
        <v>112239</v>
      </c>
      <c r="C11" s="4" t="e">
        <f>VLOOKUP(B11,[1]Report!$1:$1048576,2,0)</f>
        <v>#N/A</v>
      </c>
      <c r="D11" s="4" t="s">
        <v>6</v>
      </c>
      <c r="E11" s="5" t="e">
        <f>VLOOKUP(B11,[1]Report!$1:$1048576,8,0)</f>
        <v>#N/A</v>
      </c>
      <c r="F11" s="115">
        <v>3.46</v>
      </c>
      <c r="G11" s="6" t="e">
        <f t="shared" si="0"/>
        <v>#N/A</v>
      </c>
    </row>
    <row r="12" spans="1:7" ht="15.75" hidden="1" customHeight="1">
      <c r="A12" s="9"/>
      <c r="B12" s="4">
        <v>112232</v>
      </c>
      <c r="C12" s="4" t="e">
        <f>VLOOKUP(B12,[1]Report!$1:$1048576,2,0)</f>
        <v>#N/A</v>
      </c>
      <c r="D12" s="4" t="s">
        <v>6</v>
      </c>
      <c r="E12" s="5" t="e">
        <f>VLOOKUP(B12,[1]Report!$1:$1048576,8,0)</f>
        <v>#N/A</v>
      </c>
      <c r="F12" s="115">
        <v>3.82</v>
      </c>
      <c r="G12" s="6" t="e">
        <f t="shared" si="0"/>
        <v>#N/A</v>
      </c>
    </row>
    <row r="13" spans="1:7" ht="15.75" hidden="1" customHeight="1">
      <c r="A13" s="9"/>
      <c r="B13" s="4">
        <v>109496</v>
      </c>
      <c r="C13" s="4" t="e">
        <f>VLOOKUP(B13,[1]Report!$1:$1048576,2,0)</f>
        <v>#N/A</v>
      </c>
      <c r="D13" s="4" t="s">
        <v>6</v>
      </c>
      <c r="E13" s="5" t="e">
        <f>VLOOKUP(B13,[1]Report!$1:$1048576,8,0)</f>
        <v>#N/A</v>
      </c>
      <c r="F13" s="115">
        <v>2.92</v>
      </c>
      <c r="G13" s="6" t="e">
        <f t="shared" si="0"/>
        <v>#N/A</v>
      </c>
    </row>
    <row r="14" spans="1:7" ht="15.75" hidden="1" customHeight="1">
      <c r="A14" s="9"/>
      <c r="B14" s="4">
        <v>109494</v>
      </c>
      <c r="C14" s="4" t="e">
        <f>VLOOKUP(B14,[1]Report!$1:$1048576,2,0)</f>
        <v>#N/A</v>
      </c>
      <c r="D14" s="4" t="s">
        <v>6</v>
      </c>
      <c r="E14" s="5" t="e">
        <f>VLOOKUP(B14,[1]Report!$1:$1048576,8,0)</f>
        <v>#N/A</v>
      </c>
      <c r="F14" s="115">
        <v>4.3</v>
      </c>
      <c r="G14" s="6" t="e">
        <f t="shared" si="0"/>
        <v>#N/A</v>
      </c>
    </row>
    <row r="15" spans="1:7" ht="15.75" hidden="1" customHeight="1">
      <c r="A15" s="9"/>
      <c r="B15" s="4">
        <v>112217</v>
      </c>
      <c r="C15" s="4" t="e">
        <f>VLOOKUP(B15,[1]Report!$1:$1048576,2,0)</f>
        <v>#N/A</v>
      </c>
      <c r="D15" s="4" t="s">
        <v>6</v>
      </c>
      <c r="E15" s="5" t="e">
        <f>VLOOKUP(B15,[1]Report!$1:$1048576,8,0)</f>
        <v>#N/A</v>
      </c>
      <c r="F15" s="115">
        <v>11.25</v>
      </c>
      <c r="G15" s="6" t="e">
        <f t="shared" si="0"/>
        <v>#N/A</v>
      </c>
    </row>
    <row r="16" spans="1:7" ht="15.75" hidden="1" customHeight="1">
      <c r="A16" s="9"/>
      <c r="B16" s="4">
        <v>112204</v>
      </c>
      <c r="C16" s="4" t="e">
        <f>VLOOKUP(B16,[1]Report!$1:$1048576,2,0)</f>
        <v>#N/A</v>
      </c>
      <c r="D16" s="4" t="s">
        <v>6</v>
      </c>
      <c r="E16" s="5" t="e">
        <f>VLOOKUP(B16,[1]Report!$1:$1048576,8,0)</f>
        <v>#N/A</v>
      </c>
      <c r="F16" s="115">
        <v>5.39</v>
      </c>
      <c r="G16" s="6" t="e">
        <f t="shared" si="0"/>
        <v>#N/A</v>
      </c>
    </row>
    <row r="17" spans="1:11" ht="15.75" hidden="1" customHeight="1">
      <c r="A17" s="9"/>
      <c r="B17" s="101">
        <v>112235</v>
      </c>
      <c r="C17" s="4" t="e">
        <f>VLOOKUP(B17,[1]Report!$1:$1048576,2,0)</f>
        <v>#N/A</v>
      </c>
      <c r="D17" s="4" t="s">
        <v>6</v>
      </c>
      <c r="E17" s="5" t="e">
        <f>VLOOKUP(B17,[1]Report!$1:$1048576,8,0)</f>
        <v>#N/A</v>
      </c>
      <c r="F17" s="115">
        <v>5.61</v>
      </c>
      <c r="G17" s="6" t="e">
        <f t="shared" si="0"/>
        <v>#N/A</v>
      </c>
    </row>
    <row r="18" spans="1:11" ht="15.75" hidden="1" customHeight="1">
      <c r="A18" s="9"/>
      <c r="B18" s="45">
        <v>109500</v>
      </c>
      <c r="C18" s="4" t="e">
        <f>VLOOKUP(B18,[1]Report!$1:$1048576,2,0)</f>
        <v>#N/A</v>
      </c>
      <c r="D18" s="4" t="s">
        <v>6</v>
      </c>
      <c r="E18" s="5" t="e">
        <f>VLOOKUP(B18,[1]Report!$1:$1048576,8,0)</f>
        <v>#N/A</v>
      </c>
      <c r="F18" s="115">
        <v>12.25</v>
      </c>
      <c r="G18" s="6" t="e">
        <f t="shared" si="0"/>
        <v>#N/A</v>
      </c>
    </row>
    <row r="19" spans="1:11" ht="15.75" hidden="1" customHeight="1">
      <c r="A19" s="9"/>
      <c r="B19" s="4">
        <v>112245</v>
      </c>
      <c r="C19" s="4" t="e">
        <f>VLOOKUP(B19,[1]Report!$1:$1048576,2,0)</f>
        <v>#N/A</v>
      </c>
      <c r="D19" s="4" t="s">
        <v>6</v>
      </c>
      <c r="E19" s="5" t="e">
        <f>VLOOKUP(B19,[1]Report!$1:$1048576,8,0)</f>
        <v>#N/A</v>
      </c>
      <c r="F19" s="115">
        <v>14.46</v>
      </c>
      <c r="G19" s="6" t="e">
        <f t="shared" si="0"/>
        <v>#N/A</v>
      </c>
    </row>
    <row r="20" spans="1:11" ht="15.75" hidden="1" customHeight="1">
      <c r="A20" s="9"/>
      <c r="B20" s="4">
        <v>112209</v>
      </c>
      <c r="C20" s="4" t="e">
        <f>VLOOKUP(B20,[1]Report!$1:$1048576,2,0)</f>
        <v>#N/A</v>
      </c>
      <c r="D20" s="4" t="s">
        <v>6</v>
      </c>
      <c r="E20" s="5" t="e">
        <f>VLOOKUP(B20,[1]Report!$1:$1048576,8,0)</f>
        <v>#N/A</v>
      </c>
      <c r="F20" s="115">
        <v>15.87</v>
      </c>
      <c r="G20" s="6" t="e">
        <f t="shared" si="0"/>
        <v>#N/A</v>
      </c>
    </row>
    <row r="21" spans="1:11" ht="15.75" hidden="1" customHeight="1">
      <c r="A21" s="9"/>
      <c r="B21" s="45">
        <v>109504</v>
      </c>
      <c r="C21" s="4" t="e">
        <f>VLOOKUP(B21,[1]Report!$1:$1048576,2,0)</f>
        <v>#N/A</v>
      </c>
      <c r="D21" s="4" t="s">
        <v>6</v>
      </c>
      <c r="E21" s="5" t="e">
        <f>VLOOKUP(B21,[1]Report!$1:$1048576,8,0)</f>
        <v>#N/A</v>
      </c>
      <c r="F21" s="115">
        <v>12.8</v>
      </c>
      <c r="G21" s="6" t="e">
        <f t="shared" si="0"/>
        <v>#N/A</v>
      </c>
    </row>
    <row r="22" spans="1:11" ht="15.75" hidden="1" customHeight="1">
      <c r="A22" s="9"/>
      <c r="B22" s="4">
        <v>112243</v>
      </c>
      <c r="C22" s="4" t="e">
        <f>VLOOKUP(B22,[1]Report!$1:$1048576,2,0)</f>
        <v>#N/A</v>
      </c>
      <c r="D22" s="4" t="s">
        <v>6</v>
      </c>
      <c r="E22" s="5" t="e">
        <f>VLOOKUP(B22,[1]Report!$1:$1048576,8,0)</f>
        <v>#N/A</v>
      </c>
      <c r="F22" s="115">
        <v>11.52</v>
      </c>
      <c r="G22" s="6" t="e">
        <f t="shared" si="0"/>
        <v>#N/A</v>
      </c>
    </row>
    <row r="23" spans="1:11" ht="15.75" hidden="1" customHeight="1">
      <c r="A23" s="9"/>
      <c r="B23" s="4">
        <v>112211</v>
      </c>
      <c r="C23" s="4" t="e">
        <f>VLOOKUP(B23,[1]Report!$1:$1048576,2,0)</f>
        <v>#N/A</v>
      </c>
      <c r="D23" s="4" t="s">
        <v>6</v>
      </c>
      <c r="E23" s="5" t="e">
        <f>VLOOKUP(B23,[1]Report!$1:$1048576,8,0)</f>
        <v>#N/A</v>
      </c>
      <c r="F23" s="115">
        <v>5.48</v>
      </c>
      <c r="G23" s="6" t="e">
        <f t="shared" si="0"/>
        <v>#N/A</v>
      </c>
    </row>
    <row r="24" spans="1:11" ht="15.75" hidden="1" customHeight="1">
      <c r="A24" s="9"/>
      <c r="B24" s="4">
        <v>112189</v>
      </c>
      <c r="C24" s="4" t="e">
        <f>VLOOKUP(B24,[1]Report!$1:$1048576,2,0)</f>
        <v>#N/A</v>
      </c>
      <c r="D24" s="4" t="s">
        <v>6</v>
      </c>
      <c r="E24" s="5" t="e">
        <f>VLOOKUP(B24,[1]Report!$1:$1048576,8,0)</f>
        <v>#N/A</v>
      </c>
      <c r="F24" s="115">
        <v>8.7799999999999994</v>
      </c>
      <c r="G24" s="6" t="e">
        <f t="shared" si="0"/>
        <v>#N/A</v>
      </c>
    </row>
    <row r="25" spans="1:11" ht="15.75" hidden="1" customHeight="1">
      <c r="A25" s="9"/>
      <c r="B25" s="4">
        <v>112200</v>
      </c>
      <c r="C25" s="4" t="e">
        <f>VLOOKUP(B25,[1]Report!$1:$1048576,2,0)</f>
        <v>#N/A</v>
      </c>
      <c r="D25" s="4" t="s">
        <v>6</v>
      </c>
      <c r="E25" s="5" t="e">
        <f>VLOOKUP(B25,[1]Report!$1:$1048576,8,0)</f>
        <v>#N/A</v>
      </c>
      <c r="F25" s="115">
        <v>12.99</v>
      </c>
      <c r="G25" s="6" t="e">
        <f t="shared" si="0"/>
        <v>#N/A</v>
      </c>
    </row>
    <row r="26" spans="1:11" ht="15.75" hidden="1" customHeight="1">
      <c r="A26" s="9"/>
      <c r="B26" s="45">
        <v>112206</v>
      </c>
      <c r="C26" s="4" t="e">
        <f>VLOOKUP(B26,[1]Report!$1:$1048576,2,0)</f>
        <v>#N/A</v>
      </c>
      <c r="D26" s="4" t="s">
        <v>6</v>
      </c>
      <c r="E26" s="5" t="e">
        <f>VLOOKUP(B26,[1]Report!$1:$1048576,8,0)</f>
        <v>#N/A</v>
      </c>
      <c r="F26" s="115">
        <v>12.99</v>
      </c>
      <c r="G26" s="6" t="e">
        <f t="shared" si="0"/>
        <v>#N/A</v>
      </c>
    </row>
    <row r="27" spans="1:11" ht="15.75" hidden="1" customHeight="1">
      <c r="A27" s="9"/>
      <c r="B27" s="45"/>
      <c r="C27" s="4"/>
      <c r="D27" s="4"/>
      <c r="E27" s="5"/>
      <c r="F27" s="115"/>
      <c r="G27" s="6"/>
    </row>
    <row r="28" spans="1:11" ht="15.75" hidden="1" customHeight="1">
      <c r="A28" s="9"/>
      <c r="B28" s="45"/>
      <c r="C28" s="4"/>
      <c r="D28" s="4"/>
      <c r="E28" s="5"/>
      <c r="F28" s="115"/>
      <c r="G28" s="6"/>
    </row>
    <row r="29" spans="1:11" ht="15.75" customHeight="1">
      <c r="A29" s="9"/>
      <c r="B29" s="548" t="s">
        <v>1395</v>
      </c>
      <c r="C29" s="548"/>
      <c r="D29" s="548"/>
      <c r="E29" s="548"/>
      <c r="F29" s="548"/>
      <c r="G29" s="548"/>
      <c r="H29" s="7"/>
      <c r="I29" s="7"/>
      <c r="J29" s="7"/>
      <c r="K29" s="7"/>
    </row>
    <row r="30" spans="1:11" ht="15.75" customHeight="1">
      <c r="A30" s="9"/>
      <c r="B30" s="11" t="s">
        <v>2</v>
      </c>
      <c r="C30" s="11" t="s">
        <v>3</v>
      </c>
      <c r="D30" s="11" t="s">
        <v>5</v>
      </c>
      <c r="E30" s="11" t="s">
        <v>0</v>
      </c>
      <c r="F30" s="47" t="s">
        <v>1</v>
      </c>
      <c r="G30" s="47" t="s">
        <v>4</v>
      </c>
      <c r="H30" s="7"/>
      <c r="I30" s="7"/>
      <c r="J30" s="7"/>
      <c r="K30" s="7"/>
    </row>
    <row r="31" spans="1:11" ht="15.75" hidden="1" customHeight="1">
      <c r="A31" s="9"/>
      <c r="B31" s="585" t="s">
        <v>1125</v>
      </c>
      <c r="C31" s="586"/>
      <c r="D31" s="586"/>
      <c r="E31" s="586"/>
      <c r="F31" s="586"/>
      <c r="G31" s="586"/>
      <c r="H31" s="7"/>
      <c r="I31" s="7"/>
      <c r="J31" s="7"/>
      <c r="K31" s="7"/>
    </row>
    <row r="32" spans="1:11" ht="15.75" hidden="1" customHeight="1">
      <c r="A32" s="9"/>
      <c r="B32" s="11" t="s">
        <v>2</v>
      </c>
      <c r="C32" s="11" t="s">
        <v>3</v>
      </c>
      <c r="D32" s="11" t="s">
        <v>5</v>
      </c>
      <c r="E32" s="11" t="s">
        <v>0</v>
      </c>
      <c r="F32" s="47" t="s">
        <v>1</v>
      </c>
      <c r="G32" s="47" t="s">
        <v>4</v>
      </c>
      <c r="H32" s="7"/>
      <c r="I32" s="7"/>
      <c r="J32" s="7"/>
      <c r="K32" s="7"/>
    </row>
    <row r="33" spans="1:11" ht="15.75" hidden="1">
      <c r="A33" s="9"/>
      <c r="B33" s="314"/>
      <c r="C33" s="186" t="e">
        <f>VLOOKUP(B33,[1]Report!$1:$1048576,2,0)</f>
        <v>#N/A</v>
      </c>
      <c r="D33" s="195" t="s">
        <v>6</v>
      </c>
      <c r="E33" s="188" t="e">
        <f>VLOOKUP(B33,[1]Report!$1:$1048576,8,0)</f>
        <v>#N/A</v>
      </c>
      <c r="F33" s="318"/>
      <c r="G33" s="190" t="e">
        <f t="shared" ref="G33:G37" si="1">(E33-F33)/E33</f>
        <v>#N/A</v>
      </c>
      <c r="H33" s="278" t="e">
        <f>G33-100%</f>
        <v>#N/A</v>
      </c>
      <c r="I33" s="7"/>
      <c r="J33" s="7"/>
      <c r="K33" s="7"/>
    </row>
    <row r="34" spans="1:11" ht="15.75" hidden="1" customHeight="1">
      <c r="A34" s="9"/>
      <c r="B34" s="314"/>
      <c r="C34" s="186" t="e">
        <f>VLOOKUP(B34,[1]Report!$1:$1048576,2,0)</f>
        <v>#N/A</v>
      </c>
      <c r="D34" s="195" t="s">
        <v>6</v>
      </c>
      <c r="E34" s="188" t="e">
        <f>VLOOKUP(B34,[1]Report!$1:$1048576,8,0)</f>
        <v>#N/A</v>
      </c>
      <c r="F34" s="318"/>
      <c r="G34" s="190" t="e">
        <f t="shared" si="1"/>
        <v>#N/A</v>
      </c>
      <c r="H34" s="278" t="e">
        <f t="shared" ref="H34:H37" si="2">G34-100%</f>
        <v>#N/A</v>
      </c>
      <c r="I34" s="7"/>
      <c r="J34" s="7"/>
      <c r="K34" s="7"/>
    </row>
    <row r="35" spans="1:11" ht="15.75" hidden="1" customHeight="1">
      <c r="A35" s="9"/>
      <c r="B35" s="314"/>
      <c r="C35" s="186" t="e">
        <f>VLOOKUP(B35,[1]Report!$1:$1048576,2,0)</f>
        <v>#N/A</v>
      </c>
      <c r="D35" s="195" t="s">
        <v>6</v>
      </c>
      <c r="E35" s="188" t="e">
        <f>VLOOKUP(B35,[1]Report!$1:$1048576,8,0)</f>
        <v>#N/A</v>
      </c>
      <c r="F35" s="318"/>
      <c r="G35" s="190" t="e">
        <f t="shared" si="1"/>
        <v>#N/A</v>
      </c>
      <c r="H35" s="278" t="e">
        <f t="shared" si="2"/>
        <v>#N/A</v>
      </c>
      <c r="I35" s="7"/>
      <c r="J35" s="7"/>
      <c r="K35" s="7"/>
    </row>
    <row r="36" spans="1:11" ht="15.75" hidden="1" customHeight="1">
      <c r="A36" s="9"/>
      <c r="B36" s="314"/>
      <c r="C36" s="186" t="e">
        <f>VLOOKUP(B36,[1]Report!$1:$1048576,2,0)</f>
        <v>#N/A</v>
      </c>
      <c r="D36" s="195" t="s">
        <v>6</v>
      </c>
      <c r="E36" s="188" t="e">
        <f>VLOOKUP(B36,[1]Report!$1:$1048576,8,0)</f>
        <v>#N/A</v>
      </c>
      <c r="F36" s="318"/>
      <c r="G36" s="190" t="e">
        <f t="shared" si="1"/>
        <v>#N/A</v>
      </c>
      <c r="H36" s="278" t="e">
        <f t="shared" si="2"/>
        <v>#N/A</v>
      </c>
      <c r="I36" s="7"/>
      <c r="J36" s="7"/>
      <c r="K36" s="7"/>
    </row>
    <row r="37" spans="1:11" ht="15.75" hidden="1" customHeight="1">
      <c r="A37" s="9"/>
      <c r="B37" s="314"/>
      <c r="C37" s="186" t="e">
        <f>VLOOKUP(B37,[1]Report!$1:$1048576,2,0)</f>
        <v>#N/A</v>
      </c>
      <c r="D37" s="195" t="s">
        <v>6</v>
      </c>
      <c r="E37" s="188" t="e">
        <f>VLOOKUP(B37,[1]Report!$1:$1048576,8,0)</f>
        <v>#N/A</v>
      </c>
      <c r="F37" s="318"/>
      <c r="G37" s="190" t="e">
        <f t="shared" si="1"/>
        <v>#N/A</v>
      </c>
      <c r="H37" s="278" t="e">
        <f t="shared" si="2"/>
        <v>#N/A</v>
      </c>
      <c r="I37" s="7"/>
      <c r="J37" s="7"/>
      <c r="K37" s="7"/>
    </row>
    <row r="38" spans="1:11" ht="15.75" customHeight="1">
      <c r="A38" s="9"/>
      <c r="B38" s="620" t="s">
        <v>1487</v>
      </c>
      <c r="C38" s="621"/>
      <c r="D38" s="621"/>
      <c r="E38" s="621"/>
      <c r="F38" s="621"/>
      <c r="G38" s="622"/>
      <c r="H38" s="7"/>
      <c r="I38" s="7"/>
      <c r="J38" s="7"/>
      <c r="K38" s="7"/>
    </row>
    <row r="39" spans="1:11" ht="15.75" customHeight="1">
      <c r="A39" s="9"/>
      <c r="B39" s="203" t="s">
        <v>2</v>
      </c>
      <c r="C39" s="203" t="s">
        <v>3</v>
      </c>
      <c r="D39" s="203" t="s">
        <v>5</v>
      </c>
      <c r="E39" s="203" t="s">
        <v>0</v>
      </c>
      <c r="F39" s="204" t="s">
        <v>1</v>
      </c>
      <c r="G39" s="204" t="s">
        <v>4</v>
      </c>
      <c r="H39" s="7"/>
      <c r="I39" s="7"/>
      <c r="J39" s="7"/>
      <c r="K39" s="7"/>
    </row>
    <row r="40" spans="1:11" ht="15.75" customHeight="1">
      <c r="A40" s="9"/>
      <c r="B40" s="338">
        <v>113882</v>
      </c>
      <c r="C40" s="4" t="e">
        <f>VLOOKUP(B40,[1]Report!$1:$1048576,2,0)</f>
        <v>#N/A</v>
      </c>
      <c r="D40" s="136" t="s">
        <v>6</v>
      </c>
      <c r="E40" s="5" t="e">
        <f>VLOOKUP(B40,[1]Report!$1:$1048576,8,0)</f>
        <v>#N/A</v>
      </c>
      <c r="F40" s="339">
        <v>1.4</v>
      </c>
      <c r="G40" s="337" t="e">
        <f t="shared" ref="G40:G103" si="3">(E40-F40)/E40</f>
        <v>#N/A</v>
      </c>
      <c r="H40" s="7"/>
      <c r="I40" s="7"/>
      <c r="J40" s="7"/>
      <c r="K40" s="7"/>
    </row>
    <row r="41" spans="1:11" ht="15.75" hidden="1" customHeight="1">
      <c r="A41" s="9"/>
      <c r="B41" s="338">
        <v>113881</v>
      </c>
      <c r="C41" s="4" t="e">
        <f>VLOOKUP(B41,[1]Report!$1:$1048576,2,0)</f>
        <v>#N/A</v>
      </c>
      <c r="D41" s="136" t="s">
        <v>6</v>
      </c>
      <c r="E41" s="5" t="e">
        <f>VLOOKUP(B41,[1]Report!$1:$1048576,8,0)</f>
        <v>#N/A</v>
      </c>
      <c r="F41" s="339">
        <v>1.4</v>
      </c>
      <c r="G41" s="337" t="e">
        <f t="shared" si="3"/>
        <v>#N/A</v>
      </c>
      <c r="H41" s="7"/>
      <c r="I41" s="7"/>
      <c r="J41" s="7"/>
      <c r="K41" s="7"/>
    </row>
    <row r="42" spans="1:11" ht="15.75" customHeight="1">
      <c r="A42" s="9"/>
      <c r="B42" s="338">
        <v>113879</v>
      </c>
      <c r="C42" s="4" t="e">
        <f>VLOOKUP(B42,[1]Report!$1:$1048576,2,0)</f>
        <v>#N/A</v>
      </c>
      <c r="D42" s="136" t="s">
        <v>6</v>
      </c>
      <c r="E42" s="5" t="e">
        <f>VLOOKUP(B42,[1]Report!$1:$1048576,8,0)</f>
        <v>#N/A</v>
      </c>
      <c r="F42" s="339">
        <v>1.4</v>
      </c>
      <c r="G42" s="337" t="e">
        <f t="shared" si="3"/>
        <v>#N/A</v>
      </c>
      <c r="H42" s="7"/>
      <c r="I42" s="7"/>
      <c r="J42" s="7"/>
      <c r="K42" s="7"/>
    </row>
    <row r="43" spans="1:11" ht="15.75" customHeight="1">
      <c r="A43" s="9"/>
      <c r="B43" s="338">
        <v>113880</v>
      </c>
      <c r="C43" s="4" t="e">
        <f>VLOOKUP(B43,[1]Report!$1:$1048576,2,0)</f>
        <v>#N/A</v>
      </c>
      <c r="D43" s="136" t="s">
        <v>6</v>
      </c>
      <c r="E43" s="5" t="e">
        <f>VLOOKUP(B43,[1]Report!$1:$1048576,8,0)</f>
        <v>#N/A</v>
      </c>
      <c r="F43" s="339">
        <v>1.4</v>
      </c>
      <c r="G43" s="337" t="e">
        <f t="shared" si="3"/>
        <v>#N/A</v>
      </c>
      <c r="H43" s="7"/>
      <c r="I43" s="7"/>
      <c r="J43" s="7"/>
      <c r="K43" s="7"/>
    </row>
    <row r="44" spans="1:11" ht="15.75" hidden="1" customHeight="1">
      <c r="A44" s="9"/>
      <c r="B44" s="338">
        <v>113867</v>
      </c>
      <c r="C44" s="4" t="e">
        <f>VLOOKUP(B44,[1]Report!$1:$1048576,2,0)</f>
        <v>#N/A</v>
      </c>
      <c r="D44" s="136" t="s">
        <v>6</v>
      </c>
      <c r="E44" s="5" t="e">
        <f>VLOOKUP(B44,[1]Report!$1:$1048576,8,0)</f>
        <v>#N/A</v>
      </c>
      <c r="F44" s="339">
        <v>1.4</v>
      </c>
      <c r="G44" s="337" t="e">
        <f t="shared" si="3"/>
        <v>#N/A</v>
      </c>
      <c r="H44" s="7"/>
      <c r="I44" s="7"/>
      <c r="J44" s="7"/>
      <c r="K44" s="7"/>
    </row>
    <row r="45" spans="1:11" ht="15.75" customHeight="1">
      <c r="A45" s="9"/>
      <c r="B45" s="338">
        <v>113871</v>
      </c>
      <c r="C45" s="4" t="str">
        <f>VLOOKUP(B45,[1]Report!$1:$1048576,2,0)</f>
        <v>FLORA FRANC SAB BAR SUAV AMAR 85G</v>
      </c>
      <c r="D45" s="136" t="s">
        <v>6</v>
      </c>
      <c r="E45" s="5">
        <f>VLOOKUP(B45,[1]Report!$1:$1048576,8,0)</f>
        <v>1.81</v>
      </c>
      <c r="F45" s="339">
        <v>1.47</v>
      </c>
      <c r="G45" s="337">
        <f t="shared" si="3"/>
        <v>0.18784530386740336</v>
      </c>
      <c r="H45" s="7"/>
      <c r="I45" s="7"/>
      <c r="J45" s="7"/>
      <c r="K45" s="7"/>
    </row>
    <row r="46" spans="1:11" ht="15.75" customHeight="1">
      <c r="A46" s="9"/>
      <c r="B46" s="338">
        <v>113878</v>
      </c>
      <c r="C46" s="4" t="str">
        <f>VLOOKUP(B46,[1]Report!$1:$1048576,2,0)</f>
        <v>FLORA FRANC SAB BAR SUAV AZUL 85G</v>
      </c>
      <c r="D46" s="136" t="s">
        <v>6</v>
      </c>
      <c r="E46" s="5">
        <f>VLOOKUP(B46,[1]Report!$1:$1048576,8,0)</f>
        <v>2.1</v>
      </c>
      <c r="F46" s="339">
        <v>1.47</v>
      </c>
      <c r="G46" s="337">
        <f t="shared" si="3"/>
        <v>0.30000000000000004</v>
      </c>
      <c r="H46" s="7"/>
      <c r="I46" s="7"/>
      <c r="J46" s="7"/>
      <c r="K46" s="7"/>
    </row>
    <row r="47" spans="1:11" ht="15.75" customHeight="1">
      <c r="A47" s="9"/>
      <c r="B47" s="338">
        <v>113877</v>
      </c>
      <c r="C47" s="4" t="str">
        <f>VLOOKUP(B47,[1]Report!$1:$1048576,2,0)</f>
        <v>FLORA FRANC SAB BAR SUAV BRANCO 85G</v>
      </c>
      <c r="D47" s="136" t="s">
        <v>6</v>
      </c>
      <c r="E47" s="5">
        <f>VLOOKUP(B47,[1]Report!$1:$1048576,8,0)</f>
        <v>2.1</v>
      </c>
      <c r="F47" s="339">
        <v>1.47</v>
      </c>
      <c r="G47" s="337">
        <f t="shared" si="3"/>
        <v>0.30000000000000004</v>
      </c>
      <c r="H47" s="7"/>
      <c r="I47" s="7"/>
      <c r="J47" s="7"/>
      <c r="K47" s="7"/>
    </row>
    <row r="48" spans="1:11" ht="15.75" customHeight="1">
      <c r="A48" s="9"/>
      <c r="B48" s="338">
        <v>113876</v>
      </c>
      <c r="C48" s="4" t="str">
        <f>VLOOKUP(B48,[1]Report!$1:$1048576,2,0)</f>
        <v>FLORA FRANC SAB BAR SUAV ENERG/FLOR 85G</v>
      </c>
      <c r="D48" s="136" t="s">
        <v>6</v>
      </c>
      <c r="E48" s="5">
        <f>VLOOKUP(B48,[1]Report!$1:$1048576,8,0)</f>
        <v>2.1</v>
      </c>
      <c r="F48" s="339">
        <v>1.47</v>
      </c>
      <c r="G48" s="337">
        <f t="shared" si="3"/>
        <v>0.30000000000000004</v>
      </c>
      <c r="H48" s="7"/>
      <c r="I48" s="7"/>
      <c r="J48" s="7"/>
      <c r="K48" s="7"/>
    </row>
    <row r="49" spans="1:11" ht="15.75" customHeight="1">
      <c r="A49" s="9"/>
      <c r="B49" s="338">
        <v>113875</v>
      </c>
      <c r="C49" s="4" t="str">
        <f>VLOOKUP(B49,[1]Report!$1:$1048576,2,0)</f>
        <v>FLORA FRANC SAB BAR SUAV LILAS 85G</v>
      </c>
      <c r="D49" s="136" t="s">
        <v>6</v>
      </c>
      <c r="E49" s="5">
        <f>VLOOKUP(B49,[1]Report!$1:$1048576,8,0)</f>
        <v>2.1</v>
      </c>
      <c r="F49" s="339">
        <v>1.47</v>
      </c>
      <c r="G49" s="337">
        <f t="shared" si="3"/>
        <v>0.30000000000000004</v>
      </c>
      <c r="H49" s="7"/>
      <c r="I49" s="7"/>
      <c r="J49" s="7"/>
      <c r="K49" s="7"/>
    </row>
    <row r="50" spans="1:11" ht="15.75" customHeight="1">
      <c r="A50" s="9"/>
      <c r="B50" s="338">
        <v>113874</v>
      </c>
      <c r="C50" s="4" t="str">
        <f>VLOOKUP(B50,[1]Report!$1:$1048576,2,0)</f>
        <v>FLORA FRANC SAB BAR SUAV SEDUCAO/AZA 85G</v>
      </c>
      <c r="D50" s="136" t="s">
        <v>6</v>
      </c>
      <c r="E50" s="5">
        <f>VLOOKUP(B50,[1]Report!$1:$1048576,8,0)</f>
        <v>2.1</v>
      </c>
      <c r="F50" s="339">
        <v>1.47</v>
      </c>
      <c r="G50" s="337">
        <f t="shared" si="3"/>
        <v>0.30000000000000004</v>
      </c>
      <c r="H50" s="7"/>
      <c r="I50" s="7"/>
      <c r="J50" s="7"/>
      <c r="K50" s="7"/>
    </row>
    <row r="51" spans="1:11" ht="15.75" customHeight="1">
      <c r="A51" s="9"/>
      <c r="B51" s="338">
        <v>113873</v>
      </c>
      <c r="C51" s="4" t="str">
        <f>VLOOKUP(B51,[1]Report!$1:$1048576,2,0)</f>
        <v>FLORA FRANC SAB BAR SUAV ENERGIA/ORQ 85G</v>
      </c>
      <c r="D51" s="136" t="s">
        <v>6</v>
      </c>
      <c r="E51" s="5">
        <f>VLOOKUP(B51,[1]Report!$1:$1048576,8,0)</f>
        <v>2.1</v>
      </c>
      <c r="F51" s="339">
        <v>1.47</v>
      </c>
      <c r="G51" s="337">
        <f t="shared" si="3"/>
        <v>0.30000000000000004</v>
      </c>
      <c r="H51" s="7"/>
      <c r="I51" s="7"/>
      <c r="J51" s="7"/>
      <c r="K51" s="7"/>
    </row>
    <row r="52" spans="1:11" ht="15.75" customHeight="1">
      <c r="A52" s="9"/>
      <c r="B52" s="338">
        <v>113872</v>
      </c>
      <c r="C52" s="4" t="str">
        <f>VLOOKUP(B52,[1]Report!$1:$1048576,2,0)</f>
        <v>FLORA FRANC SAB BAR SUAV EQ/ERVA DOC 85G</v>
      </c>
      <c r="D52" s="136" t="s">
        <v>6</v>
      </c>
      <c r="E52" s="5">
        <f>VLOOKUP(B52,[1]Report!$1:$1048576,8,0)</f>
        <v>2.1</v>
      </c>
      <c r="F52" s="339">
        <v>1.47</v>
      </c>
      <c r="G52" s="337">
        <f t="shared" si="3"/>
        <v>0.30000000000000004</v>
      </c>
      <c r="H52" s="7"/>
      <c r="I52" s="7"/>
      <c r="J52" s="7"/>
      <c r="K52" s="7"/>
    </row>
    <row r="53" spans="1:11" ht="15.75" customHeight="1">
      <c r="A53" s="9"/>
      <c r="B53" s="338">
        <v>113865</v>
      </c>
      <c r="C53" s="4" t="str">
        <f>VLOOKUP(B53,[1]Report!$1:$1048576,2,0)</f>
        <v>FLORA FRANC SAB BAR CLASS ORQUIDEA 90G</v>
      </c>
      <c r="D53" s="136" t="s">
        <v>6</v>
      </c>
      <c r="E53" s="5">
        <f>VLOOKUP(B53,[1]Report!$1:$1048576,8,0)</f>
        <v>3.24</v>
      </c>
      <c r="F53" s="339">
        <v>2.09</v>
      </c>
      <c r="G53" s="337">
        <f t="shared" si="3"/>
        <v>0.35493827160493835</v>
      </c>
      <c r="H53" s="7"/>
      <c r="I53" s="7"/>
      <c r="J53" s="7"/>
      <c r="K53" s="7"/>
    </row>
    <row r="54" spans="1:11" ht="15.75" customHeight="1">
      <c r="A54" s="9"/>
      <c r="B54" s="338">
        <v>113862</v>
      </c>
      <c r="C54" s="4" t="str">
        <f>VLOOKUP(B54,[1]Report!$1:$1048576,2,0)</f>
        <v>FLORA FRANC SAB BAR CLASS LAR 90G</v>
      </c>
      <c r="D54" s="136" t="s">
        <v>6</v>
      </c>
      <c r="E54" s="5">
        <f>VLOOKUP(B54,[1]Report!$1:$1048576,8,0)</f>
        <v>2.97</v>
      </c>
      <c r="F54" s="339">
        <v>2.09</v>
      </c>
      <c r="G54" s="337">
        <f t="shared" si="3"/>
        <v>0.29629629629629639</v>
      </c>
      <c r="H54" s="7"/>
      <c r="I54" s="7"/>
      <c r="J54" s="7"/>
      <c r="K54" s="7"/>
    </row>
    <row r="55" spans="1:11" ht="15.75" customHeight="1">
      <c r="A55" s="9"/>
      <c r="B55" s="338">
        <v>113861</v>
      </c>
      <c r="C55" s="4" t="str">
        <f>VLOOKUP(B55,[1]Report!$1:$1048576,2,0)</f>
        <v>FLORA FRANC SAB BAR CLASS LAVANDA/AM 90G</v>
      </c>
      <c r="D55" s="136" t="s">
        <v>6</v>
      </c>
      <c r="E55" s="5">
        <f>VLOOKUP(B55,[1]Report!$1:$1048576,8,0)</f>
        <v>2.97</v>
      </c>
      <c r="F55" s="339">
        <v>2.09</v>
      </c>
      <c r="G55" s="337">
        <f t="shared" si="3"/>
        <v>0.29629629629629639</v>
      </c>
      <c r="H55" s="7"/>
      <c r="I55" s="7"/>
      <c r="J55" s="7"/>
      <c r="K55" s="7"/>
    </row>
    <row r="56" spans="1:11" ht="15.75" customHeight="1">
      <c r="A56" s="9"/>
      <c r="B56" s="338">
        <v>113868</v>
      </c>
      <c r="C56" s="4" t="str">
        <f>VLOOKUP(B56,[1]Report!$1:$1048576,2,0)</f>
        <v>FLORA FRANC SAB BAR CLASS GROSELHA 90G</v>
      </c>
      <c r="D56" s="136" t="s">
        <v>6</v>
      </c>
      <c r="E56" s="5">
        <f>VLOOKUP(B56,[1]Report!$1:$1048576,8,0)</f>
        <v>3.24</v>
      </c>
      <c r="F56" s="339">
        <v>2.09</v>
      </c>
      <c r="G56" s="337">
        <f t="shared" si="3"/>
        <v>0.35493827160493835</v>
      </c>
      <c r="H56" s="7"/>
      <c r="I56" s="7"/>
      <c r="J56" s="7"/>
      <c r="K56" s="7"/>
    </row>
    <row r="57" spans="1:11" ht="15.75" customHeight="1">
      <c r="A57" s="9"/>
      <c r="B57" s="338">
        <v>113866</v>
      </c>
      <c r="C57" s="4" t="str">
        <f>VLOOKUP(B57,[1]Report!$1:$1048576,2,0)</f>
        <v>FLORA FRANC SAB BAR CLASS BAMBU/MUSC 90G</v>
      </c>
      <c r="D57" s="136" t="s">
        <v>6</v>
      </c>
      <c r="E57" s="5">
        <f>VLOOKUP(B57,[1]Report!$1:$1048576,8,0)</f>
        <v>3.24</v>
      </c>
      <c r="F57" s="339">
        <v>2.09</v>
      </c>
      <c r="G57" s="337">
        <f t="shared" si="3"/>
        <v>0.35493827160493835</v>
      </c>
      <c r="H57" s="7"/>
      <c r="I57" s="7"/>
      <c r="J57" s="7"/>
      <c r="K57" s="7"/>
    </row>
    <row r="58" spans="1:11" ht="15.75" customHeight="1">
      <c r="A58" s="9"/>
      <c r="B58" s="338">
        <v>113870</v>
      </c>
      <c r="C58" s="4" t="str">
        <f>VLOOKUP(B58,[1]Report!$1:$1048576,2,0)</f>
        <v>FLORA FRANC SAB BAR HYD MARULA/MADAC 90G</v>
      </c>
      <c r="D58" s="136" t="s">
        <v>6</v>
      </c>
      <c r="E58" s="5">
        <f>VLOOKUP(B58,[1]Report!$1:$1048576,8,0)</f>
        <v>2.97</v>
      </c>
      <c r="F58" s="339">
        <v>2.09</v>
      </c>
      <c r="G58" s="337">
        <f t="shared" si="3"/>
        <v>0.29629629629629639</v>
      </c>
      <c r="H58" s="7"/>
      <c r="I58" s="7"/>
      <c r="J58" s="7"/>
      <c r="K58" s="7"/>
    </row>
    <row r="59" spans="1:11" ht="15.75" customHeight="1">
      <c r="A59" s="9"/>
      <c r="B59" s="338">
        <v>113869</v>
      </c>
      <c r="C59" s="4" t="str">
        <f>VLOOKUP(B59,[1]Report!$1:$1048576,2,0)</f>
        <v>FLORA FRANC SAB BAR HYD MACADAMIA/AU 90G</v>
      </c>
      <c r="D59" s="136" t="s">
        <v>6</v>
      </c>
      <c r="E59" s="5">
        <f>VLOOKUP(B59,[1]Report!$1:$1048576,8,0)</f>
        <v>2.97</v>
      </c>
      <c r="F59" s="339">
        <v>2.09</v>
      </c>
      <c r="G59" s="337">
        <f t="shared" si="3"/>
        <v>0.29629629629629639</v>
      </c>
      <c r="H59" s="7"/>
      <c r="I59" s="7"/>
      <c r="J59" s="7"/>
      <c r="K59" s="7"/>
    </row>
    <row r="60" spans="1:11" ht="15.75" customHeight="1">
      <c r="A60" s="9"/>
      <c r="B60" s="338">
        <v>113860</v>
      </c>
      <c r="C60" s="4" t="str">
        <f>VLOOKUP(B60,[1]Report!$1:$1048576,2,0)</f>
        <v>FLORA FRANC SAB BAR CLASS ROSA BRANC 90G</v>
      </c>
      <c r="D60" s="136" t="s">
        <v>6</v>
      </c>
      <c r="E60" s="5">
        <f>VLOOKUP(B60,[1]Report!$1:$1048576,8,0)</f>
        <v>2.97</v>
      </c>
      <c r="F60" s="339">
        <v>2.09</v>
      </c>
      <c r="G60" s="337">
        <f t="shared" si="3"/>
        <v>0.29629629629629639</v>
      </c>
      <c r="H60" s="7"/>
      <c r="I60" s="7"/>
      <c r="J60" s="7"/>
      <c r="K60" s="7"/>
    </row>
    <row r="61" spans="1:11" ht="15.75" hidden="1" customHeight="1">
      <c r="A61" s="9"/>
      <c r="B61" s="338">
        <v>113863</v>
      </c>
      <c r="C61" s="4" t="str">
        <f>VLOOKUP(B61,[1]Report!$1:$1048576,2,0)</f>
        <v>FLORA FRANC SAB BAR CLASS CEREJEIRA 90G</v>
      </c>
      <c r="D61" s="136" t="s">
        <v>6</v>
      </c>
      <c r="E61" s="5">
        <f>VLOOKUP(B61,[1]Report!$1:$1048576,8,0)</f>
        <v>3.24</v>
      </c>
      <c r="F61" s="339">
        <v>2.09</v>
      </c>
      <c r="G61" s="337">
        <f t="shared" si="3"/>
        <v>0.35493827160493835</v>
      </c>
      <c r="H61" s="7"/>
      <c r="I61" s="7"/>
      <c r="J61" s="7"/>
      <c r="K61" s="7"/>
    </row>
    <row r="62" spans="1:11" ht="15.75" customHeight="1">
      <c r="A62" s="9"/>
      <c r="B62" s="338">
        <v>113864</v>
      </c>
      <c r="C62" s="4" t="str">
        <f>VLOOKUP(B62,[1]Report!$1:$1048576,2,0)</f>
        <v>FLORA FRANC SAB BAR CLASS JASMIM/BAU 90G</v>
      </c>
      <c r="D62" s="136" t="s">
        <v>6</v>
      </c>
      <c r="E62" s="5">
        <f>VLOOKUP(B62,[1]Report!$1:$1048576,8,0)</f>
        <v>2.97</v>
      </c>
      <c r="F62" s="339">
        <v>2.09</v>
      </c>
      <c r="G62" s="337">
        <f t="shared" si="3"/>
        <v>0.29629629629629639</v>
      </c>
      <c r="H62" s="7"/>
      <c r="I62" s="7"/>
      <c r="J62" s="7"/>
      <c r="K62" s="7"/>
    </row>
    <row r="63" spans="1:11" ht="15.75" customHeight="1">
      <c r="A63" s="9"/>
      <c r="B63" s="338">
        <v>114171</v>
      </c>
      <c r="C63" s="4" t="str">
        <f>VLOOKUP(B63,[1]Report!$1:$1048576,2,0)</f>
        <v>FLORA FRANC SAB BAR CLASS ROSA BRANC 90G</v>
      </c>
      <c r="D63" s="136" t="s">
        <v>6</v>
      </c>
      <c r="E63" s="5">
        <f>VLOOKUP(B63,[1]Report!$1:$1048576,8,0)</f>
        <v>1.99</v>
      </c>
      <c r="F63" s="339">
        <v>2.09</v>
      </c>
      <c r="G63" s="337">
        <f t="shared" si="3"/>
        <v>-5.0251256281406968E-2</v>
      </c>
      <c r="H63" s="7"/>
      <c r="I63" s="7"/>
      <c r="J63" s="7"/>
      <c r="K63" s="7"/>
    </row>
    <row r="64" spans="1:11" ht="15.75" hidden="1" customHeight="1">
      <c r="A64" s="9"/>
      <c r="B64" s="338">
        <v>114137</v>
      </c>
      <c r="C64" s="4" t="str">
        <f>VLOOKUP(B64,[1]Report!$1:$1048576,2,0)</f>
        <v>FLORA FRANC DES ROLLON MEN AZUL 12X50ML</v>
      </c>
      <c r="D64" s="136" t="s">
        <v>6</v>
      </c>
      <c r="E64" s="5">
        <f>VLOOKUP(B64,[1]Report!$1:$1048576,8,0)</f>
        <v>6.21</v>
      </c>
      <c r="F64" s="339">
        <v>5.3727272727272721</v>
      </c>
      <c r="G64" s="337">
        <f t="shared" si="3"/>
        <v>0.13482652613087404</v>
      </c>
      <c r="H64" s="7"/>
      <c r="I64" s="7"/>
      <c r="J64" s="7"/>
      <c r="K64" s="7"/>
    </row>
    <row r="65" spans="1:11" ht="15.75" hidden="1" customHeight="1">
      <c r="A65" s="9"/>
      <c r="B65" s="338">
        <v>114138</v>
      </c>
      <c r="C65" s="4" t="str">
        <f>VLOOKUP(B65,[1]Report!$1:$1048576,2,0)</f>
        <v>FLORA FRANC DES ROLLON MEN VERD 12X50ML</v>
      </c>
      <c r="D65" s="136" t="s">
        <v>6</v>
      </c>
      <c r="E65" s="5">
        <f>VLOOKUP(B65,[1]Report!$1:$1048576,8,0)</f>
        <v>6.21</v>
      </c>
      <c r="F65" s="339">
        <v>5.3727272727272721</v>
      </c>
      <c r="G65" s="337">
        <f t="shared" si="3"/>
        <v>0.13482652613087404</v>
      </c>
      <c r="H65" s="7"/>
      <c r="I65" s="7"/>
      <c r="J65" s="7"/>
      <c r="K65" s="7"/>
    </row>
    <row r="66" spans="1:11" ht="15.75" customHeight="1">
      <c r="A66" s="9"/>
      <c r="B66" s="338">
        <v>114139</v>
      </c>
      <c r="C66" s="4" t="str">
        <f>VLOOKUP(B66,[1]Report!$1:$1048576,2,0)</f>
        <v>FLORA FRANC SAB LIQ REFIL BRAN 12X250ML</v>
      </c>
      <c r="D66" s="136" t="s">
        <v>6</v>
      </c>
      <c r="E66" s="5">
        <f>VLOOKUP(B66,[1]Report!$1:$1048576,8,0)</f>
        <v>10.96</v>
      </c>
      <c r="F66" s="339">
        <v>8.6999999999999993</v>
      </c>
      <c r="G66" s="337">
        <f t="shared" si="3"/>
        <v>0.20620437956204393</v>
      </c>
      <c r="H66" s="7"/>
      <c r="I66" s="7"/>
      <c r="J66" s="7"/>
      <c r="K66" s="7"/>
    </row>
    <row r="67" spans="1:11" ht="15.75" customHeight="1">
      <c r="A67" s="9"/>
      <c r="B67" s="338">
        <v>114140</v>
      </c>
      <c r="C67" s="4" t="str">
        <f>VLOOKUP(B67,[1]Report!$1:$1048576,2,0)</f>
        <v>FLORA FRANC SAB LIQ REFIL VERD 12X250ML</v>
      </c>
      <c r="D67" s="136" t="s">
        <v>6</v>
      </c>
      <c r="E67" s="5">
        <f>VLOOKUP(B67,[1]Report!$1:$1048576,8,0)</f>
        <v>10.96</v>
      </c>
      <c r="F67" s="339">
        <v>8.6999999999999993</v>
      </c>
      <c r="G67" s="337">
        <f t="shared" si="3"/>
        <v>0.20620437956204393</v>
      </c>
      <c r="H67" s="7"/>
      <c r="I67" s="7"/>
      <c r="J67" s="7"/>
      <c r="K67" s="7"/>
    </row>
    <row r="68" spans="1:11" ht="15.75" customHeight="1">
      <c r="A68" s="9"/>
      <c r="B68" s="338">
        <v>114133</v>
      </c>
      <c r="C68" s="4" t="str">
        <f>VLOOKUP(B68,[1]Report!$1:$1048576,2,0)</f>
        <v>FLORA FRANC DES AER HYDRAT BRAN 12X150ML</v>
      </c>
      <c r="D68" s="136" t="s">
        <v>6</v>
      </c>
      <c r="E68" s="5">
        <f>VLOOKUP(B68,[1]Report!$1:$1048576,8,0)</f>
        <v>8.99</v>
      </c>
      <c r="F68" s="339">
        <v>9.6999999999999993</v>
      </c>
      <c r="G68" s="337">
        <f t="shared" si="3"/>
        <v>-7.897664071190201E-2</v>
      </c>
      <c r="H68" s="7"/>
      <c r="I68" s="7"/>
      <c r="J68" s="7"/>
      <c r="K68" s="7"/>
    </row>
    <row r="69" spans="1:11" ht="15.75" customHeight="1">
      <c r="A69" s="9"/>
      <c r="B69" s="338">
        <v>114134</v>
      </c>
      <c r="C69" s="4" t="str">
        <f>VLOOKUP(B69,[1]Report!$1:$1048576,2,0)</f>
        <v>FLORA FRANC DES AER HYDRAT VERD 12X150ML</v>
      </c>
      <c r="D69" s="136" t="s">
        <v>6</v>
      </c>
      <c r="E69" s="5">
        <f>VLOOKUP(B69,[1]Report!$1:$1048576,8,0)</f>
        <v>8.99</v>
      </c>
      <c r="F69" s="339">
        <v>9.6999999999999993</v>
      </c>
      <c r="G69" s="337">
        <f t="shared" si="3"/>
        <v>-7.897664071190201E-2</v>
      </c>
      <c r="H69" s="7"/>
      <c r="I69" s="7"/>
      <c r="J69" s="7"/>
      <c r="K69" s="7"/>
    </row>
    <row r="70" spans="1:11" ht="15.75" customHeight="1">
      <c r="A70" s="9"/>
      <c r="B70" s="338">
        <v>114135</v>
      </c>
      <c r="C70" s="4" t="str">
        <f>VLOOKUP(B70,[1]Report!$1:$1048576,2,0)</f>
        <v>FLORA FRANC DES AER MEN VERD 12X150ML</v>
      </c>
      <c r="D70" s="136" t="s">
        <v>6</v>
      </c>
      <c r="E70" s="5">
        <f>VLOOKUP(B70,[1]Report!$1:$1048576,8,0)</f>
        <v>8.99</v>
      </c>
      <c r="F70" s="339">
        <v>9.6999999999999993</v>
      </c>
      <c r="G70" s="337">
        <f t="shared" si="3"/>
        <v>-7.897664071190201E-2</v>
      </c>
      <c r="H70" s="7"/>
      <c r="I70" s="7"/>
      <c r="J70" s="7"/>
      <c r="K70" s="7"/>
    </row>
    <row r="71" spans="1:11" ht="15.75" customHeight="1">
      <c r="A71" s="9"/>
      <c r="B71" s="338">
        <v>114136</v>
      </c>
      <c r="C71" s="4" t="str">
        <f>VLOOKUP(B71,[1]Report!$1:$1048576,2,0)</f>
        <v>FLORA FRANC DES AER MEN BRAN 12X150ML</v>
      </c>
      <c r="D71" s="136" t="s">
        <v>6</v>
      </c>
      <c r="E71" s="5">
        <f>VLOOKUP(B71,[1]Report!$1:$1048576,8,0)</f>
        <v>8.99</v>
      </c>
      <c r="F71" s="339">
        <v>9.6999999999999993</v>
      </c>
      <c r="G71" s="337">
        <f t="shared" si="3"/>
        <v>-7.897664071190201E-2</v>
      </c>
      <c r="H71" s="7"/>
      <c r="I71" s="7"/>
      <c r="J71" s="7"/>
      <c r="K71" s="7"/>
    </row>
    <row r="72" spans="1:11" ht="15.75" customHeight="1">
      <c r="A72" s="9"/>
      <c r="B72" s="338">
        <v>114130</v>
      </c>
      <c r="C72" s="4" t="str">
        <f>VLOOKUP(B72,[1]Report!$1:$1048576,2,0)</f>
        <v>FLORA FRANC DES AER CLASS BRAN 12X150ML</v>
      </c>
      <c r="D72" s="136" t="s">
        <v>6</v>
      </c>
      <c r="E72" s="5">
        <f>VLOOKUP(B72,[1]Report!$1:$1048576,8,0)</f>
        <v>8.99</v>
      </c>
      <c r="F72" s="339">
        <v>9.6999999999999993</v>
      </c>
      <c r="G72" s="337">
        <f t="shared" si="3"/>
        <v>-7.897664071190201E-2</v>
      </c>
      <c r="H72" s="7"/>
      <c r="I72" s="7"/>
      <c r="J72" s="7"/>
      <c r="K72" s="7"/>
    </row>
    <row r="73" spans="1:11" ht="15.75" customHeight="1">
      <c r="A73" s="9"/>
      <c r="B73" s="338">
        <v>114131</v>
      </c>
      <c r="C73" s="4" t="str">
        <f>VLOOKUP(B73,[1]Report!$1:$1048576,2,0)</f>
        <v>FLORA FRANC DES AER CLASS ROSA 12X150ML</v>
      </c>
      <c r="D73" s="136" t="s">
        <v>6</v>
      </c>
      <c r="E73" s="5">
        <f>VLOOKUP(B73,[1]Report!$1:$1048576,8,0)</f>
        <v>8.99</v>
      </c>
      <c r="F73" s="339">
        <v>9.6999999999999993</v>
      </c>
      <c r="G73" s="337">
        <f t="shared" si="3"/>
        <v>-7.897664071190201E-2</v>
      </c>
      <c r="H73" s="7"/>
      <c r="I73" s="7"/>
      <c r="J73" s="7"/>
      <c r="K73" s="7"/>
    </row>
    <row r="74" spans="1:11" ht="15.75" customHeight="1">
      <c r="A74" s="9"/>
      <c r="B74" s="338">
        <v>114132</v>
      </c>
      <c r="C74" s="4" t="str">
        <f>VLOOKUP(B74,[1]Report!$1:$1048576,2,0)</f>
        <v>FLORA FRANC DES AER CLASS VERME 12X150ML</v>
      </c>
      <c r="D74" s="136" t="s">
        <v>6</v>
      </c>
      <c r="E74" s="5">
        <f>VLOOKUP(B74,[1]Report!$1:$1048576,8,0)</f>
        <v>8.99</v>
      </c>
      <c r="F74" s="339">
        <v>9.6999999999999993</v>
      </c>
      <c r="G74" s="337">
        <f t="shared" si="3"/>
        <v>-7.897664071190201E-2</v>
      </c>
      <c r="H74" s="7"/>
      <c r="I74" s="7"/>
      <c r="J74" s="7"/>
      <c r="K74" s="7"/>
    </row>
    <row r="75" spans="1:11" ht="15.75" customHeight="1">
      <c r="A75" s="9"/>
      <c r="B75" s="338">
        <v>113820</v>
      </c>
      <c r="C75" s="4" t="str">
        <f>VLOOKUP(B75,[1]Report!$1:$1048576,2,0)</f>
        <v>FLORA KOLENE CREME P/PENTEAR ORIG 90ML</v>
      </c>
      <c r="D75" s="136" t="s">
        <v>6</v>
      </c>
      <c r="E75" s="5">
        <f>VLOOKUP(B75,[1]Report!$1:$1048576,8,0)</f>
        <v>3.25</v>
      </c>
      <c r="F75" s="339">
        <v>2.5280054545454544</v>
      </c>
      <c r="G75" s="337">
        <f t="shared" si="3"/>
        <v>0.22215216783216787</v>
      </c>
      <c r="H75" s="7"/>
      <c r="I75" s="7"/>
      <c r="J75" s="7"/>
      <c r="K75" s="7"/>
    </row>
    <row r="76" spans="1:11" ht="15.75" customHeight="1">
      <c r="A76" s="9"/>
      <c r="B76" s="338">
        <v>113822</v>
      </c>
      <c r="C76" s="4" t="str">
        <f>VLOOKUP(B76,[1]Report!$1:$1048576,2,0)</f>
        <v>FLORA KOLENE CREM P/PENTEAR ANTQBR 280ML</v>
      </c>
      <c r="D76" s="136" t="s">
        <v>6</v>
      </c>
      <c r="E76" s="5">
        <f>VLOOKUP(B76,[1]Report!$1:$1048576,8,0)</f>
        <v>6.15</v>
      </c>
      <c r="F76" s="339">
        <v>4.6612954545454537</v>
      </c>
      <c r="G76" s="337">
        <f t="shared" si="3"/>
        <v>0.24206577974870677</v>
      </c>
      <c r="H76" s="7"/>
      <c r="I76" s="7"/>
      <c r="J76" s="7"/>
      <c r="K76" s="7"/>
    </row>
    <row r="77" spans="1:11" ht="15.75" customHeight="1">
      <c r="A77" s="9"/>
      <c r="B77" s="338">
        <v>113821</v>
      </c>
      <c r="C77" s="4" t="str">
        <f>VLOOKUP(B77,[1]Report!$1:$1048576,2,0)</f>
        <v>FLORA KOLENE CREME P/PENTEAR CACH 280ML</v>
      </c>
      <c r="D77" s="136" t="s">
        <v>6</v>
      </c>
      <c r="E77" s="5">
        <f>VLOOKUP(B77,[1]Report!$1:$1048576,8,0)</f>
        <v>6.15</v>
      </c>
      <c r="F77" s="339">
        <v>4.6612954545454537</v>
      </c>
      <c r="G77" s="337">
        <f t="shared" si="3"/>
        <v>0.24206577974870677</v>
      </c>
      <c r="H77" s="7"/>
      <c r="I77" s="7"/>
      <c r="J77" s="7"/>
      <c r="K77" s="7"/>
    </row>
    <row r="78" spans="1:11" ht="15.75" customHeight="1">
      <c r="A78" s="9"/>
      <c r="B78" s="338">
        <v>113819</v>
      </c>
      <c r="C78" s="4" t="str">
        <f>VLOOKUP(B78,[1]Report!$1:$1048576,2,0)</f>
        <v>FLORA KOLENE CREME P/PENTEAR ORIG 300ML</v>
      </c>
      <c r="D78" s="136" t="s">
        <v>6</v>
      </c>
      <c r="E78" s="5">
        <f>VLOOKUP(B78,[1]Report!$1:$1048576,8,0)</f>
        <v>6.14</v>
      </c>
      <c r="F78" s="339">
        <v>4.6612954545454537</v>
      </c>
      <c r="G78" s="337">
        <f t="shared" si="3"/>
        <v>0.24083135919455148</v>
      </c>
      <c r="H78" s="7"/>
      <c r="I78" s="7"/>
      <c r="J78" s="7"/>
      <c r="K78" s="7"/>
    </row>
    <row r="79" spans="1:11" ht="15.75" customHeight="1">
      <c r="A79" s="9"/>
      <c r="B79" s="338">
        <v>113813</v>
      </c>
      <c r="C79" s="4" t="str">
        <f>VLOOKUP(B79,[1]Report!$1:$1048576,2,0)</f>
        <v>FLORA KOLENE SHAMP CACHOS 300ML</v>
      </c>
      <c r="D79" s="136" t="s">
        <v>6</v>
      </c>
      <c r="E79" s="5">
        <f>VLOOKUP(B79,[1]Report!$1:$1048576,8,0)</f>
        <v>6.39</v>
      </c>
      <c r="F79" s="339">
        <v>5.8120163636363635</v>
      </c>
      <c r="G79" s="337">
        <f t="shared" si="3"/>
        <v>9.0451273296343684E-2</v>
      </c>
      <c r="H79" s="7"/>
      <c r="I79" s="7"/>
      <c r="J79" s="7"/>
      <c r="K79" s="7"/>
    </row>
    <row r="80" spans="1:11" ht="15.75" customHeight="1">
      <c r="A80" s="9"/>
      <c r="B80" s="338">
        <v>113812</v>
      </c>
      <c r="C80" s="4" t="str">
        <f>VLOOKUP(B80,[1]Report!$1:$1048576,2,0)</f>
        <v>FLORA KOLENE SHAMP ORIGINAL 300ML</v>
      </c>
      <c r="D80" s="136" t="s">
        <v>6</v>
      </c>
      <c r="E80" s="5">
        <f>VLOOKUP(B80,[1]Report!$1:$1048576,8,0)</f>
        <v>6.39</v>
      </c>
      <c r="F80" s="339">
        <v>5.8120163636363635</v>
      </c>
      <c r="G80" s="337">
        <f t="shared" si="3"/>
        <v>9.0451273296343684E-2</v>
      </c>
      <c r="H80" s="7"/>
      <c r="I80" s="7"/>
      <c r="J80" s="7"/>
      <c r="K80" s="7"/>
    </row>
    <row r="81" spans="1:11" ht="15.75" customHeight="1">
      <c r="A81" s="9"/>
      <c r="B81" s="338">
        <v>113814</v>
      </c>
      <c r="C81" s="4" t="str">
        <f>VLOOKUP(B81,[1]Report!$1:$1048576,2,0)</f>
        <v>FLORA KOLENE SHAMP FORCA/CRESCIM 300ML</v>
      </c>
      <c r="D81" s="136" t="s">
        <v>6</v>
      </c>
      <c r="E81" s="5">
        <f>VLOOKUP(B81,[1]Report!$1:$1048576,8,0)</f>
        <v>6.39</v>
      </c>
      <c r="F81" s="339">
        <v>5.8120227272727272</v>
      </c>
      <c r="G81" s="337">
        <f t="shared" si="3"/>
        <v>9.0450277422108372E-2</v>
      </c>
      <c r="H81" s="7"/>
      <c r="I81" s="7"/>
      <c r="J81" s="7"/>
      <c r="K81" s="7"/>
    </row>
    <row r="82" spans="1:11" ht="15.75" customHeight="1">
      <c r="A82" s="9"/>
      <c r="B82" s="338">
        <v>113810</v>
      </c>
      <c r="C82" s="4" t="str">
        <f>VLOOKUP(B82,[1]Report!$1:$1048576,2,0)</f>
        <v>FLORA KOLENE CONDIC CACHOS 300ML</v>
      </c>
      <c r="D82" s="136" t="s">
        <v>6</v>
      </c>
      <c r="E82" s="5">
        <f>VLOOKUP(B82,[1]Report!$1:$1048576,8,0)</f>
        <v>7.74</v>
      </c>
      <c r="F82" s="339">
        <v>6.3932836363636358</v>
      </c>
      <c r="G82" s="337">
        <f t="shared" si="3"/>
        <v>0.17399436222692047</v>
      </c>
      <c r="H82" s="7"/>
      <c r="I82" s="7"/>
      <c r="J82" s="7"/>
      <c r="K82" s="7"/>
    </row>
    <row r="83" spans="1:11" ht="15.75" customHeight="1">
      <c r="A83" s="9"/>
      <c r="B83" s="338">
        <v>113811</v>
      </c>
      <c r="C83" s="4" t="str">
        <f>VLOOKUP(B83,[1]Report!$1:$1048576,2,0)</f>
        <v>FLORA KOLENE CONDIC FORCA/CRESCIM 300ML</v>
      </c>
      <c r="D83" s="136" t="s">
        <v>6</v>
      </c>
      <c r="E83" s="5">
        <f>VLOOKUP(B83,[1]Report!$1:$1048576,8,0)</f>
        <v>7.03</v>
      </c>
      <c r="F83" s="339">
        <v>6.3933090909090904</v>
      </c>
      <c r="G83" s="337">
        <f t="shared" si="3"/>
        <v>9.0567696883486468E-2</v>
      </c>
      <c r="H83" s="7"/>
      <c r="I83" s="7"/>
      <c r="J83" s="7"/>
      <c r="K83" s="7"/>
    </row>
    <row r="84" spans="1:11" ht="15.75" customHeight="1">
      <c r="A84" s="9"/>
      <c r="B84" s="338">
        <v>113809</v>
      </c>
      <c r="C84" s="4" t="str">
        <f>VLOOKUP(B84,[1]Report!$1:$1048576,2,0)</f>
        <v>FLORA KOLENE CONDIC ORIGINAL 300ML</v>
      </c>
      <c r="D84" s="136" t="s">
        <v>6</v>
      </c>
      <c r="E84" s="5">
        <f>VLOOKUP(B84,[1]Report!$1:$1048576,8,0)</f>
        <v>7.74</v>
      </c>
      <c r="F84" s="339">
        <v>6.3933163636363632</v>
      </c>
      <c r="G84" s="337">
        <f t="shared" si="3"/>
        <v>0.17399013389711071</v>
      </c>
      <c r="H84" s="7"/>
      <c r="I84" s="7"/>
      <c r="J84" s="7"/>
      <c r="K84" s="7"/>
    </row>
    <row r="85" spans="1:11" ht="15.75" customHeight="1">
      <c r="A85" s="9"/>
      <c r="B85" s="338">
        <v>113818</v>
      </c>
      <c r="C85" s="4" t="str">
        <f>VLOOKUP(B85,[1]Report!$1:$1048576,2,0)</f>
        <v>FLORA KOLENE CREME P/PENTEAR ORIG 500ML</v>
      </c>
      <c r="D85" s="136" t="s">
        <v>6</v>
      </c>
      <c r="E85" s="5">
        <f>VLOOKUP(B85,[1]Report!$1:$1048576,8,0)</f>
        <v>9.2200000000000006</v>
      </c>
      <c r="F85" s="339">
        <v>6.9923663636363624</v>
      </c>
      <c r="G85" s="337">
        <f t="shared" si="3"/>
        <v>0.24160885426937506</v>
      </c>
      <c r="H85" s="7"/>
      <c r="I85" s="7"/>
      <c r="J85" s="7"/>
      <c r="K85" s="7"/>
    </row>
    <row r="86" spans="1:11" ht="15.75" customHeight="1">
      <c r="A86" s="9"/>
      <c r="B86" s="338">
        <v>113816</v>
      </c>
      <c r="C86" s="4" t="str">
        <f>VLOOKUP(B86,[1]Report!$1:$1048576,2,0)</f>
        <v>FLORA KOLENE KIT CACHOS SH+COND</v>
      </c>
      <c r="D86" s="136" t="s">
        <v>6</v>
      </c>
      <c r="E86" s="5">
        <f>VLOOKUP(B86,[1]Report!$1:$1048576,8,0)</f>
        <v>13.36</v>
      </c>
      <c r="F86" s="339">
        <v>10.863370909090907</v>
      </c>
      <c r="G86" s="337">
        <f t="shared" si="3"/>
        <v>0.18687343494828534</v>
      </c>
      <c r="H86" s="7"/>
      <c r="I86" s="7"/>
      <c r="J86" s="7"/>
      <c r="K86" s="7"/>
    </row>
    <row r="87" spans="1:11" ht="15.75" customHeight="1">
      <c r="A87" s="9"/>
      <c r="B87" s="338">
        <v>113815</v>
      </c>
      <c r="C87" s="4" t="str">
        <f>VLOOKUP(B87,[1]Report!$1:$1048576,2,0)</f>
        <v>FLORA KOLENE KIT ORIG SHAMP+CONDIC</v>
      </c>
      <c r="D87" s="136" t="s">
        <v>6</v>
      </c>
      <c r="E87" s="5">
        <f>VLOOKUP(B87,[1]Report!$1:$1048576,8,0)</f>
        <v>11.65</v>
      </c>
      <c r="F87" s="339">
        <v>10.863378181818181</v>
      </c>
      <c r="G87" s="337">
        <f t="shared" si="3"/>
        <v>6.7521186110027415E-2</v>
      </c>
      <c r="H87" s="7"/>
      <c r="I87" s="7"/>
      <c r="J87" s="7"/>
      <c r="K87" s="7"/>
    </row>
    <row r="88" spans="1:11" ht="15.75" customHeight="1">
      <c r="A88" s="9"/>
      <c r="B88" s="338">
        <v>113817</v>
      </c>
      <c r="C88" s="4" t="str">
        <f>VLOOKUP(B88,[1]Report!$1:$1048576,2,0)</f>
        <v>FLORA KOLENE KIT F/C SHAMP+CONDIC</v>
      </c>
      <c r="D88" s="136" t="s">
        <v>6</v>
      </c>
      <c r="E88" s="5">
        <f>VLOOKUP(B88,[1]Report!$1:$1048576,8,0)</f>
        <v>11.65</v>
      </c>
      <c r="F88" s="339">
        <v>10.863379999999999</v>
      </c>
      <c r="G88" s="337">
        <f t="shared" si="3"/>
        <v>6.7521030042918539E-2</v>
      </c>
      <c r="H88" s="7"/>
      <c r="I88" s="7"/>
      <c r="J88" s="7"/>
      <c r="K88" s="7"/>
    </row>
    <row r="89" spans="1:11" ht="15.75" customHeight="1">
      <c r="A89" s="9"/>
      <c r="B89" s="338">
        <v>113824</v>
      </c>
      <c r="C89" s="4" t="str">
        <f>VLOOKUP(B89,[1]Report!$1:$1048576,2,0)</f>
        <v>FLORA KOLENE CREM/TRAT CACH 1KG</v>
      </c>
      <c r="D89" s="136" t="s">
        <v>6</v>
      </c>
      <c r="E89" s="5">
        <f>VLOOKUP(B89,[1]Report!$1:$1048576,8,0)</f>
        <v>13.07</v>
      </c>
      <c r="F89" s="339">
        <v>11.881248181818181</v>
      </c>
      <c r="G89" s="337">
        <f t="shared" si="3"/>
        <v>9.0952702232732899E-2</v>
      </c>
      <c r="H89" s="7"/>
      <c r="I89" s="7"/>
      <c r="J89" s="7"/>
      <c r="K89" s="7"/>
    </row>
    <row r="90" spans="1:11" ht="15.75" customHeight="1">
      <c r="A90" s="9"/>
      <c r="B90" s="338">
        <v>113823</v>
      </c>
      <c r="C90" s="4" t="str">
        <f>VLOOKUP(B90,[1]Report!$1:$1048576,2,0)</f>
        <v>FLORA KOLENE CREME/TRAT ORIGINAL 1KG</v>
      </c>
      <c r="D90" s="136" t="s">
        <v>6</v>
      </c>
      <c r="E90" s="5">
        <f>VLOOKUP(B90,[1]Report!$1:$1048576,8,0)</f>
        <v>13.07</v>
      </c>
      <c r="F90" s="339">
        <v>11.881275454545452</v>
      </c>
      <c r="G90" s="337">
        <f t="shared" si="3"/>
        <v>9.0950615566530058E-2</v>
      </c>
      <c r="H90" s="7"/>
      <c r="I90" s="7"/>
      <c r="J90" s="7"/>
      <c r="K90" s="7"/>
    </row>
    <row r="91" spans="1:11" ht="15.75" customHeight="1">
      <c r="A91" s="9"/>
      <c r="B91" s="338">
        <v>113826</v>
      </c>
      <c r="C91" s="4" t="str">
        <f>VLOOKUP(B91,[1]Report!$1:$1048576,2,0)</f>
        <v>FLORA KOLENE CREME TRAT F/C RECONST 900G</v>
      </c>
      <c r="D91" s="136" t="s">
        <v>6</v>
      </c>
      <c r="E91" s="5">
        <f>VLOOKUP(B91,[1]Report!$1:$1048576,8,0)</f>
        <v>13.72</v>
      </c>
      <c r="F91" s="339">
        <v>12.476977272727272</v>
      </c>
      <c r="G91" s="337">
        <f t="shared" si="3"/>
        <v>9.0599324145242632E-2</v>
      </c>
      <c r="H91" s="7"/>
      <c r="I91" s="7"/>
      <c r="J91" s="7"/>
      <c r="K91" s="7"/>
    </row>
    <row r="92" spans="1:11" ht="15.75" customHeight="1">
      <c r="A92" s="9"/>
      <c r="B92" s="338">
        <v>113827</v>
      </c>
      <c r="C92" s="4" t="str">
        <f>VLOOKUP(B92,[1]Report!$1:$1048576,2,0)</f>
        <v>FLORA KOLENE CREME+TRAT F/C HIDRAT 900G</v>
      </c>
      <c r="D92" s="136" t="s">
        <v>6</v>
      </c>
      <c r="E92" s="5">
        <f>VLOOKUP(B92,[1]Report!$1:$1048576,8,0)</f>
        <v>13.72</v>
      </c>
      <c r="F92" s="339">
        <v>12.476977272727272</v>
      </c>
      <c r="G92" s="337">
        <f t="shared" si="3"/>
        <v>9.0599324145242632E-2</v>
      </c>
      <c r="H92" s="7"/>
      <c r="I92" s="7"/>
      <c r="J92" s="7"/>
      <c r="K92" s="7"/>
    </row>
    <row r="93" spans="1:11" ht="15.75" customHeight="1">
      <c r="A93" s="9"/>
      <c r="B93" s="338">
        <v>113828</v>
      </c>
      <c r="C93" s="4" t="str">
        <f>VLOOKUP(B93,[1]Report!$1:$1048576,2,0)</f>
        <v>FLORA KOLENE CREME+TRAT F/C NUTRI 900G</v>
      </c>
      <c r="D93" s="136" t="s">
        <v>6</v>
      </c>
      <c r="E93" s="5">
        <f>VLOOKUP(B93,[1]Report!$1:$1048576,8,0)</f>
        <v>13.72</v>
      </c>
      <c r="F93" s="339">
        <v>12.476977272727272</v>
      </c>
      <c r="G93" s="337">
        <f t="shared" si="3"/>
        <v>9.0599324145242632E-2</v>
      </c>
      <c r="H93" s="7"/>
      <c r="I93" s="7"/>
      <c r="J93" s="7"/>
      <c r="K93" s="7"/>
    </row>
    <row r="94" spans="1:11" ht="15.75" customHeight="1">
      <c r="A94" s="9"/>
      <c r="B94" s="338">
        <v>113830</v>
      </c>
      <c r="C94" s="4" t="str">
        <f>VLOOKUP(B94,[1]Report!$1:$1048576,2,0)</f>
        <v>FLORA NEUTROX CONDIC CLASSICO 100ML</v>
      </c>
      <c r="D94" s="136" t="s">
        <v>6</v>
      </c>
      <c r="E94" s="5">
        <f>VLOOKUP(B94,[1]Report!$1:$1048576,8,0)</f>
        <v>3.13</v>
      </c>
      <c r="F94" s="339">
        <v>2.8478409090909089</v>
      </c>
      <c r="G94" s="337">
        <f t="shared" si="3"/>
        <v>9.0146674411850147E-2</v>
      </c>
      <c r="H94" s="7"/>
      <c r="I94" s="7"/>
      <c r="J94" s="7"/>
      <c r="K94" s="7"/>
    </row>
    <row r="95" spans="1:11" ht="15.75" customHeight="1">
      <c r="A95" s="9"/>
      <c r="B95" s="338">
        <v>113838</v>
      </c>
      <c r="C95" s="4" t="str">
        <f>VLOOKUP(B95,[1]Report!$1:$1048576,2,0)</f>
        <v>FLORA NEUTROX CREM P/PENTEAR CLASS 300ML</v>
      </c>
      <c r="D95" s="136" t="s">
        <v>6</v>
      </c>
      <c r="E95" s="5">
        <f>VLOOKUP(B95,[1]Report!$1:$1048576,8,0)</f>
        <v>7.62</v>
      </c>
      <c r="F95" s="339">
        <v>5.7815618181818174</v>
      </c>
      <c r="G95" s="337">
        <f t="shared" si="3"/>
        <v>0.24126485325697936</v>
      </c>
      <c r="H95" s="7"/>
      <c r="I95" s="7"/>
      <c r="J95" s="7"/>
      <c r="K95" s="7"/>
    </row>
    <row r="96" spans="1:11" ht="15.75" customHeight="1">
      <c r="A96" s="9"/>
      <c r="B96" s="338">
        <v>113855</v>
      </c>
      <c r="C96" s="4" t="str">
        <f>VLOOKUP(B96,[1]Report!$1:$1048576,2,0)</f>
        <v>FLORA NEUTROX SHAMP 24MULTIBENEF 300ML</v>
      </c>
      <c r="D96" s="136" t="s">
        <v>6</v>
      </c>
      <c r="E96" s="5">
        <f>VLOOKUP(B96,[1]Report!$1:$1048576,8,0)</f>
        <v>6.78</v>
      </c>
      <c r="F96" s="339">
        <v>6.1648299999999994</v>
      </c>
      <c r="G96" s="337">
        <f t="shared" si="3"/>
        <v>9.0733038348082717E-2</v>
      </c>
      <c r="H96" s="7"/>
      <c r="I96" s="7"/>
      <c r="J96" s="7"/>
      <c r="K96" s="7"/>
    </row>
    <row r="97" spans="1:11" ht="15.75" customHeight="1">
      <c r="A97" s="9"/>
      <c r="B97" s="338">
        <v>113856</v>
      </c>
      <c r="C97" s="4" t="str">
        <f>VLOOKUP(B97,[1]Report!$1:$1048576,2,0)</f>
        <v>FLORA NEUTROX SHAMP MAR PISCI 300ML</v>
      </c>
      <c r="D97" s="136" t="s">
        <v>6</v>
      </c>
      <c r="E97" s="5">
        <f>VLOOKUP(B97,[1]Report!$1:$1048576,8,0)</f>
        <v>6.78</v>
      </c>
      <c r="F97" s="339">
        <v>6.1648463636363626</v>
      </c>
      <c r="G97" s="337">
        <f t="shared" si="3"/>
        <v>9.0730624832394927E-2</v>
      </c>
      <c r="H97" s="7"/>
      <c r="I97" s="7"/>
      <c r="J97" s="7"/>
      <c r="K97" s="7"/>
    </row>
    <row r="98" spans="1:11" ht="15.75" customHeight="1">
      <c r="A98" s="9"/>
      <c r="B98" s="338">
        <v>113858</v>
      </c>
      <c r="C98" s="4" t="str">
        <f>VLOOKUP(B98,[1]Report!$1:$1048576,2,0)</f>
        <v>FLORA NEUTROX SHAMP CLASSICO 300ML</v>
      </c>
      <c r="D98" s="136" t="s">
        <v>6</v>
      </c>
      <c r="E98" s="5">
        <f>VLOOKUP(B98,[1]Report!$1:$1048576,8,0)</f>
        <v>6.78</v>
      </c>
      <c r="F98" s="339">
        <v>6.1648563636363631</v>
      </c>
      <c r="G98" s="337">
        <f t="shared" si="3"/>
        <v>9.0729149906141157E-2</v>
      </c>
      <c r="H98" s="7"/>
      <c r="I98" s="7"/>
      <c r="J98" s="7"/>
      <c r="K98" s="7"/>
    </row>
    <row r="99" spans="1:11" ht="15.75" customHeight="1">
      <c r="A99" s="9"/>
      <c r="B99" s="338">
        <v>113859</v>
      </c>
      <c r="C99" s="4" t="str">
        <f>VLOOKUP(B99,[1]Report!$1:$1048576,2,0)</f>
        <v>FLORA NEUTROX SHAMP XTREME 300ML</v>
      </c>
      <c r="D99" s="136" t="s">
        <v>6</v>
      </c>
      <c r="E99" s="5">
        <f>VLOOKUP(B99,[1]Report!$1:$1048576,8,0)</f>
        <v>6.78</v>
      </c>
      <c r="F99" s="339">
        <v>6.1648563636363631</v>
      </c>
      <c r="G99" s="337">
        <f t="shared" si="3"/>
        <v>9.0729149906141157E-2</v>
      </c>
      <c r="H99" s="7"/>
      <c r="I99" s="7"/>
      <c r="J99" s="7"/>
      <c r="K99" s="7"/>
    </row>
    <row r="100" spans="1:11" ht="15.75" customHeight="1">
      <c r="A100" s="9"/>
      <c r="B100" s="338">
        <v>113854</v>
      </c>
      <c r="C100" s="4" t="str">
        <f>VLOOKUP(B100,[1]Report!$1:$1048576,2,0)</f>
        <v>FLORA NEUTROX SHAMP AQUA 300ML</v>
      </c>
      <c r="D100" s="136" t="s">
        <v>6</v>
      </c>
      <c r="E100" s="5">
        <f>VLOOKUP(B100,[1]Report!$1:$1048576,8,0)</f>
        <v>7.48</v>
      </c>
      <c r="F100" s="339">
        <v>6.1648963636363634</v>
      </c>
      <c r="G100" s="337">
        <f t="shared" si="3"/>
        <v>0.17581599416626162</v>
      </c>
      <c r="H100" s="7"/>
      <c r="I100" s="7"/>
      <c r="J100" s="7"/>
      <c r="K100" s="7"/>
    </row>
    <row r="101" spans="1:11" ht="15.75" customHeight="1">
      <c r="A101" s="9"/>
      <c r="B101" s="338">
        <v>113833</v>
      </c>
      <c r="C101" s="4" t="str">
        <f>VLOOKUP(B101,[1]Report!$1:$1048576,2,0)</f>
        <v>FLORA NEUTROX CONDIC CLASSICO 300ML</v>
      </c>
      <c r="D101" s="136" t="s">
        <v>6</v>
      </c>
      <c r="E101" s="5">
        <f>VLOOKUP(B101,[1]Report!$1:$1048576,8,0)</f>
        <v>7.14</v>
      </c>
      <c r="F101" s="339">
        <v>6.4939990909090897</v>
      </c>
      <c r="G101" s="337">
        <f t="shared" si="3"/>
        <v>9.0476317799847342E-2</v>
      </c>
      <c r="H101" s="7"/>
      <c r="I101" s="7"/>
      <c r="J101" s="7"/>
      <c r="K101" s="7"/>
    </row>
    <row r="102" spans="1:11" ht="15.75" customHeight="1">
      <c r="A102" s="9"/>
      <c r="B102" s="338">
        <v>113837</v>
      </c>
      <c r="C102" s="4" t="str">
        <f>VLOOKUP(B102,[1]Report!$1:$1048576,2,0)</f>
        <v>FLORA NEUTROX CONDIC XTREME 300ML</v>
      </c>
      <c r="D102" s="136" t="s">
        <v>6</v>
      </c>
      <c r="E102" s="5">
        <f>VLOOKUP(B102,[1]Report!$1:$1048576,8,0)</f>
        <v>7.14</v>
      </c>
      <c r="F102" s="339">
        <v>6.4939990909090897</v>
      </c>
      <c r="G102" s="337">
        <f t="shared" si="3"/>
        <v>9.0476317799847342E-2</v>
      </c>
      <c r="H102" s="7"/>
      <c r="I102" s="7"/>
      <c r="J102" s="7"/>
      <c r="K102" s="7"/>
    </row>
    <row r="103" spans="1:11" ht="15.75" customHeight="1">
      <c r="A103" s="9"/>
      <c r="B103" s="338">
        <v>113834</v>
      </c>
      <c r="C103" s="4" t="str">
        <f>VLOOKUP(B103,[1]Report!$1:$1048576,2,0)</f>
        <v>FLORA NEUTROX CONDIC 24 MULTIBENEF 300ML</v>
      </c>
      <c r="D103" s="136" t="s">
        <v>6</v>
      </c>
      <c r="E103" s="5">
        <f>VLOOKUP(B103,[1]Report!$1:$1048576,8,0)</f>
        <v>7.14</v>
      </c>
      <c r="F103" s="339">
        <v>6.4939990909090897</v>
      </c>
      <c r="G103" s="337">
        <f t="shared" si="3"/>
        <v>9.0476317799847342E-2</v>
      </c>
      <c r="H103" s="7"/>
      <c r="I103" s="7"/>
      <c r="J103" s="7"/>
      <c r="K103" s="7"/>
    </row>
    <row r="104" spans="1:11" ht="15.75" customHeight="1">
      <c r="A104" s="9"/>
      <c r="B104" s="338">
        <v>113835</v>
      </c>
      <c r="C104" s="4" t="str">
        <f>VLOOKUP(B104,[1]Report!$1:$1048576,2,0)</f>
        <v>FLORA NEUTROX CONDIC MAR E PISCINA 300ML</v>
      </c>
      <c r="D104" s="136" t="s">
        <v>6</v>
      </c>
      <c r="E104" s="5">
        <f>VLOOKUP(B104,[1]Report!$1:$1048576,8,0)</f>
        <v>7.14</v>
      </c>
      <c r="F104" s="339">
        <v>6.4939990909090897</v>
      </c>
      <c r="G104" s="337">
        <f t="shared" ref="G104:G123" si="4">(E104-F104)/E104</f>
        <v>9.0476317799847342E-2</v>
      </c>
      <c r="H104" s="7"/>
      <c r="I104" s="7"/>
      <c r="J104" s="7"/>
      <c r="K104" s="7"/>
    </row>
    <row r="105" spans="1:11" ht="15.75" customHeight="1">
      <c r="A105" s="9"/>
      <c r="B105" s="338">
        <v>113832</v>
      </c>
      <c r="C105" s="4" t="str">
        <f>VLOOKUP(B105,[1]Report!$1:$1048576,2,0)</f>
        <v>FLORA NEUTROX CONDIC AQUA 300ML</v>
      </c>
      <c r="D105" s="136" t="s">
        <v>6</v>
      </c>
      <c r="E105" s="5">
        <f>VLOOKUP(B105,[1]Report!$1:$1048576,8,0)</f>
        <v>7.14</v>
      </c>
      <c r="F105" s="339">
        <v>6.4940681818181814</v>
      </c>
      <c r="G105" s="337">
        <f t="shared" si="4"/>
        <v>9.0466641201935344E-2</v>
      </c>
      <c r="H105" s="7"/>
      <c r="I105" s="7"/>
      <c r="J105" s="7"/>
      <c r="K105" s="7"/>
    </row>
    <row r="106" spans="1:11" ht="15.75" customHeight="1">
      <c r="A106" s="9"/>
      <c r="B106" s="338">
        <v>113829</v>
      </c>
      <c r="C106" s="4" t="str">
        <f>VLOOKUP(B106,[1]Report!$1:$1048576,2,0)</f>
        <v>FLORA NEUTROX CONDIC CLASSICO 500ML</v>
      </c>
      <c r="D106" s="136" t="s">
        <v>6</v>
      </c>
      <c r="E106" s="5">
        <f>VLOOKUP(B106,[1]Report!$1:$1048576,8,0)</f>
        <v>10.119999999999999</v>
      </c>
      <c r="F106" s="339">
        <v>9.199055454545455</v>
      </c>
      <c r="G106" s="337">
        <f t="shared" si="4"/>
        <v>9.1002425440172355E-2</v>
      </c>
      <c r="H106" s="7"/>
      <c r="I106" s="7"/>
      <c r="J106" s="7"/>
      <c r="K106" s="7"/>
    </row>
    <row r="107" spans="1:11" ht="15.75" customHeight="1">
      <c r="A107" s="9"/>
      <c r="B107" s="338">
        <v>113849</v>
      </c>
      <c r="C107" s="4" t="str">
        <f>VLOOKUP(B107,[1]Report!$1:$1048576,2,0)</f>
        <v>FLORA NEUTROX KIT SH+COND MAR PISC</v>
      </c>
      <c r="D107" s="136" t="s">
        <v>6</v>
      </c>
      <c r="E107" s="5">
        <f>VLOOKUP(B107,[1]Report!$1:$1048576,8,0)</f>
        <v>14.47</v>
      </c>
      <c r="F107" s="339">
        <v>11.394726363636362</v>
      </c>
      <c r="G107" s="337">
        <f t="shared" si="4"/>
        <v>0.21252754916127423</v>
      </c>
      <c r="H107" s="7"/>
      <c r="I107" s="7"/>
      <c r="J107" s="7"/>
      <c r="K107" s="7"/>
    </row>
    <row r="108" spans="1:11" ht="15.75" customHeight="1">
      <c r="A108" s="9"/>
      <c r="B108" s="338">
        <v>113851</v>
      </c>
      <c r="C108" s="4" t="str">
        <f>VLOOKUP(B108,[1]Report!$1:$1048576,2,0)</f>
        <v>FLORA NEUTROX KIT SH+COND CLASSICO</v>
      </c>
      <c r="D108" s="136" t="s">
        <v>6</v>
      </c>
      <c r="E108" s="5">
        <f>VLOOKUP(B108,[1]Report!$1:$1048576,8,0)</f>
        <v>10.89</v>
      </c>
      <c r="F108" s="339">
        <v>11.394759090909091</v>
      </c>
      <c r="G108" s="337">
        <f t="shared" si="4"/>
        <v>-4.6350697053176307E-2</v>
      </c>
      <c r="H108" s="7"/>
      <c r="I108" s="7"/>
      <c r="J108" s="7"/>
      <c r="K108" s="7"/>
    </row>
    <row r="109" spans="1:11" ht="15.75" customHeight="1">
      <c r="A109" s="9"/>
      <c r="B109" s="338">
        <v>113853</v>
      </c>
      <c r="C109" s="4" t="str">
        <f>VLOOKUP(B109,[1]Report!$1:$1048576,2,0)</f>
        <v>FLORA NEUTROX KIT SH+COND 24MULTIB</v>
      </c>
      <c r="D109" s="136" t="s">
        <v>6</v>
      </c>
      <c r="E109" s="5">
        <f>VLOOKUP(B109,[1]Report!$1:$1048576,8,0)</f>
        <v>10.89</v>
      </c>
      <c r="F109" s="339">
        <v>11.394759090909091</v>
      </c>
      <c r="G109" s="337">
        <f t="shared" si="4"/>
        <v>-4.6350697053176307E-2</v>
      </c>
      <c r="H109" s="7"/>
      <c r="I109" s="7"/>
      <c r="J109" s="7"/>
      <c r="K109" s="7"/>
    </row>
    <row r="110" spans="1:11" ht="15.75" customHeight="1">
      <c r="A110" s="9"/>
      <c r="B110" s="338">
        <v>113852</v>
      </c>
      <c r="C110" s="4" t="str">
        <f>VLOOKUP(B110,[1]Report!$1:$1048576,2,0)</f>
        <v>FLORA NEUTROX KIT SH+COND XTREME</v>
      </c>
      <c r="D110" s="136" t="s">
        <v>6</v>
      </c>
      <c r="E110" s="5">
        <f>VLOOKUP(B110,[1]Report!$1:$1048576,8,0)</f>
        <v>10.89</v>
      </c>
      <c r="F110" s="339">
        <v>11.394759090909091</v>
      </c>
      <c r="G110" s="337">
        <f t="shared" si="4"/>
        <v>-4.6350697053176307E-2</v>
      </c>
      <c r="H110" s="7"/>
      <c r="I110" s="7"/>
      <c r="J110" s="7"/>
      <c r="K110" s="7"/>
    </row>
    <row r="111" spans="1:11" ht="15.75" customHeight="1">
      <c r="A111" s="9"/>
      <c r="B111" s="338">
        <v>113844</v>
      </c>
      <c r="C111" s="4" t="str">
        <f>VLOOKUP(B111,[1]Report!$1:$1048576,2,0)</f>
        <v>FLORA NEUTROX CREM TRAT 24MULTI 1KG</v>
      </c>
      <c r="D111" s="136" t="s">
        <v>6</v>
      </c>
      <c r="E111" s="5">
        <f>VLOOKUP(B111,[1]Report!$1:$1048576,8,0)</f>
        <v>20.8</v>
      </c>
      <c r="F111" s="339">
        <v>16.502754545454547</v>
      </c>
      <c r="G111" s="337">
        <f t="shared" si="4"/>
        <v>0.20659833916083911</v>
      </c>
      <c r="H111" s="7"/>
      <c r="I111" s="7"/>
      <c r="J111" s="7"/>
      <c r="K111" s="7"/>
    </row>
    <row r="112" spans="1:11" ht="15.75" customHeight="1">
      <c r="A112" s="9"/>
      <c r="B112" s="338">
        <v>113842</v>
      </c>
      <c r="C112" s="4" t="e">
        <f>VLOOKUP(B112,[1]Report!$1:$1048576,2,0)</f>
        <v>#N/A</v>
      </c>
      <c r="D112" s="136" t="s">
        <v>6</v>
      </c>
      <c r="E112" s="5" t="e">
        <f>VLOOKUP(B112,[1]Report!$1:$1048576,8,0)</f>
        <v>#N/A</v>
      </c>
      <c r="F112" s="339">
        <v>16.502754545454547</v>
      </c>
      <c r="G112" s="337" t="e">
        <f t="shared" si="4"/>
        <v>#N/A</v>
      </c>
      <c r="H112" s="7"/>
      <c r="I112" s="7"/>
      <c r="J112" s="7"/>
      <c r="K112" s="7"/>
    </row>
    <row r="113" spans="1:11" ht="15.75" customHeight="1">
      <c r="A113" s="9"/>
      <c r="B113" s="338">
        <v>113850</v>
      </c>
      <c r="C113" s="4" t="str">
        <f>VLOOKUP(B113,[1]Report!$1:$1048576,2,0)</f>
        <v>FLORA NEUTROX KIT SH+COND AQUA</v>
      </c>
      <c r="D113" s="136" t="s">
        <v>6</v>
      </c>
      <c r="E113" s="5">
        <f>VLOOKUP(B113,[1]Report!$1:$1048576,8,0)</f>
        <v>14.29</v>
      </c>
      <c r="F113" s="339">
        <v>11.390909090909089</v>
      </c>
      <c r="G113" s="337">
        <f t="shared" si="4"/>
        <v>0.20287550098606791</v>
      </c>
      <c r="H113" s="7"/>
      <c r="I113" s="7"/>
      <c r="J113" s="7"/>
      <c r="K113" s="7"/>
    </row>
    <row r="114" spans="1:11" ht="15.75" customHeight="1">
      <c r="A114" s="9"/>
      <c r="B114" s="338">
        <v>114128</v>
      </c>
      <c r="C114" s="4" t="str">
        <f>VLOOKUP(B114,[1]Report!$1:$1048576,2,0)</f>
        <v>FLORA OX CREME P/PENT NUTR12X250ML</v>
      </c>
      <c r="D114" s="136" t="s">
        <v>6</v>
      </c>
      <c r="E114" s="5">
        <f>VLOOKUP(B114,[1]Report!$1:$1048576,8,0)</f>
        <v>11.64</v>
      </c>
      <c r="F114" s="339">
        <v>10.581818181818182</v>
      </c>
      <c r="G114" s="337">
        <f t="shared" si="4"/>
        <v>9.0909090909090939E-2</v>
      </c>
      <c r="H114" s="7"/>
      <c r="I114" s="7"/>
      <c r="J114" s="7"/>
      <c r="K114" s="7"/>
    </row>
    <row r="115" spans="1:11" ht="15.75" customHeight="1">
      <c r="A115" s="9"/>
      <c r="B115" s="338">
        <v>114129</v>
      </c>
      <c r="C115" s="4" t="str">
        <f>VLOOKUP(B115,[1]Report!$1:$1048576,2,0)</f>
        <v>FLORA OX MASCARA DE TRAT NUTR 12X300G</v>
      </c>
      <c r="D115" s="136" t="s">
        <v>6</v>
      </c>
      <c r="E115" s="5">
        <f>VLOOKUP(B115,[1]Report!$1:$1048576,8,0)</f>
        <v>14.74</v>
      </c>
      <c r="F115" s="339">
        <v>13.399999999999999</v>
      </c>
      <c r="G115" s="337">
        <f t="shared" si="4"/>
        <v>9.0909090909091023E-2</v>
      </c>
      <c r="H115" s="7"/>
      <c r="I115" s="7"/>
      <c r="J115" s="7"/>
      <c r="K115" s="7"/>
    </row>
    <row r="116" spans="1:11" ht="15.75" customHeight="1">
      <c r="A116" s="9"/>
      <c r="B116" s="338">
        <v>114119</v>
      </c>
      <c r="C116" s="4" t="str">
        <f>VLOOKUP(B116,[1]Report!$1:$1048576,2,0)</f>
        <v>FLORA OX SHAMP NUTRICAO 12X400ML</v>
      </c>
      <c r="D116" s="136" t="s">
        <v>6</v>
      </c>
      <c r="E116" s="5">
        <f>VLOOKUP(B116,[1]Report!$1:$1048576,8,0)</f>
        <v>17.78</v>
      </c>
      <c r="F116" s="339">
        <v>16.163636363636364</v>
      </c>
      <c r="G116" s="337">
        <f t="shared" si="4"/>
        <v>9.0909090909090939E-2</v>
      </c>
      <c r="H116" s="7"/>
      <c r="I116" s="7"/>
      <c r="J116" s="7"/>
      <c r="K116" s="7"/>
    </row>
    <row r="117" spans="1:11" ht="15.75" customHeight="1">
      <c r="A117" s="9"/>
      <c r="B117" s="338">
        <v>114120</v>
      </c>
      <c r="C117" s="4" t="str">
        <f>VLOOKUP(B117,[1]Report!$1:$1048576,2,0)</f>
        <v>FLORA OX SHAMP REPARACAO 12X400ML</v>
      </c>
      <c r="D117" s="136" t="s">
        <v>6</v>
      </c>
      <c r="E117" s="5">
        <f>VLOOKUP(B117,[1]Report!$1:$1048576,8,0)</f>
        <v>17.78</v>
      </c>
      <c r="F117" s="339">
        <v>16.163636363636364</v>
      </c>
      <c r="G117" s="337">
        <f t="shared" si="4"/>
        <v>9.0909090909090939E-2</v>
      </c>
      <c r="H117" s="7"/>
      <c r="I117" s="7"/>
      <c r="J117" s="7"/>
      <c r="K117" s="7"/>
    </row>
    <row r="118" spans="1:11" ht="15.75" customHeight="1">
      <c r="A118" s="9"/>
      <c r="B118" s="338">
        <v>114121</v>
      </c>
      <c r="C118" s="4" t="str">
        <f>VLOOKUP(B118,[1]Report!$1:$1048576,2,0)</f>
        <v>FLORA OX SHAMP HIALURONICO 12X400ML</v>
      </c>
      <c r="D118" s="136" t="s">
        <v>6</v>
      </c>
      <c r="E118" s="5">
        <f>VLOOKUP(B118,[1]Report!$1:$1048576,8,0)</f>
        <v>17.78</v>
      </c>
      <c r="F118" s="339">
        <v>16.163636363636364</v>
      </c>
      <c r="G118" s="337">
        <f t="shared" si="4"/>
        <v>9.0909090909090939E-2</v>
      </c>
      <c r="H118" s="7"/>
      <c r="I118" s="7"/>
      <c r="J118" s="7"/>
      <c r="K118" s="7"/>
    </row>
    <row r="119" spans="1:11" ht="15.75" customHeight="1">
      <c r="A119" s="9"/>
      <c r="B119" s="338">
        <v>114122</v>
      </c>
      <c r="C119" s="4" t="str">
        <f>VLOOKUP(B119,[1]Report!$1:$1048576,2,0)</f>
        <v>FLORA OX SHAMP LISO 12X400ML</v>
      </c>
      <c r="D119" s="136" t="s">
        <v>6</v>
      </c>
      <c r="E119" s="5">
        <f>VLOOKUP(B119,[1]Report!$1:$1048576,8,0)</f>
        <v>17.78</v>
      </c>
      <c r="F119" s="339">
        <v>16.163636363636364</v>
      </c>
      <c r="G119" s="337">
        <f t="shared" si="4"/>
        <v>9.0909090909090939E-2</v>
      </c>
      <c r="H119" s="7"/>
      <c r="I119" s="7"/>
      <c r="J119" s="7"/>
      <c r="K119" s="7"/>
    </row>
    <row r="120" spans="1:11" ht="15.75" customHeight="1">
      <c r="A120" s="9"/>
      <c r="B120" s="338">
        <v>114127</v>
      </c>
      <c r="C120" s="4" t="str">
        <f>VLOOKUP(B120,[1]Report!$1:$1048576,2,0)</f>
        <v>FLORA OX CONDIC LISO 12X400ML</v>
      </c>
      <c r="D120" s="136" t="s">
        <v>6</v>
      </c>
      <c r="E120" s="5">
        <f>VLOOKUP(B120,[1]Report!$1:$1048576,8,0)</f>
        <v>20.07</v>
      </c>
      <c r="F120" s="339">
        <v>18.418181818181818</v>
      </c>
      <c r="G120" s="337">
        <f t="shared" si="4"/>
        <v>8.2302849118992633E-2</v>
      </c>
      <c r="H120" s="7"/>
      <c r="I120" s="7"/>
      <c r="J120" s="7"/>
      <c r="K120" s="7"/>
    </row>
    <row r="121" spans="1:11" ht="15.75" customHeight="1">
      <c r="A121" s="9"/>
      <c r="B121" s="338">
        <v>114125</v>
      </c>
      <c r="C121" s="4" t="str">
        <f>VLOOKUP(B121,[1]Report!$1:$1048576,2,0)</f>
        <v>FLORA OX CONDIC HIALURONICO 12X400ML</v>
      </c>
      <c r="D121" s="136" t="s">
        <v>6</v>
      </c>
      <c r="E121" s="5">
        <f>VLOOKUP(B121,[1]Report!$1:$1048576,8,0)</f>
        <v>20.07</v>
      </c>
      <c r="F121" s="339">
        <v>18.418181818181818</v>
      </c>
      <c r="G121" s="337">
        <f t="shared" si="4"/>
        <v>8.2302849118992633E-2</v>
      </c>
      <c r="H121" s="7"/>
      <c r="I121" s="7"/>
      <c r="J121" s="7"/>
      <c r="K121" s="7"/>
    </row>
    <row r="122" spans="1:11" ht="15.75" customHeight="1">
      <c r="A122" s="9"/>
      <c r="B122" s="338">
        <v>114124</v>
      </c>
      <c r="C122" s="4" t="str">
        <f>VLOOKUP(B122,[1]Report!$1:$1048576,2,0)</f>
        <v>FLORA OX CONDIC REPARACAO 12X400ML</v>
      </c>
      <c r="D122" s="136" t="s">
        <v>6</v>
      </c>
      <c r="E122" s="5">
        <f>VLOOKUP(B122,[1]Report!$1:$1048576,8,0)</f>
        <v>20.260000000000002</v>
      </c>
      <c r="F122" s="339">
        <v>18.418181818181818</v>
      </c>
      <c r="G122" s="337">
        <f t="shared" si="4"/>
        <v>9.0909090909090995E-2</v>
      </c>
      <c r="H122" s="7"/>
      <c r="I122" s="7"/>
      <c r="J122" s="7"/>
      <c r="K122" s="7"/>
    </row>
    <row r="123" spans="1:11" ht="15.75" customHeight="1">
      <c r="A123" s="9"/>
      <c r="B123" s="338">
        <v>114123</v>
      </c>
      <c r="C123" s="4" t="str">
        <f>VLOOKUP(B123,[1]Report!$1:$1048576,2,0)</f>
        <v>FLORA OX CONDIC NUTRICAO 12X400ML</v>
      </c>
      <c r="D123" s="136" t="s">
        <v>6</v>
      </c>
      <c r="E123" s="5">
        <f>VLOOKUP(B123,[1]Report!$1:$1048576,8,0)</f>
        <v>20.260000000000002</v>
      </c>
      <c r="F123" s="339">
        <v>18.418181818181818</v>
      </c>
      <c r="G123" s="337">
        <f t="shared" si="4"/>
        <v>9.0909090909090995E-2</v>
      </c>
      <c r="H123" s="7"/>
      <c r="I123" s="7"/>
      <c r="J123" s="7"/>
      <c r="K123" s="7"/>
    </row>
    <row r="124" spans="1:11" ht="15.75" customHeight="1">
      <c r="A124" s="9"/>
      <c r="B124" s="146"/>
      <c r="C124" s="186"/>
      <c r="D124" s="187"/>
      <c r="E124" s="188"/>
      <c r="F124" s="308"/>
      <c r="G124" s="336"/>
      <c r="H124" s="7"/>
      <c r="I124" s="7"/>
      <c r="J124" s="7"/>
      <c r="K124" s="7"/>
    </row>
    <row r="125" spans="1:11" ht="15.75" customHeight="1">
      <c r="A125" s="9"/>
      <c r="B125" s="146"/>
      <c r="C125" s="186"/>
      <c r="D125" s="187"/>
      <c r="E125" s="188"/>
      <c r="F125" s="308"/>
      <c r="G125" s="336"/>
      <c r="H125" s="7"/>
      <c r="I125" s="7"/>
      <c r="J125" s="7"/>
      <c r="K125" s="7"/>
    </row>
    <row r="126" spans="1:11" ht="15.75" customHeight="1">
      <c r="A126" s="9"/>
      <c r="B126" s="146"/>
      <c r="C126" s="186"/>
      <c r="D126" s="187"/>
      <c r="E126" s="188"/>
      <c r="F126" s="308"/>
      <c r="G126" s="336"/>
      <c r="H126" s="7"/>
      <c r="I126" s="7"/>
      <c r="J126" s="7"/>
      <c r="K126" s="7"/>
    </row>
    <row r="127" spans="1:11" ht="15.75" customHeight="1">
      <c r="A127" s="9"/>
      <c r="B127" s="146"/>
      <c r="C127" s="186"/>
      <c r="D127" s="187"/>
      <c r="E127" s="188"/>
      <c r="F127" s="308"/>
      <c r="G127" s="336"/>
      <c r="H127" s="7"/>
      <c r="I127" s="7"/>
      <c r="J127" s="7"/>
      <c r="K127" s="7"/>
    </row>
    <row r="128" spans="1:11" ht="15.75" customHeight="1">
      <c r="A128" s="9"/>
      <c r="B128" s="146"/>
      <c r="C128" s="186"/>
      <c r="D128" s="187"/>
      <c r="E128" s="188"/>
      <c r="F128" s="308"/>
      <c r="G128" s="336"/>
      <c r="H128" s="7"/>
      <c r="I128" s="7"/>
      <c r="J128" s="7"/>
      <c r="K128" s="7"/>
    </row>
    <row r="129" spans="1:15" ht="15.75" customHeight="1">
      <c r="A129" s="9"/>
      <c r="B129" s="146"/>
      <c r="C129" s="186"/>
      <c r="D129" s="187"/>
      <c r="E129" s="188"/>
      <c r="F129" s="308"/>
      <c r="G129" s="336"/>
      <c r="H129" s="7"/>
      <c r="I129" s="7"/>
      <c r="J129" s="7"/>
      <c r="K129" s="7"/>
    </row>
    <row r="130" spans="1:15" ht="15.75" customHeight="1">
      <c r="A130" s="9"/>
      <c r="B130" s="146"/>
      <c r="C130" s="186"/>
      <c r="D130" s="187"/>
      <c r="E130" s="188"/>
      <c r="F130" s="308"/>
      <c r="G130" s="336"/>
      <c r="H130" s="7"/>
      <c r="I130" s="7"/>
      <c r="J130" s="7"/>
      <c r="K130" s="7"/>
    </row>
    <row r="131" spans="1:15" ht="15.75" customHeight="1">
      <c r="A131" s="9"/>
      <c r="B131" s="146"/>
      <c r="C131" s="186"/>
      <c r="D131" s="187"/>
      <c r="E131" s="188"/>
      <c r="F131" s="308"/>
      <c r="G131" s="336"/>
      <c r="H131" s="7"/>
      <c r="I131" s="7"/>
      <c r="J131" s="7"/>
      <c r="K131" s="7"/>
    </row>
    <row r="132" spans="1:15" ht="15.75" customHeight="1">
      <c r="A132" s="9"/>
      <c r="B132" s="146"/>
      <c r="C132" s="186"/>
      <c r="D132" s="187"/>
      <c r="E132" s="188"/>
      <c r="F132" s="308"/>
      <c r="G132" s="336"/>
      <c r="H132" s="7"/>
      <c r="I132" s="7"/>
      <c r="J132" s="7"/>
      <c r="K132" s="7"/>
    </row>
    <row r="133" spans="1:15" ht="15.75" customHeight="1">
      <c r="A133" s="9"/>
      <c r="B133" s="146"/>
      <c r="C133" s="186"/>
      <c r="D133" s="187"/>
      <c r="E133" s="188"/>
      <c r="F133" s="308"/>
      <c r="G133" s="336"/>
      <c r="H133" s="7"/>
      <c r="I133" s="7"/>
      <c r="J133" s="7"/>
      <c r="K133" s="7"/>
    </row>
    <row r="134" spans="1:15" ht="15.75" customHeight="1">
      <c r="A134" s="9"/>
      <c r="B134" s="146"/>
      <c r="C134" s="186"/>
      <c r="D134" s="187"/>
      <c r="E134" s="188"/>
      <c r="F134" s="308"/>
      <c r="G134" s="336"/>
      <c r="H134" s="7"/>
      <c r="I134" s="7"/>
      <c r="J134" s="7"/>
      <c r="K134" s="7"/>
    </row>
    <row r="135" spans="1:15" ht="15.75" customHeight="1">
      <c r="A135" s="9"/>
      <c r="B135" s="146"/>
      <c r="C135" s="186"/>
      <c r="D135" s="187"/>
      <c r="E135" s="188"/>
      <c r="F135" s="308"/>
      <c r="G135" s="336"/>
      <c r="H135" s="7"/>
      <c r="I135" s="7"/>
      <c r="J135" s="7"/>
      <c r="K135" s="7"/>
    </row>
    <row r="136" spans="1:15" ht="15.75" customHeight="1">
      <c r="A136" s="9"/>
      <c r="B136" s="146"/>
      <c r="C136" s="186"/>
      <c r="D136" s="187"/>
      <c r="E136" s="188"/>
      <c r="F136" s="308"/>
      <c r="G136" s="336"/>
      <c r="H136" s="7"/>
      <c r="I136" s="7"/>
      <c r="J136" s="7"/>
      <c r="K136" s="7"/>
    </row>
    <row r="137" spans="1:15" ht="15.75" customHeight="1">
      <c r="A137" s="9"/>
      <c r="B137" s="146"/>
      <c r="C137" s="186"/>
      <c r="D137" s="187"/>
      <c r="E137" s="188"/>
      <c r="F137" s="308"/>
      <c r="G137" s="336"/>
      <c r="H137" s="7"/>
      <c r="I137" s="7"/>
      <c r="J137" s="7"/>
      <c r="K137" s="7"/>
    </row>
    <row r="138" spans="1:15" ht="15.75" customHeight="1">
      <c r="A138" s="9"/>
      <c r="B138" s="146"/>
      <c r="C138" s="186"/>
      <c r="D138" s="187"/>
      <c r="E138" s="188"/>
      <c r="F138" s="308"/>
      <c r="G138" s="336"/>
      <c r="H138" s="7"/>
      <c r="I138" s="7"/>
      <c r="J138" s="7"/>
      <c r="K138" s="7"/>
    </row>
    <row r="139" spans="1:15" ht="15.75" customHeight="1">
      <c r="A139" s="9"/>
      <c r="B139" s="146"/>
      <c r="C139" s="186"/>
      <c r="D139" s="187"/>
      <c r="E139" s="188"/>
      <c r="F139" s="308"/>
      <c r="G139" s="336"/>
      <c r="H139" s="7"/>
      <c r="I139" s="7"/>
      <c r="J139" s="7"/>
      <c r="K139" s="7"/>
    </row>
    <row r="140" spans="1:15" ht="15.75" customHeight="1">
      <c r="A140" s="9"/>
      <c r="B140" s="146"/>
      <c r="C140" s="186"/>
      <c r="D140" s="187"/>
      <c r="E140" s="188"/>
      <c r="F140" s="308"/>
      <c r="G140" s="336"/>
      <c r="H140" s="7"/>
      <c r="I140" s="7"/>
      <c r="J140" s="7"/>
      <c r="K140" s="7"/>
    </row>
    <row r="141" spans="1:15" ht="15.75" customHeight="1">
      <c r="A141" s="9"/>
      <c r="B141" s="146"/>
      <c r="C141" s="186"/>
      <c r="D141" s="187"/>
      <c r="E141" s="188"/>
      <c r="F141" s="308"/>
      <c r="G141" s="336"/>
      <c r="H141" s="7"/>
      <c r="I141" s="7"/>
      <c r="J141" s="7"/>
      <c r="K141" s="7"/>
    </row>
    <row r="142" spans="1:15" ht="15.75" hidden="1" customHeight="1">
      <c r="A142" s="9"/>
      <c r="B142" s="146"/>
      <c r="C142" s="186"/>
      <c r="D142" s="187"/>
      <c r="E142" s="188"/>
      <c r="F142" s="251" t="s">
        <v>188</v>
      </c>
      <c r="G142" s="252"/>
      <c r="H142" s="253" t="s">
        <v>566</v>
      </c>
      <c r="I142" s="253"/>
      <c r="J142" s="253" t="s">
        <v>1247</v>
      </c>
      <c r="K142" s="253"/>
      <c r="L142" s="253" t="s">
        <v>190</v>
      </c>
      <c r="M142" s="253"/>
      <c r="N142" s="253" t="s">
        <v>190</v>
      </c>
      <c r="O142" s="253"/>
    </row>
    <row r="143" spans="1:15" ht="15.75" hidden="1" customHeight="1">
      <c r="A143" s="9"/>
      <c r="B143" s="146"/>
      <c r="C143" s="203" t="s">
        <v>3</v>
      </c>
      <c r="D143" s="203" t="s">
        <v>5</v>
      </c>
      <c r="E143" s="203" t="s">
        <v>0</v>
      </c>
      <c r="F143" s="248" t="s">
        <v>1242</v>
      </c>
      <c r="G143" s="243" t="s">
        <v>1243</v>
      </c>
      <c r="H143" s="242" t="s">
        <v>1242</v>
      </c>
      <c r="I143" s="243" t="s">
        <v>1243</v>
      </c>
      <c r="J143" s="242" t="s">
        <v>1242</v>
      </c>
      <c r="K143" s="243" t="s">
        <v>1243</v>
      </c>
      <c r="L143" s="242" t="s">
        <v>1242</v>
      </c>
      <c r="M143" s="243" t="s">
        <v>1243</v>
      </c>
      <c r="N143" s="242" t="s">
        <v>1242</v>
      </c>
      <c r="O143" s="243" t="s">
        <v>1243</v>
      </c>
    </row>
    <row r="144" spans="1:15" ht="15.75" hidden="1" customHeight="1">
      <c r="A144" s="9"/>
      <c r="B144" s="146"/>
      <c r="C144" s="186" t="e">
        <f>VLOOKUP(B144,[1]Report!$1:$1048576,2,0)</f>
        <v>#N/A</v>
      </c>
      <c r="D144" s="187" t="s">
        <v>6</v>
      </c>
      <c r="E144" s="188" t="e">
        <f>VLOOKUP(B144,[1]Report!$1:$1048576,8,0)</f>
        <v>#N/A</v>
      </c>
      <c r="F144" s="246">
        <v>37.799999999999997</v>
      </c>
      <c r="G144" s="190" t="e">
        <f>(E144-F144)/E144</f>
        <v>#N/A</v>
      </c>
      <c r="H144" s="254">
        <v>35.1</v>
      </c>
      <c r="I144" s="190" t="e">
        <f t="shared" ref="I144" si="5">(E144-H144)/E144</f>
        <v>#N/A</v>
      </c>
      <c r="J144" s="245">
        <v>33.75</v>
      </c>
      <c r="K144" s="247" t="e">
        <f>($E144-J144)/$E144</f>
        <v>#N/A</v>
      </c>
      <c r="L144" s="254">
        <v>32.4</v>
      </c>
      <c r="M144" s="247" t="e">
        <f>($E144-L144)/$E144</f>
        <v>#N/A</v>
      </c>
      <c r="N144" s="245">
        <v>31.05</v>
      </c>
      <c r="O144" s="247" t="e">
        <f>($E144-N144)/$E144</f>
        <v>#N/A</v>
      </c>
    </row>
    <row r="145" spans="1:15" ht="15.75" hidden="1" customHeight="1">
      <c r="A145" s="9"/>
      <c r="B145" s="146"/>
      <c r="C145" s="186"/>
      <c r="D145" s="187"/>
      <c r="E145" s="188"/>
      <c r="F145" s="246"/>
      <c r="G145" s="190"/>
      <c r="H145" s="249"/>
      <c r="I145" s="220"/>
      <c r="J145" s="249"/>
      <c r="K145" s="250"/>
      <c r="L145" s="249"/>
      <c r="M145" s="250"/>
      <c r="N145" s="249"/>
      <c r="O145" s="250"/>
    </row>
    <row r="146" spans="1:15" ht="15.75" hidden="1" customHeight="1">
      <c r="A146" s="9"/>
      <c r="B146" s="146"/>
      <c r="C146" s="186"/>
      <c r="D146" s="187"/>
      <c r="E146" s="188"/>
      <c r="F146" s="251" t="s">
        <v>187</v>
      </c>
      <c r="G146" s="252"/>
      <c r="H146" s="253" t="s">
        <v>1248</v>
      </c>
      <c r="I146" s="253"/>
      <c r="J146" s="253" t="s">
        <v>188</v>
      </c>
      <c r="K146" s="253"/>
      <c r="L146" s="253" t="s">
        <v>566</v>
      </c>
      <c r="M146" s="253"/>
      <c r="N146" s="253" t="s">
        <v>189</v>
      </c>
      <c r="O146" s="7"/>
    </row>
    <row r="147" spans="1:15" ht="15.75" hidden="1" customHeight="1">
      <c r="A147" s="9"/>
      <c r="B147" s="146"/>
      <c r="C147" s="203" t="s">
        <v>3</v>
      </c>
      <c r="D147" s="203" t="s">
        <v>5</v>
      </c>
      <c r="E147" s="203" t="s">
        <v>0</v>
      </c>
      <c r="F147" s="248" t="s">
        <v>1242</v>
      </c>
      <c r="G147" s="243" t="s">
        <v>1243</v>
      </c>
      <c r="H147" s="242" t="s">
        <v>1242</v>
      </c>
      <c r="I147" s="243" t="s">
        <v>1243</v>
      </c>
      <c r="J147" s="242" t="s">
        <v>1242</v>
      </c>
      <c r="K147" s="243" t="s">
        <v>1243</v>
      </c>
      <c r="L147" s="242" t="s">
        <v>1242</v>
      </c>
      <c r="M147" s="243" t="s">
        <v>1243</v>
      </c>
      <c r="N147" s="242" t="s">
        <v>1242</v>
      </c>
      <c r="O147" s="243" t="s">
        <v>1243</v>
      </c>
    </row>
    <row r="148" spans="1:15" ht="15.75" hidden="1" customHeight="1">
      <c r="A148" s="9"/>
      <c r="B148" s="146"/>
      <c r="C148" s="186" t="e">
        <f>VLOOKUP(B148,[1]Report!$1:$1048576,2,0)</f>
        <v>#N/A</v>
      </c>
      <c r="D148" s="187" t="s">
        <v>6</v>
      </c>
      <c r="E148" s="188" t="e">
        <f>VLOOKUP(B148,[1]Report!$1:$1048576,8,0)</f>
        <v>#N/A</v>
      </c>
      <c r="F148" s="246">
        <v>3.37</v>
      </c>
      <c r="G148" s="190" t="e">
        <f t="shared" ref="G148:G149" si="6">(E148-F148)/E148</f>
        <v>#N/A</v>
      </c>
      <c r="H148" s="245">
        <v>2.99</v>
      </c>
      <c r="I148" s="190" t="e">
        <f t="shared" ref="I148:I149" si="7">(E148-H148)/E148</f>
        <v>#N/A</v>
      </c>
      <c r="J148" s="245">
        <v>2.89</v>
      </c>
      <c r="K148" s="247" t="e">
        <f t="shared" ref="K148:K149" si="8">($E148-J148)/$E148</f>
        <v>#N/A</v>
      </c>
      <c r="L148" s="245">
        <v>2.79</v>
      </c>
      <c r="M148" s="247" t="e">
        <f t="shared" ref="M148:M149" si="9">($E148-L148)/$E148</f>
        <v>#N/A</v>
      </c>
      <c r="N148" s="245">
        <v>2.69</v>
      </c>
      <c r="O148" s="247" t="e">
        <f t="shared" ref="O148:O149" si="10">($E148-N148)/$E148</f>
        <v>#N/A</v>
      </c>
    </row>
    <row r="149" spans="1:15" ht="15.75" hidden="1" customHeight="1">
      <c r="A149" s="9"/>
      <c r="B149" s="146"/>
      <c r="C149" s="186" t="e">
        <f>VLOOKUP(B149,[1]Report!$1:$1048576,2,0)</f>
        <v>#N/A</v>
      </c>
      <c r="D149" s="187" t="s">
        <v>6</v>
      </c>
      <c r="E149" s="188" t="e">
        <f>VLOOKUP(B149,[1]Report!$1:$1048576,8,0)</f>
        <v>#N/A</v>
      </c>
      <c r="F149" s="246">
        <v>3.37</v>
      </c>
      <c r="G149" s="190" t="e">
        <f t="shared" si="6"/>
        <v>#N/A</v>
      </c>
      <c r="H149" s="245">
        <v>2.99</v>
      </c>
      <c r="I149" s="190" t="e">
        <f t="shared" si="7"/>
        <v>#N/A</v>
      </c>
      <c r="J149" s="245">
        <v>2.89</v>
      </c>
      <c r="K149" s="247" t="e">
        <f t="shared" si="8"/>
        <v>#N/A</v>
      </c>
      <c r="L149" s="245">
        <v>2.79</v>
      </c>
      <c r="M149" s="247" t="e">
        <f t="shared" si="9"/>
        <v>#N/A</v>
      </c>
      <c r="N149" s="245">
        <v>2.69</v>
      </c>
      <c r="O149" s="247" t="e">
        <f t="shared" si="10"/>
        <v>#N/A</v>
      </c>
    </row>
    <row r="150" spans="1:15" ht="15.75" customHeight="1">
      <c r="A150" s="9"/>
      <c r="B150" s="146"/>
      <c r="C150" s="186"/>
      <c r="D150" s="187"/>
      <c r="E150" s="188"/>
      <c r="F150" s="234"/>
      <c r="G150" s="190"/>
      <c r="H150" s="7"/>
      <c r="I150" s="7"/>
      <c r="J150" s="7"/>
      <c r="K150" s="7"/>
    </row>
    <row r="151" spans="1:15" ht="15.75" customHeight="1">
      <c r="A151" s="9"/>
      <c r="B151" s="146"/>
      <c r="C151" s="186"/>
      <c r="D151" s="187"/>
      <c r="E151" s="188"/>
      <c r="F151" s="234"/>
      <c r="G151" s="190"/>
      <c r="H151" s="7"/>
      <c r="I151" s="7"/>
      <c r="J151" s="7"/>
      <c r="K151" s="7"/>
    </row>
    <row r="152" spans="1:15" ht="15.75" customHeight="1">
      <c r="A152" s="9"/>
      <c r="B152" s="146"/>
      <c r="C152" s="186"/>
      <c r="D152" s="187"/>
      <c r="E152" s="188"/>
      <c r="F152" s="257"/>
      <c r="G152" s="190"/>
      <c r="H152" s="7"/>
      <c r="I152" s="7"/>
      <c r="J152" s="7"/>
      <c r="K152" s="7"/>
    </row>
    <row r="153" spans="1:15" ht="15.75" customHeight="1">
      <c r="A153" s="9"/>
      <c r="B153" s="146"/>
      <c r="C153" s="2"/>
    </row>
    <row r="154" spans="1:15" ht="110.25" customHeight="1">
      <c r="B154" s="146"/>
      <c r="C154" s="1" t="s">
        <v>8</v>
      </c>
      <c r="D154" s="3"/>
      <c r="E154" s="3"/>
      <c r="F154" s="3"/>
    </row>
    <row r="155" spans="1:15">
      <c r="B155" s="146"/>
    </row>
    <row r="156" spans="1:15">
      <c r="B156" s="146"/>
    </row>
    <row r="157" spans="1:15">
      <c r="B157" s="146"/>
    </row>
    <row r="158" spans="1:15">
      <c r="B158" s="146"/>
    </row>
    <row r="159" spans="1:15">
      <c r="B159" s="146"/>
    </row>
    <row r="160" spans="1:15">
      <c r="B160" s="146"/>
    </row>
    <row r="161" spans="2:2">
      <c r="B161" s="146"/>
    </row>
  </sheetData>
  <mergeCells count="4">
    <mergeCell ref="B38:G38"/>
    <mergeCell ref="B1:G1"/>
    <mergeCell ref="B29:G29"/>
    <mergeCell ref="B31:G31"/>
  </mergeCells>
  <pageMargins left="0" right="0" top="0.74803149606299213" bottom="0" header="0" footer="0.31496062992125984"/>
  <pageSetup paperSize="9" scale="48" fitToHeight="0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6F31B-56D6-49D3-BBC8-486B8171ADB5}">
  <sheetPr>
    <pageSetUpPr fitToPage="1"/>
  </sheetPr>
  <dimension ref="A1:M358"/>
  <sheetViews>
    <sheetView topLeftCell="A29" zoomScale="70" zoomScaleNormal="70" workbookViewId="0">
      <pane ySplit="2" topLeftCell="A312" activePane="bottomLeft" state="frozen"/>
      <selection activeCell="A29" sqref="A29"/>
      <selection pane="bottomLeft" activeCell="B337" sqref="B337:B338"/>
    </sheetView>
  </sheetViews>
  <sheetFormatPr defaultRowHeight="15"/>
  <cols>
    <col min="1" max="1" width="2.28515625" customWidth="1"/>
    <col min="2" max="2" width="10.140625" bestFit="1" customWidth="1"/>
    <col min="3" max="3" width="57.28515625" customWidth="1"/>
    <col min="4" max="4" width="16.28515625" bestFit="1" customWidth="1"/>
    <col min="5" max="5" width="12.5703125" customWidth="1"/>
    <col min="6" max="6" width="14.85546875" bestFit="1" customWidth="1"/>
    <col min="7" max="7" width="10.7109375" bestFit="1" customWidth="1"/>
    <col min="8" max="8" width="11.140625" bestFit="1" customWidth="1"/>
    <col min="9" max="9" width="9.7109375" bestFit="1" customWidth="1"/>
    <col min="10" max="10" width="11.140625" bestFit="1" customWidth="1"/>
    <col min="11" max="11" width="9.7109375" bestFit="1" customWidth="1"/>
    <col min="12" max="12" width="11.140625" bestFit="1" customWidth="1"/>
    <col min="13" max="13" width="9.7109375" bestFit="1" customWidth="1"/>
    <col min="14" max="14" width="8.140625" bestFit="1" customWidth="1"/>
    <col min="22" max="22" width="11" bestFit="1" customWidth="1"/>
  </cols>
  <sheetData>
    <row r="1" spans="1:7" ht="15.75" hidden="1">
      <c r="A1" s="7"/>
      <c r="B1" s="548" t="s">
        <v>732</v>
      </c>
      <c r="C1" s="548"/>
      <c r="D1" s="548"/>
      <c r="E1" s="548"/>
      <c r="F1" s="548"/>
      <c r="G1" s="548"/>
    </row>
    <row r="2" spans="1:7" ht="15.75" hidden="1" customHeight="1">
      <c r="A2" s="9"/>
      <c r="B2" s="11" t="s">
        <v>2</v>
      </c>
      <c r="C2" s="11" t="s">
        <v>3</v>
      </c>
      <c r="D2" s="11" t="s">
        <v>5</v>
      </c>
      <c r="E2" s="11" t="s">
        <v>0</v>
      </c>
      <c r="F2" s="47" t="s">
        <v>1</v>
      </c>
      <c r="G2" s="47" t="s">
        <v>4</v>
      </c>
    </row>
    <row r="3" spans="1:7" ht="15.75" hidden="1" customHeight="1">
      <c r="A3" s="9"/>
      <c r="B3" s="4">
        <v>112257</v>
      </c>
      <c r="C3" s="4" t="e">
        <f>VLOOKUP(B3,[1]Report!$1:$1048576,2,0)</f>
        <v>#N/A</v>
      </c>
      <c r="D3" s="4" t="s">
        <v>6</v>
      </c>
      <c r="E3" s="5" t="e">
        <f>VLOOKUP(B3,[1]Report!$1:$1048576,8,0)</f>
        <v>#N/A</v>
      </c>
      <c r="F3" s="115">
        <v>10.88</v>
      </c>
      <c r="G3" s="6" t="e">
        <f t="shared" ref="G3:G26" si="0">(E3-F3)/E3</f>
        <v>#N/A</v>
      </c>
    </row>
    <row r="4" spans="1:7" ht="15.75" hidden="1" customHeight="1">
      <c r="A4" s="9"/>
      <c r="B4" s="4">
        <v>112259</v>
      </c>
      <c r="C4" s="4" t="e">
        <f>VLOOKUP(B4,[1]Report!$1:$1048576,2,0)</f>
        <v>#N/A</v>
      </c>
      <c r="D4" s="4" t="s">
        <v>6</v>
      </c>
      <c r="E4" s="5" t="e">
        <f>VLOOKUP(B4,[1]Report!$1:$1048576,8,0)</f>
        <v>#N/A</v>
      </c>
      <c r="F4" s="115">
        <v>10.88</v>
      </c>
      <c r="G4" s="6" t="e">
        <f t="shared" si="0"/>
        <v>#N/A</v>
      </c>
    </row>
    <row r="5" spans="1:7" ht="15.75" hidden="1" customHeight="1">
      <c r="A5" s="9"/>
      <c r="B5" s="4">
        <v>112258</v>
      </c>
      <c r="C5" s="4" t="e">
        <f>VLOOKUP(B5,[1]Report!$1:$1048576,2,0)</f>
        <v>#N/A</v>
      </c>
      <c r="D5" s="4" t="s">
        <v>6</v>
      </c>
      <c r="E5" s="5" t="e">
        <f>VLOOKUP(B5,[1]Report!$1:$1048576,8,0)</f>
        <v>#N/A</v>
      </c>
      <c r="F5" s="115">
        <v>10.88</v>
      </c>
      <c r="G5" s="6" t="e">
        <f t="shared" si="0"/>
        <v>#N/A</v>
      </c>
    </row>
    <row r="6" spans="1:7" ht="15.75" hidden="1" customHeight="1">
      <c r="A6" s="9"/>
      <c r="B6" s="4">
        <v>112250</v>
      </c>
      <c r="C6" s="4" t="e">
        <f>VLOOKUP(B6,[1]Report!$1:$1048576,2,0)</f>
        <v>#N/A</v>
      </c>
      <c r="D6" s="4" t="s">
        <v>6</v>
      </c>
      <c r="E6" s="5" t="e">
        <f>VLOOKUP(B6,[1]Report!$1:$1048576,8,0)</f>
        <v>#N/A</v>
      </c>
      <c r="F6" s="115">
        <v>10.73</v>
      </c>
      <c r="G6" s="6" t="e">
        <f t="shared" si="0"/>
        <v>#N/A</v>
      </c>
    </row>
    <row r="7" spans="1:7" ht="15.75" hidden="1" customHeight="1">
      <c r="A7" s="9"/>
      <c r="B7" s="45">
        <v>112249</v>
      </c>
      <c r="C7" s="4" t="e">
        <f>VLOOKUP(B7,[1]Report!$1:$1048576,2,0)</f>
        <v>#N/A</v>
      </c>
      <c r="D7" s="4" t="s">
        <v>6</v>
      </c>
      <c r="E7" s="5" t="e">
        <f>VLOOKUP(B7,[1]Report!$1:$1048576,8,0)</f>
        <v>#N/A</v>
      </c>
      <c r="F7" s="115">
        <v>2.66</v>
      </c>
      <c r="G7" s="6" t="e">
        <f t="shared" si="0"/>
        <v>#N/A</v>
      </c>
    </row>
    <row r="8" spans="1:7" ht="15.75" hidden="1" customHeight="1">
      <c r="A8" s="9"/>
      <c r="B8" s="4">
        <v>112199</v>
      </c>
      <c r="C8" s="4" t="e">
        <f>VLOOKUP(B8,[1]Report!$1:$1048576,2,0)</f>
        <v>#N/A</v>
      </c>
      <c r="D8" s="4" t="s">
        <v>6</v>
      </c>
      <c r="E8" s="5" t="e">
        <f>VLOOKUP(B8,[1]Report!$1:$1048576,8,0)</f>
        <v>#N/A</v>
      </c>
      <c r="F8" s="115">
        <v>5.84</v>
      </c>
      <c r="G8" s="6" t="e">
        <f t="shared" si="0"/>
        <v>#N/A</v>
      </c>
    </row>
    <row r="9" spans="1:7" ht="15.75" hidden="1" customHeight="1">
      <c r="A9" s="9"/>
      <c r="B9" s="4">
        <v>112196</v>
      </c>
      <c r="C9" s="4" t="e">
        <f>VLOOKUP(B9,[1]Report!$1:$1048576,2,0)</f>
        <v>#N/A</v>
      </c>
      <c r="D9" s="4" t="s">
        <v>6</v>
      </c>
      <c r="E9" s="5" t="e">
        <f>VLOOKUP(B9,[1]Report!$1:$1048576,8,0)</f>
        <v>#N/A</v>
      </c>
      <c r="F9" s="115">
        <v>3.97</v>
      </c>
      <c r="G9" s="6" t="e">
        <f t="shared" si="0"/>
        <v>#N/A</v>
      </c>
    </row>
    <row r="10" spans="1:7" ht="15.75" hidden="1" customHeight="1">
      <c r="A10" s="9"/>
      <c r="B10" s="4">
        <v>112240</v>
      </c>
      <c r="C10" s="4" t="e">
        <f>VLOOKUP(B10,[1]Report!$1:$1048576,2,0)</f>
        <v>#N/A</v>
      </c>
      <c r="D10" s="4" t="s">
        <v>6</v>
      </c>
      <c r="E10" s="5" t="e">
        <f>VLOOKUP(B10,[1]Report!$1:$1048576,8,0)</f>
        <v>#N/A</v>
      </c>
      <c r="F10" s="115">
        <v>6.34</v>
      </c>
      <c r="G10" s="6" t="e">
        <f t="shared" si="0"/>
        <v>#N/A</v>
      </c>
    </row>
    <row r="11" spans="1:7" ht="15.75" hidden="1" customHeight="1">
      <c r="A11" s="9"/>
      <c r="B11" s="4">
        <v>112239</v>
      </c>
      <c r="C11" s="4" t="e">
        <f>VLOOKUP(B11,[1]Report!$1:$1048576,2,0)</f>
        <v>#N/A</v>
      </c>
      <c r="D11" s="4" t="s">
        <v>6</v>
      </c>
      <c r="E11" s="5" t="e">
        <f>VLOOKUP(B11,[1]Report!$1:$1048576,8,0)</f>
        <v>#N/A</v>
      </c>
      <c r="F11" s="115">
        <v>3.46</v>
      </c>
      <c r="G11" s="6" t="e">
        <f t="shared" si="0"/>
        <v>#N/A</v>
      </c>
    </row>
    <row r="12" spans="1:7" ht="15.75" hidden="1" customHeight="1">
      <c r="A12" s="9"/>
      <c r="B12" s="4">
        <v>112232</v>
      </c>
      <c r="C12" s="4" t="e">
        <f>VLOOKUP(B12,[1]Report!$1:$1048576,2,0)</f>
        <v>#N/A</v>
      </c>
      <c r="D12" s="4" t="s">
        <v>6</v>
      </c>
      <c r="E12" s="5" t="e">
        <f>VLOOKUP(B12,[1]Report!$1:$1048576,8,0)</f>
        <v>#N/A</v>
      </c>
      <c r="F12" s="115">
        <v>3.82</v>
      </c>
      <c r="G12" s="6" t="e">
        <f t="shared" si="0"/>
        <v>#N/A</v>
      </c>
    </row>
    <row r="13" spans="1:7" ht="15.75" hidden="1" customHeight="1">
      <c r="A13" s="9"/>
      <c r="B13" s="4">
        <v>109496</v>
      </c>
      <c r="C13" s="4" t="e">
        <f>VLOOKUP(B13,[1]Report!$1:$1048576,2,0)</f>
        <v>#N/A</v>
      </c>
      <c r="D13" s="4" t="s">
        <v>6</v>
      </c>
      <c r="E13" s="5" t="e">
        <f>VLOOKUP(B13,[1]Report!$1:$1048576,8,0)</f>
        <v>#N/A</v>
      </c>
      <c r="F13" s="115">
        <v>2.92</v>
      </c>
      <c r="G13" s="6" t="e">
        <f t="shared" si="0"/>
        <v>#N/A</v>
      </c>
    </row>
    <row r="14" spans="1:7" ht="15.75" hidden="1" customHeight="1">
      <c r="A14" s="9"/>
      <c r="B14" s="4">
        <v>109494</v>
      </c>
      <c r="C14" s="4" t="e">
        <f>VLOOKUP(B14,[1]Report!$1:$1048576,2,0)</f>
        <v>#N/A</v>
      </c>
      <c r="D14" s="4" t="s">
        <v>6</v>
      </c>
      <c r="E14" s="5" t="e">
        <f>VLOOKUP(B14,[1]Report!$1:$1048576,8,0)</f>
        <v>#N/A</v>
      </c>
      <c r="F14" s="115">
        <v>4.3</v>
      </c>
      <c r="G14" s="6" t="e">
        <f t="shared" si="0"/>
        <v>#N/A</v>
      </c>
    </row>
    <row r="15" spans="1:7" ht="15.75" hidden="1" customHeight="1">
      <c r="A15" s="9"/>
      <c r="B15" s="4">
        <v>112217</v>
      </c>
      <c r="C15" s="4" t="e">
        <f>VLOOKUP(B15,[1]Report!$1:$1048576,2,0)</f>
        <v>#N/A</v>
      </c>
      <c r="D15" s="4" t="s">
        <v>6</v>
      </c>
      <c r="E15" s="5" t="e">
        <f>VLOOKUP(B15,[1]Report!$1:$1048576,8,0)</f>
        <v>#N/A</v>
      </c>
      <c r="F15" s="115">
        <v>11.25</v>
      </c>
      <c r="G15" s="6" t="e">
        <f t="shared" si="0"/>
        <v>#N/A</v>
      </c>
    </row>
    <row r="16" spans="1:7" ht="15.75" hidden="1" customHeight="1">
      <c r="A16" s="9"/>
      <c r="B16" s="4">
        <v>112204</v>
      </c>
      <c r="C16" s="4" t="e">
        <f>VLOOKUP(B16,[1]Report!$1:$1048576,2,0)</f>
        <v>#N/A</v>
      </c>
      <c r="D16" s="4" t="s">
        <v>6</v>
      </c>
      <c r="E16" s="5" t="e">
        <f>VLOOKUP(B16,[1]Report!$1:$1048576,8,0)</f>
        <v>#N/A</v>
      </c>
      <c r="F16" s="115">
        <v>5.39</v>
      </c>
      <c r="G16" s="6" t="e">
        <f t="shared" si="0"/>
        <v>#N/A</v>
      </c>
    </row>
    <row r="17" spans="1:13" ht="15.75" hidden="1" customHeight="1">
      <c r="A17" s="9"/>
      <c r="B17" s="101">
        <v>112235</v>
      </c>
      <c r="C17" s="4" t="e">
        <f>VLOOKUP(B17,[1]Report!$1:$1048576,2,0)</f>
        <v>#N/A</v>
      </c>
      <c r="D17" s="4" t="s">
        <v>6</v>
      </c>
      <c r="E17" s="5" t="e">
        <f>VLOOKUP(B17,[1]Report!$1:$1048576,8,0)</f>
        <v>#N/A</v>
      </c>
      <c r="F17" s="115">
        <v>5.61</v>
      </c>
      <c r="G17" s="6" t="e">
        <f t="shared" si="0"/>
        <v>#N/A</v>
      </c>
    </row>
    <row r="18" spans="1:13" ht="15.75" hidden="1" customHeight="1">
      <c r="A18" s="9"/>
      <c r="B18" s="45">
        <v>109500</v>
      </c>
      <c r="C18" s="4" t="e">
        <f>VLOOKUP(B18,[1]Report!$1:$1048576,2,0)</f>
        <v>#N/A</v>
      </c>
      <c r="D18" s="4" t="s">
        <v>6</v>
      </c>
      <c r="E18" s="5" t="e">
        <f>VLOOKUP(B18,[1]Report!$1:$1048576,8,0)</f>
        <v>#N/A</v>
      </c>
      <c r="F18" s="115">
        <v>12.25</v>
      </c>
      <c r="G18" s="6" t="e">
        <f t="shared" si="0"/>
        <v>#N/A</v>
      </c>
    </row>
    <row r="19" spans="1:13" ht="15.75" hidden="1" customHeight="1">
      <c r="A19" s="9"/>
      <c r="B19" s="4">
        <v>112245</v>
      </c>
      <c r="C19" s="4" t="e">
        <f>VLOOKUP(B19,[1]Report!$1:$1048576,2,0)</f>
        <v>#N/A</v>
      </c>
      <c r="D19" s="4" t="s">
        <v>6</v>
      </c>
      <c r="E19" s="5" t="e">
        <f>VLOOKUP(B19,[1]Report!$1:$1048576,8,0)</f>
        <v>#N/A</v>
      </c>
      <c r="F19" s="115">
        <v>14.46</v>
      </c>
      <c r="G19" s="6" t="e">
        <f t="shared" si="0"/>
        <v>#N/A</v>
      </c>
    </row>
    <row r="20" spans="1:13" ht="15.75" hidden="1" customHeight="1">
      <c r="A20" s="9"/>
      <c r="B20" s="4">
        <v>112209</v>
      </c>
      <c r="C20" s="4" t="e">
        <f>VLOOKUP(B20,[1]Report!$1:$1048576,2,0)</f>
        <v>#N/A</v>
      </c>
      <c r="D20" s="4" t="s">
        <v>6</v>
      </c>
      <c r="E20" s="5" t="e">
        <f>VLOOKUP(B20,[1]Report!$1:$1048576,8,0)</f>
        <v>#N/A</v>
      </c>
      <c r="F20" s="115">
        <v>15.87</v>
      </c>
      <c r="G20" s="6" t="e">
        <f t="shared" si="0"/>
        <v>#N/A</v>
      </c>
    </row>
    <row r="21" spans="1:13" ht="15.75" hidden="1" customHeight="1">
      <c r="A21" s="9"/>
      <c r="B21" s="45">
        <v>109504</v>
      </c>
      <c r="C21" s="4" t="e">
        <f>VLOOKUP(B21,[1]Report!$1:$1048576,2,0)</f>
        <v>#N/A</v>
      </c>
      <c r="D21" s="4" t="s">
        <v>6</v>
      </c>
      <c r="E21" s="5" t="e">
        <f>VLOOKUP(B21,[1]Report!$1:$1048576,8,0)</f>
        <v>#N/A</v>
      </c>
      <c r="F21" s="115">
        <v>12.8</v>
      </c>
      <c r="G21" s="6" t="e">
        <f t="shared" si="0"/>
        <v>#N/A</v>
      </c>
    </row>
    <row r="22" spans="1:13" ht="15.75" hidden="1" customHeight="1">
      <c r="A22" s="9"/>
      <c r="B22" s="4">
        <v>112243</v>
      </c>
      <c r="C22" s="4" t="e">
        <f>VLOOKUP(B22,[1]Report!$1:$1048576,2,0)</f>
        <v>#N/A</v>
      </c>
      <c r="D22" s="4" t="s">
        <v>6</v>
      </c>
      <c r="E22" s="5" t="e">
        <f>VLOOKUP(B22,[1]Report!$1:$1048576,8,0)</f>
        <v>#N/A</v>
      </c>
      <c r="F22" s="115">
        <v>11.52</v>
      </c>
      <c r="G22" s="6" t="e">
        <f t="shared" si="0"/>
        <v>#N/A</v>
      </c>
    </row>
    <row r="23" spans="1:13" ht="15.75" hidden="1" customHeight="1">
      <c r="A23" s="9"/>
      <c r="B23" s="4">
        <v>112211</v>
      </c>
      <c r="C23" s="4" t="e">
        <f>VLOOKUP(B23,[1]Report!$1:$1048576,2,0)</f>
        <v>#N/A</v>
      </c>
      <c r="D23" s="4" t="s">
        <v>6</v>
      </c>
      <c r="E23" s="5" t="e">
        <f>VLOOKUP(B23,[1]Report!$1:$1048576,8,0)</f>
        <v>#N/A</v>
      </c>
      <c r="F23" s="115">
        <v>5.48</v>
      </c>
      <c r="G23" s="6" t="e">
        <f t="shared" si="0"/>
        <v>#N/A</v>
      </c>
    </row>
    <row r="24" spans="1:13" ht="15.75" hidden="1" customHeight="1">
      <c r="A24" s="9"/>
      <c r="B24" s="4">
        <v>112189</v>
      </c>
      <c r="C24" s="4" t="e">
        <f>VLOOKUP(B24,[1]Report!$1:$1048576,2,0)</f>
        <v>#N/A</v>
      </c>
      <c r="D24" s="4" t="s">
        <v>6</v>
      </c>
      <c r="E24" s="5" t="e">
        <f>VLOOKUP(B24,[1]Report!$1:$1048576,8,0)</f>
        <v>#N/A</v>
      </c>
      <c r="F24" s="115">
        <v>8.7799999999999994</v>
      </c>
      <c r="G24" s="6" t="e">
        <f t="shared" si="0"/>
        <v>#N/A</v>
      </c>
    </row>
    <row r="25" spans="1:13" ht="15.75" hidden="1" customHeight="1">
      <c r="A25" s="9"/>
      <c r="B25" s="4">
        <v>112200</v>
      </c>
      <c r="C25" s="4" t="e">
        <f>VLOOKUP(B25,[1]Report!$1:$1048576,2,0)</f>
        <v>#N/A</v>
      </c>
      <c r="D25" s="4" t="s">
        <v>6</v>
      </c>
      <c r="E25" s="5" t="e">
        <f>VLOOKUP(B25,[1]Report!$1:$1048576,8,0)</f>
        <v>#N/A</v>
      </c>
      <c r="F25" s="115">
        <v>12.99</v>
      </c>
      <c r="G25" s="6" t="e">
        <f t="shared" si="0"/>
        <v>#N/A</v>
      </c>
    </row>
    <row r="26" spans="1:13" ht="15.75" hidden="1" customHeight="1">
      <c r="A26" s="9"/>
      <c r="B26" s="45">
        <v>112206</v>
      </c>
      <c r="C26" s="4" t="e">
        <f>VLOOKUP(B26,[1]Report!$1:$1048576,2,0)</f>
        <v>#N/A</v>
      </c>
      <c r="D26" s="4" t="s">
        <v>6</v>
      </c>
      <c r="E26" s="5" t="e">
        <f>VLOOKUP(B26,[1]Report!$1:$1048576,8,0)</f>
        <v>#N/A</v>
      </c>
      <c r="F26" s="115">
        <v>12.99</v>
      </c>
      <c r="G26" s="6" t="e">
        <f t="shared" si="0"/>
        <v>#N/A</v>
      </c>
    </row>
    <row r="27" spans="1:13" ht="15.75" hidden="1" customHeight="1">
      <c r="A27" s="9"/>
      <c r="B27" s="45"/>
      <c r="C27" s="4"/>
      <c r="D27" s="4"/>
      <c r="E27" s="5"/>
      <c r="F27" s="115"/>
      <c r="G27" s="6"/>
    </row>
    <row r="28" spans="1:13" ht="15.75" hidden="1" customHeight="1">
      <c r="A28" s="9"/>
      <c r="B28" s="45"/>
      <c r="C28" s="4"/>
      <c r="D28" s="4"/>
      <c r="E28" s="5"/>
      <c r="F28" s="115"/>
      <c r="G28" s="6"/>
    </row>
    <row r="29" spans="1:13" ht="15.75" customHeight="1">
      <c r="A29" s="9"/>
      <c r="B29" s="548" t="s">
        <v>1554</v>
      </c>
      <c r="C29" s="548"/>
      <c r="D29" s="548"/>
      <c r="E29" s="548"/>
      <c r="F29" s="548"/>
      <c r="G29" s="548"/>
      <c r="H29" s="7"/>
      <c r="I29" s="7"/>
      <c r="J29" s="7"/>
      <c r="K29" s="7"/>
    </row>
    <row r="30" spans="1:13" ht="15.75" customHeight="1">
      <c r="A30" s="9"/>
      <c r="B30" s="11" t="s">
        <v>2</v>
      </c>
      <c r="C30" s="11" t="s">
        <v>3</v>
      </c>
      <c r="D30" s="11" t="s">
        <v>5</v>
      </c>
      <c r="E30" s="11" t="s">
        <v>0</v>
      </c>
      <c r="F30" s="47" t="s">
        <v>1</v>
      </c>
      <c r="G30" s="47" t="s">
        <v>4</v>
      </c>
      <c r="H30" s="7"/>
      <c r="I30" s="7"/>
      <c r="J30" s="7"/>
      <c r="K30" s="7"/>
      <c r="L30" s="7"/>
      <c r="M30" s="7"/>
    </row>
    <row r="31" spans="1:13" ht="15.75" hidden="1" customHeight="1">
      <c r="A31" s="9"/>
      <c r="B31" s="585" t="s">
        <v>1125</v>
      </c>
      <c r="C31" s="586"/>
      <c r="D31" s="586"/>
      <c r="E31" s="586"/>
      <c r="F31" s="586"/>
      <c r="G31" s="586"/>
      <c r="H31" s="7"/>
      <c r="I31" s="7"/>
      <c r="J31" s="7"/>
      <c r="K31" s="7"/>
      <c r="L31" s="7"/>
      <c r="M31" s="7"/>
    </row>
    <row r="32" spans="1:13" ht="15.75" hidden="1" customHeight="1">
      <c r="A32" s="9"/>
      <c r="B32" s="11" t="s">
        <v>2</v>
      </c>
      <c r="C32" s="11" t="s">
        <v>3</v>
      </c>
      <c r="D32" s="11" t="s">
        <v>5</v>
      </c>
      <c r="E32" s="11" t="s">
        <v>0</v>
      </c>
      <c r="F32" s="47" t="s">
        <v>1</v>
      </c>
      <c r="G32" s="47" t="s">
        <v>4</v>
      </c>
      <c r="H32" s="7"/>
      <c r="I32" s="7"/>
      <c r="J32" s="7"/>
      <c r="K32" s="7"/>
      <c r="L32" s="7"/>
      <c r="M32" s="7"/>
    </row>
    <row r="33" spans="1:13" ht="15.75" hidden="1">
      <c r="A33" s="9"/>
      <c r="B33" s="389"/>
      <c r="C33" s="4" t="e">
        <f>VLOOKUP(B33,[1]Report!$1:$1048576,2,0)</f>
        <v>#N/A</v>
      </c>
      <c r="D33" s="168" t="s">
        <v>6</v>
      </c>
      <c r="E33" s="5" t="e">
        <f>VLOOKUP(B33,[1]Report!$1:$1048576,8,0)</f>
        <v>#N/A</v>
      </c>
      <c r="F33" s="273" t="e">
        <f>VLOOKUP(B33,[2]Planilha1!$1:$1048576,7,FALSE)</f>
        <v>#N/A</v>
      </c>
      <c r="G33" s="6" t="e">
        <f t="shared" ref="G33:G40" si="1">(E33-F33)/E33</f>
        <v>#N/A</v>
      </c>
      <c r="H33" s="278" t="e">
        <f>G33-100%</f>
        <v>#N/A</v>
      </c>
      <c r="I33" s="7"/>
      <c r="J33" s="7"/>
      <c r="K33" s="7"/>
      <c r="L33" s="7"/>
      <c r="M33" s="7"/>
    </row>
    <row r="34" spans="1:13" ht="15.75" hidden="1" customHeight="1">
      <c r="A34" s="9"/>
      <c r="B34" s="389"/>
      <c r="C34" s="4" t="e">
        <f>VLOOKUP(B34,[1]Report!$1:$1048576,2,0)</f>
        <v>#N/A</v>
      </c>
      <c r="D34" s="168" t="s">
        <v>6</v>
      </c>
      <c r="E34" s="5" t="e">
        <f>VLOOKUP(B34,[1]Report!$1:$1048576,8,0)</f>
        <v>#N/A</v>
      </c>
      <c r="F34" s="273" t="e">
        <f>VLOOKUP(B34,[2]Planilha1!$1:$1048576,7,FALSE)</f>
        <v>#N/A</v>
      </c>
      <c r="G34" s="6" t="e">
        <f t="shared" si="1"/>
        <v>#N/A</v>
      </c>
      <c r="H34" s="278" t="e">
        <f t="shared" ref="H34:H40" si="2">G34-100%</f>
        <v>#N/A</v>
      </c>
      <c r="I34" s="7"/>
      <c r="J34" s="7"/>
      <c r="K34" s="7"/>
      <c r="L34" s="7"/>
      <c r="M34" s="7"/>
    </row>
    <row r="35" spans="1:13" ht="15.75" hidden="1">
      <c r="A35" s="9"/>
      <c r="B35" s="389"/>
      <c r="C35" s="4" t="e">
        <f>VLOOKUP(B35,[1]Report!$1:$1048576,2,0)</f>
        <v>#N/A</v>
      </c>
      <c r="D35" s="168" t="s">
        <v>6</v>
      </c>
      <c r="E35" s="5" t="e">
        <f>VLOOKUP(B35,[1]Report!$1:$1048576,8,0)</f>
        <v>#N/A</v>
      </c>
      <c r="F35" s="273" t="e">
        <f>VLOOKUP(B35,[2]Planilha1!$1:$1048576,7,FALSE)</f>
        <v>#N/A</v>
      </c>
      <c r="G35" s="6" t="e">
        <f t="shared" si="1"/>
        <v>#N/A</v>
      </c>
      <c r="H35" s="278" t="e">
        <f t="shared" si="2"/>
        <v>#N/A</v>
      </c>
      <c r="I35" s="7"/>
      <c r="J35" s="7"/>
      <c r="K35" s="7"/>
      <c r="L35" s="7"/>
      <c r="M35" s="7"/>
    </row>
    <row r="36" spans="1:13" ht="15.75" hidden="1">
      <c r="A36" s="9"/>
      <c r="B36" s="389"/>
      <c r="C36" s="4" t="e">
        <f>VLOOKUP(B36,[1]Report!$1:$1048576,2,0)</f>
        <v>#N/A</v>
      </c>
      <c r="D36" s="168" t="s">
        <v>6</v>
      </c>
      <c r="E36" s="5" t="e">
        <f>VLOOKUP(B36,[1]Report!$1:$1048576,8,0)</f>
        <v>#N/A</v>
      </c>
      <c r="F36" s="273" t="e">
        <f>VLOOKUP(B36,[2]Planilha1!$1:$1048576,7,FALSE)</f>
        <v>#N/A</v>
      </c>
      <c r="G36" s="6" t="e">
        <f t="shared" si="1"/>
        <v>#N/A</v>
      </c>
      <c r="H36" s="278" t="e">
        <f t="shared" si="2"/>
        <v>#N/A</v>
      </c>
      <c r="I36" s="7"/>
      <c r="J36" s="7"/>
      <c r="K36" s="7"/>
      <c r="L36" s="7"/>
      <c r="M36" s="7"/>
    </row>
    <row r="37" spans="1:13" ht="15.75" hidden="1">
      <c r="A37" s="9"/>
      <c r="B37" s="389"/>
      <c r="C37" s="4" t="e">
        <f>VLOOKUP(B37,[1]Report!$1:$1048576,2,0)</f>
        <v>#N/A</v>
      </c>
      <c r="D37" s="168" t="s">
        <v>6</v>
      </c>
      <c r="E37" s="5" t="e">
        <f>VLOOKUP(B37,[1]Report!$1:$1048576,8,0)</f>
        <v>#N/A</v>
      </c>
      <c r="F37" s="273" t="e">
        <f>VLOOKUP(B37,[2]Planilha1!$1:$1048576,7,FALSE)</f>
        <v>#N/A</v>
      </c>
      <c r="G37" s="6" t="e">
        <f t="shared" si="1"/>
        <v>#N/A</v>
      </c>
      <c r="H37" s="278" t="e">
        <f t="shared" si="2"/>
        <v>#N/A</v>
      </c>
      <c r="I37" s="7"/>
      <c r="J37" s="7"/>
      <c r="K37" s="7"/>
      <c r="L37" s="7"/>
      <c r="M37" s="7"/>
    </row>
    <row r="38" spans="1:13" ht="15.75" hidden="1">
      <c r="A38" s="9"/>
      <c r="B38" s="389"/>
      <c r="C38" s="4" t="e">
        <f>VLOOKUP(B38,[1]Report!$1:$1048576,2,0)</f>
        <v>#N/A</v>
      </c>
      <c r="D38" s="168" t="s">
        <v>6</v>
      </c>
      <c r="E38" s="5" t="e">
        <f>VLOOKUP(B38,[1]Report!$1:$1048576,8,0)</f>
        <v>#N/A</v>
      </c>
      <c r="F38" s="273" t="e">
        <f>VLOOKUP(B38,[2]Planilha1!$1:$1048576,7,FALSE)</f>
        <v>#N/A</v>
      </c>
      <c r="G38" s="6" t="e">
        <f t="shared" si="1"/>
        <v>#N/A</v>
      </c>
      <c r="H38" s="278" t="e">
        <f t="shared" si="2"/>
        <v>#N/A</v>
      </c>
      <c r="I38" s="7"/>
      <c r="J38" s="7"/>
      <c r="K38" s="7"/>
      <c r="L38" s="7"/>
      <c r="M38" s="7"/>
    </row>
    <row r="39" spans="1:13" ht="15.75" hidden="1">
      <c r="A39" s="9"/>
      <c r="B39" s="389"/>
      <c r="C39" s="4" t="e">
        <f>VLOOKUP(B39,[1]Report!$1:$1048576,2,0)</f>
        <v>#N/A</v>
      </c>
      <c r="D39" s="168" t="s">
        <v>6</v>
      </c>
      <c r="E39" s="5" t="e">
        <f>VLOOKUP(B39,[1]Report!$1:$1048576,8,0)</f>
        <v>#N/A</v>
      </c>
      <c r="F39" s="273" t="e">
        <f>VLOOKUP(B39,[2]Planilha1!$1:$1048576,7,FALSE)</f>
        <v>#N/A</v>
      </c>
      <c r="G39" s="6" t="e">
        <f t="shared" si="1"/>
        <v>#N/A</v>
      </c>
      <c r="H39" s="278" t="e">
        <f t="shared" si="2"/>
        <v>#N/A</v>
      </c>
      <c r="I39" s="7"/>
      <c r="J39" s="7"/>
      <c r="K39" s="7"/>
      <c r="L39" s="7"/>
      <c r="M39" s="7"/>
    </row>
    <row r="40" spans="1:13" ht="15.75" hidden="1">
      <c r="A40" s="9"/>
      <c r="B40" s="389"/>
      <c r="C40" s="4" t="e">
        <f>VLOOKUP(B40,[1]Report!$1:$1048576,2,0)</f>
        <v>#N/A</v>
      </c>
      <c r="D40" s="168" t="s">
        <v>6</v>
      </c>
      <c r="E40" s="5" t="e">
        <f>VLOOKUP(B40,[1]Report!$1:$1048576,8,0)</f>
        <v>#N/A</v>
      </c>
      <c r="F40" s="273" t="e">
        <f>VLOOKUP(B40,[2]Planilha1!$1:$1048576,7,FALSE)</f>
        <v>#N/A</v>
      </c>
      <c r="G40" s="6" t="e">
        <f t="shared" si="1"/>
        <v>#N/A</v>
      </c>
      <c r="H40" s="278" t="e">
        <f t="shared" si="2"/>
        <v>#N/A</v>
      </c>
      <c r="I40" s="7"/>
      <c r="J40" s="7"/>
      <c r="K40" s="7"/>
      <c r="L40" s="7"/>
      <c r="M40" s="7"/>
    </row>
    <row r="41" spans="1:13" ht="15.75" hidden="1" customHeight="1">
      <c r="A41" s="9"/>
      <c r="B41" s="4"/>
      <c r="C41" s="4"/>
      <c r="D41" s="136"/>
      <c r="E41" s="5"/>
      <c r="F41" s="318"/>
      <c r="G41" s="6"/>
      <c r="H41" s="7"/>
      <c r="I41" s="7"/>
      <c r="J41" s="7"/>
      <c r="K41" s="7"/>
      <c r="L41" s="7"/>
      <c r="M41" s="7"/>
    </row>
    <row r="42" spans="1:13" ht="15.75" customHeight="1">
      <c r="A42" s="9"/>
      <c r="B42" s="582" t="s">
        <v>1038</v>
      </c>
      <c r="C42" s="583"/>
      <c r="D42" s="583"/>
      <c r="E42" s="583"/>
      <c r="F42" s="583"/>
      <c r="G42" s="584"/>
      <c r="H42" s="7"/>
      <c r="I42" s="7"/>
      <c r="J42" s="7"/>
      <c r="K42" s="7"/>
      <c r="L42" s="7"/>
      <c r="M42" s="7"/>
    </row>
    <row r="43" spans="1:13" ht="15.75" customHeight="1">
      <c r="A43" s="9"/>
      <c r="B43" s="11" t="s">
        <v>2</v>
      </c>
      <c r="C43" s="11" t="s">
        <v>3</v>
      </c>
      <c r="D43" s="11" t="s">
        <v>5</v>
      </c>
      <c r="E43" s="11" t="s">
        <v>0</v>
      </c>
      <c r="F43" s="47"/>
      <c r="G43" s="47" t="s">
        <v>4</v>
      </c>
      <c r="H43" s="7"/>
      <c r="I43" s="7"/>
      <c r="J43" s="7"/>
      <c r="K43" s="7"/>
      <c r="L43" s="7"/>
      <c r="M43" s="7"/>
    </row>
    <row r="44" spans="1:13" ht="15.75" customHeight="1">
      <c r="A44" s="49"/>
      <c r="B44" s="406">
        <v>114010</v>
      </c>
      <c r="C44" s="166" t="e">
        <f>VLOOKUP(B44,[1]Report!$1:$1048576,2,0)</f>
        <v>#N/A</v>
      </c>
      <c r="D44" s="371" t="s">
        <v>6</v>
      </c>
      <c r="E44" s="112" t="e">
        <f>VLOOKUP(B44,[1]Report!$1:$1048576,8,0)</f>
        <v>#N/A</v>
      </c>
      <c r="F44" s="405">
        <v>4.99</v>
      </c>
      <c r="G44" s="167" t="e">
        <f t="shared" ref="G44:G70" si="3">(E44-F44)/E44</f>
        <v>#N/A</v>
      </c>
      <c r="H44" s="278" t="e">
        <f t="shared" ref="H44:H70" si="4">G44-100%</f>
        <v>#N/A</v>
      </c>
      <c r="I44" s="7" t="s">
        <v>645</v>
      </c>
      <c r="J44" s="7"/>
      <c r="K44" s="7"/>
      <c r="L44" s="7"/>
      <c r="M44" s="7"/>
    </row>
    <row r="45" spans="1:13" ht="15.75" customHeight="1">
      <c r="A45" s="49"/>
      <c r="B45" s="406">
        <v>114009</v>
      </c>
      <c r="C45" s="166" t="e">
        <f>VLOOKUP(B45,[1]Report!$1:$1048576,2,0)</f>
        <v>#N/A</v>
      </c>
      <c r="D45" s="371" t="s">
        <v>6</v>
      </c>
      <c r="E45" s="112" t="e">
        <f>VLOOKUP(B45,[1]Report!$1:$1048576,8,0)</f>
        <v>#N/A</v>
      </c>
      <c r="F45" s="405">
        <v>4.99</v>
      </c>
      <c r="G45" s="167" t="e">
        <f t="shared" si="3"/>
        <v>#N/A</v>
      </c>
      <c r="H45" s="278" t="e">
        <f t="shared" si="4"/>
        <v>#N/A</v>
      </c>
      <c r="I45" s="7" t="s">
        <v>645</v>
      </c>
      <c r="J45" s="7"/>
      <c r="K45" s="7"/>
      <c r="L45" s="7"/>
      <c r="M45" s="7"/>
    </row>
    <row r="46" spans="1:13" ht="15.75" customHeight="1">
      <c r="A46" s="49"/>
      <c r="B46" s="406">
        <v>114012</v>
      </c>
      <c r="C46" s="166" t="e">
        <f>VLOOKUP(B46,[1]Report!$1:$1048576,2,0)</f>
        <v>#N/A</v>
      </c>
      <c r="D46" s="371" t="s">
        <v>6</v>
      </c>
      <c r="E46" s="112" t="e">
        <f>VLOOKUP(B46,[1]Report!$1:$1048576,8,0)</f>
        <v>#N/A</v>
      </c>
      <c r="F46" s="405">
        <v>4.7</v>
      </c>
      <c r="G46" s="167" t="e">
        <f t="shared" si="3"/>
        <v>#N/A</v>
      </c>
      <c r="H46" s="278" t="e">
        <f t="shared" si="4"/>
        <v>#N/A</v>
      </c>
      <c r="I46" s="7" t="s">
        <v>645</v>
      </c>
      <c r="J46" s="7"/>
      <c r="K46" s="7"/>
      <c r="L46" s="7"/>
      <c r="M46" s="7"/>
    </row>
    <row r="47" spans="1:13" ht="15.75" customHeight="1">
      <c r="A47" s="49"/>
      <c r="B47" s="406">
        <v>114013</v>
      </c>
      <c r="C47" s="166" t="e">
        <f>VLOOKUP(B47,[1]Report!$1:$1048576,2,0)</f>
        <v>#N/A</v>
      </c>
      <c r="D47" s="371" t="s">
        <v>6</v>
      </c>
      <c r="E47" s="112" t="e">
        <f>VLOOKUP(B47,[1]Report!$1:$1048576,8,0)</f>
        <v>#N/A</v>
      </c>
      <c r="F47" s="405">
        <v>7.6</v>
      </c>
      <c r="G47" s="167" t="e">
        <f t="shared" si="3"/>
        <v>#N/A</v>
      </c>
      <c r="H47" s="278" t="e">
        <f t="shared" si="4"/>
        <v>#N/A</v>
      </c>
      <c r="I47" s="7" t="s">
        <v>645</v>
      </c>
      <c r="J47" s="7"/>
      <c r="K47" s="7"/>
      <c r="L47" s="7"/>
      <c r="M47" s="7"/>
    </row>
    <row r="48" spans="1:13" ht="15.75" customHeight="1">
      <c r="A48" s="49"/>
      <c r="B48" s="406">
        <v>114014</v>
      </c>
      <c r="C48" s="166" t="e">
        <f>VLOOKUP(B48,[1]Report!$1:$1048576,2,0)</f>
        <v>#N/A</v>
      </c>
      <c r="D48" s="371" t="s">
        <v>6</v>
      </c>
      <c r="E48" s="112" t="e">
        <f>VLOOKUP(B48,[1]Report!$1:$1048576,8,0)</f>
        <v>#N/A</v>
      </c>
      <c r="F48" s="405">
        <v>13</v>
      </c>
      <c r="G48" s="167" t="e">
        <f t="shared" si="3"/>
        <v>#N/A</v>
      </c>
      <c r="H48" s="278" t="e">
        <f t="shared" si="4"/>
        <v>#N/A</v>
      </c>
      <c r="I48" s="7" t="s">
        <v>645</v>
      </c>
      <c r="J48" s="7"/>
      <c r="K48" s="7"/>
      <c r="L48" s="7"/>
    </row>
    <row r="49" spans="1:13" ht="15.75" customHeight="1">
      <c r="A49" s="49"/>
      <c r="B49" s="406">
        <v>114015</v>
      </c>
      <c r="C49" s="166" t="e">
        <f>VLOOKUP(B49,[1]Report!$1:$1048576,2,0)</f>
        <v>#N/A</v>
      </c>
      <c r="D49" s="371" t="s">
        <v>6</v>
      </c>
      <c r="E49" s="112" t="e">
        <f>VLOOKUP(B49,[1]Report!$1:$1048576,8,0)</f>
        <v>#N/A</v>
      </c>
      <c r="F49" s="405">
        <v>4.5999999999999996</v>
      </c>
      <c r="G49" s="167" t="e">
        <f t="shared" si="3"/>
        <v>#N/A</v>
      </c>
      <c r="H49" s="278" t="e">
        <f t="shared" si="4"/>
        <v>#N/A</v>
      </c>
      <c r="I49" s="7" t="s">
        <v>645</v>
      </c>
      <c r="J49" s="7"/>
      <c r="K49" s="7"/>
      <c r="L49" s="7"/>
    </row>
    <row r="50" spans="1:13" ht="15.75" customHeight="1">
      <c r="A50" s="49"/>
      <c r="B50" s="406">
        <v>114020</v>
      </c>
      <c r="C50" s="166" t="str">
        <f>VLOOKUP(B50,[1]Report!$1:$1048576,2,0)</f>
        <v>PRED COGUMELO CHAMPIGNON SH 24X100G</v>
      </c>
      <c r="D50" s="371" t="s">
        <v>6</v>
      </c>
      <c r="E50" s="112">
        <f>VLOOKUP(B50,[1]Report!$1:$1048576,8,0)</f>
        <v>7.51</v>
      </c>
      <c r="F50" s="405">
        <v>6.99</v>
      </c>
      <c r="G50" s="167">
        <f t="shared" si="3"/>
        <v>6.9241011984021245E-2</v>
      </c>
      <c r="H50" s="278">
        <f t="shared" si="4"/>
        <v>-0.93075898801597878</v>
      </c>
      <c r="I50" s="7" t="s">
        <v>645</v>
      </c>
      <c r="J50" s="7"/>
      <c r="K50" s="7"/>
      <c r="L50" s="7"/>
    </row>
    <row r="51" spans="1:13" ht="15.75" customHeight="1">
      <c r="A51" s="49"/>
      <c r="B51" s="406">
        <v>114022</v>
      </c>
      <c r="C51" s="166" t="str">
        <f>VLOOKUP(B51,[1]Report!$1:$1048576,2,0)</f>
        <v>PRED DOCE BANANADA LATA 12X600G</v>
      </c>
      <c r="D51" s="371" t="s">
        <v>6</v>
      </c>
      <c r="E51" s="112">
        <f>VLOOKUP(B51,[1]Report!$1:$1048576,8,0)</f>
        <v>16.989999999999998</v>
      </c>
      <c r="F51" s="405">
        <v>16.25</v>
      </c>
      <c r="G51" s="167">
        <f t="shared" si="3"/>
        <v>4.3555032371983431E-2</v>
      </c>
      <c r="H51" s="278">
        <f t="shared" si="4"/>
        <v>-0.95644496762801656</v>
      </c>
      <c r="I51" s="7" t="s">
        <v>645</v>
      </c>
      <c r="J51" s="7"/>
      <c r="K51" s="7"/>
      <c r="L51" s="7"/>
    </row>
    <row r="52" spans="1:13" ht="15.75" customHeight="1">
      <c r="A52" s="49"/>
      <c r="B52" s="406">
        <v>114023</v>
      </c>
      <c r="C52" s="166" t="str">
        <f>VLOOKUP(B52,[1]Report!$1:$1048576,2,0)</f>
        <v>PRED DOCE DE LEITE BLOCO 24X400G</v>
      </c>
      <c r="D52" s="371" t="s">
        <v>6</v>
      </c>
      <c r="E52" s="112">
        <f>VLOOKUP(B52,[1]Report!$1:$1048576,8,0)</f>
        <v>13.18</v>
      </c>
      <c r="F52" s="405">
        <v>12.6</v>
      </c>
      <c r="G52" s="167">
        <f t="shared" si="3"/>
        <v>4.4006069802731418E-2</v>
      </c>
      <c r="H52" s="278">
        <f t="shared" si="4"/>
        <v>-0.95599393019726864</v>
      </c>
      <c r="I52" s="7" t="s">
        <v>645</v>
      </c>
      <c r="J52" s="7" t="s">
        <v>645</v>
      </c>
      <c r="K52" s="7"/>
      <c r="L52" s="7"/>
    </row>
    <row r="53" spans="1:13" ht="15.75" customHeight="1">
      <c r="A53" s="49"/>
      <c r="B53" s="406">
        <v>114024</v>
      </c>
      <c r="C53" s="166" t="str">
        <f>VLOOKUP(B53,[1]Report!$1:$1048576,2,0)</f>
        <v>PRED DOCE GOIABADA BLOCO 16X1,01KG</v>
      </c>
      <c r="D53" s="371" t="s">
        <v>6</v>
      </c>
      <c r="E53" s="112">
        <f>VLOOKUP(B53,[1]Report!$1:$1048576,8,0)</f>
        <v>9.35</v>
      </c>
      <c r="F53" s="405">
        <v>8.9499999999999993</v>
      </c>
      <c r="G53" s="167">
        <f t="shared" si="3"/>
        <v>4.2780748663101643E-2</v>
      </c>
      <c r="H53" s="278">
        <f t="shared" si="4"/>
        <v>-0.95721925133689834</v>
      </c>
      <c r="I53" s="7" t="s">
        <v>645</v>
      </c>
      <c r="J53" s="7" t="s">
        <v>645</v>
      </c>
      <c r="K53" s="7"/>
      <c r="L53" s="7"/>
      <c r="M53" s="7"/>
    </row>
    <row r="54" spans="1:13" ht="15.75" customHeight="1">
      <c r="A54" s="49"/>
      <c r="B54" s="406">
        <v>114026</v>
      </c>
      <c r="C54" s="166" t="e">
        <f>VLOOKUP(B54,[1]Report!$1:$1048576,2,0)</f>
        <v>#N/A</v>
      </c>
      <c r="D54" s="371" t="s">
        <v>6</v>
      </c>
      <c r="E54" s="112" t="e">
        <f>VLOOKUP(B54,[1]Report!$1:$1048576,8,0)</f>
        <v>#N/A</v>
      </c>
      <c r="F54" s="405">
        <v>4.3</v>
      </c>
      <c r="G54" s="167" t="e">
        <f t="shared" si="3"/>
        <v>#N/A</v>
      </c>
      <c r="H54" s="278" t="e">
        <f t="shared" si="4"/>
        <v>#N/A</v>
      </c>
      <c r="I54" s="7" t="s">
        <v>645</v>
      </c>
      <c r="J54" s="7"/>
      <c r="K54" s="7"/>
      <c r="L54" s="7"/>
      <c r="M54" s="7"/>
    </row>
    <row r="55" spans="1:13" ht="15.75" customHeight="1">
      <c r="A55" s="49"/>
      <c r="B55" s="406">
        <v>114028</v>
      </c>
      <c r="C55" s="166" t="e">
        <f>VLOOKUP(B55,[1]Report!$1:$1048576,2,0)</f>
        <v>#N/A</v>
      </c>
      <c r="D55" s="371" t="s">
        <v>6</v>
      </c>
      <c r="E55" s="112" t="e">
        <f>VLOOKUP(B55,[1]Report!$1:$1048576,8,0)</f>
        <v>#N/A</v>
      </c>
      <c r="F55" s="405">
        <v>4.5</v>
      </c>
      <c r="G55" s="167" t="e">
        <f t="shared" si="3"/>
        <v>#N/A</v>
      </c>
      <c r="H55" s="278" t="e">
        <f t="shared" si="4"/>
        <v>#N/A</v>
      </c>
      <c r="I55" s="7" t="s">
        <v>645</v>
      </c>
      <c r="J55" s="7"/>
      <c r="K55" s="7"/>
      <c r="L55" s="7"/>
      <c r="M55" s="7"/>
    </row>
    <row r="56" spans="1:13" ht="15.75" customHeight="1">
      <c r="A56" s="49"/>
      <c r="B56" s="406">
        <v>114029</v>
      </c>
      <c r="C56" s="166" t="str">
        <f>VLOOKUP(B56,[1]Report!$1:$1048576,2,0)</f>
        <v>PRED DOCE GOIABADA LATA 12X600G</v>
      </c>
      <c r="D56" s="371" t="s">
        <v>6</v>
      </c>
      <c r="E56" s="112">
        <f>VLOOKUP(B56,[1]Report!$1:$1048576,8,0)</f>
        <v>11.86</v>
      </c>
      <c r="F56" s="405">
        <v>10.55</v>
      </c>
      <c r="G56" s="167">
        <f t="shared" si="3"/>
        <v>0.11045531197301844</v>
      </c>
      <c r="H56" s="278">
        <f t="shared" si="4"/>
        <v>-0.8895446880269815</v>
      </c>
      <c r="I56" s="7" t="s">
        <v>645</v>
      </c>
      <c r="J56" s="7"/>
      <c r="K56" s="7"/>
      <c r="L56" s="7"/>
      <c r="M56" s="7"/>
    </row>
    <row r="57" spans="1:13" ht="15.75" customHeight="1">
      <c r="A57" s="49"/>
      <c r="B57" s="406">
        <v>114030</v>
      </c>
      <c r="C57" s="166" t="e">
        <f>VLOOKUP(B57,[1]Report!$1:$1048576,2,0)</f>
        <v>#N/A</v>
      </c>
      <c r="D57" s="371" t="s">
        <v>6</v>
      </c>
      <c r="E57" s="112" t="e">
        <f>VLOOKUP(B57,[1]Report!$1:$1048576,8,0)</f>
        <v>#N/A</v>
      </c>
      <c r="F57" s="405">
        <v>4.05</v>
      </c>
      <c r="G57" s="167" t="e">
        <f t="shared" si="3"/>
        <v>#N/A</v>
      </c>
      <c r="H57" s="278" t="e">
        <f t="shared" si="4"/>
        <v>#N/A</v>
      </c>
      <c r="I57" s="7" t="s">
        <v>645</v>
      </c>
      <c r="J57" s="7"/>
      <c r="K57" s="7"/>
      <c r="L57" s="7"/>
      <c r="M57" s="7"/>
    </row>
    <row r="58" spans="1:13" ht="15.75" customHeight="1">
      <c r="A58" s="49"/>
      <c r="B58" s="406">
        <v>114017</v>
      </c>
      <c r="C58" s="166" t="e">
        <f>VLOOKUP(B58,[1]Report!$1:$1048576,2,0)</f>
        <v>#N/A</v>
      </c>
      <c r="D58" s="371" t="s">
        <v>6</v>
      </c>
      <c r="E58" s="112" t="e">
        <f>VLOOKUP(B58,[1]Report!$1:$1048576,8,0)</f>
        <v>#N/A</v>
      </c>
      <c r="F58" s="405">
        <v>4.4000000000000004</v>
      </c>
      <c r="G58" s="167" t="e">
        <f t="shared" si="3"/>
        <v>#N/A</v>
      </c>
      <c r="H58" s="278" t="e">
        <f t="shared" si="4"/>
        <v>#N/A</v>
      </c>
      <c r="I58" s="7" t="s">
        <v>645</v>
      </c>
      <c r="J58" s="7"/>
      <c r="K58" s="7"/>
      <c r="L58" s="7"/>
      <c r="M58" s="7"/>
    </row>
    <row r="59" spans="1:13" ht="15.75" customHeight="1">
      <c r="A59" s="49"/>
      <c r="B59" s="406">
        <v>114018</v>
      </c>
      <c r="C59" s="166" t="e">
        <f>VLOOKUP(B59,[1]Report!$1:$1048576,2,0)</f>
        <v>#N/A</v>
      </c>
      <c r="D59" s="371" t="s">
        <v>6</v>
      </c>
      <c r="E59" s="112" t="e">
        <f>VLOOKUP(B59,[1]Report!$1:$1048576,8,0)</f>
        <v>#N/A</v>
      </c>
      <c r="F59" s="405">
        <v>5.05</v>
      </c>
      <c r="G59" s="167" t="e">
        <f t="shared" si="3"/>
        <v>#N/A</v>
      </c>
      <c r="H59" s="278" t="e">
        <f t="shared" si="4"/>
        <v>#N/A</v>
      </c>
      <c r="I59" s="7" t="s">
        <v>645</v>
      </c>
      <c r="J59" s="7"/>
      <c r="K59" s="7"/>
      <c r="L59" s="7"/>
      <c r="M59" s="7"/>
    </row>
    <row r="60" spans="1:13" ht="15.75" customHeight="1">
      <c r="A60" s="49"/>
      <c r="B60" s="406">
        <v>114044</v>
      </c>
      <c r="C60" s="166" t="str">
        <f>VLOOKUP(B60,[1]Report!$1:$1048576,2,0)</f>
        <v>PRED MAIONESE SH 24X200G</v>
      </c>
      <c r="D60" s="371" t="s">
        <v>6</v>
      </c>
      <c r="E60" s="112">
        <f>VLOOKUP(B60,[1]Report!$1:$1048576,8,0)</f>
        <v>2.15</v>
      </c>
      <c r="F60" s="405">
        <v>1.99</v>
      </c>
      <c r="G60" s="167">
        <f t="shared" si="3"/>
        <v>7.4418604651162762E-2</v>
      </c>
      <c r="H60" s="278">
        <f t="shared" si="4"/>
        <v>-0.92558139534883721</v>
      </c>
      <c r="I60" s="7" t="s">
        <v>645</v>
      </c>
      <c r="J60" s="7"/>
      <c r="K60" s="7"/>
      <c r="L60" s="7"/>
      <c r="M60" s="7"/>
    </row>
    <row r="61" spans="1:13" ht="15.75" customHeight="1">
      <c r="A61" s="49"/>
      <c r="B61" s="407">
        <v>114149</v>
      </c>
      <c r="C61" s="166" t="e">
        <f>VLOOKUP(B61,[1]Report!$1:$1048576,2,0)</f>
        <v>#N/A</v>
      </c>
      <c r="D61" s="371" t="s">
        <v>6</v>
      </c>
      <c r="E61" s="112" t="e">
        <f>VLOOKUP(B61,[1]Report!$1:$1048576,8,0)</f>
        <v>#N/A</v>
      </c>
      <c r="F61" s="318">
        <v>3.69</v>
      </c>
      <c r="G61" s="167" t="e">
        <f t="shared" si="3"/>
        <v>#N/A</v>
      </c>
      <c r="H61" s="278" t="e">
        <f t="shared" si="4"/>
        <v>#N/A</v>
      </c>
      <c r="I61" s="7" t="s">
        <v>645</v>
      </c>
      <c r="J61" s="7"/>
      <c r="K61" s="7"/>
      <c r="L61" s="7"/>
      <c r="M61" s="7"/>
    </row>
    <row r="62" spans="1:13" ht="15.75" customHeight="1">
      <c r="A62" s="49"/>
      <c r="B62" s="407">
        <v>114150</v>
      </c>
      <c r="C62" s="166" t="e">
        <f>VLOOKUP(B62,[1]Report!$1:$1048576,2,0)</f>
        <v>#N/A</v>
      </c>
      <c r="D62" s="371" t="s">
        <v>6</v>
      </c>
      <c r="E62" s="112" t="e">
        <f>VLOOKUP(B62,[1]Report!$1:$1048576,8,0)</f>
        <v>#N/A</v>
      </c>
      <c r="F62" s="318">
        <v>3.69</v>
      </c>
      <c r="G62" s="167" t="e">
        <f t="shared" si="3"/>
        <v>#N/A</v>
      </c>
      <c r="H62" s="278" t="e">
        <f t="shared" si="4"/>
        <v>#N/A</v>
      </c>
      <c r="I62" s="7" t="s">
        <v>645</v>
      </c>
      <c r="J62" s="7"/>
      <c r="K62" s="7"/>
      <c r="L62" s="7"/>
      <c r="M62" s="7"/>
    </row>
    <row r="63" spans="1:13" ht="15.75" customHeight="1">
      <c r="A63" s="49"/>
      <c r="B63" s="406">
        <v>113966</v>
      </c>
      <c r="C63" s="166" t="str">
        <f>VLOOKUP(B63,[1]Report!$1:$1048576,2,0)</f>
        <v>AMIDOTEC FECULA MANDIOCA 20X1KG</v>
      </c>
      <c r="D63" s="371" t="s">
        <v>6</v>
      </c>
      <c r="E63" s="112">
        <f>VLOOKUP(B63,[1]Report!$1:$1048576,8,0)</f>
        <v>6.99</v>
      </c>
      <c r="F63" s="405">
        <v>5.05</v>
      </c>
      <c r="G63" s="167">
        <f t="shared" si="3"/>
        <v>0.27753934191702434</v>
      </c>
      <c r="H63" s="278">
        <f t="shared" si="4"/>
        <v>-0.72246065808297566</v>
      </c>
      <c r="I63" s="7" t="s">
        <v>645</v>
      </c>
      <c r="J63" s="7"/>
      <c r="K63" s="7"/>
      <c r="L63" s="7"/>
      <c r="M63" s="7"/>
    </row>
    <row r="64" spans="1:13" ht="15.75" customHeight="1">
      <c r="A64" s="49"/>
      <c r="B64" s="406">
        <v>113988</v>
      </c>
      <c r="C64" s="166" t="e">
        <f>VLOOKUP(B64,[1]Report!$1:$1048576,2,0)</f>
        <v>#N/A</v>
      </c>
      <c r="D64" s="371" t="s">
        <v>6</v>
      </c>
      <c r="E64" s="112" t="e">
        <f>VLOOKUP(B64,[1]Report!$1:$1048576,8,0)</f>
        <v>#N/A</v>
      </c>
      <c r="F64" s="405">
        <v>1.5</v>
      </c>
      <c r="G64" s="167" t="e">
        <f t="shared" si="3"/>
        <v>#N/A</v>
      </c>
      <c r="H64" s="278" t="e">
        <f t="shared" si="4"/>
        <v>#N/A</v>
      </c>
      <c r="I64" s="7" t="s">
        <v>645</v>
      </c>
      <c r="J64" s="7"/>
      <c r="K64" s="7"/>
      <c r="L64" s="7"/>
      <c r="M64" s="7"/>
    </row>
    <row r="65" spans="1:13" ht="15.75" customHeight="1">
      <c r="A65" s="49"/>
      <c r="B65" s="406">
        <v>113990</v>
      </c>
      <c r="C65" s="166" t="str">
        <f>VLOOKUP(B65,[1]Report!$1:$1048576,2,0)</f>
        <v>LEITE DE COCO PET FREDAO 12X500ML</v>
      </c>
      <c r="D65" s="371" t="s">
        <v>6</v>
      </c>
      <c r="E65" s="112">
        <f>VLOOKUP(B65,[1]Report!$1:$1048576,8,0)</f>
        <v>3.13</v>
      </c>
      <c r="F65" s="405">
        <v>2.99</v>
      </c>
      <c r="G65" s="167">
        <f t="shared" si="3"/>
        <v>4.4728434504792233E-2</v>
      </c>
      <c r="H65" s="278">
        <f t="shared" si="4"/>
        <v>-0.95527156549520775</v>
      </c>
      <c r="I65" s="7" t="s">
        <v>645</v>
      </c>
      <c r="J65" s="7"/>
      <c r="K65" s="7"/>
      <c r="L65" s="7"/>
      <c r="M65" s="7"/>
    </row>
    <row r="66" spans="1:13" ht="15.75" customHeight="1">
      <c r="A66" s="49"/>
      <c r="B66" s="406">
        <v>113991</v>
      </c>
      <c r="C66" s="166" t="str">
        <f>VLOOKUP(B66,[1]Report!$1:$1048576,2,0)</f>
        <v>LEITE DE COCO PET FREDAO 6X2L</v>
      </c>
      <c r="D66" s="371" t="s">
        <v>6</v>
      </c>
      <c r="E66" s="112">
        <f>VLOOKUP(B66,[1]Report!$1:$1048576,8,0)</f>
        <v>11.79</v>
      </c>
      <c r="F66" s="405">
        <v>11.05</v>
      </c>
      <c r="G66" s="167">
        <f t="shared" si="3"/>
        <v>6.2765055131467212E-2</v>
      </c>
      <c r="H66" s="278">
        <f t="shared" si="4"/>
        <v>-0.93723494486853276</v>
      </c>
      <c r="I66" s="7" t="s">
        <v>645</v>
      </c>
      <c r="J66" s="7"/>
      <c r="K66" s="7"/>
      <c r="L66" s="7"/>
      <c r="M66" s="7"/>
    </row>
    <row r="67" spans="1:13" ht="15.75" customHeight="1">
      <c r="A67" s="49"/>
      <c r="B67" s="406">
        <v>113155</v>
      </c>
      <c r="C67" s="166" t="str">
        <f>VLOOKUP(B67,[1]Report!$1:$1048576,2,0)</f>
        <v>ALH KETCHUP TRAD 12X400G</v>
      </c>
      <c r="D67" s="371" t="s">
        <v>6</v>
      </c>
      <c r="E67" s="112">
        <f>VLOOKUP(B67,[1]Report!$1:$1048576,8,0)</f>
        <v>5.51</v>
      </c>
      <c r="F67" s="405">
        <v>4.95</v>
      </c>
      <c r="G67" s="167">
        <f t="shared" si="3"/>
        <v>0.10163339382940102</v>
      </c>
      <c r="H67" s="278">
        <f t="shared" si="4"/>
        <v>-0.89836660617059894</v>
      </c>
      <c r="I67" s="7" t="s">
        <v>645</v>
      </c>
      <c r="J67" s="7"/>
      <c r="K67" s="7"/>
      <c r="L67" s="7"/>
      <c r="M67" s="7"/>
    </row>
    <row r="68" spans="1:13" ht="15.75" customHeight="1">
      <c r="A68" s="49"/>
      <c r="B68" s="406">
        <v>113171</v>
      </c>
      <c r="C68" s="166" t="str">
        <f>VLOOKUP(B68,[1]Report!$1:$1048576,2,0)</f>
        <v>ALH EXTRATO DE TOMATE TRAD SH 24X340G</v>
      </c>
      <c r="D68" s="371" t="s">
        <v>6</v>
      </c>
      <c r="E68" s="112">
        <f>VLOOKUP(B68,[1]Report!$1:$1048576,8,0)</f>
        <v>3.33</v>
      </c>
      <c r="F68" s="405">
        <v>2.99</v>
      </c>
      <c r="G68" s="167">
        <f t="shared" si="3"/>
        <v>0.10210210210210206</v>
      </c>
      <c r="H68" s="278">
        <f t="shared" si="4"/>
        <v>-0.89789789789789798</v>
      </c>
      <c r="I68" s="7" t="s">
        <v>645</v>
      </c>
      <c r="J68" s="7"/>
      <c r="K68" s="7"/>
      <c r="L68" s="7"/>
      <c r="M68" s="7"/>
    </row>
    <row r="69" spans="1:13" ht="15.75" customHeight="1">
      <c r="A69" s="49"/>
      <c r="B69" s="406">
        <v>113172</v>
      </c>
      <c r="C69" s="166" t="e">
        <f>VLOOKUP(B69,[1]Report!$1:$1048576,2,0)</f>
        <v>#N/A</v>
      </c>
      <c r="D69" s="371" t="s">
        <v>6</v>
      </c>
      <c r="E69" s="112" t="e">
        <f>VLOOKUP(B69,[1]Report!$1:$1048576,8,0)</f>
        <v>#N/A</v>
      </c>
      <c r="F69" s="405">
        <v>2.1</v>
      </c>
      <c r="G69" s="167" t="e">
        <f t="shared" si="3"/>
        <v>#N/A</v>
      </c>
      <c r="H69" s="278" t="e">
        <f t="shared" si="4"/>
        <v>#N/A</v>
      </c>
      <c r="I69" s="7" t="s">
        <v>645</v>
      </c>
      <c r="J69" s="7"/>
      <c r="K69" s="7"/>
      <c r="L69" s="7"/>
      <c r="M69" s="7"/>
    </row>
    <row r="70" spans="1:13" ht="15.75" customHeight="1">
      <c r="A70" s="49"/>
      <c r="B70" s="406">
        <v>112538</v>
      </c>
      <c r="C70" s="166" t="str">
        <f>VLOOKUP(B70,[1]Report!$1:$1048576,2,0)</f>
        <v>GORDURA VEG PALMA DORATA BALD 14,5KG</v>
      </c>
      <c r="D70" s="371" t="s">
        <v>6</v>
      </c>
      <c r="E70" s="112">
        <f>VLOOKUP(B70,[1]Report!$1:$1048576,8,0)</f>
        <v>220.36</v>
      </c>
      <c r="F70" s="405">
        <v>229.3</v>
      </c>
      <c r="G70" s="167">
        <f t="shared" si="3"/>
        <v>-4.0569976402250851E-2</v>
      </c>
      <c r="H70" s="278">
        <f t="shared" si="4"/>
        <v>-1.0405699764022509</v>
      </c>
      <c r="I70" s="7" t="s">
        <v>645</v>
      </c>
      <c r="J70" s="7"/>
      <c r="K70" s="7"/>
      <c r="L70" s="7"/>
      <c r="M70" s="7"/>
    </row>
    <row r="71" spans="1:13" ht="15.75" customHeight="1">
      <c r="A71" s="49"/>
      <c r="B71" s="182"/>
      <c r="C71" s="166"/>
      <c r="D71" s="371"/>
      <c r="E71" s="112"/>
      <c r="F71" s="390"/>
      <c r="G71" s="167"/>
      <c r="H71" s="278"/>
      <c r="I71" s="7"/>
      <c r="J71" s="7"/>
      <c r="K71" s="7"/>
      <c r="L71" s="7"/>
      <c r="M71" s="7"/>
    </row>
    <row r="72" spans="1:13" ht="15.75" customHeight="1">
      <c r="A72" s="49"/>
      <c r="B72" s="548" t="s">
        <v>1040</v>
      </c>
      <c r="C72" s="548"/>
      <c r="D72" s="548"/>
      <c r="E72" s="548"/>
      <c r="F72" s="548"/>
      <c r="G72" s="548"/>
      <c r="H72" s="7"/>
      <c r="I72" s="7"/>
      <c r="J72" s="7"/>
      <c r="K72" s="7"/>
      <c r="L72" s="7"/>
      <c r="M72" s="7"/>
    </row>
    <row r="73" spans="1:13" ht="15.75" customHeight="1">
      <c r="A73" s="49"/>
      <c r="B73" s="11" t="s">
        <v>2</v>
      </c>
      <c r="C73" s="11" t="s">
        <v>3</v>
      </c>
      <c r="D73" s="11" t="s">
        <v>5</v>
      </c>
      <c r="E73" s="11" t="s">
        <v>0</v>
      </c>
      <c r="F73" s="47" t="s">
        <v>1</v>
      </c>
      <c r="G73" s="47" t="s">
        <v>4</v>
      </c>
      <c r="H73" s="7"/>
      <c r="I73" s="7"/>
      <c r="J73" s="7"/>
      <c r="K73" s="7"/>
      <c r="L73" s="7"/>
      <c r="M73" s="7"/>
    </row>
    <row r="74" spans="1:13" ht="15.75" customHeight="1">
      <c r="A74" s="49"/>
      <c r="B74" s="406">
        <v>112354</v>
      </c>
      <c r="C74" s="4" t="str">
        <f>VLOOKUP(B74,[1]Report!$1:$1048576,2,0)</f>
        <v>RIC BALA GOMA GOMUTCH SORT TB 15X30UN</v>
      </c>
      <c r="D74" s="136" t="s">
        <v>6</v>
      </c>
      <c r="E74" s="5">
        <f>VLOOKUP(B74,[1]Report!$1:$1048576,8,0)</f>
        <v>18.36</v>
      </c>
      <c r="F74" s="405">
        <v>17.8</v>
      </c>
      <c r="G74" s="6">
        <f t="shared" ref="G74:G147" si="5">(E74-F74)/E74</f>
        <v>3.0501089324618667E-2</v>
      </c>
      <c r="H74" s="278">
        <f t="shared" ref="H74:H79" si="6">G74-100%</f>
        <v>-0.9694989106753813</v>
      </c>
      <c r="I74" s="7" t="s">
        <v>645</v>
      </c>
      <c r="J74" s="7"/>
      <c r="K74" s="7"/>
      <c r="L74" s="7"/>
      <c r="M74" s="7"/>
    </row>
    <row r="75" spans="1:13" ht="15.75" customHeight="1">
      <c r="A75" s="49"/>
      <c r="B75" s="406">
        <v>112802</v>
      </c>
      <c r="C75" s="4" t="e">
        <f>VLOOKUP(B75,[1]Report!$1:$1048576,2,0)</f>
        <v>#N/A</v>
      </c>
      <c r="D75" s="136" t="s">
        <v>6</v>
      </c>
      <c r="E75" s="5" t="e">
        <f>VLOOKUP(B75,[1]Report!$1:$1048576,8,0)</f>
        <v>#N/A</v>
      </c>
      <c r="F75" s="405">
        <v>17.8</v>
      </c>
      <c r="G75" s="6" t="e">
        <f t="shared" si="5"/>
        <v>#N/A</v>
      </c>
      <c r="H75" s="278" t="e">
        <f t="shared" si="6"/>
        <v>#N/A</v>
      </c>
      <c r="I75" s="7" t="s">
        <v>645</v>
      </c>
      <c r="J75" s="7"/>
      <c r="K75" s="7"/>
      <c r="L75" s="7"/>
      <c r="M75" s="7"/>
    </row>
    <row r="76" spans="1:13" ht="15.75" customHeight="1">
      <c r="A76" s="49"/>
      <c r="B76" s="406">
        <v>112784</v>
      </c>
      <c r="C76" s="4" t="str">
        <f>VLOOKUP(B76,[1]Report!$1:$1048576,2,0)</f>
        <v>RIC DROPS FREEGELLS CEREJA 36X12X27,9G</v>
      </c>
      <c r="D76" s="136" t="s">
        <v>6</v>
      </c>
      <c r="E76" s="5">
        <f>VLOOKUP(B76,[1]Report!$1:$1048576,8,0)</f>
        <v>10.56</v>
      </c>
      <c r="F76" s="405">
        <v>9.0500000000000007</v>
      </c>
      <c r="G76" s="6">
        <f t="shared" si="5"/>
        <v>0.14299242424242423</v>
      </c>
      <c r="H76" s="278">
        <f t="shared" si="6"/>
        <v>-0.8570075757575758</v>
      </c>
      <c r="I76" s="7" t="s">
        <v>645</v>
      </c>
      <c r="J76" s="7"/>
      <c r="K76" s="7"/>
      <c r="L76" s="7"/>
      <c r="M76" s="7"/>
    </row>
    <row r="77" spans="1:13" ht="15.75" customHeight="1">
      <c r="A77" s="49"/>
      <c r="B77" s="406">
        <v>112788</v>
      </c>
      <c r="C77" s="4" t="str">
        <f>VLOOKUP(B77,[1]Report!$1:$1048576,2,0)</f>
        <v>RIC DROPS FREEGELLS MGO 36X12X27,9G</v>
      </c>
      <c r="D77" s="136" t="s">
        <v>6</v>
      </c>
      <c r="E77" s="5">
        <f>VLOOKUP(B77,[1]Report!$1:$1048576,8,0)</f>
        <v>10.56</v>
      </c>
      <c r="F77" s="405">
        <v>9.0500000000000007</v>
      </c>
      <c r="G77" s="6">
        <f t="shared" si="5"/>
        <v>0.14299242424242423</v>
      </c>
      <c r="H77" s="278">
        <f t="shared" si="6"/>
        <v>-0.8570075757575758</v>
      </c>
      <c r="I77" s="7" t="s">
        <v>645</v>
      </c>
      <c r="J77" s="7"/>
      <c r="K77" s="7"/>
      <c r="L77" s="7"/>
      <c r="M77" s="7"/>
    </row>
    <row r="78" spans="1:13" ht="15.75" customHeight="1">
      <c r="A78" s="49"/>
      <c r="B78" s="406">
        <v>112786</v>
      </c>
      <c r="C78" s="4" t="str">
        <f>VLOOKUP(B78,[1]Report!$1:$1048576,2,0)</f>
        <v>RIC DROPS FREEGELLS PLAY EUC 36X12X27,9G</v>
      </c>
      <c r="D78" s="136" t="s">
        <v>6</v>
      </c>
      <c r="E78" s="5">
        <f>VLOOKUP(B78,[1]Report!$1:$1048576,8,0)</f>
        <v>10.56</v>
      </c>
      <c r="F78" s="405">
        <v>9.0500000000000007</v>
      </c>
      <c r="G78" s="6">
        <f t="shared" si="5"/>
        <v>0.14299242424242423</v>
      </c>
      <c r="H78" s="278">
        <f t="shared" si="6"/>
        <v>-0.8570075757575758</v>
      </c>
      <c r="I78" s="7" t="s">
        <v>645</v>
      </c>
      <c r="J78" s="7"/>
      <c r="K78" s="7"/>
      <c r="L78" s="7"/>
      <c r="M78" s="7"/>
    </row>
    <row r="79" spans="1:13" ht="15.75" customHeight="1">
      <c r="A79" s="49"/>
      <c r="B79" s="406">
        <v>112787</v>
      </c>
      <c r="C79" s="4" t="e">
        <f>VLOOKUP(B79,[1]Report!$1:$1048576,2,0)</f>
        <v>#N/A</v>
      </c>
      <c r="D79" s="136" t="s">
        <v>6</v>
      </c>
      <c r="E79" s="5" t="e">
        <f>VLOOKUP(B79,[1]Report!$1:$1048576,8,0)</f>
        <v>#N/A</v>
      </c>
      <c r="F79" s="405">
        <v>9.0500000000000007</v>
      </c>
      <c r="G79" s="6" t="e">
        <f t="shared" si="5"/>
        <v>#N/A</v>
      </c>
      <c r="H79" s="278" t="e">
        <f t="shared" si="6"/>
        <v>#N/A</v>
      </c>
      <c r="I79" s="7" t="s">
        <v>645</v>
      </c>
      <c r="J79" s="7"/>
      <c r="K79" s="7"/>
      <c r="L79" s="7"/>
      <c r="M79" s="7"/>
    </row>
    <row r="80" spans="1:13" ht="15.75" customHeight="1">
      <c r="A80" s="49"/>
      <c r="B80" s="4"/>
      <c r="C80" s="4"/>
      <c r="D80" s="136"/>
      <c r="E80" s="5"/>
      <c r="F80" s="115"/>
      <c r="G80" s="6"/>
      <c r="H80" s="7"/>
      <c r="I80" s="7"/>
      <c r="J80" s="7"/>
      <c r="K80" s="7"/>
      <c r="L80" s="7"/>
      <c r="M80" s="7"/>
    </row>
    <row r="81" spans="1:13" ht="15.75" customHeight="1">
      <c r="A81" s="49"/>
      <c r="B81" s="548" t="s">
        <v>1039</v>
      </c>
      <c r="C81" s="548"/>
      <c r="D81" s="548"/>
      <c r="E81" s="548"/>
      <c r="F81" s="548"/>
      <c r="G81" s="548"/>
      <c r="H81" s="7"/>
      <c r="I81" s="7"/>
      <c r="J81" s="7"/>
      <c r="K81" s="7"/>
      <c r="L81" s="7"/>
      <c r="M81" s="7"/>
    </row>
    <row r="82" spans="1:13" ht="15.75" customHeight="1">
      <c r="A82" s="49"/>
      <c r="B82" s="11" t="s">
        <v>2</v>
      </c>
      <c r="C82" s="11" t="s">
        <v>3</v>
      </c>
      <c r="D82" s="11" t="s">
        <v>5</v>
      </c>
      <c r="E82" s="11" t="s">
        <v>0</v>
      </c>
      <c r="F82" s="47" t="s">
        <v>1</v>
      </c>
      <c r="G82" s="47" t="s">
        <v>4</v>
      </c>
      <c r="H82" s="7"/>
      <c r="I82" s="7"/>
      <c r="J82" s="7"/>
      <c r="K82" s="7"/>
      <c r="L82" s="7"/>
      <c r="M82" s="7"/>
    </row>
    <row r="83" spans="1:13" ht="15.75" customHeight="1">
      <c r="A83" s="49"/>
      <c r="B83" s="406">
        <v>112329</v>
      </c>
      <c r="C83" s="4" t="e">
        <f>VLOOKUP(B83,[1]Report!$1:$1048576,2,0)</f>
        <v>#N/A</v>
      </c>
      <c r="D83" s="136" t="s">
        <v>6</v>
      </c>
      <c r="E83" s="5" t="e">
        <f>VLOOKUP(B83,[1]Report!$1:$1048576,8,0)</f>
        <v>#N/A</v>
      </c>
      <c r="F83" s="405">
        <v>1.99</v>
      </c>
      <c r="G83" s="6" t="e">
        <f t="shared" si="5"/>
        <v>#N/A</v>
      </c>
      <c r="H83" s="278" t="e">
        <f t="shared" ref="H83:H140" si="7">G83-100%</f>
        <v>#N/A</v>
      </c>
      <c r="I83" s="7" t="s">
        <v>645</v>
      </c>
      <c r="J83" s="7"/>
      <c r="K83" s="7"/>
      <c r="L83" s="7"/>
      <c r="M83" s="7"/>
    </row>
    <row r="84" spans="1:13" ht="15.75" customHeight="1">
      <c r="A84" s="49"/>
      <c r="B84" s="406">
        <v>112328</v>
      </c>
      <c r="C84" s="4" t="str">
        <f>VLOOKUP(B84,[1]Report!$1:$1048576,2,0)</f>
        <v>COTT CURATIVO ANTIS LINE BEGE 100X5UN</v>
      </c>
      <c r="D84" s="136" t="s">
        <v>6</v>
      </c>
      <c r="E84" s="5">
        <f>VLOOKUP(B84,[1]Report!$1:$1048576,8,0)</f>
        <v>1.58</v>
      </c>
      <c r="F84" s="405">
        <v>1.49</v>
      </c>
      <c r="G84" s="6">
        <f t="shared" si="5"/>
        <v>5.6962025316455743E-2</v>
      </c>
      <c r="H84" s="278">
        <f t="shared" si="7"/>
        <v>-0.94303797468354422</v>
      </c>
      <c r="I84" s="7" t="s">
        <v>645</v>
      </c>
      <c r="J84" s="7"/>
      <c r="K84" s="7"/>
      <c r="L84" s="7"/>
      <c r="M84" s="7"/>
    </row>
    <row r="85" spans="1:13" ht="15.75" customHeight="1">
      <c r="A85" s="49"/>
      <c r="B85" s="406">
        <v>112306</v>
      </c>
      <c r="C85" s="4" t="str">
        <f>VLOOKUP(B85,[1]Report!$1:$1048576,2,0)</f>
        <v>COTT CURATIVO ANTISSEP 60X35UN</v>
      </c>
      <c r="D85" s="136" t="s">
        <v>6</v>
      </c>
      <c r="E85" s="5">
        <f>VLOOKUP(B85,[1]Report!$1:$1048576,8,0)</f>
        <v>3.95</v>
      </c>
      <c r="F85" s="405">
        <v>3.79</v>
      </c>
      <c r="G85" s="6">
        <f t="shared" si="5"/>
        <v>4.0506329113924086E-2</v>
      </c>
      <c r="H85" s="278">
        <f t="shared" si="7"/>
        <v>-0.95949367088607596</v>
      </c>
      <c r="I85" s="7" t="s">
        <v>645</v>
      </c>
      <c r="J85" s="7"/>
      <c r="K85" s="7"/>
      <c r="L85" s="7"/>
      <c r="M85" s="7"/>
    </row>
    <row r="86" spans="1:13" ht="15.75" customHeight="1">
      <c r="A86" s="49"/>
      <c r="B86" s="406">
        <v>114171</v>
      </c>
      <c r="C86" s="4" t="str">
        <f>VLOOKUP(B86,[1]Report!$1:$1048576,2,0)</f>
        <v>FLORA FRANC SAB BAR CLASS ROSA BRANC 90G</v>
      </c>
      <c r="D86" s="136" t="s">
        <v>6</v>
      </c>
      <c r="E86" s="5">
        <f>VLOOKUP(B86,[1]Report!$1:$1048576,8,0)</f>
        <v>1.99</v>
      </c>
      <c r="F86" s="405">
        <v>2.25</v>
      </c>
      <c r="G86" s="6">
        <f t="shared" ref="G86:G103" si="8">(E86-F86)/E86</f>
        <v>-0.1306532663316583</v>
      </c>
      <c r="H86" s="278">
        <f t="shared" si="7"/>
        <v>-1.1306532663316582</v>
      </c>
      <c r="I86" s="7" t="s">
        <v>645</v>
      </c>
      <c r="J86" s="7"/>
      <c r="K86" s="7"/>
      <c r="L86" s="7"/>
      <c r="M86" s="7"/>
    </row>
    <row r="87" spans="1:13" ht="15.75" customHeight="1">
      <c r="A87" s="49"/>
      <c r="B87" s="406">
        <v>113865</v>
      </c>
      <c r="C87" s="4" t="str">
        <f>VLOOKUP(B87,[1]Report!$1:$1048576,2,0)</f>
        <v>FLORA FRANC SAB BAR CLASS ORQUIDEA 90G</v>
      </c>
      <c r="D87" s="136" t="s">
        <v>6</v>
      </c>
      <c r="E87" s="5">
        <f>VLOOKUP(B87,[1]Report!$1:$1048576,8,0)</f>
        <v>3.24</v>
      </c>
      <c r="F87" s="405">
        <v>2.25</v>
      </c>
      <c r="G87" s="6">
        <f t="shared" si="8"/>
        <v>0.30555555555555558</v>
      </c>
      <c r="H87" s="278">
        <f t="shared" si="7"/>
        <v>-0.69444444444444442</v>
      </c>
      <c r="I87" s="7" t="s">
        <v>645</v>
      </c>
      <c r="J87" s="7"/>
      <c r="K87" s="7"/>
      <c r="L87" s="7"/>
      <c r="M87" s="7"/>
    </row>
    <row r="88" spans="1:13" ht="15.75" customHeight="1">
      <c r="A88" s="49"/>
      <c r="B88" s="406">
        <v>113861</v>
      </c>
      <c r="C88" s="4" t="str">
        <f>VLOOKUP(B88,[1]Report!$1:$1048576,2,0)</f>
        <v>FLORA FRANC SAB BAR CLASS LAVANDA/AM 90G</v>
      </c>
      <c r="D88" s="136" t="s">
        <v>6</v>
      </c>
      <c r="E88" s="5">
        <f>VLOOKUP(B88,[1]Report!$1:$1048576,8,0)</f>
        <v>2.97</v>
      </c>
      <c r="F88" s="405">
        <v>2.25</v>
      </c>
      <c r="G88" s="6">
        <f t="shared" si="8"/>
        <v>0.24242424242424249</v>
      </c>
      <c r="H88" s="278">
        <f t="shared" si="7"/>
        <v>-0.75757575757575757</v>
      </c>
      <c r="I88" s="7" t="s">
        <v>645</v>
      </c>
      <c r="J88" s="7"/>
      <c r="K88" s="7"/>
      <c r="L88" s="7"/>
      <c r="M88" s="7"/>
    </row>
    <row r="89" spans="1:13" ht="15.75" customHeight="1">
      <c r="A89" s="49"/>
      <c r="B89" s="406">
        <v>113862</v>
      </c>
      <c r="C89" s="4" t="str">
        <f>VLOOKUP(B89,[1]Report!$1:$1048576,2,0)</f>
        <v>FLORA FRANC SAB BAR CLASS LAR 90G</v>
      </c>
      <c r="D89" s="136" t="s">
        <v>6</v>
      </c>
      <c r="E89" s="5">
        <f>VLOOKUP(B89,[1]Report!$1:$1048576,8,0)</f>
        <v>2.97</v>
      </c>
      <c r="F89" s="405">
        <v>2.25</v>
      </c>
      <c r="G89" s="6">
        <f t="shared" si="8"/>
        <v>0.24242424242424249</v>
      </c>
      <c r="H89" s="278">
        <f t="shared" si="7"/>
        <v>-0.75757575757575757</v>
      </c>
      <c r="I89" s="7" t="s">
        <v>645</v>
      </c>
      <c r="J89" s="7"/>
      <c r="K89" s="7"/>
      <c r="L89" s="7"/>
      <c r="M89" s="7"/>
    </row>
    <row r="90" spans="1:13" ht="15.75" customHeight="1">
      <c r="A90" s="49"/>
      <c r="B90" s="406">
        <v>113866</v>
      </c>
      <c r="C90" s="4" t="str">
        <f>VLOOKUP(B90,[1]Report!$1:$1048576,2,0)</f>
        <v>FLORA FRANC SAB BAR CLASS BAMBU/MUSC 90G</v>
      </c>
      <c r="D90" s="136" t="s">
        <v>6</v>
      </c>
      <c r="E90" s="5">
        <f>VLOOKUP(B90,[1]Report!$1:$1048576,8,0)</f>
        <v>3.24</v>
      </c>
      <c r="F90" s="405">
        <v>2.25</v>
      </c>
      <c r="G90" s="6">
        <f t="shared" si="8"/>
        <v>0.30555555555555558</v>
      </c>
      <c r="H90" s="278">
        <f t="shared" si="7"/>
        <v>-0.69444444444444442</v>
      </c>
      <c r="I90" s="7" t="s">
        <v>645</v>
      </c>
      <c r="J90" s="7" t="s">
        <v>645</v>
      </c>
      <c r="K90" s="7"/>
      <c r="L90" s="7"/>
      <c r="M90" s="7"/>
    </row>
    <row r="91" spans="1:13" ht="15.75" customHeight="1">
      <c r="A91" s="49"/>
      <c r="B91" s="406">
        <v>113868</v>
      </c>
      <c r="C91" s="4" t="str">
        <f>VLOOKUP(B91,[1]Report!$1:$1048576,2,0)</f>
        <v>FLORA FRANC SAB BAR CLASS GROSELHA 90G</v>
      </c>
      <c r="D91" s="136" t="s">
        <v>6</v>
      </c>
      <c r="E91" s="5">
        <f>VLOOKUP(B91,[1]Report!$1:$1048576,8,0)</f>
        <v>3.24</v>
      </c>
      <c r="F91" s="405">
        <v>2.25</v>
      </c>
      <c r="G91" s="6">
        <f t="shared" si="8"/>
        <v>0.30555555555555558</v>
      </c>
      <c r="H91" s="278">
        <f t="shared" si="7"/>
        <v>-0.69444444444444442</v>
      </c>
      <c r="I91" s="7" t="s">
        <v>645</v>
      </c>
      <c r="J91" s="7"/>
      <c r="K91" s="7"/>
      <c r="L91" s="7"/>
      <c r="M91" s="7"/>
    </row>
    <row r="92" spans="1:13" ht="15.75" customHeight="1">
      <c r="A92" s="49"/>
      <c r="B92" s="406">
        <v>113873</v>
      </c>
      <c r="C92" s="4" t="str">
        <f>VLOOKUP(B92,[1]Report!$1:$1048576,2,0)</f>
        <v>FLORA FRANC SAB BAR SUAV ENERGIA/ORQ 85G</v>
      </c>
      <c r="D92" s="136" t="s">
        <v>6</v>
      </c>
      <c r="E92" s="5">
        <f>VLOOKUP(B92,[1]Report!$1:$1048576,8,0)</f>
        <v>2.1</v>
      </c>
      <c r="F92" s="405">
        <v>1.63</v>
      </c>
      <c r="G92" s="6">
        <f t="shared" si="8"/>
        <v>0.2238095238095239</v>
      </c>
      <c r="H92" s="278">
        <f t="shared" si="7"/>
        <v>-0.7761904761904761</v>
      </c>
      <c r="I92" s="7" t="s">
        <v>645</v>
      </c>
      <c r="J92" s="7"/>
      <c r="K92" s="7"/>
      <c r="L92" s="7"/>
      <c r="M92" s="7"/>
    </row>
    <row r="93" spans="1:13" ht="15.75" customHeight="1">
      <c r="A93" s="49"/>
      <c r="B93" s="406">
        <v>113874</v>
      </c>
      <c r="C93" s="4" t="str">
        <f>VLOOKUP(B93,[1]Report!$1:$1048576,2,0)</f>
        <v>FLORA FRANC SAB BAR SUAV SEDUCAO/AZA 85G</v>
      </c>
      <c r="D93" s="136" t="s">
        <v>6</v>
      </c>
      <c r="E93" s="5">
        <f>VLOOKUP(B93,[1]Report!$1:$1048576,8,0)</f>
        <v>2.1</v>
      </c>
      <c r="F93" s="405">
        <v>1.63</v>
      </c>
      <c r="G93" s="6">
        <f t="shared" si="8"/>
        <v>0.2238095238095239</v>
      </c>
      <c r="H93" s="278">
        <f t="shared" si="7"/>
        <v>-0.7761904761904761</v>
      </c>
      <c r="I93" s="7" t="s">
        <v>645</v>
      </c>
      <c r="J93" s="7"/>
      <c r="K93" s="7"/>
      <c r="L93" s="7"/>
      <c r="M93" s="7"/>
    </row>
    <row r="94" spans="1:13" ht="15.75" customHeight="1">
      <c r="A94" s="49"/>
      <c r="B94" s="406">
        <v>113871</v>
      </c>
      <c r="C94" s="4" t="str">
        <f>VLOOKUP(B94,[1]Report!$1:$1048576,2,0)</f>
        <v>FLORA FRANC SAB BAR SUAV AMAR 85G</v>
      </c>
      <c r="D94" s="136" t="s">
        <v>6</v>
      </c>
      <c r="E94" s="5">
        <f>VLOOKUP(B94,[1]Report!$1:$1048576,8,0)</f>
        <v>1.81</v>
      </c>
      <c r="F94" s="405">
        <v>1.63</v>
      </c>
      <c r="G94" s="6">
        <f t="shared" si="8"/>
        <v>9.9447513812154775E-2</v>
      </c>
      <c r="H94" s="278">
        <f t="shared" si="7"/>
        <v>-0.90055248618784522</v>
      </c>
      <c r="I94" s="7" t="s">
        <v>645</v>
      </c>
      <c r="J94" s="7"/>
      <c r="K94" s="7"/>
      <c r="L94" s="7"/>
      <c r="M94" s="7"/>
    </row>
    <row r="95" spans="1:13" ht="15.75" customHeight="1">
      <c r="A95" s="49"/>
      <c r="B95" s="406">
        <v>113872</v>
      </c>
      <c r="C95" s="4" t="str">
        <f>VLOOKUP(B95,[1]Report!$1:$1048576,2,0)</f>
        <v>FLORA FRANC SAB BAR SUAV EQ/ERVA DOC 85G</v>
      </c>
      <c r="D95" s="136" t="s">
        <v>6</v>
      </c>
      <c r="E95" s="5">
        <f>VLOOKUP(B95,[1]Report!$1:$1048576,8,0)</f>
        <v>2.1</v>
      </c>
      <c r="F95" s="405">
        <v>1.63</v>
      </c>
      <c r="G95" s="6">
        <f t="shared" si="8"/>
        <v>0.2238095238095239</v>
      </c>
      <c r="H95" s="278">
        <f t="shared" si="7"/>
        <v>-0.7761904761904761</v>
      </c>
      <c r="I95" s="7" t="s">
        <v>645</v>
      </c>
      <c r="J95" s="7"/>
      <c r="K95" s="7"/>
      <c r="L95" s="7"/>
      <c r="M95" s="7"/>
    </row>
    <row r="96" spans="1:13" ht="15.75" customHeight="1">
      <c r="A96" s="49"/>
      <c r="B96" s="406">
        <v>113877</v>
      </c>
      <c r="C96" s="4" t="str">
        <f>VLOOKUP(B96,[1]Report!$1:$1048576,2,0)</f>
        <v>FLORA FRANC SAB BAR SUAV BRANCO 85G</v>
      </c>
      <c r="D96" s="136" t="s">
        <v>6</v>
      </c>
      <c r="E96" s="5">
        <f>VLOOKUP(B96,[1]Report!$1:$1048576,8,0)</f>
        <v>2.1</v>
      </c>
      <c r="F96" s="405">
        <v>1.63</v>
      </c>
      <c r="G96" s="6">
        <f t="shared" si="8"/>
        <v>0.2238095238095239</v>
      </c>
      <c r="H96" s="278">
        <f t="shared" si="7"/>
        <v>-0.7761904761904761</v>
      </c>
      <c r="I96" s="7" t="s">
        <v>645</v>
      </c>
      <c r="J96" s="7"/>
      <c r="K96" s="7"/>
      <c r="L96" s="7"/>
      <c r="M96" s="7"/>
    </row>
    <row r="97" spans="1:13" ht="15.75" customHeight="1">
      <c r="A97" s="49"/>
      <c r="B97" s="406">
        <v>113875</v>
      </c>
      <c r="C97" s="4" t="str">
        <f>VLOOKUP(B97,[1]Report!$1:$1048576,2,0)</f>
        <v>FLORA FRANC SAB BAR SUAV LILAS 85G</v>
      </c>
      <c r="D97" s="136" t="s">
        <v>6</v>
      </c>
      <c r="E97" s="5">
        <f>VLOOKUP(B97,[1]Report!$1:$1048576,8,0)</f>
        <v>2.1</v>
      </c>
      <c r="F97" s="405">
        <v>1.63</v>
      </c>
      <c r="G97" s="6">
        <f t="shared" si="8"/>
        <v>0.2238095238095239</v>
      </c>
      <c r="H97" s="278">
        <f t="shared" si="7"/>
        <v>-0.7761904761904761</v>
      </c>
      <c r="I97" s="7" t="s">
        <v>645</v>
      </c>
      <c r="J97" s="7"/>
      <c r="K97" s="7"/>
      <c r="L97" s="7"/>
      <c r="M97" s="7"/>
    </row>
    <row r="98" spans="1:13" ht="15.75" customHeight="1">
      <c r="A98" s="49"/>
      <c r="B98" s="406">
        <v>113876</v>
      </c>
      <c r="C98" s="4" t="str">
        <f>VLOOKUP(B98,[1]Report!$1:$1048576,2,0)</f>
        <v>FLORA FRANC SAB BAR SUAV ENERG/FLOR 85G</v>
      </c>
      <c r="D98" s="136" t="s">
        <v>6</v>
      </c>
      <c r="E98" s="5">
        <f>VLOOKUP(B98,[1]Report!$1:$1048576,8,0)</f>
        <v>2.1</v>
      </c>
      <c r="F98" s="405">
        <v>1.63</v>
      </c>
      <c r="G98" s="6">
        <f t="shared" si="8"/>
        <v>0.2238095238095239</v>
      </c>
      <c r="H98" s="278">
        <f t="shared" si="7"/>
        <v>-0.7761904761904761</v>
      </c>
      <c r="I98" s="7" t="s">
        <v>645</v>
      </c>
      <c r="J98" s="7"/>
      <c r="K98" s="7"/>
      <c r="L98" s="7"/>
      <c r="M98" s="7"/>
    </row>
    <row r="99" spans="1:13" ht="15.75" customHeight="1">
      <c r="A99" s="49"/>
      <c r="B99" s="406">
        <v>113878</v>
      </c>
      <c r="C99" s="4" t="str">
        <f>VLOOKUP(B99,[1]Report!$1:$1048576,2,0)</f>
        <v>FLORA FRANC SAB BAR SUAV AZUL 85G</v>
      </c>
      <c r="D99" s="136" t="s">
        <v>6</v>
      </c>
      <c r="E99" s="5">
        <f>VLOOKUP(B99,[1]Report!$1:$1048576,8,0)</f>
        <v>2.1</v>
      </c>
      <c r="F99" s="405">
        <v>1.63</v>
      </c>
      <c r="G99" s="6">
        <f t="shared" si="8"/>
        <v>0.2238095238095239</v>
      </c>
      <c r="H99" s="278">
        <f t="shared" si="7"/>
        <v>-0.7761904761904761</v>
      </c>
      <c r="I99" s="7" t="s">
        <v>645</v>
      </c>
      <c r="J99" s="7"/>
      <c r="K99" s="7"/>
      <c r="L99" s="7"/>
      <c r="M99" s="7"/>
    </row>
    <row r="100" spans="1:13" ht="15.75" customHeight="1">
      <c r="A100" s="49"/>
      <c r="B100" s="406">
        <v>113864</v>
      </c>
      <c r="C100" s="4" t="str">
        <f>VLOOKUP(B100,[1]Report!$1:$1048576,2,0)</f>
        <v>FLORA FRANC SAB BAR CLASS JASMIM/BAU 90G</v>
      </c>
      <c r="D100" s="136" t="s">
        <v>6</v>
      </c>
      <c r="E100" s="5">
        <f>VLOOKUP(B100,[1]Report!$1:$1048576,8,0)</f>
        <v>2.97</v>
      </c>
      <c r="F100" s="405">
        <v>2.25</v>
      </c>
      <c r="G100" s="6">
        <f t="shared" si="8"/>
        <v>0.24242424242424249</v>
      </c>
      <c r="H100" s="278">
        <f t="shared" si="7"/>
        <v>-0.75757575757575757</v>
      </c>
      <c r="I100" s="7" t="s">
        <v>645</v>
      </c>
      <c r="J100" s="7"/>
      <c r="K100" s="7"/>
      <c r="L100" s="7"/>
      <c r="M100" s="7"/>
    </row>
    <row r="101" spans="1:13" ht="15.75" customHeight="1">
      <c r="A101" s="49"/>
      <c r="B101" s="406">
        <v>113870</v>
      </c>
      <c r="C101" s="4" t="str">
        <f>VLOOKUP(B101,[1]Report!$1:$1048576,2,0)</f>
        <v>FLORA FRANC SAB BAR HYD MARULA/MADAC 90G</v>
      </c>
      <c r="D101" s="136" t="s">
        <v>6</v>
      </c>
      <c r="E101" s="5">
        <f>VLOOKUP(B101,[1]Report!$1:$1048576,8,0)</f>
        <v>2.97</v>
      </c>
      <c r="F101" s="405">
        <v>2.25</v>
      </c>
      <c r="G101" s="6">
        <f t="shared" si="8"/>
        <v>0.24242424242424249</v>
      </c>
      <c r="H101" s="278">
        <f t="shared" si="7"/>
        <v>-0.75757575757575757</v>
      </c>
      <c r="I101" s="7" t="s">
        <v>645</v>
      </c>
      <c r="J101" s="7"/>
      <c r="K101" s="7"/>
      <c r="L101" s="7"/>
      <c r="M101" s="7"/>
    </row>
    <row r="102" spans="1:13" ht="15.75" customHeight="1">
      <c r="A102" s="49"/>
      <c r="B102" s="406">
        <v>113860</v>
      </c>
      <c r="C102" s="4" t="str">
        <f>VLOOKUP(B102,[1]Report!$1:$1048576,2,0)</f>
        <v>FLORA FRANC SAB BAR CLASS ROSA BRANC 90G</v>
      </c>
      <c r="D102" s="136" t="s">
        <v>6</v>
      </c>
      <c r="E102" s="5">
        <f>VLOOKUP(B102,[1]Report!$1:$1048576,8,0)</f>
        <v>2.97</v>
      </c>
      <c r="F102" s="405">
        <v>2.25</v>
      </c>
      <c r="G102" s="6">
        <f t="shared" si="8"/>
        <v>0.24242424242424249</v>
      </c>
      <c r="H102" s="278">
        <f t="shared" si="7"/>
        <v>-0.75757575757575757</v>
      </c>
      <c r="I102" s="7" t="s">
        <v>645</v>
      </c>
      <c r="J102" s="7"/>
      <c r="K102" s="7"/>
      <c r="L102" s="7"/>
      <c r="M102" s="7"/>
    </row>
    <row r="103" spans="1:13" ht="15.75" customHeight="1">
      <c r="A103" s="49"/>
      <c r="B103" s="406">
        <v>113869</v>
      </c>
      <c r="C103" s="4" t="str">
        <f>VLOOKUP(B103,[1]Report!$1:$1048576,2,0)</f>
        <v>FLORA FRANC SAB BAR HYD MACADAMIA/AU 90G</v>
      </c>
      <c r="D103" s="136" t="s">
        <v>6</v>
      </c>
      <c r="E103" s="5">
        <f>VLOOKUP(B103,[1]Report!$1:$1048576,8,0)</f>
        <v>2.97</v>
      </c>
      <c r="F103" s="405">
        <v>2.25</v>
      </c>
      <c r="G103" s="6">
        <f t="shared" si="8"/>
        <v>0.24242424242424249</v>
      </c>
      <c r="H103" s="278">
        <f t="shared" si="7"/>
        <v>-0.75757575757575757</v>
      </c>
      <c r="I103" s="7" t="s">
        <v>645</v>
      </c>
      <c r="J103" s="7"/>
      <c r="K103" s="7"/>
      <c r="L103" s="7"/>
      <c r="M103" s="7"/>
    </row>
    <row r="104" spans="1:13" ht="15.75" customHeight="1">
      <c r="A104" s="49"/>
      <c r="B104" s="389"/>
      <c r="C104" s="4"/>
      <c r="D104" s="136"/>
      <c r="E104" s="5"/>
      <c r="F104" s="273"/>
      <c r="G104" s="6"/>
      <c r="H104" s="278"/>
      <c r="I104" s="7"/>
      <c r="J104" s="7"/>
      <c r="K104" s="7"/>
      <c r="L104" s="7"/>
      <c r="M104" s="7"/>
    </row>
    <row r="105" spans="1:13" ht="15.75" customHeight="1">
      <c r="A105" s="49"/>
      <c r="B105" s="548" t="s">
        <v>1047</v>
      </c>
      <c r="C105" s="548"/>
      <c r="D105" s="548"/>
      <c r="E105" s="548"/>
      <c r="F105" s="548"/>
      <c r="G105" s="548"/>
      <c r="H105" s="278"/>
      <c r="I105" s="7"/>
      <c r="J105" s="7"/>
      <c r="K105" s="7"/>
      <c r="L105" s="7"/>
      <c r="M105" s="7"/>
    </row>
    <row r="106" spans="1:13" ht="15.75" customHeight="1">
      <c r="A106" s="49"/>
      <c r="B106" s="11" t="s">
        <v>2</v>
      </c>
      <c r="C106" s="11" t="s">
        <v>3</v>
      </c>
      <c r="D106" s="11" t="s">
        <v>5</v>
      </c>
      <c r="E106" s="11" t="s">
        <v>0</v>
      </c>
      <c r="F106" s="47" t="s">
        <v>1</v>
      </c>
      <c r="G106" s="47" t="s">
        <v>4</v>
      </c>
      <c r="H106" s="278"/>
      <c r="I106" s="7"/>
      <c r="J106" s="7"/>
      <c r="K106" s="7"/>
      <c r="L106" s="7"/>
      <c r="M106" s="7"/>
    </row>
    <row r="107" spans="1:13" ht="15.75" customHeight="1">
      <c r="A107" s="49"/>
      <c r="B107" s="406">
        <v>102994</v>
      </c>
      <c r="C107" s="4" t="str">
        <f>VLOOKUP(B107,[1]Report!$1:$1048576,2,0)</f>
        <v>PNS PILH ALC AAA LR03-2BT480 24X10X2UN</v>
      </c>
      <c r="D107" s="136" t="s">
        <v>6</v>
      </c>
      <c r="E107" s="5">
        <f>VLOOKUP(B107,[1]Report!$1:$1048576,8,0)</f>
        <v>48.12</v>
      </c>
      <c r="F107" s="405">
        <v>45.89</v>
      </c>
      <c r="G107" s="6">
        <f t="shared" si="5"/>
        <v>4.6342477140482063E-2</v>
      </c>
      <c r="H107" s="278">
        <f t="shared" si="7"/>
        <v>-0.95365752285951788</v>
      </c>
      <c r="I107" s="7" t="s">
        <v>645</v>
      </c>
      <c r="J107" s="7"/>
      <c r="K107" s="7"/>
      <c r="L107" s="7"/>
      <c r="M107" s="7"/>
    </row>
    <row r="108" spans="1:13" ht="15.75" customHeight="1">
      <c r="A108" s="49"/>
      <c r="B108" s="406">
        <v>102993</v>
      </c>
      <c r="C108" s="4" t="e">
        <f>VLOOKUP(B108,[1]Report!$1:$1048576,2,0)</f>
        <v>#N/A</v>
      </c>
      <c r="D108" s="136" t="s">
        <v>6</v>
      </c>
      <c r="E108" s="5" t="e">
        <f>VLOOKUP(B108,[1]Report!$1:$1048576,8,0)</f>
        <v>#N/A</v>
      </c>
      <c r="F108" s="405">
        <v>4.29</v>
      </c>
      <c r="G108" s="6" t="e">
        <f t="shared" si="5"/>
        <v>#N/A</v>
      </c>
      <c r="H108" s="278" t="e">
        <f t="shared" si="7"/>
        <v>#N/A</v>
      </c>
      <c r="I108" s="7" t="s">
        <v>645</v>
      </c>
      <c r="J108" s="7"/>
      <c r="K108" s="7"/>
      <c r="L108" s="7"/>
      <c r="M108" s="7"/>
    </row>
    <row r="109" spans="1:13" ht="15.75" customHeight="1">
      <c r="A109" s="49"/>
      <c r="B109" s="406">
        <v>102996</v>
      </c>
      <c r="C109" s="4" t="str">
        <f>VLOOKUP(B109,[1]Report!$1:$1048576,2,0)</f>
        <v>PNS PILH U H AAA R03UAL/4B400 100CTC/4UN</v>
      </c>
      <c r="D109" s="136" t="s">
        <v>6</v>
      </c>
      <c r="E109" s="5">
        <f>VLOOKUP(B109,[1]Report!$1:$1048576,8,0)</f>
        <v>4.78</v>
      </c>
      <c r="F109" s="405">
        <v>4.1500000000000004</v>
      </c>
      <c r="G109" s="6">
        <f t="shared" si="5"/>
        <v>0.1317991631799163</v>
      </c>
      <c r="H109" s="278">
        <f t="shared" si="7"/>
        <v>-0.86820083682008375</v>
      </c>
      <c r="I109" s="7" t="s">
        <v>645</v>
      </c>
      <c r="J109" s="7"/>
      <c r="K109" s="7"/>
      <c r="L109" s="7"/>
      <c r="M109" s="7"/>
    </row>
    <row r="110" spans="1:13" ht="15.75" customHeight="1">
      <c r="A110" s="49"/>
      <c r="B110" s="406">
        <v>109108</v>
      </c>
      <c r="C110" s="4" t="str">
        <f>VLOOKUP(B110,[1]Report!$1:$1048576,2,0)</f>
        <v>PNS PILHA COMUM AA UM-3SH936 18TB 52PIL</v>
      </c>
      <c r="D110" s="136" t="s">
        <v>6</v>
      </c>
      <c r="E110" s="5">
        <f>VLOOKUP(B110,[1]Report!$1:$1048576,8,0)</f>
        <v>35.020000000000003</v>
      </c>
      <c r="F110" s="405">
        <v>33.49</v>
      </c>
      <c r="G110" s="6">
        <f t="shared" si="5"/>
        <v>4.3689320388349544E-2</v>
      </c>
      <c r="H110" s="278">
        <f t="shared" si="7"/>
        <v>-0.9563106796116505</v>
      </c>
      <c r="I110" s="7" t="s">
        <v>645</v>
      </c>
      <c r="J110" s="7"/>
      <c r="K110" s="7"/>
      <c r="L110" s="7"/>
      <c r="M110" s="7"/>
    </row>
    <row r="111" spans="1:13" ht="15.75" customHeight="1">
      <c r="A111" s="49"/>
      <c r="B111" s="406">
        <v>102980</v>
      </c>
      <c r="C111" s="4" t="str">
        <f>VLOOKUP(B111,[1]Report!$1:$1048576,2,0)</f>
        <v>PNS PILHA COMUM AAA R03UAL4S40 32TB 40PI</v>
      </c>
      <c r="D111" s="136" t="s">
        <v>6</v>
      </c>
      <c r="E111" s="5">
        <f>VLOOKUP(B111,[1]Report!$1:$1048576,8,0)</f>
        <v>33.299999999999997</v>
      </c>
      <c r="F111" s="405">
        <v>30.49</v>
      </c>
      <c r="G111" s="6">
        <f t="shared" si="5"/>
        <v>8.4384384384384351E-2</v>
      </c>
      <c r="H111" s="278">
        <f t="shared" si="7"/>
        <v>-0.91561561561561566</v>
      </c>
      <c r="I111" s="7" t="s">
        <v>645</v>
      </c>
      <c r="J111" s="7"/>
      <c r="K111" s="7"/>
      <c r="L111" s="7"/>
      <c r="M111" s="7"/>
    </row>
    <row r="112" spans="1:13" ht="15.75" customHeight="1">
      <c r="A112" s="49"/>
      <c r="B112" s="406">
        <v>102943</v>
      </c>
      <c r="C112" s="4" t="str">
        <f>VLOOKUP(B112,[1]Report!$1:$1048576,2,0)</f>
        <v>PNS PILHAS ALC AA LR6-2BT480 24X10X2UN</v>
      </c>
      <c r="D112" s="136" t="s">
        <v>6</v>
      </c>
      <c r="E112" s="5">
        <f>VLOOKUP(B112,[1]Report!$1:$1048576,8,0)</f>
        <v>40.299999999999997</v>
      </c>
      <c r="F112" s="405">
        <v>38.1</v>
      </c>
      <c r="G112" s="6">
        <f t="shared" si="5"/>
        <v>5.4590570719602875E-2</v>
      </c>
      <c r="H112" s="278">
        <f t="shared" si="7"/>
        <v>-0.94540942928039717</v>
      </c>
      <c r="I112" s="7" t="s">
        <v>645</v>
      </c>
      <c r="J112" s="7"/>
      <c r="K112" s="7"/>
      <c r="L112" s="7"/>
      <c r="M112" s="7"/>
    </row>
    <row r="113" spans="1:13" ht="15.75" customHeight="1">
      <c r="A113" s="49"/>
      <c r="B113" s="182"/>
      <c r="C113" s="4"/>
      <c r="D113" s="136"/>
      <c r="E113" s="5"/>
      <c r="F113" s="377"/>
      <c r="G113" s="6"/>
      <c r="H113" s="278"/>
      <c r="I113" s="7"/>
      <c r="J113" s="7"/>
      <c r="K113" s="7"/>
      <c r="L113" s="7"/>
      <c r="M113" s="7"/>
    </row>
    <row r="114" spans="1:13" ht="15.75" customHeight="1">
      <c r="A114" s="49"/>
      <c r="B114" s="548" t="s">
        <v>1555</v>
      </c>
      <c r="C114" s="548"/>
      <c r="D114" s="548"/>
      <c r="E114" s="548"/>
      <c r="F114" s="548"/>
      <c r="G114" s="548"/>
      <c r="H114" s="278"/>
      <c r="I114" s="7"/>
      <c r="J114" s="7"/>
      <c r="K114" s="7"/>
      <c r="L114" s="7"/>
      <c r="M114" s="7"/>
    </row>
    <row r="115" spans="1:13" ht="15.75" customHeight="1">
      <c r="A115" s="49"/>
      <c r="B115" s="11" t="s">
        <v>2</v>
      </c>
      <c r="C115" s="11" t="s">
        <v>3</v>
      </c>
      <c r="D115" s="11" t="s">
        <v>5</v>
      </c>
      <c r="E115" s="11" t="s">
        <v>0</v>
      </c>
      <c r="F115" s="47" t="s">
        <v>1</v>
      </c>
      <c r="G115" s="47" t="s">
        <v>4</v>
      </c>
      <c r="H115" s="278"/>
      <c r="I115" s="7"/>
      <c r="J115" s="7"/>
      <c r="K115" s="7"/>
      <c r="L115" s="7"/>
      <c r="M115" s="7"/>
    </row>
    <row r="116" spans="1:13" ht="15.75" customHeight="1">
      <c r="A116" s="49"/>
      <c r="B116" s="406">
        <v>112757</v>
      </c>
      <c r="C116" s="4" t="str">
        <f>VLOOKUP(B116,[1]Report!$1:$1048576,2,0)</f>
        <v>VINHO CASIL D DIABL DEVIL COL ROSE 750ML</v>
      </c>
      <c r="D116" s="136" t="s">
        <v>6</v>
      </c>
      <c r="E116" s="5">
        <f>VLOOKUP(B116,[1]Report!$1:$1048576,8,0)</f>
        <v>59.74</v>
      </c>
      <c r="F116" s="405">
        <v>61.65</v>
      </c>
      <c r="G116" s="6">
        <f t="shared" si="5"/>
        <v>-3.1971878138600543E-2</v>
      </c>
      <c r="H116" s="278">
        <f t="shared" si="7"/>
        <v>-1.0319718781386005</v>
      </c>
      <c r="I116" s="7" t="s">
        <v>645</v>
      </c>
      <c r="J116" s="7"/>
      <c r="K116" s="7"/>
      <c r="L116" s="7"/>
      <c r="M116" s="7"/>
    </row>
    <row r="117" spans="1:13" ht="15.75" customHeight="1">
      <c r="A117" s="49"/>
      <c r="B117" s="406">
        <v>112753</v>
      </c>
      <c r="C117" s="4" t="str">
        <f>VLOOKUP(B117,[1]Report!$1:$1048576,2,0)</f>
        <v>VINHO CASIL D DIABL DEVIL COL TINT 750ML</v>
      </c>
      <c r="D117" s="136" t="s">
        <v>6</v>
      </c>
      <c r="E117" s="5">
        <f>VLOOKUP(B117,[1]Report!$1:$1048576,8,0)</f>
        <v>59.74</v>
      </c>
      <c r="F117" s="405">
        <v>58.95</v>
      </c>
      <c r="G117" s="6">
        <f t="shared" ref="G117:G140" si="9">(E117-F117)/E117</f>
        <v>1.3223970539002329E-2</v>
      </c>
      <c r="H117" s="278">
        <f t="shared" si="7"/>
        <v>-0.98677602946099763</v>
      </c>
      <c r="I117" s="7" t="s">
        <v>645</v>
      </c>
      <c r="J117" s="7"/>
      <c r="K117" s="7"/>
      <c r="L117" s="7"/>
      <c r="M117" s="7"/>
    </row>
    <row r="118" spans="1:13" ht="15.75" customHeight="1">
      <c r="A118" s="49"/>
      <c r="B118" s="406">
        <v>112725</v>
      </c>
      <c r="C118" s="4" t="str">
        <f>VLOOKUP(B118,[1]Report!$1:$1048576,2,0)</f>
        <v>VINHO CASILL D DIABL PEDRO JIMENEZ 750ML</v>
      </c>
      <c r="D118" s="136" t="s">
        <v>6</v>
      </c>
      <c r="E118" s="5">
        <f>VLOOKUP(B118,[1]Report!$1:$1048576,8,0)</f>
        <v>47.63</v>
      </c>
      <c r="F118" s="405">
        <v>46.99</v>
      </c>
      <c r="G118" s="6">
        <f t="shared" si="9"/>
        <v>1.3436909510812525E-2</v>
      </c>
      <c r="H118" s="278">
        <f t="shared" si="7"/>
        <v>-0.98656309048918744</v>
      </c>
      <c r="I118" s="7" t="s">
        <v>12</v>
      </c>
      <c r="J118" s="7"/>
      <c r="K118" s="7"/>
      <c r="L118" s="7"/>
      <c r="M118" s="7"/>
    </row>
    <row r="119" spans="1:13" ht="15.75" customHeight="1">
      <c r="A119" s="49"/>
      <c r="B119" s="406">
        <v>112760</v>
      </c>
      <c r="C119" s="4" t="str">
        <f>VLOOKUP(B119,[1]Report!$1:$1048576,2,0)</f>
        <v>VINHO CASILL D DIABLO CABER SAUV  750ML</v>
      </c>
      <c r="D119" s="136" t="s">
        <v>6</v>
      </c>
      <c r="E119" s="5">
        <f>VLOOKUP(B119,[1]Report!$1:$1048576,8,0)</f>
        <v>47.63</v>
      </c>
      <c r="F119" s="405">
        <v>49.15</v>
      </c>
      <c r="G119" s="6">
        <f t="shared" si="9"/>
        <v>-3.1912660088179633E-2</v>
      </c>
      <c r="H119" s="278">
        <f t="shared" si="7"/>
        <v>-1.0319126600881796</v>
      </c>
      <c r="I119" s="7" t="s">
        <v>12</v>
      </c>
      <c r="J119" s="7"/>
      <c r="K119" s="7"/>
      <c r="L119" s="7"/>
      <c r="M119" s="7"/>
    </row>
    <row r="120" spans="1:13" ht="15.75" customHeight="1">
      <c r="A120" s="49"/>
      <c r="B120" s="406">
        <v>112761</v>
      </c>
      <c r="C120" s="4" t="str">
        <f>VLOOKUP(B120,[1]Report!$1:$1048576,2,0)</f>
        <v>VINHO CASILL D DIABLO CHARDONNAY 750ML</v>
      </c>
      <c r="D120" s="136" t="s">
        <v>6</v>
      </c>
      <c r="E120" s="5">
        <f>VLOOKUP(B120,[1]Report!$1:$1048576,8,0)</f>
        <v>47.63</v>
      </c>
      <c r="F120" s="405">
        <v>46.99</v>
      </c>
      <c r="G120" s="6">
        <f t="shared" si="9"/>
        <v>1.3436909510812525E-2</v>
      </c>
      <c r="H120" s="278">
        <f t="shared" si="7"/>
        <v>-0.98656309048918744</v>
      </c>
      <c r="I120" s="7" t="s">
        <v>645</v>
      </c>
      <c r="J120" s="7"/>
      <c r="K120" s="7"/>
      <c r="L120" s="7"/>
      <c r="M120" s="7"/>
    </row>
    <row r="121" spans="1:13" ht="15.75" customHeight="1">
      <c r="A121" s="49"/>
      <c r="B121" s="406">
        <v>112726</v>
      </c>
      <c r="C121" s="4" t="str">
        <f>VLOOKUP(B121,[1]Report!$1:$1048576,2,0)</f>
        <v>VINHO DIABLO DARK RED 750ML</v>
      </c>
      <c r="D121" s="136" t="s">
        <v>6</v>
      </c>
      <c r="E121" s="5">
        <f>VLOOKUP(B121,[1]Report!$1:$1048576,8,0)</f>
        <v>65.88</v>
      </c>
      <c r="F121" s="405">
        <v>62.85</v>
      </c>
      <c r="G121" s="6">
        <f t="shared" si="9"/>
        <v>4.5992714025500821E-2</v>
      </c>
      <c r="H121" s="278">
        <f t="shared" si="7"/>
        <v>-0.95400728597449913</v>
      </c>
      <c r="I121" s="7" t="s">
        <v>645</v>
      </c>
      <c r="J121" s="7"/>
      <c r="K121" s="7"/>
      <c r="L121" s="7"/>
      <c r="M121" s="7"/>
    </row>
    <row r="122" spans="1:13" ht="15.75" customHeight="1">
      <c r="A122" s="49"/>
      <c r="B122" s="406">
        <v>112720</v>
      </c>
      <c r="C122" s="4" t="str">
        <f>VLOOKUP(B122,[1]Report!$1:$1048576,2,0)</f>
        <v>VINHO CASILL D DIABLO PINOT NOIR 750ML</v>
      </c>
      <c r="D122" s="136" t="s">
        <v>6</v>
      </c>
      <c r="E122" s="5">
        <f>VLOOKUP(B122,[1]Report!$1:$1048576,8,0)</f>
        <v>47.63</v>
      </c>
      <c r="F122" s="405">
        <v>49.15</v>
      </c>
      <c r="G122" s="6">
        <f t="shared" si="9"/>
        <v>-3.1912660088179633E-2</v>
      </c>
      <c r="H122" s="278">
        <f t="shared" si="7"/>
        <v>-1.0319126600881796</v>
      </c>
      <c r="I122" s="7" t="s">
        <v>645</v>
      </c>
      <c r="J122" s="7"/>
      <c r="K122" s="7"/>
      <c r="L122" s="7"/>
      <c r="M122" s="7"/>
    </row>
    <row r="123" spans="1:13" ht="15.75" customHeight="1">
      <c r="A123" s="49"/>
      <c r="B123" s="406">
        <v>112722</v>
      </c>
      <c r="C123" s="4" t="e">
        <f>VLOOKUP(B123,[1]Report!$1:$1048576,2,0)</f>
        <v>#N/A</v>
      </c>
      <c r="D123" s="136" t="s">
        <v>6</v>
      </c>
      <c r="E123" s="5" t="e">
        <f>VLOOKUP(B123,[1]Report!$1:$1048576,8,0)</f>
        <v>#N/A</v>
      </c>
      <c r="F123" s="405">
        <v>46.99</v>
      </c>
      <c r="G123" s="6" t="e">
        <f t="shared" si="9"/>
        <v>#N/A</v>
      </c>
      <c r="H123" s="278" t="e">
        <f t="shared" si="7"/>
        <v>#N/A</v>
      </c>
      <c r="I123" s="7" t="s">
        <v>645</v>
      </c>
      <c r="J123" s="7"/>
      <c r="K123" s="7"/>
      <c r="L123" s="7"/>
      <c r="M123" s="7"/>
    </row>
    <row r="124" spans="1:13" ht="15.75" customHeight="1">
      <c r="A124" s="49"/>
      <c r="B124" s="406">
        <v>112756</v>
      </c>
      <c r="C124" s="4" t="str">
        <f>VLOOKUP(B124,[1]Report!$1:$1048576,2,0)</f>
        <v>VINHO DIABLO BLACK CABER SAUV 750ML</v>
      </c>
      <c r="D124" s="136" t="s">
        <v>6</v>
      </c>
      <c r="E124" s="5">
        <f>VLOOKUP(B124,[1]Report!$1:$1048576,8,0)</f>
        <v>65.88</v>
      </c>
      <c r="F124" s="405">
        <v>62.85</v>
      </c>
      <c r="G124" s="6">
        <f t="shared" si="9"/>
        <v>4.5992714025500821E-2</v>
      </c>
      <c r="H124" s="278">
        <f t="shared" si="7"/>
        <v>-0.95400728597449913</v>
      </c>
      <c r="I124" s="7" t="s">
        <v>645</v>
      </c>
      <c r="J124" s="7"/>
      <c r="K124" s="7"/>
      <c r="L124" s="7"/>
      <c r="M124" s="7"/>
    </row>
    <row r="125" spans="1:13" ht="15.75" customHeight="1">
      <c r="A125" s="49"/>
      <c r="B125" s="406">
        <v>112721</v>
      </c>
      <c r="C125" s="4" t="str">
        <f>VLOOKUP(B125,[1]Report!$1:$1048576,2,0)</f>
        <v>VINHO MAIPO MI PUEBLO CARMENERE 750ML</v>
      </c>
      <c r="D125" s="136" t="s">
        <v>6</v>
      </c>
      <c r="E125" s="5">
        <f>VLOOKUP(B125,[1]Report!$1:$1048576,8,0)</f>
        <v>27.06</v>
      </c>
      <c r="F125" s="405">
        <v>27.9</v>
      </c>
      <c r="G125" s="6">
        <f t="shared" si="9"/>
        <v>-3.1042128603104208E-2</v>
      </c>
      <c r="H125" s="278">
        <f t="shared" si="7"/>
        <v>-1.0310421286031042</v>
      </c>
      <c r="I125" s="7" t="s">
        <v>645</v>
      </c>
      <c r="J125" s="7"/>
      <c r="K125" s="7"/>
      <c r="L125" s="7"/>
      <c r="M125" s="7"/>
    </row>
    <row r="126" spans="1:13" ht="15.75" customHeight="1">
      <c r="A126" s="49"/>
      <c r="B126" s="406">
        <v>112759</v>
      </c>
      <c r="C126" s="4" t="str">
        <f>VLOOKUP(B126,[1]Report!$1:$1048576,2,0)</f>
        <v>VINHO MAIPO MI PUELBLO CABER SAUV 750ML</v>
      </c>
      <c r="D126" s="136" t="s">
        <v>6</v>
      </c>
      <c r="E126" s="5">
        <f>VLOOKUP(B126,[1]Report!$1:$1048576,8,0)</f>
        <v>27.06</v>
      </c>
      <c r="F126" s="405">
        <v>25.05</v>
      </c>
      <c r="G126" s="6">
        <f t="shared" si="9"/>
        <v>7.4279379157427869E-2</v>
      </c>
      <c r="H126" s="278">
        <f t="shared" si="7"/>
        <v>-0.92572062084257212</v>
      </c>
      <c r="I126" s="7" t="s">
        <v>645</v>
      </c>
      <c r="J126" s="7"/>
      <c r="K126" s="7"/>
      <c r="L126" s="7"/>
      <c r="M126" s="7"/>
    </row>
    <row r="127" spans="1:13" ht="15.75" customHeight="1">
      <c r="A127" s="49"/>
      <c r="B127" s="406">
        <v>112727</v>
      </c>
      <c r="C127" s="4" t="str">
        <f>VLOOKUP(B127,[1]Report!$1:$1048576,2,0)</f>
        <v>VINHO MARQUES C C CABER SAUV 750ML</v>
      </c>
      <c r="D127" s="136" t="s">
        <v>6</v>
      </c>
      <c r="E127" s="5">
        <f>VLOOKUP(B127,[1]Report!$1:$1048576,8,0)</f>
        <v>125</v>
      </c>
      <c r="F127" s="405">
        <v>110.15</v>
      </c>
      <c r="G127" s="6">
        <f t="shared" si="9"/>
        <v>0.11879999999999996</v>
      </c>
      <c r="H127" s="278">
        <f t="shared" si="7"/>
        <v>-0.88119999999999998</v>
      </c>
      <c r="I127" s="7" t="s">
        <v>645</v>
      </c>
      <c r="J127" s="7"/>
      <c r="K127" s="7"/>
      <c r="L127" s="7"/>
      <c r="M127" s="7"/>
    </row>
    <row r="128" spans="1:13" ht="15.75" customHeight="1">
      <c r="A128" s="49"/>
      <c r="B128" s="406">
        <v>112728</v>
      </c>
      <c r="C128" s="4" t="str">
        <f>VLOOKUP(B128,[1]Report!$1:$1048576,2,0)</f>
        <v>VINHO MARQUES C C CARMENERE 750ML</v>
      </c>
      <c r="D128" s="136" t="s">
        <v>6</v>
      </c>
      <c r="E128" s="5">
        <f>VLOOKUP(B128,[1]Report!$1:$1048576,8,0)</f>
        <v>125</v>
      </c>
      <c r="F128" s="405">
        <v>110.15</v>
      </c>
      <c r="G128" s="6">
        <f t="shared" si="9"/>
        <v>0.11879999999999996</v>
      </c>
      <c r="H128" s="278">
        <f t="shared" si="7"/>
        <v>-0.88119999999999998</v>
      </c>
      <c r="I128" s="7" t="s">
        <v>645</v>
      </c>
      <c r="J128" s="7"/>
      <c r="K128" s="7"/>
      <c r="L128" s="7"/>
      <c r="M128" s="7"/>
    </row>
    <row r="129" spans="1:13" ht="15.75" customHeight="1">
      <c r="A129" s="49"/>
      <c r="B129" s="406">
        <v>112729</v>
      </c>
      <c r="C129" s="4" t="str">
        <f>VLOOKUP(B129,[1]Report!$1:$1048576,2,0)</f>
        <v>VINHO MARQUES C C CHARDONNAY 750ML</v>
      </c>
      <c r="D129" s="136" t="s">
        <v>6</v>
      </c>
      <c r="E129" s="5">
        <f>VLOOKUP(B129,[1]Report!$1:$1048576,8,0)</f>
        <v>125</v>
      </c>
      <c r="F129" s="405">
        <v>110.15</v>
      </c>
      <c r="G129" s="6">
        <f t="shared" si="9"/>
        <v>0.11879999999999996</v>
      </c>
      <c r="H129" s="278">
        <f t="shared" si="7"/>
        <v>-0.88119999999999998</v>
      </c>
      <c r="I129" s="7" t="s">
        <v>645</v>
      </c>
      <c r="J129" s="7"/>
      <c r="K129" s="7"/>
      <c r="L129" s="7"/>
      <c r="M129" s="7"/>
    </row>
    <row r="130" spans="1:13" ht="15.75" customHeight="1">
      <c r="A130" s="49"/>
      <c r="B130" s="406">
        <v>112730</v>
      </c>
      <c r="C130" s="4" t="str">
        <f>VLOOKUP(B130,[1]Report!$1:$1048576,2,0)</f>
        <v>VINHO MARQUES C C MERLOT 750ML</v>
      </c>
      <c r="D130" s="136" t="s">
        <v>6</v>
      </c>
      <c r="E130" s="5">
        <f>VLOOKUP(B130,[1]Report!$1:$1048576,8,0)</f>
        <v>125</v>
      </c>
      <c r="F130" s="405">
        <v>110.15</v>
      </c>
      <c r="G130" s="6">
        <f t="shared" si="9"/>
        <v>0.11879999999999996</v>
      </c>
      <c r="H130" s="278">
        <f t="shared" si="7"/>
        <v>-0.88119999999999998</v>
      </c>
      <c r="I130" s="7" t="s">
        <v>645</v>
      </c>
      <c r="J130" s="7"/>
      <c r="K130" s="7"/>
      <c r="L130" s="7"/>
      <c r="M130" s="7"/>
    </row>
    <row r="131" spans="1:13" ht="15.75" customHeight="1">
      <c r="A131" s="49"/>
      <c r="B131" s="406">
        <v>113001</v>
      </c>
      <c r="C131" s="4" t="str">
        <f>VLOOKUP(B131,[1]Report!$1:$1048576,2,0)</f>
        <v>VINHO MARQUES C C PINOT NOIR 750ML</v>
      </c>
      <c r="D131" s="136" t="s">
        <v>6</v>
      </c>
      <c r="E131" s="5">
        <f>VLOOKUP(B131,[1]Report!$1:$1048576,8,0)</f>
        <v>125</v>
      </c>
      <c r="F131" s="405">
        <v>107.69</v>
      </c>
      <c r="G131" s="6">
        <f t="shared" si="9"/>
        <v>0.13848000000000002</v>
      </c>
      <c r="H131" s="278">
        <f t="shared" si="7"/>
        <v>-0.86151999999999995</v>
      </c>
      <c r="I131" s="7" t="s">
        <v>645</v>
      </c>
      <c r="J131" s="7"/>
      <c r="K131" s="7"/>
      <c r="L131" s="7"/>
      <c r="M131" s="7"/>
    </row>
    <row r="132" spans="1:13" ht="15.75" customHeight="1">
      <c r="A132" s="49"/>
      <c r="B132" s="406">
        <v>112740</v>
      </c>
      <c r="C132" s="4" t="str">
        <f>VLOOKUP(B132,[1]Report!$1:$1048576,2,0)</f>
        <v>VINHO RESER CHARDONN PEDRO JIMENEZ 750ML</v>
      </c>
      <c r="D132" s="136" t="s">
        <v>6</v>
      </c>
      <c r="E132" s="5">
        <f>VLOOKUP(B132,[1]Report!$1:$1048576,8,0)</f>
        <v>27.89</v>
      </c>
      <c r="F132" s="405">
        <v>27.79</v>
      </c>
      <c r="G132" s="6">
        <f t="shared" si="9"/>
        <v>3.5855145213338621E-3</v>
      </c>
      <c r="H132" s="278">
        <f t="shared" si="7"/>
        <v>-0.99641448547866618</v>
      </c>
      <c r="I132" s="7" t="s">
        <v>645</v>
      </c>
      <c r="J132" s="7"/>
      <c r="K132" s="7"/>
      <c r="L132" s="7"/>
      <c r="M132" s="7"/>
    </row>
    <row r="133" spans="1:13" ht="15.75" customHeight="1">
      <c r="A133" s="49"/>
      <c r="B133" s="406">
        <v>113804</v>
      </c>
      <c r="C133" s="4" t="str">
        <f>VLOOKUP(B133,[1]Report!$1:$1048576,2,0)</f>
        <v>VINHO RESERVADO CARMENERE 750ML</v>
      </c>
      <c r="D133" s="136" t="s">
        <v>6</v>
      </c>
      <c r="E133" s="5">
        <f>VLOOKUP(B133,[1]Report!$1:$1048576,8,0)</f>
        <v>26.92</v>
      </c>
      <c r="F133" s="405">
        <v>26.5</v>
      </c>
      <c r="G133" s="6">
        <f t="shared" si="9"/>
        <v>1.5601783060921311E-2</v>
      </c>
      <c r="H133" s="278">
        <f t="shared" si="7"/>
        <v>-0.9843982169390787</v>
      </c>
      <c r="I133" s="7" t="s">
        <v>645</v>
      </c>
      <c r="J133" s="7"/>
      <c r="K133" s="7"/>
      <c r="L133" s="7"/>
      <c r="M133" s="7"/>
    </row>
    <row r="134" spans="1:13" ht="15.75" customHeight="1">
      <c r="A134" s="49"/>
      <c r="B134" s="406">
        <v>112736</v>
      </c>
      <c r="C134" s="4" t="e">
        <f>VLOOKUP(B134,[1]Report!$1:$1048576,2,0)</f>
        <v>#N/A</v>
      </c>
      <c r="D134" s="136" t="s">
        <v>6</v>
      </c>
      <c r="E134" s="5" t="e">
        <f>VLOOKUP(B134,[1]Report!$1:$1048576,8,0)</f>
        <v>#N/A</v>
      </c>
      <c r="F134" s="405">
        <v>27.79</v>
      </c>
      <c r="G134" s="6" t="e">
        <f t="shared" si="9"/>
        <v>#N/A</v>
      </c>
      <c r="H134" s="278" t="e">
        <f t="shared" si="7"/>
        <v>#N/A</v>
      </c>
      <c r="I134" s="7" t="s">
        <v>645</v>
      </c>
      <c r="J134" s="7"/>
      <c r="K134" s="7"/>
      <c r="L134" s="7"/>
      <c r="M134" s="7"/>
    </row>
    <row r="135" spans="1:13" ht="15.75" customHeight="1">
      <c r="A135" s="49"/>
      <c r="B135" s="406">
        <v>113805</v>
      </c>
      <c r="C135" s="4" t="str">
        <f>VLOOKUP(B135,[1]Report!$1:$1048576,2,0)</f>
        <v>VINHO RESERVADO MOSCATO SPRITZER 750ML</v>
      </c>
      <c r="D135" s="136" t="s">
        <v>6</v>
      </c>
      <c r="E135" s="5">
        <f>VLOOKUP(B135,[1]Report!$1:$1048576,8,0)</f>
        <v>26.92</v>
      </c>
      <c r="F135" s="405">
        <v>26.5</v>
      </c>
      <c r="G135" s="6">
        <f t="shared" si="9"/>
        <v>1.5601783060921311E-2</v>
      </c>
      <c r="H135" s="278">
        <f t="shared" si="7"/>
        <v>-0.9843982169390787</v>
      </c>
      <c r="I135" s="7" t="s">
        <v>645</v>
      </c>
      <c r="J135" s="7"/>
      <c r="K135" s="7"/>
      <c r="L135" s="7"/>
      <c r="M135" s="7"/>
    </row>
    <row r="136" spans="1:13" ht="15.75" customHeight="1">
      <c r="A136" s="49"/>
      <c r="B136" s="406">
        <v>112742</v>
      </c>
      <c r="C136" s="4" t="str">
        <f>VLOOKUP(B136,[1]Report!$1:$1048576,2,0)</f>
        <v>VINHO TRIVENT GOLDEN RESERV MALBEC 750ML</v>
      </c>
      <c r="D136" s="136" t="s">
        <v>6</v>
      </c>
      <c r="E136" s="5">
        <f>VLOOKUP(B136,[1]Report!$1:$1048576,8,0)</f>
        <v>119.57</v>
      </c>
      <c r="F136" s="405">
        <v>123.39</v>
      </c>
      <c r="G136" s="6">
        <f t="shared" si="9"/>
        <v>-3.1947812996571109E-2</v>
      </c>
      <c r="H136" s="278">
        <f t="shared" si="7"/>
        <v>-1.0319478129965711</v>
      </c>
      <c r="I136" s="7" t="s">
        <v>645</v>
      </c>
      <c r="J136" s="7"/>
      <c r="K136" s="7"/>
      <c r="L136" s="7"/>
      <c r="M136" s="7"/>
    </row>
    <row r="137" spans="1:13" ht="15.75" customHeight="1">
      <c r="A137" s="49"/>
      <c r="B137" s="406">
        <v>112744</v>
      </c>
      <c r="C137" s="4" t="str">
        <f>VLOOKUP(B137,[1]Report!$1:$1048576,2,0)</f>
        <v>VINHO TRIVENTO RESER CABERNET SAUV 750ML</v>
      </c>
      <c r="D137" s="136" t="s">
        <v>6</v>
      </c>
      <c r="E137" s="5">
        <f>VLOOKUP(B137,[1]Report!$1:$1048576,8,0)</f>
        <v>51.68</v>
      </c>
      <c r="F137" s="405">
        <v>48.05</v>
      </c>
      <c r="G137" s="6">
        <f t="shared" si="9"/>
        <v>7.0239938080495404E-2</v>
      </c>
      <c r="H137" s="278">
        <f t="shared" si="7"/>
        <v>-0.92976006191950455</v>
      </c>
      <c r="I137" s="7" t="s">
        <v>645</v>
      </c>
      <c r="J137" s="7"/>
      <c r="K137" s="7"/>
      <c r="L137" s="7"/>
      <c r="M137" s="7"/>
    </row>
    <row r="138" spans="1:13" ht="15.75" customHeight="1">
      <c r="A138" s="49"/>
      <c r="B138" s="406">
        <v>112745</v>
      </c>
      <c r="C138" s="4" t="str">
        <f>VLOOKUP(B138,[1]Report!$1:$1048576,2,0)</f>
        <v>VINHO TRIVENTO RESERVE MALBEC 750ML</v>
      </c>
      <c r="D138" s="136" t="s">
        <v>6</v>
      </c>
      <c r="E138" s="5">
        <f>VLOOKUP(B138,[1]Report!$1:$1048576,8,0)</f>
        <v>51.68</v>
      </c>
      <c r="F138" s="405">
        <v>48.05</v>
      </c>
      <c r="G138" s="6">
        <f t="shared" si="9"/>
        <v>7.0239938080495404E-2</v>
      </c>
      <c r="H138" s="278">
        <f t="shared" si="7"/>
        <v>-0.92976006191950455</v>
      </c>
      <c r="I138" s="7" t="s">
        <v>645</v>
      </c>
      <c r="J138" s="7"/>
      <c r="K138" s="7"/>
      <c r="L138" s="7"/>
      <c r="M138" s="7"/>
    </row>
    <row r="139" spans="1:13" ht="15.75" customHeight="1">
      <c r="A139" s="49"/>
      <c r="B139" s="406">
        <v>113807</v>
      </c>
      <c r="C139" s="4" t="str">
        <f>VLOOKUP(B139,[1]Report!$1:$1048576,2,0)</f>
        <v>VINHO TRIVENTO ROSE MALBEC 750ML</v>
      </c>
      <c r="D139" s="136" t="s">
        <v>6</v>
      </c>
      <c r="E139" s="5">
        <f>VLOOKUP(B139,[1]Report!$1:$1048576,8,0)</f>
        <v>49.89</v>
      </c>
      <c r="F139" s="405">
        <v>49.15</v>
      </c>
      <c r="G139" s="6">
        <f t="shared" si="9"/>
        <v>1.4832631789937902E-2</v>
      </c>
      <c r="H139" s="278">
        <f t="shared" si="7"/>
        <v>-0.98516736821006212</v>
      </c>
      <c r="I139" s="7" t="s">
        <v>645</v>
      </c>
      <c r="J139" s="7"/>
      <c r="K139" s="7"/>
      <c r="L139" s="7"/>
      <c r="M139" s="7"/>
    </row>
    <row r="140" spans="1:13" ht="15.75" customHeight="1">
      <c r="A140" s="49"/>
      <c r="B140" s="406">
        <v>112743</v>
      </c>
      <c r="C140" s="4" t="str">
        <f>VLOOKUP(B140,[1]Report!$1:$1048576,2,0)</f>
        <v>VINHO TRIVENTO WHITE MALBEC 750ML</v>
      </c>
      <c r="D140" s="136" t="s">
        <v>6</v>
      </c>
      <c r="E140" s="5">
        <f>VLOOKUP(B140,[1]Report!$1:$1048576,8,0)</f>
        <v>51.68</v>
      </c>
      <c r="F140" s="405">
        <v>46.99</v>
      </c>
      <c r="G140" s="6">
        <f t="shared" si="9"/>
        <v>9.0750773993808001E-2</v>
      </c>
      <c r="H140" s="278">
        <f t="shared" si="7"/>
        <v>-0.90924922600619196</v>
      </c>
      <c r="I140" s="7" t="s">
        <v>645</v>
      </c>
      <c r="J140" s="7"/>
      <c r="K140" s="7"/>
      <c r="L140" s="7"/>
      <c r="M140" s="7"/>
    </row>
    <row r="141" spans="1:13" ht="15.75" customHeight="1">
      <c r="A141" s="49"/>
      <c r="B141" s="374"/>
      <c r="C141" s="4"/>
      <c r="D141" s="136"/>
      <c r="E141" s="5"/>
      <c r="F141" s="375"/>
      <c r="G141" s="6"/>
      <c r="H141" s="7"/>
      <c r="I141" s="7"/>
      <c r="J141" s="7"/>
      <c r="K141" s="7"/>
      <c r="L141" s="7"/>
      <c r="M141" s="7"/>
    </row>
    <row r="142" spans="1:13" ht="15.75" customHeight="1">
      <c r="A142" s="49"/>
      <c r="B142" s="548" t="s">
        <v>1306</v>
      </c>
      <c r="C142" s="548"/>
      <c r="D142" s="548"/>
      <c r="E142" s="548"/>
      <c r="F142" s="548"/>
      <c r="G142" s="548"/>
      <c r="H142" s="7"/>
      <c r="I142" s="7"/>
      <c r="J142" s="7"/>
      <c r="K142" s="7"/>
      <c r="L142" s="7"/>
      <c r="M142" s="7"/>
    </row>
    <row r="143" spans="1:13" ht="15.75" customHeight="1">
      <c r="A143" s="49"/>
      <c r="B143" s="11" t="s">
        <v>2</v>
      </c>
      <c r="C143" s="11" t="s">
        <v>3</v>
      </c>
      <c r="D143" s="11" t="s">
        <v>5</v>
      </c>
      <c r="E143" s="11" t="s">
        <v>0</v>
      </c>
      <c r="F143" s="47" t="s">
        <v>1</v>
      </c>
      <c r="G143" s="47" t="s">
        <v>4</v>
      </c>
      <c r="H143" s="7"/>
      <c r="I143" s="7"/>
      <c r="J143" s="7"/>
      <c r="K143" s="7"/>
      <c r="L143" s="7"/>
      <c r="M143" s="7"/>
    </row>
    <row r="144" spans="1:13" ht="15.75" customHeight="1">
      <c r="A144" s="49"/>
      <c r="B144" s="406">
        <v>114226</v>
      </c>
      <c r="C144" s="4" t="e">
        <f>VLOOKUP(B144,[1]Report!$1:$1048576,2,0)</f>
        <v>#N/A</v>
      </c>
      <c r="D144" s="136" t="s">
        <v>6</v>
      </c>
      <c r="E144" s="5" t="e">
        <f>VLOOKUP(B144,[1]Report!$1:$1048576,8,0)</f>
        <v>#N/A</v>
      </c>
      <c r="F144" s="405">
        <v>9.35</v>
      </c>
      <c r="G144" s="6" t="e">
        <f t="shared" si="5"/>
        <v>#N/A</v>
      </c>
      <c r="H144" s="278" t="e">
        <f t="shared" ref="H144:H150" si="10">G144-100%</f>
        <v>#N/A</v>
      </c>
      <c r="I144" s="161" t="s">
        <v>645</v>
      </c>
      <c r="J144" s="7"/>
      <c r="K144" s="7"/>
      <c r="L144" s="7"/>
      <c r="M144" s="7"/>
    </row>
    <row r="145" spans="1:13" ht="15.75" customHeight="1">
      <c r="A145" s="49"/>
      <c r="B145" s="406">
        <v>102913</v>
      </c>
      <c r="C145" s="4" t="e">
        <f>VLOOKUP(B145,[1]Report!$1:$1048576,2,0)</f>
        <v>#N/A</v>
      </c>
      <c r="D145" s="136" t="s">
        <v>6</v>
      </c>
      <c r="E145" s="5" t="e">
        <f>VLOOKUP(B145,[1]Report!$1:$1048576,8,0)</f>
        <v>#N/A</v>
      </c>
      <c r="F145" s="405">
        <v>65.5</v>
      </c>
      <c r="G145" s="6" t="e">
        <f t="shared" si="5"/>
        <v>#N/A</v>
      </c>
      <c r="H145" s="278" t="e">
        <f t="shared" si="10"/>
        <v>#N/A</v>
      </c>
      <c r="I145" s="161" t="s">
        <v>645</v>
      </c>
      <c r="J145" s="7"/>
      <c r="K145" s="7"/>
      <c r="L145" s="7"/>
      <c r="M145" s="7"/>
    </row>
    <row r="146" spans="1:13" ht="15.75" customHeight="1">
      <c r="A146" s="49"/>
      <c r="B146" s="406">
        <v>102911</v>
      </c>
      <c r="C146" s="4" t="e">
        <f>VLOOKUP(B146,[1]Report!$1:$1048576,2,0)</f>
        <v>#N/A</v>
      </c>
      <c r="D146" s="136" t="s">
        <v>6</v>
      </c>
      <c r="E146" s="5" t="e">
        <f>VLOOKUP(B146,[1]Report!$1:$1048576,8,0)</f>
        <v>#N/A</v>
      </c>
      <c r="F146" s="405">
        <v>45.4</v>
      </c>
      <c r="G146" s="6" t="e">
        <f t="shared" si="5"/>
        <v>#N/A</v>
      </c>
      <c r="H146" s="278" t="e">
        <f t="shared" si="10"/>
        <v>#N/A</v>
      </c>
      <c r="I146" s="161" t="s">
        <v>645</v>
      </c>
      <c r="J146" s="7"/>
      <c r="K146" s="7"/>
      <c r="L146" s="7"/>
      <c r="M146" s="7"/>
    </row>
    <row r="147" spans="1:13" ht="15.75" customHeight="1">
      <c r="A147" s="49"/>
      <c r="B147" s="406">
        <v>102908</v>
      </c>
      <c r="C147" s="4" t="e">
        <f>VLOOKUP(B147,[1]Report!$1:$1048576,2,0)</f>
        <v>#N/A</v>
      </c>
      <c r="D147" s="136" t="s">
        <v>6</v>
      </c>
      <c r="E147" s="5" t="e">
        <f>VLOOKUP(B147,[1]Report!$1:$1048576,8,0)</f>
        <v>#N/A</v>
      </c>
      <c r="F147" s="405">
        <v>6.35</v>
      </c>
      <c r="G147" s="6" t="e">
        <f t="shared" si="5"/>
        <v>#N/A</v>
      </c>
      <c r="H147" s="278" t="e">
        <f t="shared" si="10"/>
        <v>#N/A</v>
      </c>
      <c r="I147" s="161" t="s">
        <v>645</v>
      </c>
      <c r="J147" s="7"/>
      <c r="K147" s="7"/>
      <c r="L147" s="7"/>
      <c r="M147" s="7"/>
    </row>
    <row r="148" spans="1:13" ht="15.75" customHeight="1">
      <c r="A148" s="49"/>
      <c r="B148" s="406">
        <v>114225</v>
      </c>
      <c r="C148" s="4" t="e">
        <f>VLOOKUP(B148,[1]Report!$1:$1048576,2,0)</f>
        <v>#N/A</v>
      </c>
      <c r="D148" s="136" t="s">
        <v>6</v>
      </c>
      <c r="E148" s="5" t="e">
        <f>VLOOKUP(B148,[1]Report!$1:$1048576,8,0)</f>
        <v>#N/A</v>
      </c>
      <c r="F148" s="405">
        <v>11.8</v>
      </c>
      <c r="G148" s="6" t="e">
        <f t="shared" ref="G148:G150" si="11">(E148-F148)/E148</f>
        <v>#N/A</v>
      </c>
      <c r="H148" s="278" t="e">
        <f t="shared" si="10"/>
        <v>#N/A</v>
      </c>
      <c r="I148" s="161" t="s">
        <v>12</v>
      </c>
      <c r="J148" s="7"/>
      <c r="K148" s="7"/>
      <c r="L148" s="7"/>
      <c r="M148" s="7"/>
    </row>
    <row r="149" spans="1:13" ht="15.75" customHeight="1">
      <c r="A149" s="49"/>
      <c r="B149" s="406">
        <v>102912</v>
      </c>
      <c r="C149" s="4" t="e">
        <f>VLOOKUP(B149,[1]Report!$1:$1048576,2,0)</f>
        <v>#N/A</v>
      </c>
      <c r="D149" s="136" t="s">
        <v>6</v>
      </c>
      <c r="E149" s="5" t="e">
        <f>VLOOKUP(B149,[1]Report!$1:$1048576,8,0)</f>
        <v>#N/A</v>
      </c>
      <c r="F149" s="405">
        <v>10.45</v>
      </c>
      <c r="G149" s="6" t="e">
        <f t="shared" si="11"/>
        <v>#N/A</v>
      </c>
      <c r="H149" s="278" t="e">
        <f t="shared" si="10"/>
        <v>#N/A</v>
      </c>
      <c r="I149" s="161" t="s">
        <v>645</v>
      </c>
      <c r="J149" s="7"/>
      <c r="K149" s="7"/>
      <c r="L149" s="7"/>
      <c r="M149" s="7"/>
    </row>
    <row r="150" spans="1:13" ht="15.75">
      <c r="A150" s="49"/>
      <c r="B150" s="406">
        <v>102909</v>
      </c>
      <c r="C150" s="4" t="e">
        <f>VLOOKUP(B150,[1]Report!$1:$1048576,2,0)</f>
        <v>#N/A</v>
      </c>
      <c r="D150" s="136" t="s">
        <v>6</v>
      </c>
      <c r="E150" s="5" t="e">
        <f>VLOOKUP(B150,[1]Report!$1:$1048576,8,0)</f>
        <v>#N/A</v>
      </c>
      <c r="F150" s="405">
        <v>11.35</v>
      </c>
      <c r="G150" s="6" t="e">
        <f t="shared" si="11"/>
        <v>#N/A</v>
      </c>
      <c r="H150" s="278" t="e">
        <f t="shared" si="10"/>
        <v>#N/A</v>
      </c>
      <c r="I150" s="161" t="s">
        <v>645</v>
      </c>
      <c r="J150" s="7"/>
      <c r="K150" s="7"/>
      <c r="L150" s="7"/>
      <c r="M150" s="7"/>
    </row>
    <row r="151" spans="1:13" ht="15.75">
      <c r="A151" s="49"/>
      <c r="B151" s="406">
        <v>114178</v>
      </c>
      <c r="C151" s="4" t="str">
        <f>VLOOKUP(B151,[1]Report!$1:$1048576,2,0)</f>
        <v>GEN CONDICIONADOR 12X500ML</v>
      </c>
      <c r="D151" s="136" t="s">
        <v>6</v>
      </c>
      <c r="E151" s="5">
        <f>VLOOKUP(B151,[1]Report!$1:$1048576,8,0)</f>
        <v>8.34</v>
      </c>
      <c r="F151" s="405">
        <v>9.5500000000000007</v>
      </c>
      <c r="G151" s="6">
        <f t="shared" ref="G151:G165" si="12">(E151-F151)/E151</f>
        <v>-0.14508393285371712</v>
      </c>
      <c r="H151" s="278">
        <f t="shared" ref="H151:H165" si="13">G151-100%</f>
        <v>-1.145083932853717</v>
      </c>
      <c r="I151" s="161" t="s">
        <v>645</v>
      </c>
      <c r="J151" s="7"/>
      <c r="K151" s="7"/>
      <c r="L151" s="7"/>
      <c r="M151" s="7"/>
    </row>
    <row r="152" spans="1:13" ht="15.75">
      <c r="A152" s="49"/>
      <c r="B152" s="406">
        <v>112906</v>
      </c>
      <c r="C152" s="4" t="str">
        <f>VLOOKUP(B152,[1]Report!$1:$1048576,2,0)</f>
        <v>GEN EDUCAD PIPI NAO PODE 12X500ML</v>
      </c>
      <c r="D152" s="136" t="s">
        <v>6</v>
      </c>
      <c r="E152" s="5">
        <f>VLOOKUP(B152,[1]Report!$1:$1048576,8,0)</f>
        <v>14.8</v>
      </c>
      <c r="F152" s="405">
        <v>16.649999999999999</v>
      </c>
      <c r="G152" s="6">
        <f t="shared" si="12"/>
        <v>-0.12499999999999985</v>
      </c>
      <c r="H152" s="278">
        <f t="shared" si="13"/>
        <v>-1.1249999999999998</v>
      </c>
      <c r="I152" s="161" t="s">
        <v>12</v>
      </c>
      <c r="J152" s="7"/>
      <c r="K152" s="7"/>
      <c r="L152" s="7"/>
      <c r="M152" s="7"/>
    </row>
    <row r="153" spans="1:13" ht="15.75">
      <c r="A153" s="49"/>
      <c r="B153" s="406">
        <v>112905</v>
      </c>
      <c r="C153" s="4" t="str">
        <f>VLOOKUP(B153,[1]Report!$1:$1048576,2,0)</f>
        <v>GEN EDUCADOR PIPI PODE 24X20ML</v>
      </c>
      <c r="D153" s="136" t="s">
        <v>6</v>
      </c>
      <c r="E153" s="5">
        <f>VLOOKUP(B153,[1]Report!$1:$1048576,8,0)</f>
        <v>5.37</v>
      </c>
      <c r="F153" s="405">
        <v>6.05</v>
      </c>
      <c r="G153" s="6">
        <f t="shared" si="12"/>
        <v>-0.12662942271880814</v>
      </c>
      <c r="H153" s="278">
        <f t="shared" si="13"/>
        <v>-1.1266294227188081</v>
      </c>
      <c r="I153" s="161" t="s">
        <v>645</v>
      </c>
      <c r="J153" s="7"/>
      <c r="K153" s="7"/>
      <c r="L153" s="7"/>
      <c r="M153" s="7"/>
    </row>
    <row r="154" spans="1:13" ht="15.75">
      <c r="A154" s="49"/>
      <c r="B154" s="406">
        <v>114189</v>
      </c>
      <c r="C154" s="4" t="str">
        <f>VLOOKUP(B154,[1]Report!$1:$1048576,2,0)</f>
        <v>GEN GEL DENTAL HORTELA 12X70G</v>
      </c>
      <c r="D154" s="136" t="s">
        <v>6</v>
      </c>
      <c r="E154" s="5">
        <f>VLOOKUP(B154,[1]Report!$1:$1048576,8,0)</f>
        <v>9.09</v>
      </c>
      <c r="F154" s="405">
        <v>10.4</v>
      </c>
      <c r="G154" s="6">
        <f t="shared" si="12"/>
        <v>-0.14411441144114417</v>
      </c>
      <c r="H154" s="278">
        <f t="shared" si="13"/>
        <v>-1.1441144114411441</v>
      </c>
      <c r="I154" s="161" t="s">
        <v>645</v>
      </c>
      <c r="J154" s="7"/>
      <c r="K154" s="7"/>
      <c r="L154" s="7"/>
      <c r="M154" s="7"/>
    </row>
    <row r="155" spans="1:13" ht="15.75">
      <c r="A155" s="49"/>
      <c r="B155" s="406">
        <v>114188</v>
      </c>
      <c r="C155" s="4" t="str">
        <f>VLOOKUP(B155,[1]Report!$1:$1048576,2,0)</f>
        <v>GEN GEL DENTAL MENTA 12X70G</v>
      </c>
      <c r="D155" s="136" t="s">
        <v>6</v>
      </c>
      <c r="E155" s="5">
        <f>VLOOKUP(B155,[1]Report!$1:$1048576,8,0)</f>
        <v>9.09</v>
      </c>
      <c r="F155" s="405">
        <v>10.4</v>
      </c>
      <c r="G155" s="6">
        <f t="shared" si="12"/>
        <v>-0.14411441144114417</v>
      </c>
      <c r="H155" s="278">
        <f t="shared" si="13"/>
        <v>-1.1441144114411441</v>
      </c>
      <c r="I155" s="161" t="s">
        <v>645</v>
      </c>
      <c r="J155" s="7"/>
      <c r="K155" s="7"/>
      <c r="L155" s="7"/>
      <c r="M155" s="7"/>
    </row>
    <row r="156" spans="1:13" ht="15.75">
      <c r="A156" s="49"/>
      <c r="B156" s="406">
        <v>114187</v>
      </c>
      <c r="C156" s="4" t="str">
        <f>VLOOKUP(B156,[1]Report!$1:$1048576,2,0)</f>
        <v>GEN GEL DENTAL MGO 12X70G</v>
      </c>
      <c r="D156" s="136" t="s">
        <v>6</v>
      </c>
      <c r="E156" s="5">
        <f>VLOOKUP(B156,[1]Report!$1:$1048576,8,0)</f>
        <v>9.09</v>
      </c>
      <c r="F156" s="405">
        <v>10.4</v>
      </c>
      <c r="G156" s="6">
        <f t="shared" si="12"/>
        <v>-0.14411441144114417</v>
      </c>
      <c r="H156" s="278">
        <f t="shared" si="13"/>
        <v>-1.1441144114411441</v>
      </c>
      <c r="I156" s="161" t="s">
        <v>645</v>
      </c>
      <c r="J156" s="7"/>
      <c r="K156" s="7"/>
      <c r="L156" s="7"/>
      <c r="M156" s="7"/>
    </row>
    <row r="157" spans="1:13" ht="15.75">
      <c r="A157" s="49"/>
      <c r="B157" s="406">
        <v>112933</v>
      </c>
      <c r="C157" s="4" t="str">
        <f>VLOOKUP(B157,[1]Report!$1:$1048576,2,0)</f>
        <v>GEN GEL DENTAL TUTT FRUITT 12X70G</v>
      </c>
      <c r="D157" s="136" t="s">
        <v>6</v>
      </c>
      <c r="E157" s="5">
        <f>VLOOKUP(B157,[1]Report!$1:$1048576,8,0)</f>
        <v>9.09</v>
      </c>
      <c r="F157" s="405">
        <v>10.4</v>
      </c>
      <c r="G157" s="6">
        <f t="shared" si="12"/>
        <v>-0.14411441144114417</v>
      </c>
      <c r="H157" s="278">
        <f t="shared" si="13"/>
        <v>-1.1441144114411441</v>
      </c>
      <c r="I157" s="161" t="s">
        <v>645</v>
      </c>
      <c r="J157" s="7"/>
      <c r="K157" s="7"/>
      <c r="L157" s="7"/>
      <c r="M157" s="7"/>
    </row>
    <row r="158" spans="1:13" ht="15.75">
      <c r="A158" s="49"/>
      <c r="B158" s="406">
        <v>114177</v>
      </c>
      <c r="C158" s="4" t="str">
        <f>VLOOKUP(B158,[1]Report!$1:$1048576,2,0)</f>
        <v>GEN SHAMP 2 EM 1 12X500ML</v>
      </c>
      <c r="D158" s="136" t="s">
        <v>6</v>
      </c>
      <c r="E158" s="5">
        <f>VLOOKUP(B158,[1]Report!$1:$1048576,8,0)</f>
        <v>8.34</v>
      </c>
      <c r="F158" s="405">
        <v>9.5500000000000007</v>
      </c>
      <c r="G158" s="6">
        <f t="shared" si="12"/>
        <v>-0.14508393285371712</v>
      </c>
      <c r="H158" s="278">
        <f t="shared" si="13"/>
        <v>-1.145083932853717</v>
      </c>
      <c r="I158" s="161" t="s">
        <v>645</v>
      </c>
      <c r="J158" s="7"/>
      <c r="K158" s="7"/>
      <c r="L158" s="7"/>
      <c r="M158" s="7"/>
    </row>
    <row r="159" spans="1:13" ht="15.75">
      <c r="A159" s="49"/>
      <c r="B159" s="406">
        <v>114176</v>
      </c>
      <c r="C159" s="4" t="str">
        <f>VLOOKUP(B159,[1]Report!$1:$1048576,2,0)</f>
        <v>GEN SHAMP BABY FILHOTES 12X500ML</v>
      </c>
      <c r="D159" s="136" t="s">
        <v>6</v>
      </c>
      <c r="E159" s="5">
        <f>VLOOKUP(B159,[1]Report!$1:$1048576,8,0)</f>
        <v>8.34</v>
      </c>
      <c r="F159" s="405">
        <v>9.5500000000000007</v>
      </c>
      <c r="G159" s="6">
        <f t="shared" si="12"/>
        <v>-0.14508393285371712</v>
      </c>
      <c r="H159" s="278">
        <f t="shared" si="13"/>
        <v>-1.145083932853717</v>
      </c>
      <c r="I159" s="161" t="s">
        <v>645</v>
      </c>
      <c r="J159" s="7"/>
      <c r="K159" s="7"/>
      <c r="L159" s="7"/>
      <c r="M159" s="7"/>
    </row>
    <row r="160" spans="1:13" ht="15.75">
      <c r="A160" s="49"/>
      <c r="B160" s="406">
        <v>114182</v>
      </c>
      <c r="C160" s="4" t="str">
        <f>VLOOKUP(B160,[1]Report!$1:$1048576,2,0)</f>
        <v>GEN SHAMP MGO+BURITI 12X500ML</v>
      </c>
      <c r="D160" s="136" t="s">
        <v>6</v>
      </c>
      <c r="E160" s="5">
        <f>VLOOKUP(B160,[1]Report!$1:$1048576,8,0)</f>
        <v>8.34</v>
      </c>
      <c r="F160" s="405">
        <v>9.5500000000000007</v>
      </c>
      <c r="G160" s="6">
        <f t="shared" si="12"/>
        <v>-0.14508393285371712</v>
      </c>
      <c r="H160" s="278">
        <f t="shared" si="13"/>
        <v>-1.145083932853717</v>
      </c>
      <c r="I160" s="161" t="s">
        <v>645</v>
      </c>
      <c r="J160" s="7"/>
      <c r="K160" s="7"/>
      <c r="L160" s="7"/>
      <c r="M160" s="7"/>
    </row>
    <row r="161" spans="1:13" ht="15.75">
      <c r="A161" s="49"/>
      <c r="B161" s="406">
        <v>112899</v>
      </c>
      <c r="C161" s="4" t="str">
        <f>VLOOKUP(B161,[1]Report!$1:$1048576,2,0)</f>
        <v>GEN SHAMP PELOS CLAROS COCO 12X500ML</v>
      </c>
      <c r="D161" s="136" t="s">
        <v>6</v>
      </c>
      <c r="E161" s="5">
        <f>VLOOKUP(B161,[1]Report!$1:$1048576,8,0)</f>
        <v>8.34</v>
      </c>
      <c r="F161" s="405">
        <v>9.5500000000000007</v>
      </c>
      <c r="G161" s="6">
        <f t="shared" si="12"/>
        <v>-0.14508393285371712</v>
      </c>
      <c r="H161" s="278">
        <f t="shared" si="13"/>
        <v>-1.145083932853717</v>
      </c>
      <c r="I161" s="161" t="s">
        <v>645</v>
      </c>
      <c r="J161" s="7"/>
      <c r="K161" s="7"/>
      <c r="L161" s="7"/>
      <c r="M161" s="7"/>
    </row>
    <row r="162" spans="1:13" ht="15.75">
      <c r="A162" s="49"/>
      <c r="B162" s="406">
        <v>112900</v>
      </c>
      <c r="C162" s="4" t="str">
        <f>VLOOKUP(B162,[1]Report!$1:$1048576,2,0)</f>
        <v>GEN SHAMPOO ANTIPULGAS 12X500ML</v>
      </c>
      <c r="D162" s="136" t="s">
        <v>6</v>
      </c>
      <c r="E162" s="5">
        <f>VLOOKUP(B162,[1]Report!$1:$1048576,8,0)</f>
        <v>8.34</v>
      </c>
      <c r="F162" s="405">
        <v>9.85</v>
      </c>
      <c r="G162" s="6">
        <f t="shared" si="12"/>
        <v>-0.18105515587529974</v>
      </c>
      <c r="H162" s="278">
        <f t="shared" si="13"/>
        <v>-1.1810551558752997</v>
      </c>
      <c r="I162" s="161" t="s">
        <v>645</v>
      </c>
      <c r="J162" s="7"/>
      <c r="K162" s="7"/>
      <c r="L162" s="7"/>
      <c r="M162" s="7"/>
    </row>
    <row r="163" spans="1:13" ht="15.75">
      <c r="A163" s="49"/>
      <c r="B163" s="406">
        <v>112898</v>
      </c>
      <c r="C163" s="4" t="str">
        <f>VLOOKUP(B163,[1]Report!$1:$1048576,2,0)</f>
        <v>GEN SHAMPOO TOD PELOS FRUTAL 12X500ML</v>
      </c>
      <c r="D163" s="136" t="s">
        <v>6</v>
      </c>
      <c r="E163" s="5">
        <f>VLOOKUP(B163,[1]Report!$1:$1048576,8,0)</f>
        <v>8.58</v>
      </c>
      <c r="F163" s="405">
        <v>9.8000000000000007</v>
      </c>
      <c r="G163" s="6">
        <f t="shared" si="12"/>
        <v>-0.14219114219114226</v>
      </c>
      <c r="H163" s="278">
        <f t="shared" si="13"/>
        <v>-1.1421911421911424</v>
      </c>
      <c r="I163" s="161" t="s">
        <v>645</v>
      </c>
      <c r="J163" s="7"/>
      <c r="K163" s="7"/>
      <c r="L163" s="7"/>
      <c r="M163" s="7"/>
    </row>
    <row r="164" spans="1:13" ht="15.75">
      <c r="A164" s="49"/>
      <c r="B164" s="406">
        <v>112910</v>
      </c>
      <c r="C164" s="4" t="str">
        <f>VLOOKUP(B164,[1]Report!$1:$1048576,2,0)</f>
        <v>GEN TAPETE PIPI STOP 60X50 12X7UN</v>
      </c>
      <c r="D164" s="136" t="s">
        <v>6</v>
      </c>
      <c r="E164" s="5">
        <f>VLOOKUP(B164,[1]Report!$1:$1048576,8,0)</f>
        <v>16.989999999999998</v>
      </c>
      <c r="F164" s="404">
        <v>20.350000000000001</v>
      </c>
      <c r="G164" s="6">
        <f t="shared" si="12"/>
        <v>-0.19776339022954698</v>
      </c>
      <c r="H164" s="278">
        <f t="shared" si="13"/>
        <v>-1.197763390229547</v>
      </c>
      <c r="I164" s="161" t="s">
        <v>645</v>
      </c>
      <c r="J164" s="7"/>
      <c r="K164" s="7"/>
      <c r="L164" s="7"/>
      <c r="M164" s="7"/>
    </row>
    <row r="165" spans="1:13" ht="15.75">
      <c r="A165" s="49"/>
      <c r="B165" s="406">
        <v>112911</v>
      </c>
      <c r="C165" s="4" t="str">
        <f>VLOOKUP(B165,[1]Report!$1:$1048576,2,0)</f>
        <v>GEN TAPETE PIPI STOP 4X30UN</v>
      </c>
      <c r="D165" s="136" t="s">
        <v>6</v>
      </c>
      <c r="E165" s="5">
        <f>VLOOKUP(B165,[1]Report!$1:$1048576,8,0)</f>
        <v>59.99</v>
      </c>
      <c r="F165" s="405">
        <v>73.91</v>
      </c>
      <c r="G165" s="6">
        <f t="shared" si="12"/>
        <v>-0.23203867311218526</v>
      </c>
      <c r="H165" s="278">
        <f t="shared" si="13"/>
        <v>-1.2320386731121853</v>
      </c>
      <c r="I165" s="161" t="s">
        <v>645</v>
      </c>
      <c r="J165" s="7"/>
      <c r="K165" s="7"/>
      <c r="L165" s="7"/>
      <c r="M165" s="7"/>
    </row>
    <row r="166" spans="1:13" ht="15.75">
      <c r="A166" s="49"/>
      <c r="B166" s="406"/>
      <c r="C166" s="4"/>
      <c r="D166" s="136"/>
      <c r="E166" s="5"/>
      <c r="F166" s="405"/>
      <c r="G166" s="6"/>
      <c r="H166" s="278"/>
      <c r="I166" s="161"/>
      <c r="J166" s="7"/>
      <c r="K166" s="7"/>
      <c r="L166" s="7"/>
      <c r="M166" s="7"/>
    </row>
    <row r="167" spans="1:13" ht="15.75">
      <c r="A167" s="49"/>
      <c r="B167" s="406"/>
      <c r="C167" s="4"/>
      <c r="D167" s="136"/>
      <c r="E167" s="5"/>
      <c r="F167" s="405"/>
      <c r="G167" s="6"/>
      <c r="H167" s="278"/>
      <c r="I167" s="161"/>
      <c r="J167" s="7"/>
      <c r="K167" s="7"/>
      <c r="L167" s="7"/>
      <c r="M167" s="7"/>
    </row>
    <row r="168" spans="1:13" ht="15.75">
      <c r="A168" s="49"/>
      <c r="B168" s="406"/>
      <c r="C168" s="4"/>
      <c r="D168" s="136"/>
      <c r="E168" s="5"/>
      <c r="F168" s="405"/>
      <c r="G168" s="6"/>
      <c r="H168" s="278"/>
      <c r="I168" s="161"/>
      <c r="J168" s="7"/>
      <c r="K168" s="7"/>
      <c r="L168" s="7"/>
      <c r="M168" s="7"/>
    </row>
    <row r="169" spans="1:13" ht="15.75" customHeight="1">
      <c r="A169" s="49"/>
      <c r="B169" s="182"/>
      <c r="C169" s="4"/>
      <c r="D169" s="136"/>
      <c r="E169" s="5"/>
      <c r="F169" s="377"/>
      <c r="G169" s="6"/>
      <c r="H169" s="278"/>
      <c r="I169" s="161"/>
      <c r="J169" s="7"/>
      <c r="K169" s="7"/>
      <c r="L169" s="7"/>
      <c r="M169" s="7"/>
    </row>
    <row r="170" spans="1:13" ht="15.75" hidden="1" customHeight="1">
      <c r="A170" s="49"/>
      <c r="B170" s="548" t="s">
        <v>1306</v>
      </c>
      <c r="C170" s="548"/>
      <c r="D170" s="548"/>
      <c r="E170" s="548"/>
      <c r="F170" s="548"/>
      <c r="G170" s="548"/>
      <c r="H170" s="7"/>
      <c r="I170" s="161"/>
      <c r="J170" s="7"/>
      <c r="K170" s="7"/>
      <c r="L170" s="7"/>
      <c r="M170" s="7"/>
    </row>
    <row r="171" spans="1:13" ht="15.75" hidden="1" customHeight="1">
      <c r="A171" s="49"/>
      <c r="B171" s="136"/>
      <c r="C171" s="4"/>
      <c r="D171" s="136"/>
      <c r="E171" s="5"/>
      <c r="F171" s="614" t="s">
        <v>1557</v>
      </c>
      <c r="G171" s="614"/>
      <c r="H171" s="626" t="s">
        <v>1558</v>
      </c>
      <c r="I171" s="614"/>
      <c r="J171" s="614" t="s">
        <v>1559</v>
      </c>
      <c r="K171" s="614"/>
      <c r="L171" s="614" t="s">
        <v>1560</v>
      </c>
      <c r="M171" s="614"/>
    </row>
    <row r="172" spans="1:13" ht="15.75" hidden="1" customHeight="1">
      <c r="A172" s="49"/>
      <c r="B172" s="378" t="s">
        <v>2</v>
      </c>
      <c r="C172" s="378" t="s">
        <v>3</v>
      </c>
      <c r="D172" s="378" t="s">
        <v>5</v>
      </c>
      <c r="E172" s="378" t="s">
        <v>0</v>
      </c>
      <c r="F172" s="379" t="s">
        <v>1242</v>
      </c>
      <c r="G172" s="380" t="s">
        <v>1243</v>
      </c>
      <c r="H172" s="408" t="s">
        <v>1242</v>
      </c>
      <c r="I172" s="380" t="s">
        <v>1243</v>
      </c>
      <c r="J172" s="379" t="s">
        <v>1242</v>
      </c>
      <c r="K172" s="380" t="s">
        <v>1243</v>
      </c>
      <c r="L172" s="379" t="s">
        <v>1242</v>
      </c>
      <c r="M172" s="380" t="s">
        <v>1243</v>
      </c>
    </row>
    <row r="173" spans="1:13" ht="15.75" hidden="1" customHeight="1">
      <c r="A173" s="49"/>
      <c r="B173" s="136"/>
      <c r="C173" s="4" t="e">
        <f>VLOOKUP(B173,[1]Report!$1:$1048576,2,0)</f>
        <v>#N/A</v>
      </c>
      <c r="D173" s="136" t="s">
        <v>6</v>
      </c>
      <c r="E173" s="5" t="e">
        <f>VLOOKUP(B173,[1]Report!$1:$1048576,8,0)</f>
        <v>#N/A</v>
      </c>
      <c r="F173" s="381"/>
      <c r="G173" s="6" t="e">
        <f t="shared" ref="G173:G206" si="14">(E173-F173)/E173</f>
        <v>#N/A</v>
      </c>
      <c r="H173" s="409"/>
      <c r="I173" s="6" t="e">
        <f>(E173-H173)/E173</f>
        <v>#N/A</v>
      </c>
      <c r="J173" s="29"/>
      <c r="K173" s="382" t="e">
        <f>($E173-J173)/$E173</f>
        <v>#N/A</v>
      </c>
      <c r="L173" s="29"/>
      <c r="M173" s="382" t="e">
        <f>($E173-L173)/$E173</f>
        <v>#N/A</v>
      </c>
    </row>
    <row r="174" spans="1:13" ht="15.75" hidden="1" customHeight="1">
      <c r="A174" s="49"/>
      <c r="B174" s="136"/>
      <c r="C174" s="4" t="e">
        <f>VLOOKUP(B174,[1]Report!$1:$1048576,2,0)</f>
        <v>#N/A</v>
      </c>
      <c r="D174" s="136" t="s">
        <v>6</v>
      </c>
      <c r="E174" s="5" t="e">
        <f>VLOOKUP(B174,[1]Report!$1:$1048576,8,0)</f>
        <v>#N/A</v>
      </c>
      <c r="F174" s="381"/>
      <c r="G174" s="6" t="e">
        <f t="shared" si="14"/>
        <v>#N/A</v>
      </c>
      <c r="H174" s="409"/>
      <c r="I174" s="6" t="e">
        <f>(E174-H174)/E174</f>
        <v>#N/A</v>
      </c>
      <c r="J174" s="29"/>
      <c r="K174" s="382" t="e">
        <f>($E174-J174)/$E174</f>
        <v>#N/A</v>
      </c>
      <c r="L174" s="29"/>
      <c r="M174" s="382" t="e">
        <f>($E174-L174)/$E174</f>
        <v>#N/A</v>
      </c>
    </row>
    <row r="175" spans="1:13" ht="15.75" hidden="1" customHeight="1">
      <c r="A175" s="49"/>
      <c r="B175" s="389"/>
      <c r="C175" s="4" t="e">
        <f>VLOOKUP(B175,[1]Report!$1:$1048576,2,0)</f>
        <v>#N/A</v>
      </c>
      <c r="D175" s="136" t="s">
        <v>6</v>
      </c>
      <c r="E175" s="5" t="e">
        <f>VLOOKUP(B175,[1]Report!$1:$1048576,8,0)</f>
        <v>#N/A</v>
      </c>
      <c r="F175" s="381"/>
      <c r="G175" s="6" t="e">
        <f t="shared" si="14"/>
        <v>#N/A</v>
      </c>
      <c r="H175" s="409"/>
      <c r="I175" s="6" t="e">
        <f t="shared" ref="I175:I206" si="15">(E175-H175)/E175</f>
        <v>#N/A</v>
      </c>
      <c r="J175" s="29"/>
      <c r="K175" s="382" t="e">
        <f t="shared" ref="K175:K206" si="16">($E175-J175)/$E175</f>
        <v>#N/A</v>
      </c>
      <c r="L175" s="29"/>
      <c r="M175" s="382" t="e">
        <f t="shared" ref="M175:M206" si="17">($E175-L175)/$E175</f>
        <v>#N/A</v>
      </c>
    </row>
    <row r="176" spans="1:13" ht="15.75" hidden="1" customHeight="1">
      <c r="A176" s="49"/>
      <c r="B176" s="389"/>
      <c r="C176" s="4" t="e">
        <f>VLOOKUP(B176,[1]Report!$1:$1048576,2,0)</f>
        <v>#N/A</v>
      </c>
      <c r="D176" s="136" t="s">
        <v>6</v>
      </c>
      <c r="E176" s="5" t="e">
        <f>VLOOKUP(B176,[1]Report!$1:$1048576,8,0)</f>
        <v>#N/A</v>
      </c>
      <c r="F176" s="381"/>
      <c r="G176" s="6" t="e">
        <f t="shared" si="14"/>
        <v>#N/A</v>
      </c>
      <c r="H176" s="409"/>
      <c r="I176" s="6" t="e">
        <f t="shared" si="15"/>
        <v>#N/A</v>
      </c>
      <c r="J176" s="29"/>
      <c r="K176" s="382" t="e">
        <f t="shared" si="16"/>
        <v>#N/A</v>
      </c>
      <c r="L176" s="29"/>
      <c r="M176" s="382" t="e">
        <f t="shared" si="17"/>
        <v>#N/A</v>
      </c>
    </row>
    <row r="177" spans="1:13" ht="15.75" hidden="1" customHeight="1">
      <c r="A177" s="49"/>
      <c r="B177" s="389"/>
      <c r="C177" s="4" t="e">
        <f>VLOOKUP(B177,[1]Report!$1:$1048576,2,0)</f>
        <v>#N/A</v>
      </c>
      <c r="D177" s="136" t="s">
        <v>6</v>
      </c>
      <c r="E177" s="5" t="e">
        <f>VLOOKUP(B177,[1]Report!$1:$1048576,8,0)</f>
        <v>#N/A</v>
      </c>
      <c r="F177" s="381"/>
      <c r="G177" s="6" t="e">
        <f t="shared" si="14"/>
        <v>#N/A</v>
      </c>
      <c r="H177" s="409"/>
      <c r="I177" s="6" t="e">
        <f t="shared" si="15"/>
        <v>#N/A</v>
      </c>
      <c r="J177" s="29"/>
      <c r="K177" s="382" t="e">
        <f t="shared" si="16"/>
        <v>#N/A</v>
      </c>
      <c r="L177" s="29"/>
      <c r="M177" s="382" t="e">
        <f t="shared" si="17"/>
        <v>#N/A</v>
      </c>
    </row>
    <row r="178" spans="1:13" ht="15.75" hidden="1" customHeight="1">
      <c r="A178" s="49"/>
      <c r="B178" s="389"/>
      <c r="C178" s="4" t="e">
        <f>VLOOKUP(B178,[1]Report!$1:$1048576,2,0)</f>
        <v>#N/A</v>
      </c>
      <c r="D178" s="136" t="s">
        <v>6</v>
      </c>
      <c r="E178" s="5" t="e">
        <f>VLOOKUP(B178,[1]Report!$1:$1048576,8,0)</f>
        <v>#N/A</v>
      </c>
      <c r="F178" s="381"/>
      <c r="G178" s="6" t="e">
        <f t="shared" si="14"/>
        <v>#N/A</v>
      </c>
      <c r="H178" s="409"/>
      <c r="I178" s="6" t="e">
        <f t="shared" si="15"/>
        <v>#N/A</v>
      </c>
      <c r="J178" s="29"/>
      <c r="K178" s="382" t="e">
        <f t="shared" si="16"/>
        <v>#N/A</v>
      </c>
      <c r="L178" s="29"/>
      <c r="M178" s="382" t="e">
        <f t="shared" si="17"/>
        <v>#N/A</v>
      </c>
    </row>
    <row r="179" spans="1:13" ht="15.75" hidden="1" customHeight="1">
      <c r="A179" s="49"/>
      <c r="B179" s="389"/>
      <c r="C179" s="4" t="e">
        <f>VLOOKUP(B179,[1]Report!$1:$1048576,2,0)</f>
        <v>#N/A</v>
      </c>
      <c r="D179" s="136" t="s">
        <v>6</v>
      </c>
      <c r="E179" s="5" t="e">
        <f>VLOOKUP(B179,[1]Report!$1:$1048576,8,0)</f>
        <v>#N/A</v>
      </c>
      <c r="F179" s="381"/>
      <c r="G179" s="6" t="e">
        <f t="shared" si="14"/>
        <v>#N/A</v>
      </c>
      <c r="H179" s="409"/>
      <c r="I179" s="6" t="e">
        <f t="shared" si="15"/>
        <v>#N/A</v>
      </c>
      <c r="J179" s="29"/>
      <c r="K179" s="382" t="e">
        <f t="shared" si="16"/>
        <v>#N/A</v>
      </c>
      <c r="L179" s="29"/>
      <c r="M179" s="382" t="e">
        <f t="shared" si="17"/>
        <v>#N/A</v>
      </c>
    </row>
    <row r="180" spans="1:13" ht="15.75" hidden="1" customHeight="1">
      <c r="A180" s="49"/>
      <c r="B180" s="389"/>
      <c r="C180" s="4" t="e">
        <f>VLOOKUP(B180,[1]Report!$1:$1048576,2,0)</f>
        <v>#N/A</v>
      </c>
      <c r="D180" s="136" t="s">
        <v>6</v>
      </c>
      <c r="E180" s="5" t="e">
        <f>VLOOKUP(B180,[1]Report!$1:$1048576,8,0)</f>
        <v>#N/A</v>
      </c>
      <c r="F180" s="381"/>
      <c r="G180" s="6" t="e">
        <f t="shared" si="14"/>
        <v>#N/A</v>
      </c>
      <c r="H180" s="409"/>
      <c r="I180" s="6" t="e">
        <f t="shared" si="15"/>
        <v>#N/A</v>
      </c>
      <c r="J180" s="29"/>
      <c r="K180" s="382" t="e">
        <f t="shared" si="16"/>
        <v>#N/A</v>
      </c>
      <c r="L180" s="29"/>
      <c r="M180" s="382" t="e">
        <f t="shared" si="17"/>
        <v>#N/A</v>
      </c>
    </row>
    <row r="181" spans="1:13" ht="15.75" hidden="1" customHeight="1">
      <c r="A181" s="49"/>
      <c r="B181" s="389"/>
      <c r="C181" s="4" t="e">
        <f>VLOOKUP(B181,[1]Report!$1:$1048576,2,0)</f>
        <v>#N/A</v>
      </c>
      <c r="D181" s="136" t="s">
        <v>6</v>
      </c>
      <c r="E181" s="5" t="e">
        <f>VLOOKUP(B181,[1]Report!$1:$1048576,8,0)</f>
        <v>#N/A</v>
      </c>
      <c r="F181" s="381"/>
      <c r="G181" s="6" t="e">
        <f t="shared" si="14"/>
        <v>#N/A</v>
      </c>
      <c r="H181" s="409"/>
      <c r="I181" s="6" t="e">
        <f t="shared" si="15"/>
        <v>#N/A</v>
      </c>
      <c r="J181" s="29"/>
      <c r="K181" s="382" t="e">
        <f t="shared" si="16"/>
        <v>#N/A</v>
      </c>
      <c r="L181" s="29"/>
      <c r="M181" s="382" t="e">
        <f t="shared" si="17"/>
        <v>#N/A</v>
      </c>
    </row>
    <row r="182" spans="1:13" ht="15.75" hidden="1" customHeight="1">
      <c r="A182" s="49"/>
      <c r="B182" s="389"/>
      <c r="C182" s="4" t="e">
        <f>VLOOKUP(B182,[1]Report!$1:$1048576,2,0)</f>
        <v>#N/A</v>
      </c>
      <c r="D182" s="136" t="s">
        <v>6</v>
      </c>
      <c r="E182" s="5" t="e">
        <f>VLOOKUP(B182,[1]Report!$1:$1048576,8,0)</f>
        <v>#N/A</v>
      </c>
      <c r="F182" s="381"/>
      <c r="G182" s="6" t="e">
        <f t="shared" si="14"/>
        <v>#N/A</v>
      </c>
      <c r="H182" s="409"/>
      <c r="I182" s="6" t="e">
        <f t="shared" si="15"/>
        <v>#N/A</v>
      </c>
      <c r="J182" s="29"/>
      <c r="K182" s="382" t="e">
        <f t="shared" si="16"/>
        <v>#N/A</v>
      </c>
      <c r="L182" s="29"/>
      <c r="M182" s="382" t="e">
        <f t="shared" si="17"/>
        <v>#N/A</v>
      </c>
    </row>
    <row r="183" spans="1:13" ht="15.75" hidden="1" customHeight="1">
      <c r="A183" s="49"/>
      <c r="B183" s="389"/>
      <c r="C183" s="4" t="e">
        <f>VLOOKUP(B183,[1]Report!$1:$1048576,2,0)</f>
        <v>#N/A</v>
      </c>
      <c r="D183" s="136" t="s">
        <v>6</v>
      </c>
      <c r="E183" s="5" t="e">
        <f>VLOOKUP(B183,[1]Report!$1:$1048576,8,0)</f>
        <v>#N/A</v>
      </c>
      <c r="F183" s="381"/>
      <c r="G183" s="6" t="e">
        <f t="shared" si="14"/>
        <v>#N/A</v>
      </c>
      <c r="H183" s="409"/>
      <c r="I183" s="6" t="e">
        <f t="shared" si="15"/>
        <v>#N/A</v>
      </c>
      <c r="J183" s="29"/>
      <c r="K183" s="382" t="e">
        <f t="shared" si="16"/>
        <v>#N/A</v>
      </c>
      <c r="L183" s="29"/>
      <c r="M183" s="382" t="e">
        <f t="shared" si="17"/>
        <v>#N/A</v>
      </c>
    </row>
    <row r="184" spans="1:13" ht="15.75" hidden="1" customHeight="1">
      <c r="A184" s="49"/>
      <c r="B184" s="389"/>
      <c r="C184" s="4" t="e">
        <f>VLOOKUP(B184,[1]Report!$1:$1048576,2,0)</f>
        <v>#N/A</v>
      </c>
      <c r="D184" s="136" t="s">
        <v>6</v>
      </c>
      <c r="E184" s="5" t="e">
        <f>VLOOKUP(B184,[1]Report!$1:$1048576,8,0)</f>
        <v>#N/A</v>
      </c>
      <c r="F184" s="381"/>
      <c r="G184" s="6" t="e">
        <f t="shared" si="14"/>
        <v>#N/A</v>
      </c>
      <c r="H184" s="409"/>
      <c r="I184" s="6" t="e">
        <f t="shared" si="15"/>
        <v>#N/A</v>
      </c>
      <c r="J184" s="29"/>
      <c r="K184" s="382" t="e">
        <f t="shared" si="16"/>
        <v>#N/A</v>
      </c>
      <c r="L184" s="29"/>
      <c r="M184" s="382" t="e">
        <f t="shared" si="17"/>
        <v>#N/A</v>
      </c>
    </row>
    <row r="185" spans="1:13" ht="15.75" hidden="1" customHeight="1">
      <c r="A185" s="49"/>
      <c r="B185" s="389"/>
      <c r="C185" s="4" t="e">
        <f>VLOOKUP(B185,[1]Report!$1:$1048576,2,0)</f>
        <v>#N/A</v>
      </c>
      <c r="D185" s="136" t="s">
        <v>6</v>
      </c>
      <c r="E185" s="5" t="e">
        <f>VLOOKUP(B185,[1]Report!$1:$1048576,8,0)</f>
        <v>#N/A</v>
      </c>
      <c r="F185" s="381"/>
      <c r="G185" s="6" t="e">
        <f t="shared" si="14"/>
        <v>#N/A</v>
      </c>
      <c r="H185" s="409"/>
      <c r="I185" s="6" t="e">
        <f t="shared" si="15"/>
        <v>#N/A</v>
      </c>
      <c r="J185" s="29"/>
      <c r="K185" s="382" t="e">
        <f t="shared" si="16"/>
        <v>#N/A</v>
      </c>
      <c r="L185" s="29"/>
      <c r="M185" s="382" t="e">
        <f t="shared" si="17"/>
        <v>#N/A</v>
      </c>
    </row>
    <row r="186" spans="1:13" ht="15.75" hidden="1" customHeight="1">
      <c r="A186" s="49"/>
      <c r="B186" s="389"/>
      <c r="C186" s="4" t="e">
        <f>VLOOKUP(B186,[1]Report!$1:$1048576,2,0)</f>
        <v>#N/A</v>
      </c>
      <c r="D186" s="136" t="s">
        <v>6</v>
      </c>
      <c r="E186" s="5" t="e">
        <f>VLOOKUP(B186,[1]Report!$1:$1048576,8,0)</f>
        <v>#N/A</v>
      </c>
      <c r="F186" s="381"/>
      <c r="G186" s="6" t="e">
        <f t="shared" si="14"/>
        <v>#N/A</v>
      </c>
      <c r="H186" s="409"/>
      <c r="I186" s="6" t="e">
        <f t="shared" si="15"/>
        <v>#N/A</v>
      </c>
      <c r="J186" s="29"/>
      <c r="K186" s="382" t="e">
        <f t="shared" si="16"/>
        <v>#N/A</v>
      </c>
      <c r="L186" s="29"/>
      <c r="M186" s="382" t="e">
        <f t="shared" si="17"/>
        <v>#N/A</v>
      </c>
    </row>
    <row r="187" spans="1:13" ht="15.75" hidden="1" customHeight="1">
      <c r="A187" s="49"/>
      <c r="B187" s="389"/>
      <c r="C187" s="4" t="e">
        <f>VLOOKUP(B187,[1]Report!$1:$1048576,2,0)</f>
        <v>#N/A</v>
      </c>
      <c r="D187" s="136" t="s">
        <v>6</v>
      </c>
      <c r="E187" s="5" t="e">
        <f>VLOOKUP(B187,[1]Report!$1:$1048576,8,0)</f>
        <v>#N/A</v>
      </c>
      <c r="F187" s="381"/>
      <c r="G187" s="6" t="e">
        <f t="shared" si="14"/>
        <v>#N/A</v>
      </c>
      <c r="H187" s="409"/>
      <c r="I187" s="6" t="e">
        <f t="shared" si="15"/>
        <v>#N/A</v>
      </c>
      <c r="J187" s="29"/>
      <c r="K187" s="382" t="e">
        <f t="shared" si="16"/>
        <v>#N/A</v>
      </c>
      <c r="L187" s="29"/>
      <c r="M187" s="382" t="e">
        <f t="shared" si="17"/>
        <v>#N/A</v>
      </c>
    </row>
    <row r="188" spans="1:13" ht="15.75" hidden="1" customHeight="1">
      <c r="A188" s="49"/>
      <c r="B188" s="389"/>
      <c r="C188" s="4" t="e">
        <f>VLOOKUP(B188,[1]Report!$1:$1048576,2,0)</f>
        <v>#N/A</v>
      </c>
      <c r="D188" s="136" t="s">
        <v>6</v>
      </c>
      <c r="E188" s="5" t="e">
        <f>VLOOKUP(B188,[1]Report!$1:$1048576,8,0)</f>
        <v>#N/A</v>
      </c>
      <c r="F188" s="381"/>
      <c r="G188" s="6" t="e">
        <f t="shared" si="14"/>
        <v>#N/A</v>
      </c>
      <c r="H188" s="409"/>
      <c r="I188" s="6" t="e">
        <f t="shared" si="15"/>
        <v>#N/A</v>
      </c>
      <c r="J188" s="29"/>
      <c r="K188" s="382" t="e">
        <f t="shared" si="16"/>
        <v>#N/A</v>
      </c>
      <c r="L188" s="29"/>
      <c r="M188" s="382" t="e">
        <f t="shared" si="17"/>
        <v>#N/A</v>
      </c>
    </row>
    <row r="189" spans="1:13" ht="15.75" hidden="1" customHeight="1">
      <c r="A189" s="49"/>
      <c r="B189" s="389"/>
      <c r="C189" s="4" t="e">
        <f>VLOOKUP(B189,[1]Report!$1:$1048576,2,0)</f>
        <v>#N/A</v>
      </c>
      <c r="D189" s="136" t="s">
        <v>6</v>
      </c>
      <c r="E189" s="5" t="e">
        <f>VLOOKUP(B189,[1]Report!$1:$1048576,8,0)</f>
        <v>#N/A</v>
      </c>
      <c r="F189" s="381"/>
      <c r="G189" s="6" t="e">
        <f t="shared" si="14"/>
        <v>#N/A</v>
      </c>
      <c r="H189" s="409"/>
      <c r="I189" s="6" t="e">
        <f t="shared" si="15"/>
        <v>#N/A</v>
      </c>
      <c r="J189" s="29"/>
      <c r="K189" s="382" t="e">
        <f t="shared" si="16"/>
        <v>#N/A</v>
      </c>
      <c r="L189" s="29"/>
      <c r="M189" s="382" t="e">
        <f t="shared" si="17"/>
        <v>#N/A</v>
      </c>
    </row>
    <row r="190" spans="1:13" ht="15.75" hidden="1" customHeight="1">
      <c r="A190" s="49"/>
      <c r="B190" s="389"/>
      <c r="C190" s="4" t="e">
        <f>VLOOKUP(B190,[1]Report!$1:$1048576,2,0)</f>
        <v>#N/A</v>
      </c>
      <c r="D190" s="136" t="s">
        <v>6</v>
      </c>
      <c r="E190" s="5" t="e">
        <f>VLOOKUP(B190,[1]Report!$1:$1048576,8,0)</f>
        <v>#N/A</v>
      </c>
      <c r="F190" s="381"/>
      <c r="G190" s="6" t="e">
        <f t="shared" si="14"/>
        <v>#N/A</v>
      </c>
      <c r="H190" s="409"/>
      <c r="I190" s="6" t="e">
        <f t="shared" si="15"/>
        <v>#N/A</v>
      </c>
      <c r="J190" s="29"/>
      <c r="K190" s="382" t="e">
        <f t="shared" si="16"/>
        <v>#N/A</v>
      </c>
      <c r="L190" s="29"/>
      <c r="M190" s="382" t="e">
        <f t="shared" si="17"/>
        <v>#N/A</v>
      </c>
    </row>
    <row r="191" spans="1:13" ht="15.75" hidden="1" customHeight="1">
      <c r="A191" s="49"/>
      <c r="B191" s="389"/>
      <c r="C191" s="4" t="e">
        <f>VLOOKUP(B191,[1]Report!$1:$1048576,2,0)</f>
        <v>#N/A</v>
      </c>
      <c r="D191" s="136" t="s">
        <v>6</v>
      </c>
      <c r="E191" s="5" t="e">
        <f>VLOOKUP(B191,[1]Report!$1:$1048576,8,0)</f>
        <v>#N/A</v>
      </c>
      <c r="F191" s="381"/>
      <c r="G191" s="6" t="e">
        <f t="shared" si="14"/>
        <v>#N/A</v>
      </c>
      <c r="H191" s="409"/>
      <c r="I191" s="6" t="e">
        <f t="shared" si="15"/>
        <v>#N/A</v>
      </c>
      <c r="J191" s="29"/>
      <c r="K191" s="382" t="e">
        <f t="shared" si="16"/>
        <v>#N/A</v>
      </c>
      <c r="L191" s="29"/>
      <c r="M191" s="382" t="e">
        <f t="shared" si="17"/>
        <v>#N/A</v>
      </c>
    </row>
    <row r="192" spans="1:13" ht="15.75" hidden="1" customHeight="1">
      <c r="A192" s="49"/>
      <c r="B192" s="389"/>
      <c r="C192" s="4" t="e">
        <f>VLOOKUP(B192,[1]Report!$1:$1048576,2,0)</f>
        <v>#N/A</v>
      </c>
      <c r="D192" s="136" t="s">
        <v>6</v>
      </c>
      <c r="E192" s="5" t="e">
        <f>VLOOKUP(B192,[1]Report!$1:$1048576,8,0)</f>
        <v>#N/A</v>
      </c>
      <c r="F192" s="381"/>
      <c r="G192" s="6" t="e">
        <f t="shared" si="14"/>
        <v>#N/A</v>
      </c>
      <c r="H192" s="409"/>
      <c r="I192" s="6" t="e">
        <f t="shared" si="15"/>
        <v>#N/A</v>
      </c>
      <c r="J192" s="29"/>
      <c r="K192" s="382" t="e">
        <f t="shared" si="16"/>
        <v>#N/A</v>
      </c>
      <c r="L192" s="29"/>
      <c r="M192" s="382" t="e">
        <f t="shared" si="17"/>
        <v>#N/A</v>
      </c>
    </row>
    <row r="193" spans="1:13" ht="15.75" hidden="1" customHeight="1">
      <c r="A193" s="49"/>
      <c r="B193" s="389"/>
      <c r="C193" s="4" t="e">
        <f>VLOOKUP(B193,[1]Report!$1:$1048576,2,0)</f>
        <v>#N/A</v>
      </c>
      <c r="D193" s="136" t="s">
        <v>6</v>
      </c>
      <c r="E193" s="5" t="e">
        <f>VLOOKUP(B193,[1]Report!$1:$1048576,8,0)</f>
        <v>#N/A</v>
      </c>
      <c r="F193" s="381"/>
      <c r="G193" s="6" t="e">
        <f t="shared" si="14"/>
        <v>#N/A</v>
      </c>
      <c r="H193" s="409"/>
      <c r="I193" s="6" t="e">
        <f t="shared" si="15"/>
        <v>#N/A</v>
      </c>
      <c r="J193" s="29"/>
      <c r="K193" s="382" t="e">
        <f t="shared" si="16"/>
        <v>#N/A</v>
      </c>
      <c r="L193" s="29"/>
      <c r="M193" s="382" t="e">
        <f t="shared" si="17"/>
        <v>#N/A</v>
      </c>
    </row>
    <row r="194" spans="1:13" ht="15.75" hidden="1" customHeight="1">
      <c r="A194" s="49"/>
      <c r="B194" s="389"/>
      <c r="C194" s="4" t="e">
        <f>VLOOKUP(B194,[1]Report!$1:$1048576,2,0)</f>
        <v>#N/A</v>
      </c>
      <c r="D194" s="136" t="s">
        <v>6</v>
      </c>
      <c r="E194" s="5" t="e">
        <f>VLOOKUP(B194,[1]Report!$1:$1048576,8,0)</f>
        <v>#N/A</v>
      </c>
      <c r="F194" s="381"/>
      <c r="G194" s="6" t="e">
        <f t="shared" si="14"/>
        <v>#N/A</v>
      </c>
      <c r="H194" s="409"/>
      <c r="I194" s="6" t="e">
        <f t="shared" si="15"/>
        <v>#N/A</v>
      </c>
      <c r="J194" s="29"/>
      <c r="K194" s="382" t="e">
        <f t="shared" si="16"/>
        <v>#N/A</v>
      </c>
      <c r="L194" s="29"/>
      <c r="M194" s="382" t="e">
        <f t="shared" si="17"/>
        <v>#N/A</v>
      </c>
    </row>
    <row r="195" spans="1:13" ht="15.75" hidden="1" customHeight="1">
      <c r="A195" s="49"/>
      <c r="B195" s="389"/>
      <c r="C195" s="4" t="e">
        <f>VLOOKUP(B195,[1]Report!$1:$1048576,2,0)</f>
        <v>#N/A</v>
      </c>
      <c r="D195" s="136" t="s">
        <v>6</v>
      </c>
      <c r="E195" s="5" t="e">
        <f>VLOOKUP(B195,[1]Report!$1:$1048576,8,0)</f>
        <v>#N/A</v>
      </c>
      <c r="F195" s="381"/>
      <c r="G195" s="6" t="e">
        <f t="shared" si="14"/>
        <v>#N/A</v>
      </c>
      <c r="H195" s="409"/>
      <c r="I195" s="6" t="e">
        <f t="shared" si="15"/>
        <v>#N/A</v>
      </c>
      <c r="J195" s="29"/>
      <c r="K195" s="382" t="e">
        <f t="shared" si="16"/>
        <v>#N/A</v>
      </c>
      <c r="L195" s="29"/>
      <c r="M195" s="382" t="e">
        <f t="shared" si="17"/>
        <v>#N/A</v>
      </c>
    </row>
    <row r="196" spans="1:13" ht="15.75" hidden="1" customHeight="1">
      <c r="A196" s="49"/>
      <c r="B196" s="389"/>
      <c r="C196" s="4" t="e">
        <f>VLOOKUP(B196,[1]Report!$1:$1048576,2,0)</f>
        <v>#N/A</v>
      </c>
      <c r="D196" s="136" t="s">
        <v>6</v>
      </c>
      <c r="E196" s="5" t="e">
        <f>VLOOKUP(B196,[1]Report!$1:$1048576,8,0)</f>
        <v>#N/A</v>
      </c>
      <c r="F196" s="381"/>
      <c r="G196" s="6" t="e">
        <f t="shared" si="14"/>
        <v>#N/A</v>
      </c>
      <c r="H196" s="409"/>
      <c r="I196" s="6" t="e">
        <f t="shared" si="15"/>
        <v>#N/A</v>
      </c>
      <c r="J196" s="4"/>
      <c r="K196" s="382" t="e">
        <f t="shared" si="16"/>
        <v>#N/A</v>
      </c>
      <c r="L196" s="29"/>
      <c r="M196" s="382" t="e">
        <f t="shared" si="17"/>
        <v>#N/A</v>
      </c>
    </row>
    <row r="197" spans="1:13" ht="15.75" hidden="1" customHeight="1">
      <c r="A197" s="49"/>
      <c r="B197" s="389"/>
      <c r="C197" s="4" t="e">
        <f>VLOOKUP(B197,[1]Report!$1:$1048576,2,0)</f>
        <v>#N/A</v>
      </c>
      <c r="D197" s="136" t="s">
        <v>6</v>
      </c>
      <c r="E197" s="5" t="e">
        <f>VLOOKUP(B197,[1]Report!$1:$1048576,8,0)</f>
        <v>#N/A</v>
      </c>
      <c r="F197" s="381"/>
      <c r="G197" s="6" t="e">
        <f t="shared" si="14"/>
        <v>#N/A</v>
      </c>
      <c r="H197" s="409"/>
      <c r="I197" s="6" t="e">
        <f t="shared" si="15"/>
        <v>#N/A</v>
      </c>
      <c r="J197" s="4"/>
      <c r="K197" s="382" t="e">
        <f t="shared" si="16"/>
        <v>#N/A</v>
      </c>
      <c r="L197" s="29"/>
      <c r="M197" s="382" t="e">
        <f t="shared" si="17"/>
        <v>#N/A</v>
      </c>
    </row>
    <row r="198" spans="1:13" ht="15.75" hidden="1" customHeight="1">
      <c r="A198" s="49"/>
      <c r="B198" s="389"/>
      <c r="C198" s="4" t="e">
        <f>VLOOKUP(B198,[1]Report!$1:$1048576,2,0)</f>
        <v>#N/A</v>
      </c>
      <c r="D198" s="136" t="s">
        <v>6</v>
      </c>
      <c r="E198" s="5" t="e">
        <f>VLOOKUP(B198,[1]Report!$1:$1048576,8,0)</f>
        <v>#N/A</v>
      </c>
      <c r="F198" s="381"/>
      <c r="G198" s="6" t="e">
        <f t="shared" si="14"/>
        <v>#N/A</v>
      </c>
      <c r="H198" s="409"/>
      <c r="I198" s="6" t="e">
        <f t="shared" si="15"/>
        <v>#N/A</v>
      </c>
      <c r="J198" s="4"/>
      <c r="K198" s="382" t="e">
        <f t="shared" si="16"/>
        <v>#N/A</v>
      </c>
      <c r="L198" s="29"/>
      <c r="M198" s="382" t="e">
        <f t="shared" si="17"/>
        <v>#N/A</v>
      </c>
    </row>
    <row r="199" spans="1:13" ht="15.75" hidden="1" customHeight="1">
      <c r="A199" s="49"/>
      <c r="B199" s="389"/>
      <c r="C199" s="4" t="e">
        <f>VLOOKUP(B199,[1]Report!$1:$1048576,2,0)</f>
        <v>#N/A</v>
      </c>
      <c r="D199" s="136" t="s">
        <v>6</v>
      </c>
      <c r="E199" s="5" t="e">
        <f>VLOOKUP(B199,[1]Report!$1:$1048576,8,0)</f>
        <v>#N/A</v>
      </c>
      <c r="F199" s="381"/>
      <c r="G199" s="6" t="e">
        <f t="shared" si="14"/>
        <v>#N/A</v>
      </c>
      <c r="H199" s="409"/>
      <c r="I199" s="6" t="e">
        <f t="shared" si="15"/>
        <v>#N/A</v>
      </c>
      <c r="J199" s="4"/>
      <c r="K199" s="382" t="e">
        <f t="shared" si="16"/>
        <v>#N/A</v>
      </c>
      <c r="L199" s="29"/>
      <c r="M199" s="382" t="e">
        <f t="shared" si="17"/>
        <v>#N/A</v>
      </c>
    </row>
    <row r="200" spans="1:13" ht="15.75" hidden="1" customHeight="1">
      <c r="A200" s="49"/>
      <c r="B200" s="389"/>
      <c r="C200" s="4" t="e">
        <f>VLOOKUP(B200,[1]Report!$1:$1048576,2,0)</f>
        <v>#N/A</v>
      </c>
      <c r="D200" s="136" t="s">
        <v>6</v>
      </c>
      <c r="E200" s="5" t="e">
        <f>VLOOKUP(B200,[1]Report!$1:$1048576,8,0)</f>
        <v>#N/A</v>
      </c>
      <c r="F200" s="381"/>
      <c r="G200" s="6" t="e">
        <f t="shared" si="14"/>
        <v>#N/A</v>
      </c>
      <c r="H200" s="409"/>
      <c r="I200" s="6" t="e">
        <f t="shared" si="15"/>
        <v>#N/A</v>
      </c>
      <c r="J200" s="4"/>
      <c r="K200" s="382" t="e">
        <f t="shared" si="16"/>
        <v>#N/A</v>
      </c>
      <c r="L200" s="29"/>
      <c r="M200" s="382" t="e">
        <f t="shared" si="17"/>
        <v>#N/A</v>
      </c>
    </row>
    <row r="201" spans="1:13" ht="15.75" hidden="1" customHeight="1">
      <c r="A201" s="49"/>
      <c r="B201" s="389"/>
      <c r="C201" s="4" t="e">
        <f>VLOOKUP(B201,[1]Report!$1:$1048576,2,0)</f>
        <v>#N/A</v>
      </c>
      <c r="D201" s="136" t="s">
        <v>6</v>
      </c>
      <c r="E201" s="5" t="e">
        <f>VLOOKUP(B201,[1]Report!$1:$1048576,8,0)</f>
        <v>#N/A</v>
      </c>
      <c r="F201" s="381"/>
      <c r="G201" s="6" t="e">
        <f t="shared" si="14"/>
        <v>#N/A</v>
      </c>
      <c r="H201" s="409"/>
      <c r="I201" s="6" t="e">
        <f t="shared" si="15"/>
        <v>#N/A</v>
      </c>
      <c r="J201" s="4"/>
      <c r="K201" s="382" t="e">
        <f t="shared" si="16"/>
        <v>#N/A</v>
      </c>
      <c r="L201" s="29"/>
      <c r="M201" s="382" t="e">
        <f t="shared" si="17"/>
        <v>#N/A</v>
      </c>
    </row>
    <row r="202" spans="1:13" ht="15.75" hidden="1" customHeight="1">
      <c r="A202" s="49"/>
      <c r="B202" s="389"/>
      <c r="C202" s="4" t="e">
        <f>VLOOKUP(B202,[1]Report!$1:$1048576,2,0)</f>
        <v>#N/A</v>
      </c>
      <c r="D202" s="136" t="s">
        <v>6</v>
      </c>
      <c r="E202" s="5" t="e">
        <f>VLOOKUP(B202,[1]Report!$1:$1048576,8,0)</f>
        <v>#N/A</v>
      </c>
      <c r="F202" s="381"/>
      <c r="G202" s="6" t="e">
        <f t="shared" si="14"/>
        <v>#N/A</v>
      </c>
      <c r="H202" s="409"/>
      <c r="I202" s="6" t="e">
        <f t="shared" si="15"/>
        <v>#N/A</v>
      </c>
      <c r="J202" s="4"/>
      <c r="K202" s="382" t="e">
        <f t="shared" si="16"/>
        <v>#N/A</v>
      </c>
      <c r="L202" s="29"/>
      <c r="M202" s="382" t="e">
        <f t="shared" si="17"/>
        <v>#N/A</v>
      </c>
    </row>
    <row r="203" spans="1:13" ht="15.75" hidden="1" customHeight="1">
      <c r="A203" s="49"/>
      <c r="B203" s="4"/>
      <c r="C203" s="4" t="e">
        <f>VLOOKUP(B203,[1]Report!$1:$1048576,2,0)</f>
        <v>#N/A</v>
      </c>
      <c r="D203" s="136" t="s">
        <v>6</v>
      </c>
      <c r="E203" s="5" t="e">
        <f>VLOOKUP(B203,[1]Report!$1:$1048576,8,0)</f>
        <v>#N/A</v>
      </c>
      <c r="F203" s="381"/>
      <c r="G203" s="6" t="e">
        <f t="shared" si="14"/>
        <v>#N/A</v>
      </c>
      <c r="H203" s="409"/>
      <c r="I203" s="6" t="e">
        <f t="shared" si="15"/>
        <v>#N/A</v>
      </c>
      <c r="J203" s="4"/>
      <c r="K203" s="382" t="e">
        <f t="shared" si="16"/>
        <v>#N/A</v>
      </c>
      <c r="L203" s="29"/>
      <c r="M203" s="382" t="e">
        <f t="shared" si="17"/>
        <v>#N/A</v>
      </c>
    </row>
    <row r="204" spans="1:13" ht="15.75" hidden="1" customHeight="1">
      <c r="A204" s="49"/>
      <c r="B204" s="4"/>
      <c r="C204" s="4" t="e">
        <f>VLOOKUP(B204,[1]Report!$1:$1048576,2,0)</f>
        <v>#N/A</v>
      </c>
      <c r="D204" s="136" t="s">
        <v>6</v>
      </c>
      <c r="E204" s="5" t="e">
        <f>VLOOKUP(B204,[1]Report!$1:$1048576,8,0)</f>
        <v>#N/A</v>
      </c>
      <c r="F204" s="381"/>
      <c r="G204" s="6" t="e">
        <f t="shared" si="14"/>
        <v>#N/A</v>
      </c>
      <c r="H204" s="409"/>
      <c r="I204" s="6" t="e">
        <f t="shared" si="15"/>
        <v>#N/A</v>
      </c>
      <c r="J204" s="4"/>
      <c r="K204" s="382" t="e">
        <f t="shared" si="16"/>
        <v>#N/A</v>
      </c>
      <c r="L204" s="29"/>
      <c r="M204" s="382" t="e">
        <f t="shared" si="17"/>
        <v>#N/A</v>
      </c>
    </row>
    <row r="205" spans="1:13" ht="15.75" hidden="1" customHeight="1">
      <c r="A205" s="49"/>
      <c r="B205" s="4"/>
      <c r="C205" s="4" t="e">
        <f>VLOOKUP(B205,[1]Report!$1:$1048576,2,0)</f>
        <v>#N/A</v>
      </c>
      <c r="D205" s="136" t="s">
        <v>6</v>
      </c>
      <c r="E205" s="5" t="e">
        <f>VLOOKUP(B205,[1]Report!$1:$1048576,8,0)</f>
        <v>#N/A</v>
      </c>
      <c r="F205" s="381"/>
      <c r="G205" s="6" t="e">
        <f t="shared" si="14"/>
        <v>#N/A</v>
      </c>
      <c r="H205" s="409"/>
      <c r="I205" s="6" t="e">
        <f t="shared" si="15"/>
        <v>#N/A</v>
      </c>
      <c r="J205" s="4"/>
      <c r="K205" s="382" t="e">
        <f t="shared" si="16"/>
        <v>#N/A</v>
      </c>
      <c r="L205" s="29"/>
      <c r="M205" s="382" t="e">
        <f t="shared" si="17"/>
        <v>#N/A</v>
      </c>
    </row>
    <row r="206" spans="1:13" ht="15.75" hidden="1" customHeight="1">
      <c r="A206" s="49"/>
      <c r="B206" s="182"/>
      <c r="C206" s="4" t="e">
        <f>VLOOKUP(B206,[1]Report!$1:$1048576,2,0)</f>
        <v>#N/A</v>
      </c>
      <c r="D206" s="136" t="s">
        <v>6</v>
      </c>
      <c r="E206" s="5" t="e">
        <f>VLOOKUP(B206,[1]Report!$1:$1048576,8,0)</f>
        <v>#N/A</v>
      </c>
      <c r="F206" s="381"/>
      <c r="G206" s="6" t="e">
        <f t="shared" si="14"/>
        <v>#N/A</v>
      </c>
      <c r="H206" s="409"/>
      <c r="I206" s="6" t="e">
        <f t="shared" si="15"/>
        <v>#N/A</v>
      </c>
      <c r="J206" s="4"/>
      <c r="K206" s="382" t="e">
        <f t="shared" si="16"/>
        <v>#N/A</v>
      </c>
      <c r="L206" s="29"/>
      <c r="M206" s="382" t="e">
        <f t="shared" si="17"/>
        <v>#N/A</v>
      </c>
    </row>
    <row r="207" spans="1:13" ht="15.75" customHeight="1">
      <c r="A207" s="49"/>
      <c r="B207" s="4"/>
      <c r="C207" s="4"/>
      <c r="D207" s="136"/>
      <c r="E207" s="5"/>
      <c r="F207" s="179"/>
      <c r="G207" s="6"/>
      <c r="H207" s="7"/>
      <c r="I207" s="7"/>
      <c r="J207" s="7"/>
      <c r="K207" s="7"/>
      <c r="L207" s="7"/>
      <c r="M207" s="7"/>
    </row>
    <row r="208" spans="1:13" ht="15.75" hidden="1" customHeight="1">
      <c r="A208" s="49"/>
      <c r="B208" s="548" t="s">
        <v>241</v>
      </c>
      <c r="C208" s="548"/>
      <c r="D208" s="548"/>
      <c r="E208" s="548"/>
      <c r="F208" s="548"/>
      <c r="G208" s="548"/>
      <c r="H208" s="7"/>
      <c r="I208" s="7"/>
      <c r="J208" s="7"/>
      <c r="K208" s="7"/>
      <c r="L208" s="7"/>
      <c r="M208" s="7"/>
    </row>
    <row r="209" spans="1:13" ht="15.75" hidden="1" customHeight="1">
      <c r="A209" s="49"/>
      <c r="B209" s="11" t="s">
        <v>2</v>
      </c>
      <c r="C209" s="11" t="s">
        <v>3</v>
      </c>
      <c r="D209" s="11" t="s">
        <v>5</v>
      </c>
      <c r="E209" s="11" t="s">
        <v>0</v>
      </c>
      <c r="F209" s="47" t="s">
        <v>1</v>
      </c>
      <c r="G209" s="47" t="s">
        <v>4</v>
      </c>
      <c r="H209" s="7"/>
      <c r="I209" s="7"/>
      <c r="J209" s="7"/>
      <c r="K209" s="7"/>
      <c r="L209" s="7"/>
      <c r="M209" s="7"/>
    </row>
    <row r="210" spans="1:13" ht="15.75" hidden="1" customHeight="1">
      <c r="A210" s="49"/>
      <c r="B210" s="182"/>
      <c r="C210" s="4" t="e">
        <f>VLOOKUP(B210,[1]Report!$1:$1048576,2,0)</f>
        <v>#N/A</v>
      </c>
      <c r="D210" s="136" t="s">
        <v>6</v>
      </c>
      <c r="E210" s="5" t="e">
        <f>VLOOKUP(B210,[1]Report!$1:$1048576,8,0)</f>
        <v>#N/A</v>
      </c>
      <c r="F210" s="383"/>
      <c r="G210" s="6" t="e">
        <f t="shared" ref="G210:G238" si="18">(E210-F210)/E210</f>
        <v>#N/A</v>
      </c>
      <c r="H210" s="278" t="e">
        <f t="shared" ref="H210:H238" si="19">G210-100%</f>
        <v>#N/A</v>
      </c>
      <c r="I210" s="7" t="s">
        <v>645</v>
      </c>
      <c r="J210" s="7"/>
      <c r="K210" s="7"/>
      <c r="L210" s="7"/>
      <c r="M210" s="7"/>
    </row>
    <row r="211" spans="1:13" ht="15.75" hidden="1" customHeight="1">
      <c r="A211" s="49"/>
      <c r="B211" s="182"/>
      <c r="C211" s="4" t="e">
        <f>VLOOKUP(B211,[1]Report!$1:$1048576,2,0)</f>
        <v>#N/A</v>
      </c>
      <c r="D211" s="136" t="s">
        <v>6</v>
      </c>
      <c r="E211" s="5" t="e">
        <f>VLOOKUP(B211,[1]Report!$1:$1048576,8,0)</f>
        <v>#N/A</v>
      </c>
      <c r="F211" s="383"/>
      <c r="G211" s="6" t="e">
        <f t="shared" si="18"/>
        <v>#N/A</v>
      </c>
      <c r="H211" s="278" t="e">
        <f t="shared" si="19"/>
        <v>#N/A</v>
      </c>
      <c r="I211" s="7" t="s">
        <v>645</v>
      </c>
      <c r="J211" s="7"/>
      <c r="K211" s="7"/>
      <c r="L211" s="7"/>
      <c r="M211" s="7"/>
    </row>
    <row r="212" spans="1:13" ht="15.75" hidden="1" customHeight="1">
      <c r="A212" s="49"/>
      <c r="B212" s="182"/>
      <c r="C212" s="4" t="e">
        <f>VLOOKUP(B212,[1]Report!$1:$1048576,2,0)</f>
        <v>#N/A</v>
      </c>
      <c r="D212" s="136" t="s">
        <v>6</v>
      </c>
      <c r="E212" s="5" t="e">
        <f>VLOOKUP(B212,[1]Report!$1:$1048576,8,0)</f>
        <v>#N/A</v>
      </c>
      <c r="F212" s="383"/>
      <c r="G212" s="6" t="e">
        <f t="shared" si="18"/>
        <v>#N/A</v>
      </c>
      <c r="H212" s="278" t="e">
        <f t="shared" si="19"/>
        <v>#N/A</v>
      </c>
      <c r="I212" s="7" t="s">
        <v>645</v>
      </c>
      <c r="J212" s="7"/>
      <c r="K212" s="7"/>
      <c r="L212" s="7"/>
      <c r="M212" s="7"/>
    </row>
    <row r="213" spans="1:13" ht="15.75" hidden="1" customHeight="1">
      <c r="A213" s="49"/>
      <c r="B213" s="182"/>
      <c r="C213" s="4" t="e">
        <f>VLOOKUP(B213,[1]Report!$1:$1048576,2,0)</f>
        <v>#N/A</v>
      </c>
      <c r="D213" s="136" t="s">
        <v>6</v>
      </c>
      <c r="E213" s="5" t="e">
        <f>VLOOKUP(B213,[1]Report!$1:$1048576,8,0)</f>
        <v>#N/A</v>
      </c>
      <c r="F213" s="383"/>
      <c r="G213" s="6" t="e">
        <f t="shared" si="18"/>
        <v>#N/A</v>
      </c>
      <c r="H213" s="278" t="e">
        <f t="shared" si="19"/>
        <v>#N/A</v>
      </c>
      <c r="I213" s="7" t="s">
        <v>645</v>
      </c>
      <c r="J213" s="7"/>
      <c r="K213" s="7"/>
      <c r="L213" s="7"/>
      <c r="M213" s="7"/>
    </row>
    <row r="214" spans="1:13" ht="15.75" hidden="1" customHeight="1">
      <c r="A214" s="49"/>
      <c r="B214" s="182"/>
      <c r="C214" s="4" t="e">
        <f>VLOOKUP(B214,[1]Report!$1:$1048576,2,0)</f>
        <v>#N/A</v>
      </c>
      <c r="D214" s="136" t="s">
        <v>6</v>
      </c>
      <c r="E214" s="5" t="e">
        <f>VLOOKUP(B214,[1]Report!$1:$1048576,8,0)</f>
        <v>#N/A</v>
      </c>
      <c r="F214" s="383"/>
      <c r="G214" s="6" t="e">
        <f t="shared" si="18"/>
        <v>#N/A</v>
      </c>
      <c r="H214" s="278" t="e">
        <f t="shared" si="19"/>
        <v>#N/A</v>
      </c>
      <c r="I214" s="7" t="s">
        <v>645</v>
      </c>
      <c r="J214" s="7"/>
      <c r="K214" s="7"/>
      <c r="L214" s="7"/>
      <c r="M214" s="7"/>
    </row>
    <row r="215" spans="1:13" ht="15.75" hidden="1" customHeight="1">
      <c r="A215" s="49"/>
      <c r="B215" s="182"/>
      <c r="C215" s="4" t="e">
        <f>VLOOKUP(B215,[1]Report!$1:$1048576,2,0)</f>
        <v>#N/A</v>
      </c>
      <c r="D215" s="136" t="s">
        <v>6</v>
      </c>
      <c r="E215" s="5" t="e">
        <f>VLOOKUP(B215,[1]Report!$1:$1048576,8,0)</f>
        <v>#N/A</v>
      </c>
      <c r="F215" s="383"/>
      <c r="G215" s="6" t="e">
        <f t="shared" si="18"/>
        <v>#N/A</v>
      </c>
      <c r="H215" s="278" t="e">
        <f t="shared" si="19"/>
        <v>#N/A</v>
      </c>
      <c r="I215" s="7" t="s">
        <v>645</v>
      </c>
      <c r="J215" s="7"/>
      <c r="K215" s="7"/>
      <c r="L215" s="7"/>
      <c r="M215" s="7"/>
    </row>
    <row r="216" spans="1:13" ht="15.75" hidden="1" customHeight="1">
      <c r="A216" s="49"/>
      <c r="B216" s="182"/>
      <c r="C216" s="4" t="e">
        <f>VLOOKUP(B216,[1]Report!$1:$1048576,2,0)</f>
        <v>#N/A</v>
      </c>
      <c r="D216" s="136" t="s">
        <v>6</v>
      </c>
      <c r="E216" s="5" t="e">
        <f>VLOOKUP(B216,[1]Report!$1:$1048576,8,0)</f>
        <v>#N/A</v>
      </c>
      <c r="F216" s="383"/>
      <c r="G216" s="6" t="e">
        <f t="shared" si="18"/>
        <v>#N/A</v>
      </c>
      <c r="H216" s="278" t="e">
        <f t="shared" si="19"/>
        <v>#N/A</v>
      </c>
      <c r="I216" s="7" t="s">
        <v>645</v>
      </c>
      <c r="J216" s="7"/>
      <c r="K216" s="7"/>
      <c r="L216" s="7"/>
      <c r="M216" s="7"/>
    </row>
    <row r="217" spans="1:13" ht="15.75" hidden="1" customHeight="1">
      <c r="A217" s="49"/>
      <c r="B217" s="182"/>
      <c r="C217" s="4" t="e">
        <f>VLOOKUP(B217,[1]Report!$1:$1048576,2,0)</f>
        <v>#N/A</v>
      </c>
      <c r="D217" s="136" t="s">
        <v>6</v>
      </c>
      <c r="E217" s="5" t="e">
        <f>VLOOKUP(B217,[1]Report!$1:$1048576,8,0)</f>
        <v>#N/A</v>
      </c>
      <c r="F217" s="383"/>
      <c r="G217" s="6" t="e">
        <f t="shared" si="18"/>
        <v>#N/A</v>
      </c>
      <c r="H217" s="278" t="e">
        <f t="shared" si="19"/>
        <v>#N/A</v>
      </c>
      <c r="I217" s="7" t="s">
        <v>645</v>
      </c>
      <c r="J217" s="7"/>
      <c r="K217" s="7"/>
      <c r="L217" s="7"/>
      <c r="M217" s="7"/>
    </row>
    <row r="218" spans="1:13" ht="15.75" hidden="1" customHeight="1">
      <c r="A218" s="49"/>
      <c r="B218" s="182"/>
      <c r="C218" s="4" t="e">
        <f>VLOOKUP(B218,[1]Report!$1:$1048576,2,0)</f>
        <v>#N/A</v>
      </c>
      <c r="D218" s="136" t="s">
        <v>6</v>
      </c>
      <c r="E218" s="5" t="e">
        <f>VLOOKUP(B218,[1]Report!$1:$1048576,8,0)</f>
        <v>#N/A</v>
      </c>
      <c r="F218" s="383"/>
      <c r="G218" s="6" t="e">
        <f t="shared" si="18"/>
        <v>#N/A</v>
      </c>
      <c r="H218" s="278" t="e">
        <f t="shared" si="19"/>
        <v>#N/A</v>
      </c>
      <c r="I218" s="7" t="s">
        <v>645</v>
      </c>
      <c r="J218" s="7"/>
      <c r="K218" s="7"/>
      <c r="L218" s="7"/>
      <c r="M218" s="7"/>
    </row>
    <row r="219" spans="1:13" ht="15.75" hidden="1" customHeight="1">
      <c r="A219" s="49"/>
      <c r="B219" s="182"/>
      <c r="C219" s="4" t="e">
        <f>VLOOKUP(B219,[1]Report!$1:$1048576,2,0)</f>
        <v>#N/A</v>
      </c>
      <c r="D219" s="136" t="s">
        <v>6</v>
      </c>
      <c r="E219" s="5" t="e">
        <f>VLOOKUP(B219,[1]Report!$1:$1048576,8,0)</f>
        <v>#N/A</v>
      </c>
      <c r="F219" s="383"/>
      <c r="G219" s="6" t="e">
        <f t="shared" si="18"/>
        <v>#N/A</v>
      </c>
      <c r="H219" s="278" t="e">
        <f t="shared" si="19"/>
        <v>#N/A</v>
      </c>
      <c r="I219" s="7" t="s">
        <v>645</v>
      </c>
      <c r="J219" s="7"/>
      <c r="K219" s="7"/>
      <c r="L219" s="7"/>
      <c r="M219" s="7"/>
    </row>
    <row r="220" spans="1:13" ht="15.75" hidden="1" customHeight="1">
      <c r="A220" s="49"/>
      <c r="B220" s="182"/>
      <c r="C220" s="4" t="e">
        <f>VLOOKUP(B220,[1]Report!$1:$1048576,2,0)</f>
        <v>#N/A</v>
      </c>
      <c r="D220" s="136" t="s">
        <v>6</v>
      </c>
      <c r="E220" s="5" t="e">
        <f>VLOOKUP(B220,[1]Report!$1:$1048576,8,0)</f>
        <v>#N/A</v>
      </c>
      <c r="F220" s="383"/>
      <c r="G220" s="6" t="e">
        <f t="shared" si="18"/>
        <v>#N/A</v>
      </c>
      <c r="H220" s="278" t="e">
        <f t="shared" si="19"/>
        <v>#N/A</v>
      </c>
      <c r="I220" s="7" t="s">
        <v>645</v>
      </c>
      <c r="J220" s="7"/>
      <c r="K220" s="7"/>
      <c r="L220" s="7"/>
      <c r="M220" s="7"/>
    </row>
    <row r="221" spans="1:13" ht="15.75" hidden="1" customHeight="1">
      <c r="A221" s="49"/>
      <c r="B221" s="182"/>
      <c r="C221" s="4" t="e">
        <f>VLOOKUP(B221,[1]Report!$1:$1048576,2,0)</f>
        <v>#N/A</v>
      </c>
      <c r="D221" s="136" t="s">
        <v>6</v>
      </c>
      <c r="E221" s="5" t="e">
        <f>VLOOKUP(B221,[1]Report!$1:$1048576,8,0)</f>
        <v>#N/A</v>
      </c>
      <c r="F221" s="383"/>
      <c r="G221" s="6" t="e">
        <f t="shared" si="18"/>
        <v>#N/A</v>
      </c>
      <c r="H221" s="278" t="e">
        <f t="shared" si="19"/>
        <v>#N/A</v>
      </c>
      <c r="I221" s="7" t="s">
        <v>645</v>
      </c>
      <c r="J221" s="7"/>
      <c r="K221" s="7"/>
      <c r="L221" s="7"/>
      <c r="M221" s="7"/>
    </row>
    <row r="222" spans="1:13" ht="15.75" hidden="1" customHeight="1">
      <c r="A222" s="49"/>
      <c r="B222" s="182"/>
      <c r="C222" s="4" t="e">
        <f>VLOOKUP(B222,[1]Report!$1:$1048576,2,0)</f>
        <v>#N/A</v>
      </c>
      <c r="D222" s="136" t="s">
        <v>6</v>
      </c>
      <c r="E222" s="5" t="e">
        <f>VLOOKUP(B222,[1]Report!$1:$1048576,8,0)</f>
        <v>#N/A</v>
      </c>
      <c r="F222" s="383"/>
      <c r="G222" s="6" t="e">
        <f t="shared" si="18"/>
        <v>#N/A</v>
      </c>
      <c r="H222" s="278" t="e">
        <f t="shared" si="19"/>
        <v>#N/A</v>
      </c>
      <c r="I222" s="7" t="s">
        <v>645</v>
      </c>
      <c r="J222" s="7"/>
      <c r="K222" s="7"/>
      <c r="L222" s="7"/>
      <c r="M222" s="7"/>
    </row>
    <row r="223" spans="1:13" ht="15.75" hidden="1" customHeight="1">
      <c r="A223" s="49"/>
      <c r="B223" s="182"/>
      <c r="C223" s="4" t="e">
        <f>VLOOKUP(B223,[1]Report!$1:$1048576,2,0)</f>
        <v>#N/A</v>
      </c>
      <c r="D223" s="136" t="s">
        <v>6</v>
      </c>
      <c r="E223" s="5" t="e">
        <f>VLOOKUP(B223,[1]Report!$1:$1048576,8,0)</f>
        <v>#N/A</v>
      </c>
      <c r="F223" s="383"/>
      <c r="G223" s="6" t="e">
        <f t="shared" si="18"/>
        <v>#N/A</v>
      </c>
      <c r="H223" s="278" t="e">
        <f t="shared" si="19"/>
        <v>#N/A</v>
      </c>
      <c r="I223" s="7" t="s">
        <v>645</v>
      </c>
      <c r="J223" s="7"/>
      <c r="K223" s="7"/>
      <c r="L223" s="7"/>
      <c r="M223" s="7"/>
    </row>
    <row r="224" spans="1:13" ht="15.75" hidden="1" customHeight="1">
      <c r="A224" s="49"/>
      <c r="B224" s="182"/>
      <c r="C224" s="4" t="e">
        <f>VLOOKUP(B224,[1]Report!$1:$1048576,2,0)</f>
        <v>#N/A</v>
      </c>
      <c r="D224" s="136" t="s">
        <v>6</v>
      </c>
      <c r="E224" s="5" t="e">
        <f>VLOOKUP(B224,[1]Report!$1:$1048576,8,0)</f>
        <v>#N/A</v>
      </c>
      <c r="F224" s="383"/>
      <c r="G224" s="6" t="e">
        <f t="shared" si="18"/>
        <v>#N/A</v>
      </c>
      <c r="H224" s="278" t="e">
        <f t="shared" si="19"/>
        <v>#N/A</v>
      </c>
      <c r="I224" s="7" t="s">
        <v>645</v>
      </c>
      <c r="J224" s="7"/>
      <c r="K224" s="7"/>
      <c r="L224" s="7"/>
      <c r="M224" s="7"/>
    </row>
    <row r="225" spans="1:13" ht="15.75" hidden="1" customHeight="1">
      <c r="A225" s="49"/>
      <c r="B225" s="410"/>
      <c r="C225" s="4" t="e">
        <f>VLOOKUP(B225,[1]Report!$1:$1048576,2,0)</f>
        <v>#N/A</v>
      </c>
      <c r="D225" s="136" t="s">
        <v>6</v>
      </c>
      <c r="E225" s="5" t="e">
        <f>VLOOKUP(B225,[1]Report!$1:$1048576,8,0)</f>
        <v>#N/A</v>
      </c>
      <c r="F225" s="383"/>
      <c r="G225" s="6" t="e">
        <f t="shared" si="18"/>
        <v>#N/A</v>
      </c>
      <c r="H225" s="278" t="e">
        <f t="shared" si="19"/>
        <v>#N/A</v>
      </c>
      <c r="I225" s="7"/>
      <c r="J225" s="7"/>
      <c r="K225" s="7"/>
      <c r="L225" s="7"/>
      <c r="M225" s="7"/>
    </row>
    <row r="226" spans="1:13" ht="15.75" hidden="1" customHeight="1">
      <c r="A226" s="49"/>
      <c r="B226" s="182"/>
      <c r="C226" s="4" t="e">
        <f>VLOOKUP(B226,[1]Report!$1:$1048576,2,0)</f>
        <v>#N/A</v>
      </c>
      <c r="D226" s="136" t="s">
        <v>6</v>
      </c>
      <c r="E226" s="5" t="e">
        <f>VLOOKUP(B226,[1]Report!$1:$1048576,8,0)</f>
        <v>#N/A</v>
      </c>
      <c r="F226" s="383"/>
      <c r="G226" s="6" t="e">
        <f t="shared" si="18"/>
        <v>#N/A</v>
      </c>
      <c r="H226" s="278" t="e">
        <f t="shared" si="19"/>
        <v>#N/A</v>
      </c>
      <c r="I226" s="7" t="s">
        <v>645</v>
      </c>
      <c r="J226" s="7"/>
      <c r="K226" s="7"/>
      <c r="L226" s="7"/>
      <c r="M226" s="7"/>
    </row>
    <row r="227" spans="1:13" ht="15.75" hidden="1" customHeight="1">
      <c r="A227" s="49"/>
      <c r="B227" s="182"/>
      <c r="C227" s="4" t="e">
        <f>VLOOKUP(B227,[1]Report!$1:$1048576,2,0)</f>
        <v>#N/A</v>
      </c>
      <c r="D227" s="136" t="s">
        <v>6</v>
      </c>
      <c r="E227" s="5" t="e">
        <f>VLOOKUP(B227,[1]Report!$1:$1048576,8,0)</f>
        <v>#N/A</v>
      </c>
      <c r="F227" s="383"/>
      <c r="G227" s="6" t="e">
        <f t="shared" si="18"/>
        <v>#N/A</v>
      </c>
      <c r="H227" s="278" t="e">
        <f t="shared" si="19"/>
        <v>#N/A</v>
      </c>
      <c r="I227" s="7" t="s">
        <v>645</v>
      </c>
      <c r="J227" s="7"/>
      <c r="K227" s="7"/>
      <c r="L227" s="7"/>
      <c r="M227" s="7"/>
    </row>
    <row r="228" spans="1:13" ht="15.75" hidden="1" customHeight="1">
      <c r="A228" s="49"/>
      <c r="B228" s="182"/>
      <c r="C228" s="4" t="e">
        <f>VLOOKUP(B228,[1]Report!$1:$1048576,2,0)</f>
        <v>#N/A</v>
      </c>
      <c r="D228" s="136" t="s">
        <v>6</v>
      </c>
      <c r="E228" s="5" t="e">
        <f>VLOOKUP(B228,[1]Report!$1:$1048576,8,0)</f>
        <v>#N/A</v>
      </c>
      <c r="F228" s="383"/>
      <c r="G228" s="6" t="e">
        <f t="shared" si="18"/>
        <v>#N/A</v>
      </c>
      <c r="H228" s="278" t="e">
        <f t="shared" si="19"/>
        <v>#N/A</v>
      </c>
      <c r="I228" s="7" t="s">
        <v>645</v>
      </c>
      <c r="J228" s="7"/>
      <c r="K228" s="7"/>
      <c r="L228" s="7"/>
      <c r="M228" s="7"/>
    </row>
    <row r="229" spans="1:13" ht="15.75" hidden="1" customHeight="1">
      <c r="A229" s="49"/>
      <c r="B229" s="182"/>
      <c r="C229" s="4" t="e">
        <f>VLOOKUP(B229,[1]Report!$1:$1048576,2,0)</f>
        <v>#N/A</v>
      </c>
      <c r="D229" s="136" t="s">
        <v>6</v>
      </c>
      <c r="E229" s="5" t="e">
        <f>VLOOKUP(B229,[1]Report!$1:$1048576,8,0)</f>
        <v>#N/A</v>
      </c>
      <c r="F229" s="383"/>
      <c r="G229" s="6" t="e">
        <f t="shared" si="18"/>
        <v>#N/A</v>
      </c>
      <c r="H229" s="278" t="e">
        <f t="shared" si="19"/>
        <v>#N/A</v>
      </c>
      <c r="I229" s="7" t="s">
        <v>645</v>
      </c>
      <c r="J229" s="7"/>
      <c r="K229" s="7"/>
      <c r="L229" s="7"/>
      <c r="M229" s="7"/>
    </row>
    <row r="230" spans="1:13" ht="15.75" hidden="1" customHeight="1">
      <c r="A230" s="49"/>
      <c r="B230" s="182"/>
      <c r="C230" s="4" t="e">
        <f>VLOOKUP(B230,[1]Report!$1:$1048576,2,0)</f>
        <v>#N/A</v>
      </c>
      <c r="D230" s="136" t="s">
        <v>6</v>
      </c>
      <c r="E230" s="5" t="e">
        <f>VLOOKUP(B230,[1]Report!$1:$1048576,8,0)</f>
        <v>#N/A</v>
      </c>
      <c r="F230" s="383"/>
      <c r="G230" s="6" t="e">
        <f t="shared" si="18"/>
        <v>#N/A</v>
      </c>
      <c r="H230" s="278" t="e">
        <f t="shared" si="19"/>
        <v>#N/A</v>
      </c>
      <c r="I230" s="7" t="s">
        <v>645</v>
      </c>
      <c r="J230" s="7"/>
      <c r="K230" s="7"/>
      <c r="L230" s="7"/>
      <c r="M230" s="7"/>
    </row>
    <row r="231" spans="1:13" ht="15.75" hidden="1" customHeight="1">
      <c r="A231" s="49"/>
      <c r="B231" s="182"/>
      <c r="C231" s="4" t="e">
        <f>VLOOKUP(B231,[1]Report!$1:$1048576,2,0)</f>
        <v>#N/A</v>
      </c>
      <c r="D231" s="136" t="s">
        <v>6</v>
      </c>
      <c r="E231" s="5" t="e">
        <f>VLOOKUP(B231,[1]Report!$1:$1048576,8,0)</f>
        <v>#N/A</v>
      </c>
      <c r="F231" s="383"/>
      <c r="G231" s="6" t="e">
        <f t="shared" si="18"/>
        <v>#N/A</v>
      </c>
      <c r="H231" s="278" t="e">
        <f t="shared" si="19"/>
        <v>#N/A</v>
      </c>
      <c r="I231" s="7" t="s">
        <v>645</v>
      </c>
      <c r="J231" s="7"/>
      <c r="K231" s="7"/>
      <c r="L231" s="7"/>
      <c r="M231" s="7"/>
    </row>
    <row r="232" spans="1:13" ht="15.75" hidden="1" customHeight="1">
      <c r="A232" s="49"/>
      <c r="B232" s="182"/>
      <c r="C232" s="4" t="e">
        <f>VLOOKUP(B232,[1]Report!$1:$1048576,2,0)</f>
        <v>#N/A</v>
      </c>
      <c r="D232" s="136" t="s">
        <v>6</v>
      </c>
      <c r="E232" s="5" t="e">
        <f>VLOOKUP(B232,[1]Report!$1:$1048576,8,0)</f>
        <v>#N/A</v>
      </c>
      <c r="F232" s="383"/>
      <c r="G232" s="6" t="e">
        <f t="shared" si="18"/>
        <v>#N/A</v>
      </c>
      <c r="H232" s="278" t="e">
        <f t="shared" si="19"/>
        <v>#N/A</v>
      </c>
      <c r="I232" s="7" t="s">
        <v>645</v>
      </c>
      <c r="J232" s="7"/>
      <c r="K232" s="7"/>
      <c r="L232" s="7"/>
      <c r="M232" s="7"/>
    </row>
    <row r="233" spans="1:13" ht="15.75" hidden="1" customHeight="1">
      <c r="A233" s="49"/>
      <c r="B233" s="182"/>
      <c r="C233" s="4" t="e">
        <f>VLOOKUP(B233,[1]Report!$1:$1048576,2,0)</f>
        <v>#N/A</v>
      </c>
      <c r="D233" s="136" t="s">
        <v>6</v>
      </c>
      <c r="E233" s="5" t="e">
        <f>VLOOKUP(B233,[1]Report!$1:$1048576,8,0)</f>
        <v>#N/A</v>
      </c>
      <c r="F233" s="383"/>
      <c r="G233" s="6" t="e">
        <f t="shared" si="18"/>
        <v>#N/A</v>
      </c>
      <c r="H233" s="278" t="e">
        <f t="shared" si="19"/>
        <v>#N/A</v>
      </c>
      <c r="I233" s="7" t="s">
        <v>645</v>
      </c>
      <c r="J233" s="7"/>
      <c r="K233" s="7"/>
      <c r="L233" s="7"/>
      <c r="M233" s="7"/>
    </row>
    <row r="234" spans="1:13" ht="15.75" hidden="1" customHeight="1">
      <c r="A234" s="49"/>
      <c r="B234" s="182"/>
      <c r="C234" s="4" t="e">
        <f>VLOOKUP(B234,[1]Report!$1:$1048576,2,0)</f>
        <v>#N/A</v>
      </c>
      <c r="D234" s="136" t="s">
        <v>6</v>
      </c>
      <c r="E234" s="5" t="e">
        <f>VLOOKUP(B234,[1]Report!$1:$1048576,8,0)</f>
        <v>#N/A</v>
      </c>
      <c r="F234" s="383"/>
      <c r="G234" s="6" t="e">
        <f t="shared" si="18"/>
        <v>#N/A</v>
      </c>
      <c r="H234" s="278" t="e">
        <f t="shared" si="19"/>
        <v>#N/A</v>
      </c>
      <c r="I234" s="7" t="s">
        <v>645</v>
      </c>
      <c r="J234" s="7"/>
      <c r="K234" s="7"/>
      <c r="L234" s="7"/>
      <c r="M234" s="7"/>
    </row>
    <row r="235" spans="1:13" ht="15.75" hidden="1" customHeight="1">
      <c r="A235" s="49"/>
      <c r="B235" s="182"/>
      <c r="C235" s="4" t="e">
        <f>VLOOKUP(B235,[1]Report!$1:$1048576,2,0)</f>
        <v>#N/A</v>
      </c>
      <c r="D235" s="136" t="s">
        <v>6</v>
      </c>
      <c r="E235" s="5" t="e">
        <f>VLOOKUP(B235,[1]Report!$1:$1048576,8,0)</f>
        <v>#N/A</v>
      </c>
      <c r="F235" s="383"/>
      <c r="G235" s="6" t="e">
        <f t="shared" si="18"/>
        <v>#N/A</v>
      </c>
      <c r="H235" s="278" t="e">
        <f t="shared" si="19"/>
        <v>#N/A</v>
      </c>
      <c r="I235" s="7" t="s">
        <v>645</v>
      </c>
      <c r="J235" s="7"/>
      <c r="K235" s="7"/>
      <c r="L235" s="7"/>
      <c r="M235" s="7"/>
    </row>
    <row r="236" spans="1:13" ht="15.75" hidden="1" customHeight="1">
      <c r="A236" s="49"/>
      <c r="B236" s="182"/>
      <c r="C236" s="4" t="e">
        <f>VLOOKUP(B236,[1]Report!$1:$1048576,2,0)</f>
        <v>#N/A</v>
      </c>
      <c r="D236" s="136" t="s">
        <v>6</v>
      </c>
      <c r="E236" s="5" t="e">
        <f>VLOOKUP(B236,[1]Report!$1:$1048576,8,0)</f>
        <v>#N/A</v>
      </c>
      <c r="F236" s="383"/>
      <c r="G236" s="6" t="e">
        <f t="shared" si="18"/>
        <v>#N/A</v>
      </c>
      <c r="H236" s="278" t="e">
        <f t="shared" si="19"/>
        <v>#N/A</v>
      </c>
      <c r="I236" s="7" t="s">
        <v>645</v>
      </c>
      <c r="J236" s="7"/>
      <c r="K236" s="7"/>
      <c r="L236" s="7"/>
      <c r="M236" s="7"/>
    </row>
    <row r="237" spans="1:13" ht="15.75" hidden="1" customHeight="1">
      <c r="A237" s="49"/>
      <c r="B237" s="182"/>
      <c r="C237" s="4" t="e">
        <f>VLOOKUP(B237,[1]Report!$1:$1048576,2,0)</f>
        <v>#N/A</v>
      </c>
      <c r="D237" s="136" t="s">
        <v>6</v>
      </c>
      <c r="E237" s="5" t="e">
        <f>VLOOKUP(B237,[1]Report!$1:$1048576,8,0)</f>
        <v>#N/A</v>
      </c>
      <c r="F237" s="377"/>
      <c r="G237" s="6" t="e">
        <f t="shared" si="18"/>
        <v>#N/A</v>
      </c>
      <c r="H237" s="278" t="e">
        <f t="shared" si="19"/>
        <v>#N/A</v>
      </c>
      <c r="I237" s="7" t="s">
        <v>645</v>
      </c>
      <c r="J237" s="7"/>
      <c r="K237" s="7"/>
      <c r="L237" s="7"/>
      <c r="M237" s="7"/>
    </row>
    <row r="238" spans="1:13" ht="15.75" hidden="1" customHeight="1">
      <c r="A238" s="49"/>
      <c r="B238" s="182"/>
      <c r="C238" s="4" t="e">
        <f>VLOOKUP(B238,[1]Report!$1:$1048576,2,0)</f>
        <v>#N/A</v>
      </c>
      <c r="D238" s="136" t="s">
        <v>6</v>
      </c>
      <c r="E238" s="5" t="e">
        <f>VLOOKUP(B238,[1]Report!$1:$1048576,8,0)</f>
        <v>#N/A</v>
      </c>
      <c r="F238" s="377"/>
      <c r="G238" s="6" t="e">
        <f t="shared" si="18"/>
        <v>#N/A</v>
      </c>
      <c r="H238" s="278" t="e">
        <f t="shared" si="19"/>
        <v>#N/A</v>
      </c>
      <c r="I238" s="7" t="s">
        <v>645</v>
      </c>
      <c r="J238" s="7"/>
      <c r="K238" s="7"/>
      <c r="L238" s="7"/>
      <c r="M238" s="7"/>
    </row>
    <row r="239" spans="1:13" ht="15.75" hidden="1" customHeight="1">
      <c r="A239" s="49"/>
      <c r="B239" s="182"/>
      <c r="C239" s="4"/>
      <c r="D239" s="136"/>
      <c r="E239" s="5"/>
      <c r="F239" s="377"/>
      <c r="G239" s="6"/>
      <c r="H239" s="278"/>
      <c r="I239" s="7"/>
      <c r="J239" s="7"/>
      <c r="K239" s="7"/>
      <c r="L239" s="7"/>
      <c r="M239" s="7"/>
    </row>
    <row r="240" spans="1:13" ht="15.75" customHeight="1">
      <c r="A240" s="49"/>
      <c r="B240" s="136"/>
      <c r="C240" s="4"/>
      <c r="D240" s="136"/>
      <c r="E240" s="5"/>
      <c r="F240" s="381"/>
      <c r="G240" s="6"/>
      <c r="H240" s="7"/>
      <c r="I240" s="7"/>
      <c r="J240" s="7"/>
      <c r="K240" s="7"/>
      <c r="L240" s="7"/>
      <c r="M240" s="7"/>
    </row>
    <row r="241" spans="1:13" ht="15.75" customHeight="1">
      <c r="A241" s="49"/>
      <c r="B241" s="614" t="s">
        <v>1563</v>
      </c>
      <c r="C241" s="614"/>
      <c r="D241" s="614"/>
      <c r="E241" s="614"/>
      <c r="F241" s="614"/>
      <c r="G241" s="614"/>
      <c r="H241" s="7"/>
      <c r="I241" s="7"/>
      <c r="J241" s="7"/>
      <c r="K241" s="7"/>
      <c r="L241" s="7"/>
      <c r="M241" s="7"/>
    </row>
    <row r="242" spans="1:13" ht="15.75" customHeight="1">
      <c r="A242" s="49"/>
      <c r="B242" s="614" t="s">
        <v>1567</v>
      </c>
      <c r="C242" s="614"/>
      <c r="D242" s="614"/>
      <c r="E242" s="614"/>
      <c r="F242" s="614"/>
      <c r="G242" s="614"/>
      <c r="H242" s="7"/>
      <c r="I242" s="7"/>
      <c r="J242" s="7"/>
      <c r="K242" s="7"/>
      <c r="L242" s="7"/>
      <c r="M242" s="7"/>
    </row>
    <row r="243" spans="1:13" ht="15.75" customHeight="1">
      <c r="A243" s="49"/>
      <c r="B243" s="378" t="s">
        <v>2</v>
      </c>
      <c r="C243" s="378" t="s">
        <v>3</v>
      </c>
      <c r="D243" s="378" t="s">
        <v>5</v>
      </c>
      <c r="E243" s="378" t="s">
        <v>0</v>
      </c>
      <c r="F243" s="378" t="s">
        <v>1</v>
      </c>
      <c r="G243" s="378" t="s">
        <v>4</v>
      </c>
      <c r="H243" s="7"/>
      <c r="I243" s="7"/>
      <c r="J243" s="7"/>
      <c r="K243" s="7"/>
      <c r="L243" s="7"/>
      <c r="M243" s="7"/>
    </row>
    <row r="244" spans="1:13" ht="15.75" customHeight="1">
      <c r="A244" s="49"/>
      <c r="B244" s="113">
        <v>114133</v>
      </c>
      <c r="C244" s="4" t="str">
        <f>VLOOKUP(B244,[1]Report!$1:$1048576,2,0)</f>
        <v>FLORA FRANC DES AER HYDRAT BRAN 12X150ML</v>
      </c>
      <c r="D244" s="136" t="s">
        <v>6</v>
      </c>
      <c r="E244" s="5">
        <f>VLOOKUP(B244,[1]Report!$1:$1048576,8,0)</f>
        <v>8.99</v>
      </c>
      <c r="F244" s="164">
        <v>9.6999999999999993</v>
      </c>
      <c r="G244" s="6">
        <f t="shared" ref="G244:G314" si="20">(E244-F244)/E244</f>
        <v>-7.897664071190201E-2</v>
      </c>
      <c r="H244" s="278">
        <f t="shared" ref="H244:H273" si="21">G244-100%</f>
        <v>-1.0789766407119019</v>
      </c>
      <c r="I244" s="7"/>
      <c r="J244" s="7"/>
      <c r="K244" s="7"/>
      <c r="L244" s="7"/>
      <c r="M244" s="7"/>
    </row>
    <row r="245" spans="1:13" ht="15.75" customHeight="1">
      <c r="A245" s="49"/>
      <c r="B245" s="113">
        <v>114134</v>
      </c>
      <c r="C245" s="4" t="str">
        <f>VLOOKUP(B245,[1]Report!$1:$1048576,2,0)</f>
        <v>FLORA FRANC DES AER HYDRAT VERD 12X150ML</v>
      </c>
      <c r="D245" s="136" t="s">
        <v>6</v>
      </c>
      <c r="E245" s="5">
        <f>VLOOKUP(B245,[1]Report!$1:$1048576,8,0)</f>
        <v>8.99</v>
      </c>
      <c r="F245" s="164">
        <v>9.6999999999999993</v>
      </c>
      <c r="G245" s="6">
        <f t="shared" si="20"/>
        <v>-7.897664071190201E-2</v>
      </c>
      <c r="H245" s="278">
        <f t="shared" si="21"/>
        <v>-1.0789766407119019</v>
      </c>
      <c r="I245" s="7"/>
      <c r="J245" s="7"/>
      <c r="K245" s="7"/>
      <c r="L245" s="7"/>
      <c r="M245" s="7"/>
    </row>
    <row r="246" spans="1:13" ht="15.75" customHeight="1">
      <c r="A246" s="49"/>
      <c r="B246" s="113">
        <v>114135</v>
      </c>
      <c r="C246" s="4" t="str">
        <f>VLOOKUP(B246,[1]Report!$1:$1048576,2,0)</f>
        <v>FLORA FRANC DES AER MEN VERD 12X150ML</v>
      </c>
      <c r="D246" s="136" t="s">
        <v>6</v>
      </c>
      <c r="E246" s="5">
        <f>VLOOKUP(B246,[1]Report!$1:$1048576,8,0)</f>
        <v>8.99</v>
      </c>
      <c r="F246" s="164">
        <v>9.6999999999999993</v>
      </c>
      <c r="G246" s="6">
        <f t="shared" si="20"/>
        <v>-7.897664071190201E-2</v>
      </c>
      <c r="H246" s="278">
        <f t="shared" si="21"/>
        <v>-1.0789766407119019</v>
      </c>
      <c r="I246" s="7"/>
      <c r="J246" s="7"/>
      <c r="K246" s="7"/>
      <c r="L246" s="7"/>
      <c r="M246" s="7"/>
    </row>
    <row r="247" spans="1:13" ht="15.75" customHeight="1">
      <c r="A247" s="49"/>
      <c r="B247" s="113">
        <v>114136</v>
      </c>
      <c r="C247" s="4" t="str">
        <f>VLOOKUP(B247,[1]Report!$1:$1048576,2,0)</f>
        <v>FLORA FRANC DES AER MEN BRAN 12X150ML</v>
      </c>
      <c r="D247" s="136" t="s">
        <v>6</v>
      </c>
      <c r="E247" s="5">
        <f>VLOOKUP(B247,[1]Report!$1:$1048576,8,0)</f>
        <v>8.99</v>
      </c>
      <c r="F247" s="164">
        <v>9.6999999999999993</v>
      </c>
      <c r="G247" s="6">
        <f t="shared" si="20"/>
        <v>-7.897664071190201E-2</v>
      </c>
      <c r="H247" s="278">
        <f t="shared" si="21"/>
        <v>-1.0789766407119019</v>
      </c>
      <c r="I247" s="7"/>
      <c r="J247" s="7"/>
      <c r="K247" s="7"/>
      <c r="L247" s="7"/>
      <c r="M247" s="7"/>
    </row>
    <row r="248" spans="1:13" ht="15.75" customHeight="1">
      <c r="A248" s="49"/>
      <c r="B248" s="113">
        <v>114130</v>
      </c>
      <c r="C248" s="4" t="str">
        <f>VLOOKUP(B248,[1]Report!$1:$1048576,2,0)</f>
        <v>FLORA FRANC DES AER CLASS BRAN 12X150ML</v>
      </c>
      <c r="D248" s="136" t="s">
        <v>6</v>
      </c>
      <c r="E248" s="5">
        <f>VLOOKUP(B248,[1]Report!$1:$1048576,8,0)</f>
        <v>8.99</v>
      </c>
      <c r="F248" s="164">
        <v>9.6999999999999993</v>
      </c>
      <c r="G248" s="6">
        <f t="shared" si="20"/>
        <v>-7.897664071190201E-2</v>
      </c>
      <c r="H248" s="278">
        <f t="shared" si="21"/>
        <v>-1.0789766407119019</v>
      </c>
      <c r="I248" s="7"/>
      <c r="J248" s="7"/>
      <c r="K248" s="7"/>
      <c r="L248" s="7"/>
      <c r="M248" s="7"/>
    </row>
    <row r="249" spans="1:13" ht="15.75" customHeight="1">
      <c r="A249" s="49"/>
      <c r="B249" s="113">
        <v>114131</v>
      </c>
      <c r="C249" s="4" t="str">
        <f>VLOOKUP(B249,[1]Report!$1:$1048576,2,0)</f>
        <v>FLORA FRANC DES AER CLASS ROSA 12X150ML</v>
      </c>
      <c r="D249" s="136" t="s">
        <v>6</v>
      </c>
      <c r="E249" s="5">
        <f>VLOOKUP(B249,[1]Report!$1:$1048576,8,0)</f>
        <v>8.99</v>
      </c>
      <c r="F249" s="164">
        <v>9.6999999999999993</v>
      </c>
      <c r="G249" s="6">
        <f t="shared" si="20"/>
        <v>-7.897664071190201E-2</v>
      </c>
      <c r="H249" s="278">
        <f t="shared" si="21"/>
        <v>-1.0789766407119019</v>
      </c>
      <c r="I249" s="7"/>
      <c r="J249" s="7"/>
      <c r="K249" s="7"/>
      <c r="L249" s="7"/>
      <c r="M249" s="7"/>
    </row>
    <row r="250" spans="1:13" ht="15.75" customHeight="1">
      <c r="A250" s="49"/>
      <c r="B250" s="113">
        <v>114132</v>
      </c>
      <c r="C250" s="4" t="str">
        <f>VLOOKUP(B250,[1]Report!$1:$1048576,2,0)</f>
        <v>FLORA FRANC DES AER CLASS VERME 12X150ML</v>
      </c>
      <c r="D250" s="136" t="s">
        <v>6</v>
      </c>
      <c r="E250" s="5">
        <f>VLOOKUP(B250,[1]Report!$1:$1048576,8,0)</f>
        <v>8.99</v>
      </c>
      <c r="F250" s="164">
        <v>9.6999999999999993</v>
      </c>
      <c r="G250" s="6">
        <f t="shared" si="20"/>
        <v>-7.897664071190201E-2</v>
      </c>
      <c r="H250" s="278">
        <f t="shared" si="21"/>
        <v>-1.0789766407119019</v>
      </c>
      <c r="I250" s="7"/>
      <c r="J250" s="7"/>
      <c r="K250" s="7"/>
      <c r="L250" s="7"/>
      <c r="M250" s="7"/>
    </row>
    <row r="251" spans="1:13" ht="15.75" customHeight="1">
      <c r="A251" s="49"/>
      <c r="B251" s="113">
        <v>114171</v>
      </c>
      <c r="C251" s="4" t="str">
        <f>VLOOKUP(B251,[1]Report!$1:$1048576,2,0)</f>
        <v>FLORA FRANC SAB BAR CLASS ROSA BRANC 90G</v>
      </c>
      <c r="D251" s="136" t="s">
        <v>6</v>
      </c>
      <c r="E251" s="5">
        <f>VLOOKUP(B251,[1]Report!$1:$1048576,8,0)</f>
        <v>1.99</v>
      </c>
      <c r="F251" s="164">
        <v>2.08</v>
      </c>
      <c r="G251" s="6">
        <f t="shared" si="20"/>
        <v>-4.5226130653266375E-2</v>
      </c>
      <c r="H251" s="278">
        <f t="shared" si="21"/>
        <v>-1.0452261306532664</v>
      </c>
      <c r="I251" s="7"/>
      <c r="J251" s="7"/>
      <c r="K251" s="7"/>
      <c r="L251" s="7"/>
      <c r="M251" s="7"/>
    </row>
    <row r="252" spans="1:13" ht="15.75" customHeight="1">
      <c r="A252" s="49"/>
      <c r="B252" s="113">
        <v>113879</v>
      </c>
      <c r="C252" s="4" t="e">
        <f>VLOOKUP(B252,[1]Report!$1:$1048576,2,0)</f>
        <v>#N/A</v>
      </c>
      <c r="D252" s="136" t="s">
        <v>6</v>
      </c>
      <c r="E252" s="5" t="e">
        <f>VLOOKUP(B252,[1]Report!$1:$1048576,8,0)</f>
        <v>#N/A</v>
      </c>
      <c r="F252" s="164">
        <v>1.35</v>
      </c>
      <c r="G252" s="6" t="e">
        <f t="shared" si="20"/>
        <v>#N/A</v>
      </c>
      <c r="H252" s="278" t="e">
        <f t="shared" si="21"/>
        <v>#N/A</v>
      </c>
      <c r="I252" s="7"/>
      <c r="J252" s="7"/>
      <c r="K252" s="7"/>
      <c r="L252" s="7"/>
      <c r="M252" s="7"/>
    </row>
    <row r="253" spans="1:13" ht="15.75" customHeight="1">
      <c r="A253" s="49"/>
      <c r="B253" s="113">
        <v>113865</v>
      </c>
      <c r="C253" s="4" t="str">
        <f>VLOOKUP(B253,[1]Report!$1:$1048576,2,0)</f>
        <v>FLORA FRANC SAB BAR CLASS ORQUIDEA 90G</v>
      </c>
      <c r="D253" s="136" t="s">
        <v>6</v>
      </c>
      <c r="E253" s="5">
        <f>VLOOKUP(B253,[1]Report!$1:$1048576,8,0)</f>
        <v>3.24</v>
      </c>
      <c r="F253" s="164">
        <v>2.08</v>
      </c>
      <c r="G253" s="6">
        <f t="shared" si="20"/>
        <v>0.35802469135802473</v>
      </c>
      <c r="H253" s="278">
        <f t="shared" si="21"/>
        <v>-0.64197530864197527</v>
      </c>
      <c r="I253" s="7"/>
      <c r="J253" s="7"/>
      <c r="K253" s="7"/>
      <c r="L253" s="7"/>
      <c r="M253" s="7"/>
    </row>
    <row r="254" spans="1:13" ht="15.75" customHeight="1">
      <c r="A254" s="49"/>
      <c r="B254" s="113">
        <v>113862</v>
      </c>
      <c r="C254" s="4" t="str">
        <f>VLOOKUP(B254,[1]Report!$1:$1048576,2,0)</f>
        <v>FLORA FRANC SAB BAR CLASS LAR 90G</v>
      </c>
      <c r="D254" s="136" t="s">
        <v>6</v>
      </c>
      <c r="E254" s="5">
        <f>VLOOKUP(B254,[1]Report!$1:$1048576,8,0)</f>
        <v>2.97</v>
      </c>
      <c r="F254" s="164">
        <v>2.08</v>
      </c>
      <c r="G254" s="6">
        <f t="shared" si="20"/>
        <v>0.29966329966329969</v>
      </c>
      <c r="H254" s="278">
        <f t="shared" si="21"/>
        <v>-0.70033670033670026</v>
      </c>
      <c r="I254" s="7"/>
      <c r="J254" s="7"/>
      <c r="K254" s="7"/>
      <c r="L254" s="7"/>
      <c r="M254" s="7"/>
    </row>
    <row r="255" spans="1:13" ht="15.75" customHeight="1">
      <c r="A255" s="49"/>
      <c r="B255" s="113">
        <v>113861</v>
      </c>
      <c r="C255" s="4" t="str">
        <f>VLOOKUP(B255,[1]Report!$1:$1048576,2,0)</f>
        <v>FLORA FRANC SAB BAR CLASS LAVANDA/AM 90G</v>
      </c>
      <c r="D255" s="136" t="s">
        <v>6</v>
      </c>
      <c r="E255" s="5">
        <f>VLOOKUP(B255,[1]Report!$1:$1048576,8,0)</f>
        <v>2.97</v>
      </c>
      <c r="F255" s="164">
        <v>2.08</v>
      </c>
      <c r="G255" s="6">
        <f t="shared" si="20"/>
        <v>0.29966329966329969</v>
      </c>
      <c r="H255" s="278">
        <f t="shared" si="21"/>
        <v>-0.70033670033670026</v>
      </c>
      <c r="I255" s="7"/>
      <c r="J255" s="7"/>
      <c r="K255" s="7"/>
      <c r="L255" s="7"/>
      <c r="M255" s="7"/>
    </row>
    <row r="256" spans="1:13" ht="15.75" customHeight="1">
      <c r="A256" s="49"/>
      <c r="B256" s="113">
        <v>113868</v>
      </c>
      <c r="C256" s="4" t="str">
        <f>VLOOKUP(B256,[1]Report!$1:$1048576,2,0)</f>
        <v>FLORA FRANC SAB BAR CLASS GROSELHA 90G</v>
      </c>
      <c r="D256" s="136" t="s">
        <v>6</v>
      </c>
      <c r="E256" s="5">
        <f>VLOOKUP(B256,[1]Report!$1:$1048576,8,0)</f>
        <v>3.24</v>
      </c>
      <c r="F256" s="164">
        <v>2.08</v>
      </c>
      <c r="G256" s="6">
        <f t="shared" si="20"/>
        <v>0.35802469135802473</v>
      </c>
      <c r="H256" s="278">
        <f t="shared" si="21"/>
        <v>-0.64197530864197527</v>
      </c>
      <c r="I256" s="7"/>
      <c r="J256" s="7"/>
      <c r="K256" s="7"/>
      <c r="L256" s="7"/>
      <c r="M256" s="7"/>
    </row>
    <row r="257" spans="1:13" ht="15.75" customHeight="1">
      <c r="A257" s="49"/>
      <c r="B257" s="113">
        <v>113866</v>
      </c>
      <c r="C257" s="4" t="str">
        <f>VLOOKUP(B257,[1]Report!$1:$1048576,2,0)</f>
        <v>FLORA FRANC SAB BAR CLASS BAMBU/MUSC 90G</v>
      </c>
      <c r="D257" s="136" t="s">
        <v>6</v>
      </c>
      <c r="E257" s="5">
        <f>VLOOKUP(B257,[1]Report!$1:$1048576,8,0)</f>
        <v>3.24</v>
      </c>
      <c r="F257" s="164">
        <v>2.08</v>
      </c>
      <c r="G257" s="6">
        <f t="shared" si="20"/>
        <v>0.35802469135802473</v>
      </c>
      <c r="H257" s="278">
        <f t="shared" si="21"/>
        <v>-0.64197530864197527</v>
      </c>
      <c r="I257" s="7"/>
      <c r="J257" s="7"/>
      <c r="K257" s="7"/>
      <c r="L257" s="7"/>
      <c r="M257" s="7"/>
    </row>
    <row r="258" spans="1:13" ht="15.75" customHeight="1">
      <c r="A258" s="49"/>
      <c r="B258" s="113">
        <v>113870</v>
      </c>
      <c r="C258" s="4" t="str">
        <f>VLOOKUP(B258,[1]Report!$1:$1048576,2,0)</f>
        <v>FLORA FRANC SAB BAR HYD MARULA/MADAC 90G</v>
      </c>
      <c r="D258" s="136" t="s">
        <v>6</v>
      </c>
      <c r="E258" s="5">
        <f>VLOOKUP(B258,[1]Report!$1:$1048576,8,0)</f>
        <v>2.97</v>
      </c>
      <c r="F258" s="164">
        <v>2.08</v>
      </c>
      <c r="G258" s="6">
        <f t="shared" si="20"/>
        <v>0.29966329966329969</v>
      </c>
      <c r="H258" s="278">
        <f t="shared" si="21"/>
        <v>-0.70033670033670026</v>
      </c>
      <c r="I258" s="7"/>
      <c r="J258" s="7"/>
      <c r="K258" s="7"/>
      <c r="L258" s="7"/>
      <c r="M258" s="7"/>
    </row>
    <row r="259" spans="1:13" ht="15.75" customHeight="1">
      <c r="A259" s="49"/>
      <c r="B259" s="113">
        <v>113869</v>
      </c>
      <c r="C259" s="4" t="str">
        <f>VLOOKUP(B259,[1]Report!$1:$1048576,2,0)</f>
        <v>FLORA FRANC SAB BAR HYD MACADAMIA/AU 90G</v>
      </c>
      <c r="D259" s="136" t="s">
        <v>6</v>
      </c>
      <c r="E259" s="5">
        <f>VLOOKUP(B259,[1]Report!$1:$1048576,8,0)</f>
        <v>2.97</v>
      </c>
      <c r="F259" s="164">
        <v>2.08</v>
      </c>
      <c r="G259" s="6">
        <f t="shared" si="20"/>
        <v>0.29966329966329969</v>
      </c>
      <c r="H259" s="278">
        <f t="shared" si="21"/>
        <v>-0.70033670033670026</v>
      </c>
      <c r="I259" s="7"/>
      <c r="J259" s="7"/>
      <c r="K259" s="7"/>
      <c r="L259" s="7"/>
      <c r="M259" s="7"/>
    </row>
    <row r="260" spans="1:13" ht="15.75" customHeight="1">
      <c r="A260" s="49"/>
      <c r="B260" s="113">
        <v>113871</v>
      </c>
      <c r="C260" s="4" t="str">
        <f>VLOOKUP(B260,[1]Report!$1:$1048576,2,0)</f>
        <v>FLORA FRANC SAB BAR SUAV AMAR 85G</v>
      </c>
      <c r="D260" s="136" t="s">
        <v>6</v>
      </c>
      <c r="E260" s="5">
        <f>VLOOKUP(B260,[1]Report!$1:$1048576,8,0)</f>
        <v>1.81</v>
      </c>
      <c r="F260" s="164">
        <v>1.474</v>
      </c>
      <c r="G260" s="6">
        <f t="shared" si="20"/>
        <v>0.18563535911602214</v>
      </c>
      <c r="H260" s="278">
        <f t="shared" si="21"/>
        <v>-0.81436464088397786</v>
      </c>
      <c r="I260" s="7"/>
      <c r="J260" s="7"/>
      <c r="K260" s="7"/>
      <c r="L260" s="7"/>
      <c r="M260" s="7"/>
    </row>
    <row r="261" spans="1:13" ht="15.75" customHeight="1">
      <c r="A261" s="49"/>
      <c r="B261" s="113">
        <v>113878</v>
      </c>
      <c r="C261" s="4" t="str">
        <f>VLOOKUP(B261,[1]Report!$1:$1048576,2,0)</f>
        <v>FLORA FRANC SAB BAR SUAV AZUL 85G</v>
      </c>
      <c r="D261" s="136" t="s">
        <v>6</v>
      </c>
      <c r="E261" s="5">
        <f>VLOOKUP(B261,[1]Report!$1:$1048576,8,0)</f>
        <v>2.1</v>
      </c>
      <c r="F261" s="164">
        <v>1.474</v>
      </c>
      <c r="G261" s="6">
        <f t="shared" si="20"/>
        <v>0.29809523809523814</v>
      </c>
      <c r="H261" s="278">
        <f t="shared" si="21"/>
        <v>-0.70190476190476181</v>
      </c>
      <c r="I261" s="7"/>
      <c r="J261" s="7"/>
      <c r="K261" s="7"/>
      <c r="L261" s="7"/>
      <c r="M261" s="7"/>
    </row>
    <row r="262" spans="1:13" ht="15.75" customHeight="1">
      <c r="A262" s="49"/>
      <c r="B262" s="113">
        <v>113877</v>
      </c>
      <c r="C262" s="4" t="str">
        <f>VLOOKUP(B262,[1]Report!$1:$1048576,2,0)</f>
        <v>FLORA FRANC SAB BAR SUAV BRANCO 85G</v>
      </c>
      <c r="D262" s="136" t="s">
        <v>6</v>
      </c>
      <c r="E262" s="5">
        <f>VLOOKUP(B262,[1]Report!$1:$1048576,8,0)</f>
        <v>2.1</v>
      </c>
      <c r="F262" s="164">
        <v>1.474</v>
      </c>
      <c r="G262" s="6">
        <f t="shared" si="20"/>
        <v>0.29809523809523814</v>
      </c>
      <c r="H262" s="278">
        <f t="shared" si="21"/>
        <v>-0.70190476190476181</v>
      </c>
      <c r="I262" s="7"/>
      <c r="J262" s="7"/>
      <c r="K262" s="7"/>
      <c r="L262" s="7"/>
      <c r="M262" s="7"/>
    </row>
    <row r="263" spans="1:13" ht="15.75" customHeight="1">
      <c r="A263" s="49"/>
      <c r="B263" s="113">
        <v>113876</v>
      </c>
      <c r="C263" s="4" t="str">
        <f>VLOOKUP(B263,[1]Report!$1:$1048576,2,0)</f>
        <v>FLORA FRANC SAB BAR SUAV ENERG/FLOR 85G</v>
      </c>
      <c r="D263" s="136" t="s">
        <v>6</v>
      </c>
      <c r="E263" s="5">
        <f>VLOOKUP(B263,[1]Report!$1:$1048576,8,0)</f>
        <v>2.1</v>
      </c>
      <c r="F263" s="164">
        <v>1.474</v>
      </c>
      <c r="G263" s="6">
        <f t="shared" si="20"/>
        <v>0.29809523809523814</v>
      </c>
      <c r="H263" s="278">
        <f t="shared" si="21"/>
        <v>-0.70190476190476181</v>
      </c>
      <c r="I263" s="7"/>
      <c r="J263" s="7"/>
      <c r="K263" s="7"/>
      <c r="L263" s="7"/>
      <c r="M263" s="7"/>
    </row>
    <row r="264" spans="1:13" ht="15.75" customHeight="1">
      <c r="A264" s="49"/>
      <c r="B264" s="113">
        <v>113875</v>
      </c>
      <c r="C264" s="4" t="str">
        <f>VLOOKUP(B264,[1]Report!$1:$1048576,2,0)</f>
        <v>FLORA FRANC SAB BAR SUAV LILAS 85G</v>
      </c>
      <c r="D264" s="136" t="s">
        <v>6</v>
      </c>
      <c r="E264" s="5">
        <f>VLOOKUP(B264,[1]Report!$1:$1048576,8,0)</f>
        <v>2.1</v>
      </c>
      <c r="F264" s="164">
        <v>1.474</v>
      </c>
      <c r="G264" s="6">
        <f t="shared" si="20"/>
        <v>0.29809523809523814</v>
      </c>
      <c r="H264" s="278">
        <f t="shared" si="21"/>
        <v>-0.70190476190476181</v>
      </c>
      <c r="I264" s="7"/>
      <c r="J264" s="7"/>
      <c r="K264" s="7"/>
      <c r="L264" s="7"/>
      <c r="M264" s="7"/>
    </row>
    <row r="265" spans="1:13" ht="15.75" customHeight="1">
      <c r="A265" s="49"/>
      <c r="B265" s="113">
        <v>113874</v>
      </c>
      <c r="C265" s="4" t="str">
        <f>VLOOKUP(B265,[1]Report!$1:$1048576,2,0)</f>
        <v>FLORA FRANC SAB BAR SUAV SEDUCAO/AZA 85G</v>
      </c>
      <c r="D265" s="136" t="s">
        <v>6</v>
      </c>
      <c r="E265" s="5">
        <f>VLOOKUP(B265,[1]Report!$1:$1048576,8,0)</f>
        <v>2.1</v>
      </c>
      <c r="F265" s="164">
        <v>1.474</v>
      </c>
      <c r="G265" s="6">
        <f t="shared" si="20"/>
        <v>0.29809523809523814</v>
      </c>
      <c r="H265" s="278">
        <f t="shared" si="21"/>
        <v>-0.70190476190476181</v>
      </c>
      <c r="I265" s="7"/>
      <c r="J265" s="7"/>
      <c r="K265" s="7"/>
      <c r="L265" s="7"/>
      <c r="M265" s="7"/>
    </row>
    <row r="266" spans="1:13" ht="15.75" customHeight="1">
      <c r="A266" s="49"/>
      <c r="B266" s="113">
        <v>113873</v>
      </c>
      <c r="C266" s="4" t="str">
        <f>VLOOKUP(B266,[1]Report!$1:$1048576,2,0)</f>
        <v>FLORA FRANC SAB BAR SUAV ENERGIA/ORQ 85G</v>
      </c>
      <c r="D266" s="136" t="s">
        <v>6</v>
      </c>
      <c r="E266" s="5">
        <f>VLOOKUP(B266,[1]Report!$1:$1048576,8,0)</f>
        <v>2.1</v>
      </c>
      <c r="F266" s="164">
        <v>1.474</v>
      </c>
      <c r="G266" s="6">
        <f t="shared" si="20"/>
        <v>0.29809523809523814</v>
      </c>
      <c r="H266" s="278">
        <f t="shared" si="21"/>
        <v>-0.70190476190476181</v>
      </c>
      <c r="I266" s="7"/>
      <c r="J266" s="7"/>
      <c r="K266" s="7"/>
      <c r="L266" s="7"/>
      <c r="M266" s="7"/>
    </row>
    <row r="267" spans="1:13" ht="15.75" customHeight="1">
      <c r="A267" s="49"/>
      <c r="B267" s="113">
        <v>113872</v>
      </c>
      <c r="C267" s="4" t="str">
        <f>VLOOKUP(B267,[1]Report!$1:$1048576,2,0)</f>
        <v>FLORA FRANC SAB BAR SUAV EQ/ERVA DOC 85G</v>
      </c>
      <c r="D267" s="136" t="s">
        <v>6</v>
      </c>
      <c r="E267" s="5">
        <f>VLOOKUP(B267,[1]Report!$1:$1048576,8,0)</f>
        <v>2.1</v>
      </c>
      <c r="F267" s="164">
        <v>1.474</v>
      </c>
      <c r="G267" s="6">
        <f t="shared" si="20"/>
        <v>0.29809523809523814</v>
      </c>
      <c r="H267" s="278">
        <f t="shared" si="21"/>
        <v>-0.70190476190476181</v>
      </c>
      <c r="I267" s="7"/>
      <c r="J267" s="7"/>
      <c r="K267" s="7"/>
      <c r="L267" s="7"/>
      <c r="M267" s="7"/>
    </row>
    <row r="268" spans="1:13" ht="15.75" customHeight="1">
      <c r="A268" s="49"/>
      <c r="B268" s="113">
        <v>113880</v>
      </c>
      <c r="C268" s="4" t="e">
        <f>VLOOKUP(B268,[1]Report!$1:$1048576,2,0)</f>
        <v>#N/A</v>
      </c>
      <c r="D268" s="136" t="s">
        <v>6</v>
      </c>
      <c r="E268" s="5" t="e">
        <f>VLOOKUP(B268,[1]Report!$1:$1048576,8,0)</f>
        <v>#N/A</v>
      </c>
      <c r="F268" s="164">
        <v>1.35</v>
      </c>
      <c r="G268" s="6" t="e">
        <f t="shared" si="20"/>
        <v>#N/A</v>
      </c>
      <c r="H268" s="278" t="e">
        <f t="shared" si="21"/>
        <v>#N/A</v>
      </c>
      <c r="I268" s="7"/>
      <c r="J268" s="7"/>
      <c r="K268" s="7"/>
      <c r="L268" s="7"/>
      <c r="M268" s="7"/>
    </row>
    <row r="269" spans="1:13" ht="15.75" customHeight="1">
      <c r="A269" s="49"/>
      <c r="B269" s="113">
        <v>113860</v>
      </c>
      <c r="C269" s="4" t="str">
        <f>VLOOKUP(B269,[1]Report!$1:$1048576,2,0)</f>
        <v>FLORA FRANC SAB BAR CLASS ROSA BRANC 90G</v>
      </c>
      <c r="D269" s="136" t="s">
        <v>6</v>
      </c>
      <c r="E269" s="5">
        <f>VLOOKUP(B269,[1]Report!$1:$1048576,8,0)</f>
        <v>2.97</v>
      </c>
      <c r="F269" s="164">
        <v>2.08</v>
      </c>
      <c r="G269" s="6">
        <f t="shared" si="20"/>
        <v>0.29966329966329969</v>
      </c>
      <c r="H269" s="278">
        <f t="shared" si="21"/>
        <v>-0.70033670033670026</v>
      </c>
      <c r="I269" s="7"/>
      <c r="J269" s="7"/>
      <c r="K269" s="7"/>
      <c r="L269" s="7"/>
      <c r="M269" s="7"/>
    </row>
    <row r="270" spans="1:13" ht="15.75" customHeight="1">
      <c r="A270" s="49"/>
      <c r="B270" s="113">
        <v>113864</v>
      </c>
      <c r="C270" s="4" t="str">
        <f>VLOOKUP(B270,[1]Report!$1:$1048576,2,0)</f>
        <v>FLORA FRANC SAB BAR CLASS JASMIM/BAU 90G</v>
      </c>
      <c r="D270" s="136" t="s">
        <v>6</v>
      </c>
      <c r="E270" s="5">
        <f>VLOOKUP(B270,[1]Report!$1:$1048576,8,0)</f>
        <v>2.97</v>
      </c>
      <c r="F270" s="164">
        <v>2.08</v>
      </c>
      <c r="G270" s="6">
        <f t="shared" si="20"/>
        <v>0.29966329966329969</v>
      </c>
      <c r="H270" s="278">
        <f t="shared" si="21"/>
        <v>-0.70033670033670026</v>
      </c>
      <c r="I270" s="7"/>
      <c r="J270" s="7"/>
      <c r="K270" s="7"/>
      <c r="L270" s="7"/>
      <c r="M270" s="7"/>
    </row>
    <row r="271" spans="1:13" ht="15.75" customHeight="1">
      <c r="A271" s="49"/>
      <c r="B271" s="113">
        <v>114276</v>
      </c>
      <c r="C271" s="4" t="str">
        <f>VLOOKUP(B271,[1]Report!$1:$1048576,2,0)</f>
        <v>FLORA FRANC SAB BAR SUAV ENERGIA/ORQ 85G</v>
      </c>
      <c r="D271" s="136" t="s">
        <v>6</v>
      </c>
      <c r="E271" s="5">
        <f>VLOOKUP(B271,[1]Report!$1:$1048576,8,0)</f>
        <v>19.61</v>
      </c>
      <c r="F271" s="403">
        <v>16.989999999999998</v>
      </c>
      <c r="G271" s="6">
        <f t="shared" si="20"/>
        <v>0.13360530341662422</v>
      </c>
      <c r="H271" s="278">
        <f t="shared" si="21"/>
        <v>-0.86639469658337576</v>
      </c>
      <c r="I271" s="7"/>
      <c r="J271" s="7"/>
      <c r="K271" s="7"/>
      <c r="L271" s="7"/>
      <c r="M271" s="7"/>
    </row>
    <row r="272" spans="1:13" ht="15.75" customHeight="1">
      <c r="A272" s="49"/>
      <c r="B272" s="113">
        <v>114223</v>
      </c>
      <c r="C272" s="4" t="s">
        <v>1564</v>
      </c>
      <c r="D272" s="136" t="s">
        <v>6</v>
      </c>
      <c r="E272" s="5">
        <v>2.4</v>
      </c>
      <c r="F272" s="403">
        <v>2.08</v>
      </c>
      <c r="G272" s="6">
        <f t="shared" si="20"/>
        <v>0.13333333333333328</v>
      </c>
      <c r="H272" s="278">
        <f t="shared" si="21"/>
        <v>-0.8666666666666667</v>
      </c>
      <c r="I272" s="7"/>
      <c r="J272" s="7"/>
      <c r="K272" s="7"/>
      <c r="L272" s="7"/>
      <c r="M272" s="7"/>
    </row>
    <row r="273" spans="1:13" ht="15.75" customHeight="1">
      <c r="A273" s="49"/>
      <c r="B273" s="113">
        <v>114275</v>
      </c>
      <c r="C273" s="4" t="str">
        <f>VLOOKUP(B273,[1]Report!$1:$1048576,2,0)</f>
        <v>FLORA FRANC SAB BAR SUAV LILAS 85G</v>
      </c>
      <c r="D273" s="136" t="s">
        <v>6</v>
      </c>
      <c r="E273" s="5">
        <f>VLOOKUP(B273,[1]Report!$1:$1048576,8,0)</f>
        <v>19.61</v>
      </c>
      <c r="F273" s="403">
        <v>16.989999999999998</v>
      </c>
      <c r="G273" s="6">
        <f t="shared" si="20"/>
        <v>0.13360530341662422</v>
      </c>
      <c r="H273" s="278">
        <f t="shared" si="21"/>
        <v>-0.86639469658337576</v>
      </c>
      <c r="I273" s="7"/>
      <c r="J273" s="7"/>
      <c r="K273" s="7"/>
      <c r="L273" s="7"/>
      <c r="M273" s="7"/>
    </row>
    <row r="274" spans="1:13" ht="15.75" customHeight="1">
      <c r="A274" s="49"/>
      <c r="B274" s="113"/>
      <c r="C274" s="4"/>
      <c r="D274" s="136"/>
      <c r="E274" s="5"/>
      <c r="F274" s="164"/>
      <c r="G274" s="6"/>
      <c r="H274" s="7"/>
      <c r="I274" s="7"/>
      <c r="J274" s="7"/>
      <c r="K274" s="7"/>
      <c r="L274" s="7"/>
      <c r="M274" s="7"/>
    </row>
    <row r="275" spans="1:13" ht="15.75" customHeight="1">
      <c r="A275" s="49"/>
      <c r="B275" s="614" t="s">
        <v>1566</v>
      </c>
      <c r="C275" s="614"/>
      <c r="D275" s="614"/>
      <c r="E275" s="614"/>
      <c r="F275" s="614"/>
      <c r="G275" s="614"/>
      <c r="H275" s="7"/>
      <c r="I275" s="7"/>
      <c r="J275" s="7"/>
      <c r="K275" s="7"/>
      <c r="L275" s="7"/>
      <c r="M275" s="7"/>
    </row>
    <row r="276" spans="1:13" ht="15.75" customHeight="1">
      <c r="A276" s="49"/>
      <c r="B276" s="378" t="s">
        <v>2</v>
      </c>
      <c r="C276" s="378" t="s">
        <v>3</v>
      </c>
      <c r="D276" s="378" t="s">
        <v>5</v>
      </c>
      <c r="E276" s="378" t="s">
        <v>0</v>
      </c>
      <c r="F276" s="378" t="s">
        <v>1</v>
      </c>
      <c r="G276" s="378" t="s">
        <v>4</v>
      </c>
      <c r="H276" s="7"/>
      <c r="I276" s="7"/>
      <c r="J276" s="7"/>
      <c r="K276" s="7"/>
      <c r="L276" s="7"/>
      <c r="M276" s="7"/>
    </row>
    <row r="277" spans="1:13" ht="15.75" customHeight="1">
      <c r="A277" s="49"/>
      <c r="B277" s="113">
        <v>113810</v>
      </c>
      <c r="C277" s="4" t="str">
        <f>VLOOKUP(B277,[1]Report!$1:$1048576,2,0)</f>
        <v>FLORA KOLENE CONDIC CACHOS 300ML</v>
      </c>
      <c r="D277" s="136" t="s">
        <v>6</v>
      </c>
      <c r="E277" s="5">
        <f>VLOOKUP(B277,[1]Report!$1:$1048576,8,0)</f>
        <v>7.74</v>
      </c>
      <c r="F277" s="164">
        <v>5.82</v>
      </c>
      <c r="G277" s="6">
        <f t="shared" si="20"/>
        <v>0.24806201550387597</v>
      </c>
      <c r="H277" s="278">
        <f t="shared" ref="H277:H295" si="22">G277-100%</f>
        <v>-0.75193798449612403</v>
      </c>
      <c r="I277" s="7"/>
      <c r="J277" s="7"/>
      <c r="K277" s="7"/>
      <c r="L277" s="7"/>
      <c r="M277" s="7"/>
    </row>
    <row r="278" spans="1:13" ht="15.75" customHeight="1">
      <c r="A278" s="49"/>
      <c r="B278" s="113">
        <v>113811</v>
      </c>
      <c r="C278" s="4" t="str">
        <f>VLOOKUP(B278,[1]Report!$1:$1048576,2,0)</f>
        <v>FLORA KOLENE CONDIC FORCA/CRESCIM 300ML</v>
      </c>
      <c r="D278" s="136" t="s">
        <v>6</v>
      </c>
      <c r="E278" s="5">
        <f>VLOOKUP(B278,[1]Report!$1:$1048576,8,0)</f>
        <v>7.03</v>
      </c>
      <c r="F278" s="164">
        <v>5.82</v>
      </c>
      <c r="G278" s="6">
        <f t="shared" si="20"/>
        <v>0.17211948790896159</v>
      </c>
      <c r="H278" s="278">
        <f t="shared" si="22"/>
        <v>-0.82788051209103841</v>
      </c>
      <c r="I278" s="7"/>
      <c r="J278" s="7"/>
      <c r="K278" s="7"/>
      <c r="L278" s="7"/>
      <c r="M278" s="7"/>
    </row>
    <row r="279" spans="1:13" ht="15.75" customHeight="1">
      <c r="A279" s="49"/>
      <c r="B279" s="113">
        <v>113809</v>
      </c>
      <c r="C279" s="4" t="str">
        <f>VLOOKUP(B279,[1]Report!$1:$1048576,2,0)</f>
        <v>FLORA KOLENE CONDIC ORIGINAL 300ML</v>
      </c>
      <c r="D279" s="136" t="s">
        <v>6</v>
      </c>
      <c r="E279" s="5">
        <f>VLOOKUP(B279,[1]Report!$1:$1048576,8,0)</f>
        <v>7.74</v>
      </c>
      <c r="F279" s="164">
        <v>5.82</v>
      </c>
      <c r="G279" s="6">
        <f t="shared" si="20"/>
        <v>0.24806201550387597</v>
      </c>
      <c r="H279" s="278">
        <f t="shared" si="22"/>
        <v>-0.75193798449612403</v>
      </c>
      <c r="I279" s="7"/>
      <c r="J279" s="7"/>
      <c r="K279" s="7"/>
      <c r="L279" s="7"/>
      <c r="M279" s="7"/>
    </row>
    <row r="280" spans="1:13" ht="15.75" customHeight="1">
      <c r="A280" s="49"/>
      <c r="B280" s="113">
        <v>113816</v>
      </c>
      <c r="C280" s="4" t="str">
        <f>VLOOKUP(B280,[1]Report!$1:$1048576,2,0)</f>
        <v>FLORA KOLENE KIT CACHOS SH+COND</v>
      </c>
      <c r="D280" s="136" t="s">
        <v>6</v>
      </c>
      <c r="E280" s="5">
        <f>VLOOKUP(B280,[1]Report!$1:$1048576,8,0)</f>
        <v>13.36</v>
      </c>
      <c r="F280" s="164">
        <v>9.8800000000000008</v>
      </c>
      <c r="G280" s="6">
        <f t="shared" si="20"/>
        <v>0.26047904191616755</v>
      </c>
      <c r="H280" s="278">
        <f t="shared" si="22"/>
        <v>-0.73952095808383245</v>
      </c>
      <c r="I280" s="7"/>
      <c r="J280" s="7"/>
      <c r="K280" s="7"/>
      <c r="L280" s="7"/>
      <c r="M280" s="7"/>
    </row>
    <row r="281" spans="1:13" ht="15.75" customHeight="1">
      <c r="A281" s="49"/>
      <c r="B281" s="113">
        <v>113817</v>
      </c>
      <c r="C281" s="4" t="str">
        <f>VLOOKUP(B281,[1]Report!$1:$1048576,2,0)</f>
        <v>FLORA KOLENE KIT F/C SHAMP+CONDIC</v>
      </c>
      <c r="D281" s="136" t="s">
        <v>6</v>
      </c>
      <c r="E281" s="5">
        <f>VLOOKUP(B281,[1]Report!$1:$1048576,8,0)</f>
        <v>11.65</v>
      </c>
      <c r="F281" s="164">
        <v>9.8800000000000008</v>
      </c>
      <c r="G281" s="6">
        <f t="shared" si="20"/>
        <v>0.15193133047210297</v>
      </c>
      <c r="H281" s="278">
        <f t="shared" si="22"/>
        <v>-0.84806866952789706</v>
      </c>
      <c r="I281" s="7"/>
      <c r="J281" s="7"/>
      <c r="K281" s="7"/>
      <c r="L281" s="7"/>
      <c r="M281" s="7"/>
    </row>
    <row r="282" spans="1:13" ht="15.75" customHeight="1">
      <c r="A282" s="49"/>
      <c r="B282" s="113">
        <v>113815</v>
      </c>
      <c r="C282" s="4" t="str">
        <f>VLOOKUP(B282,[1]Report!$1:$1048576,2,0)</f>
        <v>FLORA KOLENE KIT ORIG SHAMP+CONDIC</v>
      </c>
      <c r="D282" s="136" t="s">
        <v>6</v>
      </c>
      <c r="E282" s="5">
        <f>VLOOKUP(B282,[1]Report!$1:$1048576,8,0)</f>
        <v>11.65</v>
      </c>
      <c r="F282" s="164">
        <v>9.8800000000000008</v>
      </c>
      <c r="G282" s="6">
        <f t="shared" si="20"/>
        <v>0.15193133047210297</v>
      </c>
      <c r="H282" s="278">
        <f t="shared" si="22"/>
        <v>-0.84806866952789706</v>
      </c>
      <c r="I282" s="7"/>
      <c r="J282" s="7"/>
      <c r="K282" s="7"/>
      <c r="L282" s="7"/>
      <c r="M282" s="7"/>
    </row>
    <row r="283" spans="1:13" ht="15.75" customHeight="1">
      <c r="A283" s="49"/>
      <c r="B283" s="113">
        <v>113824</v>
      </c>
      <c r="C283" s="4" t="str">
        <f>VLOOKUP(B283,[1]Report!$1:$1048576,2,0)</f>
        <v>FLORA KOLENE CREM/TRAT CACH 1KG</v>
      </c>
      <c r="D283" s="136" t="s">
        <v>6</v>
      </c>
      <c r="E283" s="5">
        <f>VLOOKUP(B283,[1]Report!$1:$1048576,8,0)</f>
        <v>13.07</v>
      </c>
      <c r="F283" s="164">
        <v>10.8</v>
      </c>
      <c r="G283" s="6">
        <f t="shared" si="20"/>
        <v>0.17368018362662582</v>
      </c>
      <c r="H283" s="278">
        <f t="shared" si="22"/>
        <v>-0.82631981637337415</v>
      </c>
      <c r="I283" s="7"/>
      <c r="J283" s="7"/>
      <c r="K283" s="7"/>
      <c r="L283" s="7"/>
      <c r="M283" s="7"/>
    </row>
    <row r="284" spans="1:13" ht="15.75" customHeight="1">
      <c r="A284" s="49"/>
      <c r="B284" s="113">
        <v>113823</v>
      </c>
      <c r="C284" s="4" t="str">
        <f>VLOOKUP(B284,[1]Report!$1:$1048576,2,0)</f>
        <v>FLORA KOLENE CREME/TRAT ORIGINAL 1KG</v>
      </c>
      <c r="D284" s="136" t="s">
        <v>6</v>
      </c>
      <c r="E284" s="5">
        <f>VLOOKUP(B284,[1]Report!$1:$1048576,8,0)</f>
        <v>13.07</v>
      </c>
      <c r="F284" s="164">
        <v>10.8</v>
      </c>
      <c r="G284" s="6">
        <f t="shared" si="20"/>
        <v>0.17368018362662582</v>
      </c>
      <c r="H284" s="278">
        <f t="shared" si="22"/>
        <v>-0.82631981637337415</v>
      </c>
      <c r="I284" s="7"/>
      <c r="J284" s="7"/>
      <c r="K284" s="7"/>
      <c r="L284" s="7"/>
      <c r="M284" s="7"/>
    </row>
    <row r="285" spans="1:13" ht="15.75" customHeight="1">
      <c r="A285" s="49"/>
      <c r="B285" s="113">
        <v>113822</v>
      </c>
      <c r="C285" s="4" t="str">
        <f>VLOOKUP(B285,[1]Report!$1:$1048576,2,0)</f>
        <v>FLORA KOLENE CREM P/PENTEAR ANTQBR 280ML</v>
      </c>
      <c r="D285" s="136" t="s">
        <v>6</v>
      </c>
      <c r="E285" s="5">
        <f>VLOOKUP(B285,[1]Report!$1:$1048576,8,0)</f>
        <v>6.15</v>
      </c>
      <c r="F285" s="164">
        <v>5</v>
      </c>
      <c r="G285" s="6">
        <f t="shared" si="20"/>
        <v>0.18699186991869923</v>
      </c>
      <c r="H285" s="278">
        <f t="shared" si="22"/>
        <v>-0.81300813008130079</v>
      </c>
      <c r="I285" s="7"/>
      <c r="J285" s="7"/>
      <c r="K285" s="7"/>
      <c r="L285" s="7"/>
      <c r="M285" s="7"/>
    </row>
    <row r="286" spans="1:13" ht="15.75" customHeight="1">
      <c r="A286" s="49"/>
      <c r="B286" s="113">
        <v>113821</v>
      </c>
      <c r="C286" s="4" t="str">
        <f>VLOOKUP(B286,[1]Report!$1:$1048576,2,0)</f>
        <v>FLORA KOLENE CREME P/PENTEAR CACH 280ML</v>
      </c>
      <c r="D286" s="136" t="s">
        <v>6</v>
      </c>
      <c r="E286" s="5">
        <f>VLOOKUP(B286,[1]Report!$1:$1048576,8,0)</f>
        <v>6.15</v>
      </c>
      <c r="F286" s="164">
        <v>5</v>
      </c>
      <c r="G286" s="6">
        <f t="shared" si="20"/>
        <v>0.18699186991869923</v>
      </c>
      <c r="H286" s="278">
        <f t="shared" si="22"/>
        <v>-0.81300813008130079</v>
      </c>
      <c r="I286" s="7"/>
      <c r="J286" s="7"/>
      <c r="K286" s="7"/>
      <c r="L286" s="7"/>
      <c r="M286" s="7"/>
    </row>
    <row r="287" spans="1:13" ht="15.75" customHeight="1">
      <c r="A287" s="49"/>
      <c r="B287" s="113">
        <v>113819</v>
      </c>
      <c r="C287" s="4" t="str">
        <f>VLOOKUP(B287,[1]Report!$1:$1048576,2,0)</f>
        <v>FLORA KOLENE CREME P/PENTEAR ORIG 300ML</v>
      </c>
      <c r="D287" s="136" t="s">
        <v>6</v>
      </c>
      <c r="E287" s="5">
        <f>VLOOKUP(B287,[1]Report!$1:$1048576,8,0)</f>
        <v>6.14</v>
      </c>
      <c r="F287" s="164">
        <v>4.25</v>
      </c>
      <c r="G287" s="6">
        <f t="shared" si="20"/>
        <v>0.3078175895765472</v>
      </c>
      <c r="H287" s="278">
        <f t="shared" si="22"/>
        <v>-0.69218241042345285</v>
      </c>
      <c r="I287" s="7"/>
      <c r="J287" s="7"/>
      <c r="K287" s="7"/>
      <c r="L287" s="7"/>
      <c r="M287" s="7"/>
    </row>
    <row r="288" spans="1:13" ht="15.75" customHeight="1">
      <c r="A288" s="49"/>
      <c r="B288" s="113">
        <v>113818</v>
      </c>
      <c r="C288" s="4" t="str">
        <f>VLOOKUP(B288,[1]Report!$1:$1048576,2,0)</f>
        <v>FLORA KOLENE CREME P/PENTEAR ORIG 500ML</v>
      </c>
      <c r="D288" s="136" t="s">
        <v>6</v>
      </c>
      <c r="E288" s="5">
        <f>VLOOKUP(B288,[1]Report!$1:$1048576,8,0)</f>
        <v>9.2200000000000006</v>
      </c>
      <c r="F288" s="164">
        <v>6.2</v>
      </c>
      <c r="G288" s="6">
        <f t="shared" si="20"/>
        <v>0.32754880694143168</v>
      </c>
      <c r="H288" s="278">
        <f t="shared" si="22"/>
        <v>-0.67245119305856837</v>
      </c>
      <c r="I288" s="7"/>
      <c r="J288" s="7"/>
      <c r="K288" s="7"/>
      <c r="L288" s="7"/>
      <c r="M288" s="7"/>
    </row>
    <row r="289" spans="1:13" ht="15.75" customHeight="1">
      <c r="A289" s="49"/>
      <c r="B289" s="113">
        <v>113820</v>
      </c>
      <c r="C289" s="4" t="str">
        <f>VLOOKUP(B289,[1]Report!$1:$1048576,2,0)</f>
        <v>FLORA KOLENE CREME P/PENTEAR ORIG 90ML</v>
      </c>
      <c r="D289" s="136" t="s">
        <v>6</v>
      </c>
      <c r="E289" s="5">
        <f>VLOOKUP(B289,[1]Report!$1:$1048576,8,0)</f>
        <v>3.25</v>
      </c>
      <c r="F289" s="164">
        <v>2.5</v>
      </c>
      <c r="G289" s="6">
        <f t="shared" si="20"/>
        <v>0.23076923076923078</v>
      </c>
      <c r="H289" s="278">
        <f t="shared" si="22"/>
        <v>-0.76923076923076916</v>
      </c>
      <c r="I289" s="7"/>
      <c r="J289" s="7"/>
      <c r="K289" s="7"/>
      <c r="L289" s="7"/>
      <c r="M289" s="7"/>
    </row>
    <row r="290" spans="1:13" ht="15.75" customHeight="1">
      <c r="A290" s="49"/>
      <c r="B290" s="113">
        <v>113826</v>
      </c>
      <c r="C290" s="4" t="str">
        <f>VLOOKUP(B290,[1]Report!$1:$1048576,2,0)</f>
        <v>FLORA KOLENE CREME TRAT F/C RECONST 900G</v>
      </c>
      <c r="D290" s="136" t="s">
        <v>6</v>
      </c>
      <c r="E290" s="5">
        <f>VLOOKUP(B290,[1]Report!$1:$1048576,8,0)</f>
        <v>13.72</v>
      </c>
      <c r="F290" s="164">
        <v>11.34</v>
      </c>
      <c r="G290" s="6">
        <f t="shared" si="20"/>
        <v>0.17346938775510209</v>
      </c>
      <c r="H290" s="278">
        <f t="shared" si="22"/>
        <v>-0.82653061224489788</v>
      </c>
      <c r="I290" s="7"/>
      <c r="J290" s="7"/>
      <c r="K290" s="7"/>
      <c r="L290" s="7"/>
      <c r="M290" s="7"/>
    </row>
    <row r="291" spans="1:13" ht="15.75" customHeight="1">
      <c r="A291" s="49"/>
      <c r="B291" s="113">
        <v>113827</v>
      </c>
      <c r="C291" s="4" t="str">
        <f>VLOOKUP(B291,[1]Report!$1:$1048576,2,0)</f>
        <v>FLORA KOLENE CREME+TRAT F/C HIDRAT 900G</v>
      </c>
      <c r="D291" s="136" t="s">
        <v>6</v>
      </c>
      <c r="E291" s="5">
        <f>VLOOKUP(B291,[1]Report!$1:$1048576,8,0)</f>
        <v>13.72</v>
      </c>
      <c r="F291" s="164">
        <v>11.34</v>
      </c>
      <c r="G291" s="6">
        <f t="shared" si="20"/>
        <v>0.17346938775510209</v>
      </c>
      <c r="H291" s="278">
        <f t="shared" si="22"/>
        <v>-0.82653061224489788</v>
      </c>
      <c r="I291" s="7"/>
      <c r="J291" s="7"/>
      <c r="K291" s="7"/>
      <c r="L291" s="7"/>
      <c r="M291" s="7"/>
    </row>
    <row r="292" spans="1:13" ht="15.75" customHeight="1">
      <c r="A292" s="49"/>
      <c r="B292" s="113">
        <v>113828</v>
      </c>
      <c r="C292" s="4" t="str">
        <f>VLOOKUP(B292,[1]Report!$1:$1048576,2,0)</f>
        <v>FLORA KOLENE CREME+TRAT F/C NUTRI 900G</v>
      </c>
      <c r="D292" s="136" t="s">
        <v>6</v>
      </c>
      <c r="E292" s="5">
        <f>VLOOKUP(B292,[1]Report!$1:$1048576,8,0)</f>
        <v>13.72</v>
      </c>
      <c r="F292" s="164">
        <v>11.34</v>
      </c>
      <c r="G292" s="6">
        <f t="shared" si="20"/>
        <v>0.17346938775510209</v>
      </c>
      <c r="H292" s="278">
        <f t="shared" si="22"/>
        <v>-0.82653061224489788</v>
      </c>
      <c r="I292" s="7"/>
      <c r="J292" s="7"/>
      <c r="K292" s="7"/>
      <c r="L292" s="7"/>
      <c r="M292" s="7"/>
    </row>
    <row r="293" spans="1:13" ht="15.75" customHeight="1">
      <c r="A293" s="49"/>
      <c r="B293" s="113">
        <v>113813</v>
      </c>
      <c r="C293" s="4" t="str">
        <f>VLOOKUP(B293,[1]Report!$1:$1048576,2,0)</f>
        <v>FLORA KOLENE SHAMP CACHOS 300ML</v>
      </c>
      <c r="D293" s="136" t="s">
        <v>6</v>
      </c>
      <c r="E293" s="5">
        <f>VLOOKUP(B293,[1]Report!$1:$1048576,8,0)</f>
        <v>6.39</v>
      </c>
      <c r="F293" s="164">
        <v>5.81</v>
      </c>
      <c r="G293" s="6">
        <f t="shared" si="20"/>
        <v>9.0766823161189378E-2</v>
      </c>
      <c r="H293" s="278">
        <f t="shared" si="22"/>
        <v>-0.90923317683881066</v>
      </c>
      <c r="I293" s="7"/>
      <c r="J293" s="7"/>
      <c r="K293" s="7"/>
      <c r="L293" s="7"/>
      <c r="M293" s="7"/>
    </row>
    <row r="294" spans="1:13" ht="15.75" customHeight="1">
      <c r="A294" s="49"/>
      <c r="B294" s="113">
        <v>113814</v>
      </c>
      <c r="C294" s="4" t="str">
        <f>VLOOKUP(B294,[1]Report!$1:$1048576,2,0)</f>
        <v>FLORA KOLENE SHAMP FORCA/CRESCIM 300ML</v>
      </c>
      <c r="D294" s="136" t="s">
        <v>6</v>
      </c>
      <c r="E294" s="5">
        <f>VLOOKUP(B294,[1]Report!$1:$1048576,8,0)</f>
        <v>6.39</v>
      </c>
      <c r="F294" s="164">
        <v>5.81</v>
      </c>
      <c r="G294" s="6">
        <f t="shared" si="20"/>
        <v>9.0766823161189378E-2</v>
      </c>
      <c r="H294" s="278">
        <f t="shared" si="22"/>
        <v>-0.90923317683881066</v>
      </c>
      <c r="I294" s="7"/>
      <c r="J294" s="7"/>
      <c r="K294" s="7"/>
      <c r="L294" s="7"/>
      <c r="M294" s="7"/>
    </row>
    <row r="295" spans="1:13" ht="15.75" customHeight="1">
      <c r="A295" s="49"/>
      <c r="B295" s="113">
        <v>113812</v>
      </c>
      <c r="C295" s="4" t="str">
        <f>VLOOKUP(B295,[1]Report!$1:$1048576,2,0)</f>
        <v>FLORA KOLENE SHAMP ORIGINAL 300ML</v>
      </c>
      <c r="D295" s="136" t="s">
        <v>6</v>
      </c>
      <c r="E295" s="5">
        <f>VLOOKUP(B295,[1]Report!$1:$1048576,8,0)</f>
        <v>6.39</v>
      </c>
      <c r="F295" s="164">
        <v>5.81</v>
      </c>
      <c r="G295" s="6">
        <f t="shared" si="20"/>
        <v>9.0766823161189378E-2</v>
      </c>
      <c r="H295" s="278">
        <f t="shared" si="22"/>
        <v>-0.90923317683881066</v>
      </c>
      <c r="I295" s="7"/>
      <c r="J295" s="7"/>
      <c r="K295" s="7"/>
      <c r="L295" s="7"/>
      <c r="M295" s="7"/>
    </row>
    <row r="296" spans="1:13" ht="15.75" customHeight="1">
      <c r="A296" s="49"/>
      <c r="B296" s="113"/>
      <c r="C296" s="4"/>
      <c r="D296" s="136"/>
      <c r="E296" s="5"/>
      <c r="F296" s="164"/>
      <c r="G296" s="6"/>
      <c r="H296" s="7"/>
      <c r="I296" s="7"/>
      <c r="J296" s="7"/>
      <c r="K296" s="7"/>
      <c r="L296" s="7"/>
      <c r="M296" s="7"/>
    </row>
    <row r="297" spans="1:13" ht="15.75" customHeight="1">
      <c r="A297" s="49"/>
      <c r="B297" s="614" t="s">
        <v>1565</v>
      </c>
      <c r="C297" s="614"/>
      <c r="D297" s="614"/>
      <c r="E297" s="614"/>
      <c r="F297" s="614"/>
      <c r="G297" s="614"/>
      <c r="H297" s="7"/>
      <c r="I297" s="7"/>
      <c r="J297" s="7"/>
      <c r="K297" s="7"/>
      <c r="L297" s="7"/>
      <c r="M297" s="7"/>
    </row>
    <row r="298" spans="1:13" ht="15.75" customHeight="1">
      <c r="A298" s="49"/>
      <c r="B298" s="378" t="s">
        <v>2</v>
      </c>
      <c r="C298" s="378" t="s">
        <v>3</v>
      </c>
      <c r="D298" s="378" t="s">
        <v>5</v>
      </c>
      <c r="E298" s="378" t="s">
        <v>0</v>
      </c>
      <c r="F298" s="378" t="s">
        <v>1</v>
      </c>
      <c r="G298" s="378" t="s">
        <v>4</v>
      </c>
      <c r="H298" s="7"/>
      <c r="I298" s="7"/>
      <c r="J298" s="7"/>
      <c r="K298" s="7"/>
      <c r="L298" s="7"/>
      <c r="M298" s="7"/>
    </row>
    <row r="299" spans="1:13" ht="15.75" customHeight="1">
      <c r="A299" s="49"/>
      <c r="B299" s="113">
        <v>113832</v>
      </c>
      <c r="C299" s="4" t="str">
        <f>VLOOKUP(B299,[1]Report!$1:$1048576,2,0)</f>
        <v>FLORA NEUTROX CONDIC AQUA 300ML</v>
      </c>
      <c r="D299" s="136" t="s">
        <v>6</v>
      </c>
      <c r="E299" s="5">
        <f>VLOOKUP(B299,[1]Report!$1:$1048576,8,0)</f>
        <v>7.14</v>
      </c>
      <c r="F299" s="164">
        <v>6.29</v>
      </c>
      <c r="G299" s="6">
        <f t="shared" si="20"/>
        <v>0.119047619047619</v>
      </c>
      <c r="H299" s="278">
        <f t="shared" ref="H299:H317" si="23">G299-100%</f>
        <v>-0.88095238095238104</v>
      </c>
      <c r="I299" s="7"/>
      <c r="J299" s="7"/>
      <c r="K299" s="7"/>
      <c r="L299" s="7"/>
      <c r="M299" s="7"/>
    </row>
    <row r="300" spans="1:13" ht="15.75" customHeight="1">
      <c r="A300" s="49"/>
      <c r="B300" s="113">
        <v>113830</v>
      </c>
      <c r="C300" s="4" t="str">
        <f>VLOOKUP(B300,[1]Report!$1:$1048576,2,0)</f>
        <v>FLORA NEUTROX CONDIC CLASSICO 100ML</v>
      </c>
      <c r="D300" s="136" t="s">
        <v>6</v>
      </c>
      <c r="E300" s="5">
        <f>VLOOKUP(B300,[1]Report!$1:$1048576,8,0)</f>
        <v>3.13</v>
      </c>
      <c r="F300" s="164">
        <v>2.89</v>
      </c>
      <c r="G300" s="6">
        <f t="shared" si="20"/>
        <v>7.667731629392964E-2</v>
      </c>
      <c r="H300" s="278">
        <f t="shared" si="23"/>
        <v>-0.9233226837060704</v>
      </c>
      <c r="I300" s="7"/>
      <c r="J300" s="7"/>
      <c r="K300" s="7"/>
      <c r="L300" s="7"/>
      <c r="M300" s="7"/>
    </row>
    <row r="301" spans="1:13" ht="15.75" customHeight="1">
      <c r="A301" s="49"/>
      <c r="B301" s="113">
        <v>113833</v>
      </c>
      <c r="C301" s="4" t="str">
        <f>VLOOKUP(B301,[1]Report!$1:$1048576,2,0)</f>
        <v>FLORA NEUTROX CONDIC CLASSICO 300ML</v>
      </c>
      <c r="D301" s="136" t="s">
        <v>6</v>
      </c>
      <c r="E301" s="5">
        <f>VLOOKUP(B301,[1]Report!$1:$1048576,8,0)</f>
        <v>7.14</v>
      </c>
      <c r="F301" s="164">
        <v>5.99</v>
      </c>
      <c r="G301" s="6">
        <f t="shared" si="20"/>
        <v>0.16106442577030805</v>
      </c>
      <c r="H301" s="278">
        <f t="shared" si="23"/>
        <v>-0.838935574229692</v>
      </c>
      <c r="I301" s="7"/>
      <c r="J301" s="7"/>
      <c r="K301" s="7"/>
      <c r="L301" s="7"/>
      <c r="M301" s="7"/>
    </row>
    <row r="302" spans="1:13" ht="15.75" customHeight="1">
      <c r="A302" s="49"/>
      <c r="B302" s="113">
        <v>113837</v>
      </c>
      <c r="C302" s="4" t="str">
        <f>VLOOKUP(B302,[1]Report!$1:$1048576,2,0)</f>
        <v>FLORA NEUTROX CONDIC XTREME 300ML</v>
      </c>
      <c r="D302" s="136" t="s">
        <v>6</v>
      </c>
      <c r="E302" s="5">
        <f>VLOOKUP(B302,[1]Report!$1:$1048576,8,0)</f>
        <v>7.14</v>
      </c>
      <c r="F302" s="164">
        <v>6.29</v>
      </c>
      <c r="G302" s="6">
        <f t="shared" si="20"/>
        <v>0.119047619047619</v>
      </c>
      <c r="H302" s="278">
        <f t="shared" si="23"/>
        <v>-0.88095238095238104</v>
      </c>
      <c r="I302" s="7"/>
      <c r="J302" s="7"/>
      <c r="K302" s="7"/>
      <c r="L302" s="7"/>
      <c r="M302" s="7"/>
    </row>
    <row r="303" spans="1:13" ht="15.75" customHeight="1">
      <c r="A303" s="49"/>
      <c r="B303" s="113">
        <v>113851</v>
      </c>
      <c r="C303" s="4" t="str">
        <f>VLOOKUP(B303,[1]Report!$1:$1048576,2,0)</f>
        <v>FLORA NEUTROX KIT SH+COND CLASSICO</v>
      </c>
      <c r="D303" s="136" t="s">
        <v>6</v>
      </c>
      <c r="E303" s="5">
        <f>VLOOKUP(B303,[1]Report!$1:$1048576,8,0)</f>
        <v>10.89</v>
      </c>
      <c r="F303" s="164">
        <v>10.29</v>
      </c>
      <c r="G303" s="6">
        <f t="shared" si="20"/>
        <v>5.5096418732782496E-2</v>
      </c>
      <c r="H303" s="278">
        <f t="shared" si="23"/>
        <v>-0.94490358126721752</v>
      </c>
      <c r="I303" s="7"/>
      <c r="J303" s="7"/>
      <c r="K303" s="7"/>
      <c r="L303" s="7"/>
      <c r="M303" s="7"/>
    </row>
    <row r="304" spans="1:13" ht="15.75" customHeight="1">
      <c r="A304" s="49"/>
      <c r="B304" s="113">
        <v>113834</v>
      </c>
      <c r="C304" s="4" t="str">
        <f>VLOOKUP(B304,[1]Report!$1:$1048576,2,0)</f>
        <v>FLORA NEUTROX CONDIC 24 MULTIBENEF 300ML</v>
      </c>
      <c r="D304" s="136" t="s">
        <v>6</v>
      </c>
      <c r="E304" s="5">
        <f>VLOOKUP(B304,[1]Report!$1:$1048576,8,0)</f>
        <v>7.14</v>
      </c>
      <c r="F304" s="164">
        <v>6.29</v>
      </c>
      <c r="G304" s="6">
        <f t="shared" si="20"/>
        <v>0.119047619047619</v>
      </c>
      <c r="H304" s="278">
        <f t="shared" si="23"/>
        <v>-0.88095238095238104</v>
      </c>
      <c r="I304" s="7"/>
      <c r="J304" s="7"/>
      <c r="K304" s="7"/>
      <c r="L304" s="7"/>
      <c r="M304" s="7"/>
    </row>
    <row r="305" spans="1:13" ht="15.75" customHeight="1">
      <c r="A305" s="49"/>
      <c r="B305" s="113">
        <v>113829</v>
      </c>
      <c r="C305" s="4" t="str">
        <f>VLOOKUP(B305,[1]Report!$1:$1048576,2,0)</f>
        <v>FLORA NEUTROX CONDIC CLASSICO 500ML</v>
      </c>
      <c r="D305" s="136" t="s">
        <v>6</v>
      </c>
      <c r="E305" s="5">
        <f>VLOOKUP(B305,[1]Report!$1:$1048576,8,0)</f>
        <v>10.119999999999999</v>
      </c>
      <c r="F305" s="164">
        <v>8.35</v>
      </c>
      <c r="G305" s="6">
        <f t="shared" si="20"/>
        <v>0.17490118577075095</v>
      </c>
      <c r="H305" s="278">
        <f t="shared" si="23"/>
        <v>-0.82509881422924902</v>
      </c>
      <c r="I305" s="7"/>
      <c r="J305" s="7"/>
      <c r="K305" s="7"/>
      <c r="L305" s="7"/>
      <c r="M305" s="7"/>
    </row>
    <row r="306" spans="1:13" ht="15.75" customHeight="1">
      <c r="A306" s="49"/>
      <c r="B306" s="113">
        <v>113835</v>
      </c>
      <c r="C306" s="4" t="str">
        <f>VLOOKUP(B306,[1]Report!$1:$1048576,2,0)</f>
        <v>FLORA NEUTROX CONDIC MAR E PISCINA 300ML</v>
      </c>
      <c r="D306" s="136" t="s">
        <v>6</v>
      </c>
      <c r="E306" s="5">
        <f>VLOOKUP(B306,[1]Report!$1:$1048576,8,0)</f>
        <v>7.14</v>
      </c>
      <c r="F306" s="164">
        <v>6.29</v>
      </c>
      <c r="G306" s="6">
        <f t="shared" si="20"/>
        <v>0.119047619047619</v>
      </c>
      <c r="H306" s="278">
        <f t="shared" si="23"/>
        <v>-0.88095238095238104</v>
      </c>
      <c r="I306" s="7"/>
      <c r="J306" s="7"/>
      <c r="K306" s="7"/>
      <c r="L306" s="7"/>
      <c r="M306" s="7"/>
    </row>
    <row r="307" spans="1:13" ht="15.75" customHeight="1">
      <c r="A307" s="49"/>
      <c r="B307" s="113">
        <v>113838</v>
      </c>
      <c r="C307" s="4" t="str">
        <f>VLOOKUP(B307,[1]Report!$1:$1048576,2,0)</f>
        <v>FLORA NEUTROX CREM P/PENTEAR CLASS 300ML</v>
      </c>
      <c r="D307" s="136" t="s">
        <v>6</v>
      </c>
      <c r="E307" s="5">
        <f>VLOOKUP(B307,[1]Report!$1:$1048576,8,0)</f>
        <v>7.62</v>
      </c>
      <c r="F307" s="164">
        <v>5.2</v>
      </c>
      <c r="G307" s="6">
        <f t="shared" si="20"/>
        <v>0.31758530183727035</v>
      </c>
      <c r="H307" s="278">
        <f t="shared" si="23"/>
        <v>-0.6824146981627297</v>
      </c>
      <c r="I307" s="7"/>
      <c r="J307" s="7"/>
      <c r="K307" s="7"/>
      <c r="L307" s="7"/>
      <c r="M307" s="7"/>
    </row>
    <row r="308" spans="1:13" ht="15.75" customHeight="1">
      <c r="A308" s="49"/>
      <c r="B308" s="113">
        <v>113844</v>
      </c>
      <c r="C308" s="4" t="str">
        <f>VLOOKUP(B308,[1]Report!$1:$1048576,2,0)</f>
        <v>FLORA NEUTROX CREM TRAT 24MULTI 1KG</v>
      </c>
      <c r="D308" s="136" t="s">
        <v>6</v>
      </c>
      <c r="E308" s="5">
        <f>VLOOKUP(B308,[1]Report!$1:$1048576,8,0)</f>
        <v>20.8</v>
      </c>
      <c r="F308" s="164">
        <v>15</v>
      </c>
      <c r="G308" s="6">
        <f t="shared" si="20"/>
        <v>0.27884615384615385</v>
      </c>
      <c r="H308" s="278">
        <f t="shared" si="23"/>
        <v>-0.72115384615384615</v>
      </c>
      <c r="I308" s="7"/>
      <c r="J308" s="7"/>
      <c r="K308" s="7"/>
      <c r="L308" s="7"/>
      <c r="M308" s="7"/>
    </row>
    <row r="309" spans="1:13" ht="15.75" customHeight="1">
      <c r="A309" s="49"/>
      <c r="B309" s="113">
        <v>113853</v>
      </c>
      <c r="C309" s="4" t="str">
        <f>VLOOKUP(B309,[1]Report!$1:$1048576,2,0)</f>
        <v>FLORA NEUTROX KIT SH+COND 24MULTIB</v>
      </c>
      <c r="D309" s="136" t="s">
        <v>6</v>
      </c>
      <c r="E309" s="5">
        <f>VLOOKUP(B309,[1]Report!$1:$1048576,8,0)</f>
        <v>10.89</v>
      </c>
      <c r="F309" s="164">
        <v>10.29</v>
      </c>
      <c r="G309" s="6">
        <f t="shared" si="20"/>
        <v>5.5096418732782496E-2</v>
      </c>
      <c r="H309" s="278">
        <f t="shared" si="23"/>
        <v>-0.94490358126721752</v>
      </c>
      <c r="I309" s="7"/>
      <c r="J309" s="7"/>
      <c r="K309" s="7"/>
      <c r="L309" s="7"/>
      <c r="M309" s="7"/>
    </row>
    <row r="310" spans="1:13" ht="15.75" customHeight="1">
      <c r="A310" s="49"/>
      <c r="B310" s="113">
        <v>113850</v>
      </c>
      <c r="C310" s="4" t="str">
        <f>VLOOKUP(B310,[1]Report!$1:$1048576,2,0)</f>
        <v>FLORA NEUTROX KIT SH+COND AQUA</v>
      </c>
      <c r="D310" s="136" t="s">
        <v>6</v>
      </c>
      <c r="E310" s="5">
        <f>VLOOKUP(B310,[1]Report!$1:$1048576,8,0)</f>
        <v>14.29</v>
      </c>
      <c r="F310" s="164">
        <v>10.29</v>
      </c>
      <c r="G310" s="6">
        <f t="shared" si="20"/>
        <v>0.2799160251924423</v>
      </c>
      <c r="H310" s="278">
        <f t="shared" si="23"/>
        <v>-0.7200839748075577</v>
      </c>
      <c r="I310" s="7"/>
      <c r="J310" s="7"/>
      <c r="K310" s="7"/>
      <c r="L310" s="7"/>
      <c r="M310" s="7"/>
    </row>
    <row r="311" spans="1:13" ht="15.75" customHeight="1">
      <c r="A311" s="49"/>
      <c r="B311" s="113">
        <v>113849</v>
      </c>
      <c r="C311" s="4" t="str">
        <f>VLOOKUP(B311,[1]Report!$1:$1048576,2,0)</f>
        <v>FLORA NEUTROX KIT SH+COND MAR PISC</v>
      </c>
      <c r="D311" s="136" t="s">
        <v>6</v>
      </c>
      <c r="E311" s="5">
        <f>VLOOKUP(B311,[1]Report!$1:$1048576,8,0)</f>
        <v>14.47</v>
      </c>
      <c r="F311" s="164">
        <v>10.29</v>
      </c>
      <c r="G311" s="6">
        <f t="shared" si="20"/>
        <v>0.28887353144436773</v>
      </c>
      <c r="H311" s="278">
        <f t="shared" si="23"/>
        <v>-0.71112646855563222</v>
      </c>
      <c r="I311" s="7"/>
      <c r="J311" s="7"/>
      <c r="K311" s="7"/>
      <c r="L311" s="7"/>
      <c r="M311" s="7"/>
    </row>
    <row r="312" spans="1:13" ht="15.75" customHeight="1">
      <c r="A312" s="49"/>
      <c r="B312" s="113">
        <v>113852</v>
      </c>
      <c r="C312" s="4" t="str">
        <f>VLOOKUP(B312,[1]Report!$1:$1048576,2,0)</f>
        <v>FLORA NEUTROX KIT SH+COND XTREME</v>
      </c>
      <c r="D312" s="136" t="s">
        <v>6</v>
      </c>
      <c r="E312" s="5">
        <f>VLOOKUP(B312,[1]Report!$1:$1048576,8,0)</f>
        <v>10.89</v>
      </c>
      <c r="F312" s="164">
        <v>10.29</v>
      </c>
      <c r="G312" s="6">
        <f t="shared" si="20"/>
        <v>5.5096418732782496E-2</v>
      </c>
      <c r="H312" s="278">
        <f t="shared" si="23"/>
        <v>-0.94490358126721752</v>
      </c>
      <c r="I312" s="7"/>
      <c r="J312" s="7"/>
      <c r="K312" s="7"/>
      <c r="L312" s="7"/>
      <c r="M312" s="7"/>
    </row>
    <row r="313" spans="1:13" ht="15.75" customHeight="1">
      <c r="A313" s="49"/>
      <c r="B313" s="113">
        <v>113855</v>
      </c>
      <c r="C313" s="4" t="str">
        <f>VLOOKUP(B313,[1]Report!$1:$1048576,2,0)</f>
        <v>FLORA NEUTROX SHAMP 24MULTIBENEF 300ML</v>
      </c>
      <c r="D313" s="136" t="s">
        <v>6</v>
      </c>
      <c r="E313" s="5">
        <f>VLOOKUP(B313,[1]Report!$1:$1048576,8,0)</f>
        <v>6.78</v>
      </c>
      <c r="F313" s="164">
        <v>5.8</v>
      </c>
      <c r="G313" s="6">
        <f t="shared" si="20"/>
        <v>0.144542772861357</v>
      </c>
      <c r="H313" s="278">
        <f t="shared" si="23"/>
        <v>-0.85545722713864303</v>
      </c>
      <c r="I313" s="7"/>
      <c r="J313" s="7"/>
      <c r="K313" s="7"/>
      <c r="L313" s="7"/>
      <c r="M313" s="7"/>
    </row>
    <row r="314" spans="1:13" ht="15.75" customHeight="1">
      <c r="A314" s="49"/>
      <c r="B314" s="113">
        <v>113854</v>
      </c>
      <c r="C314" s="4" t="str">
        <f>VLOOKUP(B314,[1]Report!$1:$1048576,2,0)</f>
        <v>FLORA NEUTROX SHAMP AQUA 300ML</v>
      </c>
      <c r="D314" s="136" t="s">
        <v>6</v>
      </c>
      <c r="E314" s="5">
        <f>VLOOKUP(B314,[1]Report!$1:$1048576,8,0)</f>
        <v>7.48</v>
      </c>
      <c r="F314" s="164">
        <v>5.8</v>
      </c>
      <c r="G314" s="6">
        <f t="shared" si="20"/>
        <v>0.22459893048128349</v>
      </c>
      <c r="H314" s="278">
        <f t="shared" si="23"/>
        <v>-0.77540106951871657</v>
      </c>
      <c r="I314" s="7"/>
      <c r="J314" s="7"/>
      <c r="K314" s="7"/>
      <c r="L314" s="7"/>
      <c r="M314" s="7"/>
    </row>
    <row r="315" spans="1:13" ht="15.75" customHeight="1">
      <c r="A315" s="49"/>
      <c r="B315" s="113">
        <v>113858</v>
      </c>
      <c r="C315" s="4" t="str">
        <f>VLOOKUP(B315,[1]Report!$1:$1048576,2,0)</f>
        <v>FLORA NEUTROX SHAMP CLASSICO 300ML</v>
      </c>
      <c r="D315" s="136" t="s">
        <v>6</v>
      </c>
      <c r="E315" s="5">
        <f>VLOOKUP(B315,[1]Report!$1:$1048576,8,0)</f>
        <v>6.78</v>
      </c>
      <c r="F315" s="164">
        <v>5.8</v>
      </c>
      <c r="G315" s="6">
        <f t="shared" ref="G315:G330" si="24">(E315-F315)/E315</f>
        <v>0.144542772861357</v>
      </c>
      <c r="H315" s="278">
        <f t="shared" si="23"/>
        <v>-0.85545722713864303</v>
      </c>
      <c r="I315" s="7"/>
      <c r="J315" s="7"/>
      <c r="K315" s="7"/>
      <c r="L315" s="7"/>
      <c r="M315" s="7"/>
    </row>
    <row r="316" spans="1:13" ht="15.75" customHeight="1">
      <c r="A316" s="49"/>
      <c r="B316" s="113">
        <v>113856</v>
      </c>
      <c r="C316" s="4" t="str">
        <f>VLOOKUP(B316,[1]Report!$1:$1048576,2,0)</f>
        <v>FLORA NEUTROX SHAMP MAR PISCI 300ML</v>
      </c>
      <c r="D316" s="136" t="s">
        <v>6</v>
      </c>
      <c r="E316" s="5">
        <f>VLOOKUP(B316,[1]Report!$1:$1048576,8,0)</f>
        <v>6.78</v>
      </c>
      <c r="F316" s="164">
        <v>5.8</v>
      </c>
      <c r="G316" s="6">
        <f t="shared" si="24"/>
        <v>0.144542772861357</v>
      </c>
      <c r="H316" s="278">
        <f t="shared" si="23"/>
        <v>-0.85545722713864303</v>
      </c>
      <c r="I316" s="7"/>
      <c r="J316" s="7"/>
      <c r="K316" s="7"/>
      <c r="L316" s="7"/>
      <c r="M316" s="7"/>
    </row>
    <row r="317" spans="1:13" ht="15.75" customHeight="1">
      <c r="A317" s="49"/>
      <c r="B317" s="113">
        <v>113859</v>
      </c>
      <c r="C317" s="4" t="str">
        <f>VLOOKUP(B317,[1]Report!$1:$1048576,2,0)</f>
        <v>FLORA NEUTROX SHAMP XTREME 300ML</v>
      </c>
      <c r="D317" s="136" t="s">
        <v>6</v>
      </c>
      <c r="E317" s="5">
        <f>VLOOKUP(B317,[1]Report!$1:$1048576,8,0)</f>
        <v>6.78</v>
      </c>
      <c r="F317" s="164">
        <v>5.8</v>
      </c>
      <c r="G317" s="6">
        <f t="shared" si="24"/>
        <v>0.144542772861357</v>
      </c>
      <c r="H317" s="278">
        <f t="shared" si="23"/>
        <v>-0.85545722713864303</v>
      </c>
      <c r="I317" s="7"/>
      <c r="J317" s="7"/>
      <c r="K317" s="7"/>
      <c r="L317" s="7"/>
      <c r="M317" s="7"/>
    </row>
    <row r="318" spans="1:13" ht="15.75" customHeight="1">
      <c r="A318" s="49"/>
      <c r="B318" s="113"/>
      <c r="C318" s="4"/>
      <c r="D318" s="136"/>
      <c r="E318" s="5"/>
      <c r="F318" s="164"/>
      <c r="G318" s="6"/>
      <c r="H318" s="7"/>
      <c r="I318" s="7"/>
      <c r="J318" s="7"/>
      <c r="K318" s="7"/>
      <c r="L318" s="7"/>
      <c r="M318" s="7"/>
    </row>
    <row r="319" spans="1:13" ht="15.75" customHeight="1">
      <c r="A319" s="49"/>
      <c r="B319" s="614" t="s">
        <v>1568</v>
      </c>
      <c r="C319" s="614"/>
      <c r="D319" s="614"/>
      <c r="E319" s="614"/>
      <c r="F319" s="614"/>
      <c r="G319" s="614"/>
      <c r="H319" s="7"/>
      <c r="I319" s="7"/>
      <c r="J319" s="7"/>
      <c r="K319" s="7"/>
      <c r="L319" s="7"/>
      <c r="M319" s="7"/>
    </row>
    <row r="320" spans="1:13" ht="15.75" customHeight="1">
      <c r="A320" s="49"/>
      <c r="B320" s="378" t="s">
        <v>2</v>
      </c>
      <c r="C320" s="378" t="s">
        <v>3</v>
      </c>
      <c r="D320" s="378" t="s">
        <v>5</v>
      </c>
      <c r="E320" s="378" t="s">
        <v>0</v>
      </c>
      <c r="F320" s="378" t="s">
        <v>1</v>
      </c>
      <c r="G320" s="378" t="s">
        <v>4</v>
      </c>
      <c r="H320" s="7"/>
      <c r="I320" s="7"/>
      <c r="J320" s="7"/>
      <c r="K320" s="7"/>
      <c r="L320" s="7"/>
      <c r="M320" s="7"/>
    </row>
    <row r="321" spans="1:13" ht="15.75" customHeight="1">
      <c r="A321" s="49"/>
      <c r="B321" s="113">
        <v>114125</v>
      </c>
      <c r="C321" s="4" t="str">
        <f>VLOOKUP(B321,[1]Report!$1:$1048576,2,0)</f>
        <v>FLORA OX CONDIC HIALURONICO 12X400ML</v>
      </c>
      <c r="D321" s="136" t="s">
        <v>6</v>
      </c>
      <c r="E321" s="5">
        <f>VLOOKUP(B321,[1]Report!$1:$1048576,8,0)</f>
        <v>20.07</v>
      </c>
      <c r="F321" s="164">
        <v>18.39</v>
      </c>
      <c r="G321" s="6">
        <f t="shared" si="24"/>
        <v>8.3707025411061273E-2</v>
      </c>
      <c r="H321" s="278">
        <f t="shared" ref="H321:H330" si="25">G321-100%</f>
        <v>-0.91629297458893877</v>
      </c>
      <c r="I321" s="7"/>
      <c r="J321" s="7"/>
      <c r="K321" s="7"/>
      <c r="L321" s="7"/>
      <c r="M321" s="7"/>
    </row>
    <row r="322" spans="1:13" ht="15.75" customHeight="1">
      <c r="A322" s="49"/>
      <c r="B322" s="113">
        <v>114127</v>
      </c>
      <c r="C322" s="4" t="str">
        <f>VLOOKUP(B322,[1]Report!$1:$1048576,2,0)</f>
        <v>FLORA OX CONDIC LISO 12X400ML</v>
      </c>
      <c r="D322" s="136" t="s">
        <v>6</v>
      </c>
      <c r="E322" s="5">
        <f>VLOOKUP(B322,[1]Report!$1:$1048576,8,0)</f>
        <v>20.07</v>
      </c>
      <c r="F322" s="164">
        <v>18.39</v>
      </c>
      <c r="G322" s="6">
        <f t="shared" si="24"/>
        <v>8.3707025411061273E-2</v>
      </c>
      <c r="H322" s="278">
        <f t="shared" si="25"/>
        <v>-0.91629297458893877</v>
      </c>
      <c r="I322" s="7"/>
      <c r="J322" s="7"/>
      <c r="K322" s="7"/>
      <c r="L322" s="7"/>
      <c r="M322" s="7"/>
    </row>
    <row r="323" spans="1:13" ht="15.75" customHeight="1">
      <c r="A323" s="49"/>
      <c r="B323" s="113">
        <v>114123</v>
      </c>
      <c r="C323" s="4" t="str">
        <f>VLOOKUP(B323,[1]Report!$1:$1048576,2,0)</f>
        <v>FLORA OX CONDIC NUTRICAO 12X400ML</v>
      </c>
      <c r="D323" s="136" t="s">
        <v>6</v>
      </c>
      <c r="E323" s="5">
        <f>VLOOKUP(B323,[1]Report!$1:$1048576,8,0)</f>
        <v>20.260000000000002</v>
      </c>
      <c r="F323" s="164">
        <v>18.39</v>
      </c>
      <c r="G323" s="6">
        <f t="shared" si="24"/>
        <v>9.2300098716683168E-2</v>
      </c>
      <c r="H323" s="278">
        <f t="shared" si="25"/>
        <v>-0.90769990128331679</v>
      </c>
      <c r="I323" s="7"/>
      <c r="J323" s="7"/>
      <c r="K323" s="7"/>
      <c r="L323" s="7"/>
      <c r="M323" s="7"/>
    </row>
    <row r="324" spans="1:13" ht="15.75" customHeight="1">
      <c r="A324" s="49"/>
      <c r="B324" s="113">
        <v>114124</v>
      </c>
      <c r="C324" s="4" t="str">
        <f>VLOOKUP(B324,[1]Report!$1:$1048576,2,0)</f>
        <v>FLORA OX CONDIC REPARACAO 12X400ML</v>
      </c>
      <c r="D324" s="136" t="s">
        <v>6</v>
      </c>
      <c r="E324" s="5">
        <f>VLOOKUP(B324,[1]Report!$1:$1048576,8,0)</f>
        <v>20.260000000000002</v>
      </c>
      <c r="F324" s="164">
        <v>18.39</v>
      </c>
      <c r="G324" s="6">
        <f t="shared" si="24"/>
        <v>9.2300098716683168E-2</v>
      </c>
      <c r="H324" s="278">
        <f t="shared" si="25"/>
        <v>-0.90769990128331679</v>
      </c>
      <c r="I324" s="7"/>
      <c r="J324" s="7"/>
      <c r="K324" s="7"/>
      <c r="L324" s="7"/>
      <c r="M324" s="7"/>
    </row>
    <row r="325" spans="1:13" ht="15.75" customHeight="1">
      <c r="A325" s="49"/>
      <c r="B325" s="113">
        <v>114129</v>
      </c>
      <c r="C325" s="4" t="str">
        <f>VLOOKUP(B325,[1]Report!$1:$1048576,2,0)</f>
        <v>FLORA OX MASCARA DE TRAT NUTR 12X300G</v>
      </c>
      <c r="D325" s="136" t="s">
        <v>6</v>
      </c>
      <c r="E325" s="5">
        <f>VLOOKUP(B325,[1]Report!$1:$1048576,8,0)</f>
        <v>14.74</v>
      </c>
      <c r="F325" s="164">
        <v>13.399999999999999</v>
      </c>
      <c r="G325" s="6">
        <f t="shared" si="24"/>
        <v>9.0909090909091023E-2</v>
      </c>
      <c r="H325" s="278">
        <f t="shared" si="25"/>
        <v>-0.90909090909090895</v>
      </c>
      <c r="I325" s="7"/>
      <c r="J325" s="7"/>
      <c r="K325" s="7"/>
      <c r="L325" s="7"/>
      <c r="M325" s="7"/>
    </row>
    <row r="326" spans="1:13" ht="15.75" customHeight="1">
      <c r="A326" s="49"/>
      <c r="B326" s="113">
        <v>114128</v>
      </c>
      <c r="C326" s="4" t="str">
        <f>VLOOKUP(B326,[1]Report!$1:$1048576,2,0)</f>
        <v>FLORA OX CREME P/PENT NUTR12X250ML</v>
      </c>
      <c r="D326" s="136" t="s">
        <v>6</v>
      </c>
      <c r="E326" s="5">
        <f>VLOOKUP(B326,[1]Report!$1:$1048576,8,0)</f>
        <v>11.64</v>
      </c>
      <c r="F326" s="164">
        <v>10.581818181818182</v>
      </c>
      <c r="G326" s="6">
        <f t="shared" si="24"/>
        <v>9.0909090909090939E-2</v>
      </c>
      <c r="H326" s="278">
        <f t="shared" si="25"/>
        <v>-0.90909090909090906</v>
      </c>
      <c r="I326" s="7"/>
      <c r="J326" s="7"/>
      <c r="K326" s="7"/>
      <c r="L326" s="7"/>
      <c r="M326" s="7"/>
    </row>
    <row r="327" spans="1:13" ht="15.75" customHeight="1">
      <c r="A327" s="49"/>
      <c r="B327" s="113">
        <v>114121</v>
      </c>
      <c r="C327" s="4" t="str">
        <f>VLOOKUP(B327,[1]Report!$1:$1048576,2,0)</f>
        <v>FLORA OX SHAMP HIALURONICO 12X400ML</v>
      </c>
      <c r="D327" s="136" t="s">
        <v>6</v>
      </c>
      <c r="E327" s="5">
        <f>VLOOKUP(B327,[1]Report!$1:$1048576,8,0)</f>
        <v>17.78</v>
      </c>
      <c r="F327" s="164">
        <v>16.190000000000001</v>
      </c>
      <c r="G327" s="6">
        <f t="shared" si="24"/>
        <v>8.9426321709786261E-2</v>
      </c>
      <c r="H327" s="278">
        <f t="shared" si="25"/>
        <v>-0.91057367829021374</v>
      </c>
      <c r="I327" s="7"/>
      <c r="J327" s="7"/>
      <c r="K327" s="7"/>
      <c r="L327" s="7"/>
      <c r="M327" s="7"/>
    </row>
    <row r="328" spans="1:13" ht="15.75" customHeight="1">
      <c r="A328" s="49"/>
      <c r="B328" s="113">
        <v>114122</v>
      </c>
      <c r="C328" s="4" t="str">
        <f>VLOOKUP(B328,[1]Report!$1:$1048576,2,0)</f>
        <v>FLORA OX SHAMP LISO 12X400ML</v>
      </c>
      <c r="D328" s="136" t="s">
        <v>6</v>
      </c>
      <c r="E328" s="5">
        <f>VLOOKUP(B328,[1]Report!$1:$1048576,8,0)</f>
        <v>17.78</v>
      </c>
      <c r="F328" s="164">
        <v>16.190000000000001</v>
      </c>
      <c r="G328" s="6">
        <f t="shared" si="24"/>
        <v>8.9426321709786261E-2</v>
      </c>
      <c r="H328" s="278">
        <f t="shared" si="25"/>
        <v>-0.91057367829021374</v>
      </c>
      <c r="I328" s="7"/>
      <c r="J328" s="7"/>
      <c r="K328" s="7"/>
      <c r="L328" s="7"/>
      <c r="M328" s="7"/>
    </row>
    <row r="329" spans="1:13" ht="15.75" customHeight="1">
      <c r="A329" s="49"/>
      <c r="B329" s="113">
        <v>114119</v>
      </c>
      <c r="C329" s="4" t="str">
        <f>VLOOKUP(B329,[1]Report!$1:$1048576,2,0)</f>
        <v>FLORA OX SHAMP NUTRICAO 12X400ML</v>
      </c>
      <c r="D329" s="136" t="s">
        <v>6</v>
      </c>
      <c r="E329" s="5">
        <f>VLOOKUP(B329,[1]Report!$1:$1048576,8,0)</f>
        <v>17.78</v>
      </c>
      <c r="F329" s="164">
        <v>16.190000000000001</v>
      </c>
      <c r="G329" s="6">
        <f t="shared" si="24"/>
        <v>8.9426321709786261E-2</v>
      </c>
      <c r="H329" s="278">
        <f t="shared" si="25"/>
        <v>-0.91057367829021374</v>
      </c>
      <c r="I329" s="7"/>
      <c r="J329" s="7"/>
      <c r="K329" s="7"/>
      <c r="L329" s="7"/>
      <c r="M329" s="7"/>
    </row>
    <row r="330" spans="1:13" ht="15.75" customHeight="1">
      <c r="A330" s="49"/>
      <c r="B330" s="113">
        <v>114120</v>
      </c>
      <c r="C330" s="4" t="str">
        <f>VLOOKUP(B330,[1]Report!$1:$1048576,2,0)</f>
        <v>FLORA OX SHAMP REPARACAO 12X400ML</v>
      </c>
      <c r="D330" s="136" t="s">
        <v>6</v>
      </c>
      <c r="E330" s="5">
        <f>VLOOKUP(B330,[1]Report!$1:$1048576,8,0)</f>
        <v>17.78</v>
      </c>
      <c r="F330" s="164">
        <v>16.190000000000001</v>
      </c>
      <c r="G330" s="6">
        <f t="shared" si="24"/>
        <v>8.9426321709786261E-2</v>
      </c>
      <c r="H330" s="278">
        <f t="shared" si="25"/>
        <v>-0.91057367829021374</v>
      </c>
      <c r="I330" s="7"/>
      <c r="J330" s="7"/>
      <c r="K330" s="7"/>
      <c r="L330" s="7"/>
      <c r="M330" s="7"/>
    </row>
    <row r="331" spans="1:13" ht="15.75" customHeight="1">
      <c r="A331" s="49"/>
      <c r="B331" s="113"/>
      <c r="C331" s="4"/>
      <c r="D331" s="136"/>
      <c r="E331" s="5"/>
      <c r="F331" s="392"/>
      <c r="G331" s="6"/>
      <c r="H331" s="7"/>
      <c r="I331" s="7"/>
      <c r="J331" s="7"/>
      <c r="K331" s="7"/>
      <c r="L331" s="7"/>
      <c r="M331" s="7"/>
    </row>
    <row r="332" spans="1:13" ht="15.75" customHeight="1">
      <c r="A332" s="49"/>
      <c r="B332" s="11" t="s">
        <v>2</v>
      </c>
      <c r="C332" s="11" t="s">
        <v>3</v>
      </c>
      <c r="D332" s="11" t="s">
        <v>5</v>
      </c>
      <c r="E332" s="11" t="s">
        <v>0</v>
      </c>
      <c r="F332" s="47" t="s">
        <v>1</v>
      </c>
      <c r="G332" s="47" t="s">
        <v>4</v>
      </c>
      <c r="H332" s="7"/>
      <c r="I332" s="7"/>
      <c r="J332" s="7"/>
      <c r="K332" s="7"/>
      <c r="L332" s="7"/>
      <c r="M332" s="7"/>
    </row>
    <row r="333" spans="1:13" ht="15.75" customHeight="1">
      <c r="A333" s="49"/>
      <c r="B333" s="113">
        <v>109902</v>
      </c>
      <c r="C333" s="4" t="str">
        <f>VLOOKUP(B333,[1]Report!$1:$1048576,2,0)</f>
        <v>RC PED ADU RP 10,1KG</v>
      </c>
      <c r="D333" s="136" t="s">
        <v>6</v>
      </c>
      <c r="E333" s="5">
        <f>VLOOKUP(B333,[1]Report!$1:$1048576,8,0)</f>
        <v>110.72</v>
      </c>
      <c r="F333" s="393">
        <v>89</v>
      </c>
      <c r="G333" s="6">
        <f t="shared" ref="G333:G334" si="26">(E333-F333)/E333</f>
        <v>0.19617052023121387</v>
      </c>
      <c r="H333" s="7"/>
      <c r="I333" s="7"/>
      <c r="J333" s="7"/>
      <c r="K333" s="7"/>
      <c r="L333" s="7"/>
      <c r="M333" s="7"/>
    </row>
    <row r="334" spans="1:13" ht="15.75" customHeight="1">
      <c r="A334" s="49"/>
      <c r="B334" s="113">
        <v>113544</v>
      </c>
      <c r="C334" s="4" t="e">
        <f>VLOOKUP(B334,[1]Report!$1:$1048576,2,0)</f>
        <v>#N/A</v>
      </c>
      <c r="D334" s="136" t="s">
        <v>6</v>
      </c>
      <c r="E334" s="5" t="e">
        <f>VLOOKUP(B334,[1]Report!$1:$1048576,8,0)</f>
        <v>#N/A</v>
      </c>
      <c r="F334" s="393">
        <v>139</v>
      </c>
      <c r="G334" s="6" t="e">
        <f t="shared" si="26"/>
        <v>#N/A</v>
      </c>
      <c r="H334" s="7"/>
      <c r="I334" s="7"/>
      <c r="J334" s="7"/>
      <c r="K334" s="7"/>
      <c r="L334" s="7"/>
      <c r="M334" s="7"/>
    </row>
    <row r="335" spans="1:13" ht="15.75" customHeight="1">
      <c r="A335" s="49"/>
      <c r="B335" s="113"/>
      <c r="C335" s="4"/>
      <c r="D335" s="136"/>
      <c r="E335" s="5"/>
      <c r="F335" s="393"/>
      <c r="G335" s="6"/>
      <c r="H335" s="7"/>
      <c r="I335" s="7"/>
      <c r="J335" s="7"/>
      <c r="K335" s="7"/>
      <c r="L335" s="7"/>
      <c r="M335" s="7"/>
    </row>
    <row r="336" spans="1:13" ht="15.75" customHeight="1">
      <c r="A336" s="49"/>
      <c r="B336" s="11" t="s">
        <v>2</v>
      </c>
      <c r="C336" s="11" t="s">
        <v>3</v>
      </c>
      <c r="D336" s="11" t="s">
        <v>5</v>
      </c>
      <c r="E336" s="11" t="s">
        <v>0</v>
      </c>
      <c r="F336" s="47" t="s">
        <v>1</v>
      </c>
      <c r="G336" s="47" t="s">
        <v>4</v>
      </c>
      <c r="H336" s="7"/>
      <c r="I336" s="7"/>
      <c r="J336" s="7"/>
      <c r="K336" s="7"/>
      <c r="L336" s="7"/>
      <c r="M336" s="7"/>
    </row>
    <row r="337" spans="1:13" ht="15.75" customHeight="1">
      <c r="A337" s="49"/>
      <c r="B337" s="113">
        <v>113267</v>
      </c>
      <c r="C337" s="4" t="e">
        <f>VLOOKUP(B337,[1]Report!$1:$1048576,2,0)</f>
        <v>#N/A</v>
      </c>
      <c r="D337" s="136" t="s">
        <v>6</v>
      </c>
      <c r="E337" s="5" t="e">
        <f>VLOOKUP(B337,[1]Report!$1:$1048576,8,0)</f>
        <v>#N/A</v>
      </c>
      <c r="F337" s="393">
        <v>1.49</v>
      </c>
      <c r="G337" s="6" t="e">
        <f t="shared" ref="G337:G338" si="27">(E337-F337)/E337</f>
        <v>#N/A</v>
      </c>
      <c r="H337" s="7"/>
      <c r="I337" s="7"/>
      <c r="J337" s="7"/>
      <c r="K337" s="7"/>
      <c r="L337" s="7"/>
      <c r="M337" s="7"/>
    </row>
    <row r="338" spans="1:13" ht="15.75" customHeight="1">
      <c r="A338" s="49"/>
      <c r="B338" s="113">
        <v>113265</v>
      </c>
      <c r="C338" s="4" t="e">
        <f>VLOOKUP(B338,[1]Report!$1:$1048576,2,0)</f>
        <v>#N/A</v>
      </c>
      <c r="D338" s="136" t="s">
        <v>6</v>
      </c>
      <c r="E338" s="5" t="e">
        <f>VLOOKUP(B338,[1]Report!$1:$1048576,8,0)</f>
        <v>#N/A</v>
      </c>
      <c r="F338" s="393">
        <v>1.49</v>
      </c>
      <c r="G338" s="6" t="e">
        <f t="shared" si="27"/>
        <v>#N/A</v>
      </c>
      <c r="H338" s="7"/>
      <c r="I338" s="7"/>
      <c r="J338" s="7"/>
      <c r="K338" s="7"/>
      <c r="L338" s="7"/>
      <c r="M338" s="7"/>
    </row>
    <row r="339" spans="1:13" ht="15.75" customHeight="1">
      <c r="A339" s="49"/>
      <c r="B339" s="113"/>
      <c r="C339" s="4"/>
      <c r="D339" s="136"/>
      <c r="E339" s="5"/>
      <c r="F339" s="393"/>
      <c r="G339" s="388"/>
      <c r="H339" s="7"/>
      <c r="I339" s="7"/>
      <c r="J339" s="7"/>
      <c r="K339" s="7"/>
      <c r="L339" s="7"/>
      <c r="M339" s="7"/>
    </row>
    <row r="340" spans="1:13" ht="15.75" customHeight="1">
      <c r="A340" s="49"/>
      <c r="B340" s="113"/>
      <c r="C340" s="4"/>
      <c r="D340" s="136"/>
      <c r="E340" s="5"/>
      <c r="F340" s="393" t="s">
        <v>1615</v>
      </c>
      <c r="G340" s="388"/>
      <c r="H340" s="7" t="s">
        <v>1616</v>
      </c>
      <c r="I340" s="7"/>
      <c r="J340" s="7"/>
      <c r="K340" s="7"/>
      <c r="L340" s="7"/>
      <c r="M340" s="7"/>
    </row>
    <row r="341" spans="1:13" ht="15.75" customHeight="1">
      <c r="A341" s="49"/>
      <c r="B341" s="113">
        <v>113633</v>
      </c>
      <c r="C341" s="4" t="str">
        <f>VLOOKUP(B341,[1]Report!$1:$1048576,2,0)</f>
        <v>MARG DORIANA LIGHT C/S 12X500G</v>
      </c>
      <c r="D341" s="136" t="s">
        <v>6</v>
      </c>
      <c r="E341" s="5">
        <f>VLOOKUP(B341,[1]Report!$1:$1048576,8,0)</f>
        <v>5.8</v>
      </c>
      <c r="F341" s="393"/>
      <c r="G341" s="6">
        <f t="shared" ref="G341" si="28">(E341-F341)/E341</f>
        <v>1</v>
      </c>
      <c r="H341" s="393"/>
      <c r="I341" s="6">
        <f>(E341-H341)/E341</f>
        <v>1</v>
      </c>
      <c r="J341" s="7"/>
      <c r="K341" s="7"/>
      <c r="L341" s="7"/>
      <c r="M341" s="7"/>
    </row>
    <row r="342" spans="1:13" ht="15.75" customHeight="1">
      <c r="A342" s="49"/>
      <c r="B342" s="113">
        <v>113634</v>
      </c>
      <c r="C342" s="4" t="str">
        <f>VLOOKUP(B342,[1]Report!$1:$1048576,2,0)</f>
        <v>MARG DORIANA S/S 12X500G</v>
      </c>
      <c r="D342" s="136" t="s">
        <v>6</v>
      </c>
      <c r="E342" s="5">
        <f>VLOOKUP(B342,[1]Report!$1:$1048576,8,0)</f>
        <v>5.8</v>
      </c>
      <c r="F342" s="393"/>
      <c r="G342" s="6">
        <f t="shared" ref="G342" si="29">(E342-F342)/E342</f>
        <v>1</v>
      </c>
      <c r="H342" s="393"/>
      <c r="I342" s="6">
        <f>(E342-H342)/E342</f>
        <v>1</v>
      </c>
      <c r="J342" s="7"/>
      <c r="K342" s="7"/>
      <c r="L342" s="7"/>
      <c r="M342" s="7"/>
    </row>
    <row r="343" spans="1:13" ht="15.75" customHeight="1">
      <c r="A343" s="49"/>
      <c r="B343" s="113">
        <v>113637</v>
      </c>
      <c r="C343" s="4" t="e">
        <f>VLOOKUP(B343,[1]Report!$1:$1048576,2,0)</f>
        <v>#N/A</v>
      </c>
      <c r="D343" s="136" t="s">
        <v>6</v>
      </c>
      <c r="E343" s="5" t="e">
        <f>VLOOKUP(B343,[1]Report!$1:$1048576,8,0)</f>
        <v>#N/A</v>
      </c>
      <c r="F343" s="393"/>
      <c r="G343" s="6" t="e">
        <f t="shared" ref="G343:G348" si="30">(E343-F343)/E343</f>
        <v>#N/A</v>
      </c>
      <c r="H343" s="393"/>
      <c r="I343" s="6" t="e">
        <f>(E343-H343)/E343</f>
        <v>#N/A</v>
      </c>
      <c r="J343" s="7"/>
      <c r="K343" s="7"/>
      <c r="L343" s="7"/>
      <c r="M343" s="7"/>
    </row>
    <row r="344" spans="1:13" ht="15.75" customHeight="1">
      <c r="A344" s="49"/>
      <c r="B344" s="113">
        <v>269</v>
      </c>
      <c r="C344" s="4" t="str">
        <f>VLOOKUP(B344,[1]Report!$1:$1048576,2,0)</f>
        <v>MARG DORIANA C/S 12X500G</v>
      </c>
      <c r="D344" s="136" t="s">
        <v>6</v>
      </c>
      <c r="E344" s="5">
        <f>VLOOKUP(B344,[1]Report!$1:$1048576,8,0)</f>
        <v>5.8</v>
      </c>
      <c r="F344" s="393"/>
      <c r="G344" s="6">
        <f t="shared" ref="G344" si="31">(E344-F344)/E344</f>
        <v>1</v>
      </c>
      <c r="H344" s="393"/>
      <c r="I344" s="6">
        <f>(E344-H344)/E344</f>
        <v>1</v>
      </c>
      <c r="J344" s="7"/>
      <c r="K344" s="7"/>
      <c r="L344" s="7"/>
      <c r="M344" s="7"/>
    </row>
    <row r="345" spans="1:13" ht="15.75" customHeight="1">
      <c r="A345" s="49"/>
      <c r="B345" s="113">
        <v>102513</v>
      </c>
      <c r="C345" s="4" t="str">
        <f>VLOOKUP(B345,[1]Report!$1:$1048576,2,0)</f>
        <v>MARG PRIMOR C/S 12X500G</v>
      </c>
      <c r="D345" s="136" t="s">
        <v>6</v>
      </c>
      <c r="E345" s="5">
        <f>VLOOKUP(B345,[1]Report!$1:$1048576,8,0)</f>
        <v>76.95</v>
      </c>
      <c r="F345" s="393">
        <v>65.989999999999995</v>
      </c>
      <c r="G345" s="6">
        <f t="shared" si="30"/>
        <v>0.14243014944769342</v>
      </c>
      <c r="H345" s="393">
        <v>63.99</v>
      </c>
      <c r="I345" s="6">
        <f t="shared" ref="I345:I348" si="32">(E345-H345)/E345</f>
        <v>0.16842105263157894</v>
      </c>
      <c r="J345" s="7"/>
      <c r="K345" s="7"/>
      <c r="L345" s="7"/>
      <c r="M345" s="7"/>
    </row>
    <row r="346" spans="1:13" ht="15.75" customHeight="1">
      <c r="A346" s="49"/>
      <c r="B346" s="113">
        <v>102514</v>
      </c>
      <c r="C346" s="4" t="str">
        <f>VLOOKUP(B346,[1]Report!$1:$1048576,2,0)</f>
        <v>MARG PRIMOR C/S 24X250G</v>
      </c>
      <c r="D346" s="136" t="s">
        <v>6</v>
      </c>
      <c r="E346" s="5">
        <f>VLOOKUP(B346,[1]Report!$1:$1048576,8,0)</f>
        <v>86.1</v>
      </c>
      <c r="F346" s="393">
        <v>65.989999999999995</v>
      </c>
      <c r="G346" s="6">
        <f t="shared" si="30"/>
        <v>0.23356562137049944</v>
      </c>
      <c r="H346" s="393">
        <v>63.99</v>
      </c>
      <c r="I346" s="6">
        <f t="shared" si="32"/>
        <v>0.25679442508710792</v>
      </c>
      <c r="J346" s="7"/>
      <c r="K346" s="7"/>
      <c r="L346" s="7"/>
      <c r="M346" s="7"/>
    </row>
    <row r="347" spans="1:13" ht="15.75" customHeight="1">
      <c r="A347" s="49"/>
      <c r="B347" s="113">
        <v>102512</v>
      </c>
      <c r="C347" s="4" t="str">
        <f>VLOOKUP(B347,[1]Report!$1:$1048576,2,0)</f>
        <v>MARG DELICIA C/S 24X250G</v>
      </c>
      <c r="D347" s="136" t="s">
        <v>6</v>
      </c>
      <c r="E347" s="5">
        <f>VLOOKUP(B347,[1]Report!$1:$1048576,8,0)</f>
        <v>102.39</v>
      </c>
      <c r="F347" s="393">
        <v>78.900000000000006</v>
      </c>
      <c r="G347" s="6">
        <f t="shared" si="30"/>
        <v>0.22941693524758272</v>
      </c>
      <c r="H347" s="393">
        <v>75.900000000000006</v>
      </c>
      <c r="I347" s="6">
        <f t="shared" si="32"/>
        <v>0.25871667154995598</v>
      </c>
      <c r="J347" s="7"/>
      <c r="K347" s="7"/>
      <c r="L347" s="7"/>
      <c r="M347" s="7"/>
    </row>
    <row r="348" spans="1:13" ht="15.75" customHeight="1">
      <c r="A348" s="9"/>
      <c r="B348" s="113">
        <v>102511</v>
      </c>
      <c r="C348" s="4" t="str">
        <f>VLOOKUP(B348,[1]Report!$1:$1048576,2,0)</f>
        <v>MARG DELICIA C/S 12X500G</v>
      </c>
      <c r="D348" s="136" t="s">
        <v>6</v>
      </c>
      <c r="E348" s="5">
        <f>VLOOKUP(B348,[1]Report!$1:$1048576,8,0)</f>
        <v>95.66</v>
      </c>
      <c r="F348" s="393">
        <v>78.900000000000006</v>
      </c>
      <c r="G348" s="6">
        <f t="shared" si="30"/>
        <v>0.17520384695797608</v>
      </c>
      <c r="H348" s="393">
        <v>75.900000000000006</v>
      </c>
      <c r="I348" s="6">
        <f t="shared" si="32"/>
        <v>0.2065649174158477</v>
      </c>
      <c r="J348" s="7"/>
      <c r="K348" s="7"/>
      <c r="L348" s="7"/>
      <c r="M348" s="7"/>
    </row>
    <row r="349" spans="1:13" ht="15.75" customHeight="1">
      <c r="A349" s="9"/>
      <c r="B349" s="113"/>
      <c r="C349" s="4"/>
      <c r="D349" s="136"/>
      <c r="E349" s="5"/>
      <c r="F349" s="392"/>
      <c r="G349" s="388"/>
      <c r="H349" s="7"/>
      <c r="I349" s="7"/>
      <c r="J349" s="7"/>
      <c r="K349" s="7"/>
      <c r="L349" s="7"/>
      <c r="M349" s="7"/>
    </row>
    <row r="350" spans="1:13" ht="15.75" customHeight="1">
      <c r="A350" s="9"/>
      <c r="B350" s="113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</row>
    <row r="351" spans="1:13" ht="110.25" customHeight="1">
      <c r="B351" s="113"/>
      <c r="C351" s="394" t="s">
        <v>1556</v>
      </c>
      <c r="D351" s="395"/>
      <c r="E351" s="395"/>
      <c r="F351" s="395"/>
      <c r="G351" s="7"/>
      <c r="H351" s="7"/>
      <c r="I351" s="7"/>
      <c r="J351" s="7"/>
      <c r="K351" s="7"/>
      <c r="L351" s="7"/>
      <c r="M351" s="7"/>
    </row>
    <row r="352" spans="1:13" ht="15.75">
      <c r="B352" s="113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</row>
    <row r="353" spans="2:13" ht="15.75">
      <c r="B353" s="113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</row>
    <row r="354" spans="2:13" ht="15.75">
      <c r="B354" s="113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</row>
    <row r="355" spans="2:13" ht="15.75">
      <c r="B355" s="113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</row>
    <row r="356" spans="2:13" ht="15.75">
      <c r="B356" s="113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</row>
    <row r="357" spans="2:13" ht="15.75">
      <c r="B357" s="113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</row>
    <row r="358" spans="2:13" ht="15.75">
      <c r="B358" s="113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</row>
  </sheetData>
  <mergeCells count="20">
    <mergeCell ref="H171:I171"/>
    <mergeCell ref="L171:M171"/>
    <mergeCell ref="B208:G208"/>
    <mergeCell ref="B241:G241"/>
    <mergeCell ref="B242:G242"/>
    <mergeCell ref="J171:K171"/>
    <mergeCell ref="B81:G81"/>
    <mergeCell ref="B297:G297"/>
    <mergeCell ref="B319:G319"/>
    <mergeCell ref="B1:G1"/>
    <mergeCell ref="B29:G29"/>
    <mergeCell ref="B31:G31"/>
    <mergeCell ref="B42:G42"/>
    <mergeCell ref="B72:G72"/>
    <mergeCell ref="B114:G114"/>
    <mergeCell ref="B142:G142"/>
    <mergeCell ref="B170:G170"/>
    <mergeCell ref="F171:G171"/>
    <mergeCell ref="B275:G275"/>
    <mergeCell ref="B105:G105"/>
  </mergeCells>
  <pageMargins left="0" right="0" top="0.74803149606299213" bottom="0" header="0" footer="0.31496062992125984"/>
  <pageSetup paperSize="9" scale="48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011C1-08B8-4DAE-B071-C89D0EEA9F3E}">
  <sheetPr>
    <pageSetUpPr fitToPage="1"/>
  </sheetPr>
  <dimension ref="A1:N109"/>
  <sheetViews>
    <sheetView zoomScale="70" zoomScaleNormal="70" workbookViewId="0">
      <pane ySplit="2" topLeftCell="A27" activePane="bottomLeft" state="frozen"/>
      <selection pane="bottomLeft" activeCell="E82" sqref="E82"/>
    </sheetView>
  </sheetViews>
  <sheetFormatPr defaultRowHeight="15"/>
  <cols>
    <col min="1" max="1" width="2.28515625" customWidth="1"/>
    <col min="2" max="2" width="10.28515625" bestFit="1" customWidth="1"/>
    <col min="3" max="3" width="53" bestFit="1" customWidth="1"/>
    <col min="4" max="4" width="13.28515625" customWidth="1"/>
    <col min="5" max="6" width="12.5703125" customWidth="1"/>
    <col min="7" max="7" width="12.140625" bestFit="1" customWidth="1"/>
    <col min="8" max="8" width="11.7109375" customWidth="1"/>
    <col min="9" max="9" width="9.140625" customWidth="1"/>
    <col min="10" max="10" width="12" bestFit="1" customWidth="1"/>
    <col min="11" max="11" width="11.7109375" bestFit="1" customWidth="1"/>
    <col min="12" max="12" width="9.140625" customWidth="1"/>
    <col min="13" max="13" width="8.140625" bestFit="1" customWidth="1"/>
  </cols>
  <sheetData>
    <row r="1" spans="1:14" ht="15.75">
      <c r="A1" s="7"/>
      <c r="B1" s="548" t="s">
        <v>109</v>
      </c>
      <c r="C1" s="548"/>
      <c r="D1" s="548"/>
      <c r="E1" s="548"/>
      <c r="F1" s="548"/>
      <c r="G1" s="548"/>
      <c r="H1" s="7"/>
      <c r="I1" s="7"/>
      <c r="J1" s="7"/>
      <c r="K1" s="7"/>
      <c r="L1" s="7"/>
      <c r="M1" s="7"/>
      <c r="N1" s="7"/>
    </row>
    <row r="2" spans="1:14" ht="15.75">
      <c r="A2" s="7"/>
      <c r="B2" s="11" t="s">
        <v>2</v>
      </c>
      <c r="C2" s="11" t="s">
        <v>3</v>
      </c>
      <c r="D2" s="11" t="s">
        <v>5</v>
      </c>
      <c r="E2" s="11" t="s">
        <v>0</v>
      </c>
      <c r="F2" s="11" t="s">
        <v>1</v>
      </c>
      <c r="G2" s="11" t="s">
        <v>4</v>
      </c>
      <c r="H2" s="26"/>
      <c r="I2" s="7"/>
      <c r="J2" s="7"/>
      <c r="K2" s="7"/>
      <c r="L2" s="7"/>
      <c r="M2" s="7"/>
      <c r="N2" s="7"/>
    </row>
    <row r="3" spans="1:14" ht="15.75">
      <c r="A3" s="9"/>
      <c r="B3" s="4">
        <v>106004</v>
      </c>
      <c r="C3" s="4" t="s">
        <v>114</v>
      </c>
      <c r="D3" s="4" t="s">
        <v>6</v>
      </c>
      <c r="E3" s="5">
        <v>6.79</v>
      </c>
      <c r="F3" s="5">
        <v>5.99</v>
      </c>
      <c r="G3" s="6">
        <v>0.11782032400589099</v>
      </c>
      <c r="H3" s="7"/>
      <c r="I3" s="7"/>
      <c r="J3" s="7"/>
      <c r="K3" s="7"/>
      <c r="L3" s="7"/>
      <c r="M3" s="7"/>
      <c r="N3" s="7"/>
    </row>
    <row r="4" spans="1:14" ht="15.75" customHeight="1">
      <c r="A4" s="9"/>
      <c r="B4" s="4">
        <v>106005</v>
      </c>
      <c r="C4" s="4" t="s">
        <v>115</v>
      </c>
      <c r="D4" s="4" t="s">
        <v>6</v>
      </c>
      <c r="E4" s="5">
        <v>7.1</v>
      </c>
      <c r="F4" s="5">
        <v>6.2</v>
      </c>
      <c r="G4" s="6">
        <v>0.12676056338028163</v>
      </c>
      <c r="H4" s="7"/>
      <c r="I4" s="7"/>
      <c r="J4" s="7"/>
      <c r="K4" s="7"/>
      <c r="L4" s="7"/>
      <c r="M4" s="7"/>
      <c r="N4" s="7"/>
    </row>
    <row r="5" spans="1:14" ht="15.75" customHeight="1">
      <c r="A5" s="9"/>
      <c r="B5" s="32">
        <v>113388</v>
      </c>
      <c r="C5" s="4" t="s">
        <v>116</v>
      </c>
      <c r="D5" s="4" t="s">
        <v>6</v>
      </c>
      <c r="E5" s="5">
        <v>1.8</v>
      </c>
      <c r="F5" s="5">
        <v>1.65</v>
      </c>
      <c r="G5" s="6">
        <v>8.3333333333333412E-2</v>
      </c>
      <c r="H5" s="7"/>
      <c r="I5" s="7"/>
      <c r="J5" s="7"/>
      <c r="K5" s="7"/>
      <c r="L5" s="7"/>
      <c r="M5" s="7"/>
      <c r="N5" s="7"/>
    </row>
    <row r="6" spans="1:14" ht="15.75" customHeight="1">
      <c r="A6" s="9"/>
      <c r="B6" s="32">
        <v>113403</v>
      </c>
      <c r="C6" s="4" t="s">
        <v>117</v>
      </c>
      <c r="D6" s="4" t="s">
        <v>6</v>
      </c>
      <c r="E6" s="5">
        <v>2.35</v>
      </c>
      <c r="F6" s="5">
        <v>2.15</v>
      </c>
      <c r="G6" s="6">
        <v>8.5106382978723472E-2</v>
      </c>
      <c r="H6" s="7"/>
      <c r="I6" s="7"/>
      <c r="J6" s="7"/>
      <c r="K6" s="7"/>
      <c r="L6" s="7"/>
      <c r="M6" s="7"/>
      <c r="N6" s="7"/>
    </row>
    <row r="7" spans="1:14" ht="15.75" customHeight="1">
      <c r="A7" s="9"/>
      <c r="B7" s="4">
        <v>113458</v>
      </c>
      <c r="C7" s="4" t="s">
        <v>118</v>
      </c>
      <c r="D7" s="4" t="s">
        <v>6</v>
      </c>
      <c r="E7" s="5">
        <v>1.18</v>
      </c>
      <c r="F7" s="5">
        <v>1.1000000000000001</v>
      </c>
      <c r="G7" s="6">
        <v>6.77966101694914E-2</v>
      </c>
      <c r="H7" s="7"/>
      <c r="I7" s="7"/>
      <c r="J7" s="7"/>
      <c r="K7" s="7"/>
      <c r="L7" s="7"/>
      <c r="M7" s="7"/>
      <c r="N7" s="7"/>
    </row>
    <row r="8" spans="1:14" ht="15.75" customHeight="1">
      <c r="A8" s="9"/>
      <c r="B8" s="4">
        <v>361</v>
      </c>
      <c r="C8" s="4" t="s">
        <v>125</v>
      </c>
      <c r="D8" s="4" t="s">
        <v>6</v>
      </c>
      <c r="E8" s="5">
        <v>10.79</v>
      </c>
      <c r="F8" s="5">
        <v>9.9</v>
      </c>
      <c r="G8" s="6">
        <v>8.2483781278961901E-2</v>
      </c>
      <c r="H8" s="7"/>
      <c r="I8" s="7"/>
      <c r="J8" s="7"/>
      <c r="K8" s="7"/>
      <c r="L8" s="7"/>
      <c r="M8" s="7"/>
      <c r="N8" s="7"/>
    </row>
    <row r="9" spans="1:14" ht="15.75" customHeight="1">
      <c r="A9" s="9"/>
      <c r="B9" s="32">
        <v>743</v>
      </c>
      <c r="C9" s="4" t="s">
        <v>119</v>
      </c>
      <c r="D9" s="4" t="s">
        <v>6</v>
      </c>
      <c r="E9" s="5">
        <v>4.97</v>
      </c>
      <c r="F9" s="5">
        <v>4.55</v>
      </c>
      <c r="G9" s="6">
        <v>8.4507042253521111E-2</v>
      </c>
      <c r="H9" s="7"/>
      <c r="I9" s="7"/>
      <c r="J9" s="7"/>
      <c r="K9" s="7"/>
      <c r="L9" s="7"/>
      <c r="M9" s="7"/>
      <c r="N9" s="7"/>
    </row>
    <row r="10" spans="1:14" ht="15.75" customHeight="1">
      <c r="A10" s="9"/>
      <c r="B10" s="32">
        <v>102455</v>
      </c>
      <c r="C10" s="4" t="s">
        <v>126</v>
      </c>
      <c r="D10" s="4" t="s">
        <v>6</v>
      </c>
      <c r="E10" s="5">
        <v>10.66</v>
      </c>
      <c r="F10" s="5">
        <v>9.75</v>
      </c>
      <c r="G10" s="6">
        <v>8.5365853658536592E-2</v>
      </c>
      <c r="H10" s="7"/>
      <c r="I10" s="7"/>
      <c r="J10" s="7"/>
      <c r="K10" s="7"/>
      <c r="L10" s="7"/>
      <c r="M10" s="7"/>
      <c r="N10" s="7"/>
    </row>
    <row r="11" spans="1:14" ht="15.75" customHeight="1">
      <c r="A11" s="9"/>
      <c r="B11" s="32">
        <v>113459</v>
      </c>
      <c r="C11" s="4" t="s">
        <v>120</v>
      </c>
      <c r="D11" s="4" t="s">
        <v>6</v>
      </c>
      <c r="E11" s="5">
        <v>1.81</v>
      </c>
      <c r="F11" s="5">
        <v>1.7</v>
      </c>
      <c r="G11" s="6">
        <v>6.0773480662983478E-2</v>
      </c>
      <c r="H11" s="7"/>
      <c r="I11" s="7"/>
      <c r="J11" s="7"/>
      <c r="K11" s="7"/>
      <c r="L11" s="7"/>
      <c r="M11" s="7"/>
      <c r="N11" s="7"/>
    </row>
    <row r="12" spans="1:14" ht="15.75" customHeight="1">
      <c r="A12" s="9"/>
      <c r="B12" s="4">
        <v>742</v>
      </c>
      <c r="C12" s="4" t="s">
        <v>127</v>
      </c>
      <c r="D12" s="4" t="s">
        <v>6</v>
      </c>
      <c r="E12" s="5">
        <v>18.14</v>
      </c>
      <c r="F12" s="5">
        <v>16.600000000000001</v>
      </c>
      <c r="G12" s="6">
        <v>8.4895259095920564E-2</v>
      </c>
      <c r="H12" s="7"/>
      <c r="I12" s="7"/>
      <c r="J12" s="7"/>
      <c r="K12" s="7"/>
      <c r="L12" s="7"/>
      <c r="M12" s="7"/>
      <c r="N12" s="7"/>
    </row>
    <row r="13" spans="1:14" ht="15.75" customHeight="1">
      <c r="A13" s="9"/>
      <c r="B13" s="4">
        <v>1064</v>
      </c>
      <c r="C13" s="4" t="s">
        <v>121</v>
      </c>
      <c r="D13" s="4" t="s">
        <v>6</v>
      </c>
      <c r="E13" s="5">
        <v>15.33</v>
      </c>
      <c r="F13" s="5">
        <v>13.99</v>
      </c>
      <c r="G13" s="6">
        <v>8.7410306588388775E-2</v>
      </c>
      <c r="H13" s="7"/>
      <c r="I13" s="7"/>
      <c r="J13" s="7"/>
      <c r="K13" s="7"/>
      <c r="L13" s="7"/>
      <c r="M13" s="7"/>
      <c r="N13" s="7"/>
    </row>
    <row r="14" spans="1:14" ht="15.75" customHeight="1">
      <c r="A14" s="9"/>
      <c r="B14" s="4"/>
      <c r="C14" s="4"/>
      <c r="D14" s="4"/>
      <c r="E14" s="5"/>
      <c r="F14" s="5"/>
      <c r="G14" s="6"/>
      <c r="H14" s="7"/>
      <c r="I14" s="7"/>
      <c r="J14" s="7"/>
      <c r="K14" s="7"/>
      <c r="L14" s="7"/>
      <c r="M14" s="7"/>
      <c r="N14" s="7"/>
    </row>
    <row r="15" spans="1:14" ht="15.75" customHeight="1">
      <c r="A15" s="9"/>
      <c r="B15" s="11" t="s">
        <v>2</v>
      </c>
      <c r="C15" s="11" t="s">
        <v>3</v>
      </c>
      <c r="D15" s="11" t="s">
        <v>5</v>
      </c>
      <c r="E15" s="11" t="s">
        <v>0</v>
      </c>
      <c r="F15" s="11" t="s">
        <v>1</v>
      </c>
      <c r="G15" s="11" t="s">
        <v>4</v>
      </c>
      <c r="H15" s="7"/>
      <c r="I15" s="7"/>
      <c r="J15" s="7"/>
      <c r="K15" s="7"/>
      <c r="L15" s="7"/>
      <c r="M15" s="7"/>
      <c r="N15" s="7"/>
    </row>
    <row r="16" spans="1:14" ht="15.75" customHeight="1">
      <c r="A16" s="9"/>
      <c r="B16" s="4">
        <v>108041</v>
      </c>
      <c r="C16" s="4" t="s">
        <v>128</v>
      </c>
      <c r="D16" s="4" t="s">
        <v>6</v>
      </c>
      <c r="E16" s="5">
        <v>2.97</v>
      </c>
      <c r="F16" s="5">
        <v>2.69</v>
      </c>
      <c r="G16" s="6">
        <v>9.427609427609436E-2</v>
      </c>
      <c r="H16" s="7"/>
      <c r="I16" s="7"/>
      <c r="J16" s="7"/>
      <c r="K16" s="7"/>
      <c r="L16" s="7"/>
      <c r="M16" s="7"/>
      <c r="N16" s="7"/>
    </row>
    <row r="17" spans="1:14" ht="15.75" customHeight="1">
      <c r="A17" s="9"/>
      <c r="B17" s="4">
        <v>108038</v>
      </c>
      <c r="C17" s="4" t="s">
        <v>129</v>
      </c>
      <c r="D17" s="4" t="s">
        <v>6</v>
      </c>
      <c r="E17" s="5">
        <v>2.97</v>
      </c>
      <c r="F17" s="5">
        <v>2.69</v>
      </c>
      <c r="G17" s="6">
        <v>9.427609427609436E-2</v>
      </c>
      <c r="H17" s="7"/>
      <c r="I17" s="7"/>
      <c r="J17" s="7"/>
      <c r="K17" s="7"/>
      <c r="L17" s="7"/>
      <c r="M17" s="7"/>
      <c r="N17" s="7"/>
    </row>
    <row r="18" spans="1:14" ht="15.75" customHeight="1">
      <c r="A18" s="9"/>
      <c r="B18" s="4">
        <v>108040</v>
      </c>
      <c r="C18" s="4" t="s">
        <v>130</v>
      </c>
      <c r="D18" s="4" t="s">
        <v>6</v>
      </c>
      <c r="E18" s="5">
        <v>2.97</v>
      </c>
      <c r="F18" s="5">
        <v>2.69</v>
      </c>
      <c r="G18" s="6">
        <v>9.427609427609436E-2</v>
      </c>
      <c r="H18" s="7"/>
      <c r="I18" s="7"/>
      <c r="J18" s="7"/>
      <c r="K18" s="7"/>
      <c r="L18" s="7"/>
      <c r="M18" s="7"/>
      <c r="N18" s="7"/>
    </row>
    <row r="19" spans="1:14" ht="15.75" customHeight="1">
      <c r="A19" s="9"/>
      <c r="B19" s="32">
        <v>113191</v>
      </c>
      <c r="C19" s="4" t="s">
        <v>131</v>
      </c>
      <c r="D19" s="4" t="s">
        <v>6</v>
      </c>
      <c r="E19" s="5">
        <v>2.97</v>
      </c>
      <c r="F19" s="5">
        <v>2.69</v>
      </c>
      <c r="G19" s="6">
        <v>9.427609427609436E-2</v>
      </c>
      <c r="H19" s="7"/>
      <c r="I19" s="7"/>
      <c r="J19" s="7"/>
      <c r="K19" s="7"/>
      <c r="L19" s="7"/>
      <c r="M19" s="7"/>
      <c r="N19" s="7"/>
    </row>
    <row r="20" spans="1:14" ht="15.75" customHeight="1">
      <c r="A20" s="9"/>
      <c r="B20" s="4">
        <v>108039</v>
      </c>
      <c r="C20" s="4" t="s">
        <v>132</v>
      </c>
      <c r="D20" s="4" t="s">
        <v>6</v>
      </c>
      <c r="E20" s="5">
        <v>2.97</v>
      </c>
      <c r="F20" s="5">
        <v>2.69</v>
      </c>
      <c r="G20" s="6">
        <v>9.427609427609436E-2</v>
      </c>
      <c r="H20" s="7"/>
      <c r="I20" s="7"/>
      <c r="J20" s="7"/>
      <c r="K20" s="7"/>
      <c r="L20" s="7"/>
      <c r="M20" s="7"/>
      <c r="N20" s="7"/>
    </row>
    <row r="21" spans="1:14" ht="15.75" customHeight="1">
      <c r="A21" s="9"/>
      <c r="B21" s="4">
        <v>109085</v>
      </c>
      <c r="C21" s="4" t="s">
        <v>133</v>
      </c>
      <c r="D21" s="4" t="s">
        <v>6</v>
      </c>
      <c r="E21" s="5">
        <v>2.97</v>
      </c>
      <c r="F21" s="5">
        <v>2.69</v>
      </c>
      <c r="G21" s="6">
        <v>9.427609427609436E-2</v>
      </c>
      <c r="H21" s="7"/>
      <c r="I21" s="7"/>
      <c r="J21" s="7"/>
      <c r="K21" s="7"/>
      <c r="L21" s="7"/>
      <c r="M21" s="7"/>
      <c r="N21" s="7"/>
    </row>
    <row r="22" spans="1:14" ht="15.75" customHeight="1">
      <c r="A22" s="9"/>
      <c r="B22" s="4">
        <v>108042</v>
      </c>
      <c r="C22" s="4" t="s">
        <v>134</v>
      </c>
      <c r="D22" s="4" t="s">
        <v>6</v>
      </c>
      <c r="E22" s="5">
        <v>2.97</v>
      </c>
      <c r="F22" s="5">
        <v>2.69</v>
      </c>
      <c r="G22" s="6">
        <v>9.427609427609436E-2</v>
      </c>
      <c r="H22" s="7"/>
      <c r="I22" s="7"/>
      <c r="J22" s="7"/>
      <c r="K22" s="7"/>
      <c r="L22" s="7"/>
      <c r="M22" s="7"/>
      <c r="N22" s="7"/>
    </row>
    <row r="23" spans="1:14" ht="15.75" customHeight="1">
      <c r="A23" s="9"/>
      <c r="B23" s="4">
        <v>108043</v>
      </c>
      <c r="C23" s="4" t="s">
        <v>135</v>
      </c>
      <c r="D23" s="4" t="s">
        <v>6</v>
      </c>
      <c r="E23" s="5">
        <v>2.97</v>
      </c>
      <c r="F23" s="5">
        <v>2.69</v>
      </c>
      <c r="G23" s="6">
        <v>9.427609427609436E-2</v>
      </c>
      <c r="H23" s="7"/>
      <c r="I23" s="7"/>
      <c r="J23" s="7"/>
      <c r="K23" s="7"/>
      <c r="L23" s="7"/>
      <c r="M23" s="7"/>
      <c r="N23" s="7"/>
    </row>
    <row r="24" spans="1:14" ht="15.75" customHeight="1">
      <c r="A24" s="9"/>
      <c r="B24" s="4">
        <v>109329</v>
      </c>
      <c r="C24" s="4" t="s">
        <v>136</v>
      </c>
      <c r="D24" s="4" t="s">
        <v>6</v>
      </c>
      <c r="E24" s="5">
        <v>2.97</v>
      </c>
      <c r="F24" s="5">
        <v>2.69</v>
      </c>
      <c r="G24" s="6">
        <v>9.427609427609436E-2</v>
      </c>
      <c r="H24" s="7"/>
      <c r="I24" s="7"/>
      <c r="J24" s="7"/>
      <c r="K24" s="7"/>
      <c r="L24" s="7"/>
      <c r="M24" s="7"/>
      <c r="N24" s="7"/>
    </row>
    <row r="25" spans="1:14" ht="15.75" customHeight="1">
      <c r="A25" s="9"/>
      <c r="B25" s="4"/>
      <c r="C25" s="4"/>
      <c r="D25" s="4"/>
      <c r="E25" s="5"/>
      <c r="F25" s="5"/>
      <c r="G25" s="6"/>
      <c r="H25" s="7"/>
      <c r="I25" s="7"/>
      <c r="J25" s="7"/>
      <c r="K25" s="7"/>
      <c r="L25" s="7"/>
      <c r="M25" s="7"/>
      <c r="N25" s="7"/>
    </row>
    <row r="26" spans="1:14" ht="15.75" customHeight="1">
      <c r="A26" s="9"/>
      <c r="B26" s="4"/>
      <c r="C26" s="4"/>
      <c r="D26" s="4"/>
      <c r="E26" s="5"/>
      <c r="F26" s="5"/>
      <c r="G26" s="6"/>
      <c r="H26" s="7"/>
      <c r="I26" s="7"/>
      <c r="J26" s="7"/>
      <c r="K26" s="7"/>
      <c r="L26" s="7"/>
      <c r="M26" s="7"/>
      <c r="N26" s="7"/>
    </row>
    <row r="27" spans="1:14" ht="15.75" customHeight="1">
      <c r="A27" s="9"/>
      <c r="B27" s="4"/>
      <c r="C27" s="4"/>
      <c r="D27" s="4"/>
      <c r="E27" s="5"/>
      <c r="F27" s="5"/>
      <c r="G27" s="6"/>
      <c r="H27" s="7"/>
      <c r="I27" s="7"/>
      <c r="J27" s="7"/>
      <c r="K27" s="7"/>
      <c r="L27" s="7"/>
      <c r="M27" s="7"/>
      <c r="N27" s="7"/>
    </row>
    <row r="28" spans="1:14" ht="15.75" customHeight="1">
      <c r="A28" s="9"/>
      <c r="B28" s="11" t="s">
        <v>2</v>
      </c>
      <c r="C28" s="11" t="s">
        <v>3</v>
      </c>
      <c r="D28" s="11" t="s">
        <v>5</v>
      </c>
      <c r="E28" s="11" t="s">
        <v>0</v>
      </c>
      <c r="F28" s="11" t="s">
        <v>1</v>
      </c>
      <c r="G28" s="11" t="s">
        <v>4</v>
      </c>
      <c r="H28" s="7"/>
      <c r="I28" s="7"/>
      <c r="J28" s="7"/>
      <c r="K28" s="7"/>
      <c r="L28" s="7"/>
      <c r="M28" s="7"/>
      <c r="N28" s="7"/>
    </row>
    <row r="29" spans="1:14" ht="15.75" customHeight="1">
      <c r="A29" s="9"/>
      <c r="B29" s="4">
        <v>1969</v>
      </c>
      <c r="C29" s="4" t="s">
        <v>122</v>
      </c>
      <c r="D29" s="4" t="s">
        <v>6</v>
      </c>
      <c r="E29" s="5">
        <v>72.34</v>
      </c>
      <c r="F29" s="5">
        <v>67.95</v>
      </c>
      <c r="G29" s="6">
        <v>6.0685651092065251E-2</v>
      </c>
      <c r="H29" s="7"/>
      <c r="I29" s="7"/>
      <c r="J29" s="7"/>
      <c r="K29" s="7"/>
      <c r="L29" s="7"/>
      <c r="M29" s="7"/>
      <c r="N29" s="7"/>
    </row>
    <row r="30" spans="1:14" ht="15.75" customHeight="1">
      <c r="A30" s="9"/>
      <c r="B30" s="4">
        <v>1968</v>
      </c>
      <c r="C30" s="4" t="s">
        <v>123</v>
      </c>
      <c r="D30" s="4" t="s">
        <v>6</v>
      </c>
      <c r="E30" s="5">
        <v>72.5</v>
      </c>
      <c r="F30" s="5">
        <v>67.95</v>
      </c>
      <c r="G30" s="6">
        <v>6.275862068965514E-2</v>
      </c>
      <c r="H30" s="7"/>
      <c r="I30" s="7"/>
      <c r="J30" s="7"/>
      <c r="K30" s="7"/>
      <c r="L30" s="7"/>
      <c r="M30" s="7"/>
      <c r="N30" s="7"/>
    </row>
    <row r="31" spans="1:14" ht="15.75" customHeight="1">
      <c r="A31" s="9"/>
      <c r="B31" s="4">
        <v>1972</v>
      </c>
      <c r="C31" s="4" t="s">
        <v>124</v>
      </c>
      <c r="D31" s="4" t="s">
        <v>6</v>
      </c>
      <c r="E31" s="5">
        <v>79</v>
      </c>
      <c r="F31" s="5">
        <v>77.400000000000006</v>
      </c>
      <c r="G31" s="6">
        <v>2.0253164556961953E-2</v>
      </c>
      <c r="H31" s="7"/>
      <c r="I31" s="7"/>
      <c r="J31" s="7"/>
      <c r="K31" s="7"/>
      <c r="L31" s="7"/>
      <c r="M31" s="7"/>
      <c r="N31" s="7"/>
    </row>
    <row r="32" spans="1:14" ht="15.75">
      <c r="A32" s="9"/>
      <c r="B32" s="4"/>
      <c r="C32" s="4"/>
      <c r="D32" s="4"/>
      <c r="E32" s="5"/>
      <c r="F32" s="5"/>
      <c r="G32" s="6"/>
      <c r="H32" s="7"/>
      <c r="I32" s="7"/>
      <c r="J32" s="7"/>
      <c r="K32" s="7"/>
      <c r="L32" s="7"/>
      <c r="M32" s="7"/>
      <c r="N32" s="7"/>
    </row>
    <row r="33" spans="1:14" ht="15.75">
      <c r="A33" s="9"/>
      <c r="B33" s="11" t="s">
        <v>2</v>
      </c>
      <c r="C33" s="11" t="s">
        <v>3</v>
      </c>
      <c r="D33" s="11" t="s">
        <v>5</v>
      </c>
      <c r="E33" s="11" t="s">
        <v>0</v>
      </c>
      <c r="F33" s="11" t="s">
        <v>1</v>
      </c>
      <c r="G33" s="11" t="s">
        <v>4</v>
      </c>
      <c r="H33" s="7"/>
      <c r="I33" s="7"/>
      <c r="J33" s="7"/>
      <c r="K33" s="7"/>
      <c r="L33" s="7"/>
      <c r="M33" s="7"/>
      <c r="N33" s="7"/>
    </row>
    <row r="34" spans="1:14" ht="15.75" customHeight="1">
      <c r="A34" s="9"/>
      <c r="B34" s="4">
        <v>113011</v>
      </c>
      <c r="C34" s="4" t="s">
        <v>137</v>
      </c>
      <c r="D34" s="4" t="s">
        <v>6</v>
      </c>
      <c r="E34" s="5">
        <v>7.35</v>
      </c>
      <c r="F34" s="5">
        <v>6.65</v>
      </c>
      <c r="G34" s="6">
        <v>9.523809523809515E-2</v>
      </c>
      <c r="H34" s="7"/>
      <c r="I34" s="7"/>
      <c r="J34" s="7"/>
      <c r="K34" s="7"/>
      <c r="L34" s="7"/>
      <c r="M34" s="7"/>
      <c r="N34" s="7"/>
    </row>
    <row r="35" spans="1:14" ht="15.75" customHeight="1">
      <c r="A35" s="9"/>
      <c r="B35" s="4">
        <v>113016</v>
      </c>
      <c r="C35" s="4" t="s">
        <v>138</v>
      </c>
      <c r="D35" s="4" t="s">
        <v>6</v>
      </c>
      <c r="E35" s="5">
        <v>8.6</v>
      </c>
      <c r="F35" s="5">
        <v>6.89</v>
      </c>
      <c r="G35" s="6">
        <v>0.1988372093023256</v>
      </c>
      <c r="H35" s="7"/>
      <c r="I35" s="7"/>
      <c r="J35" s="7"/>
      <c r="K35" s="7"/>
      <c r="L35" s="7"/>
      <c r="M35" s="7"/>
      <c r="N35" s="7"/>
    </row>
    <row r="36" spans="1:14" ht="15.75" customHeight="1">
      <c r="A36" s="9"/>
      <c r="B36" s="4">
        <v>113015</v>
      </c>
      <c r="C36" s="4" t="s">
        <v>139</v>
      </c>
      <c r="D36" s="4" t="s">
        <v>6</v>
      </c>
      <c r="E36" s="5">
        <v>7.25</v>
      </c>
      <c r="F36" s="5">
        <v>5.4</v>
      </c>
      <c r="G36" s="6">
        <v>0.2551724137931034</v>
      </c>
      <c r="H36" s="7"/>
      <c r="I36" s="7"/>
      <c r="J36" s="7"/>
      <c r="K36" s="7"/>
      <c r="L36" s="7"/>
      <c r="M36" s="7"/>
      <c r="N36" s="7"/>
    </row>
    <row r="37" spans="1:14" ht="15.75" customHeight="1">
      <c r="A37" s="9"/>
      <c r="B37" s="4"/>
      <c r="C37" s="4"/>
      <c r="D37" s="4"/>
      <c r="E37" s="5"/>
      <c r="F37" s="5"/>
      <c r="G37" s="6"/>
      <c r="H37" s="7"/>
      <c r="I37" s="7"/>
      <c r="J37" s="7"/>
      <c r="K37" s="7"/>
      <c r="L37" s="7"/>
      <c r="M37" s="7"/>
      <c r="N37" s="7"/>
    </row>
    <row r="38" spans="1:14" ht="15.75" customHeight="1">
      <c r="A38" s="9"/>
      <c r="B38" s="11" t="s">
        <v>2</v>
      </c>
      <c r="C38" s="11" t="s">
        <v>3</v>
      </c>
      <c r="D38" s="11" t="s">
        <v>5</v>
      </c>
      <c r="E38" s="11" t="s">
        <v>0</v>
      </c>
      <c r="F38" s="11" t="s">
        <v>1</v>
      </c>
      <c r="G38" s="11" t="s">
        <v>4</v>
      </c>
      <c r="H38" s="7"/>
      <c r="I38" s="7"/>
      <c r="J38" s="7"/>
      <c r="K38" s="7"/>
      <c r="L38" s="7"/>
      <c r="M38" s="7"/>
      <c r="N38" s="7"/>
    </row>
    <row r="39" spans="1:14" ht="15.75" customHeight="1">
      <c r="A39" s="9"/>
      <c r="B39" s="4">
        <v>113284</v>
      </c>
      <c r="C39" s="4" t="s">
        <v>80</v>
      </c>
      <c r="D39" s="4"/>
      <c r="E39" s="5">
        <v>1.69</v>
      </c>
      <c r="F39" s="5">
        <v>1.35</v>
      </c>
      <c r="G39" s="6">
        <v>0.20118343195266264</v>
      </c>
      <c r="H39" s="7"/>
      <c r="I39" s="7"/>
      <c r="J39" s="7"/>
      <c r="K39" s="7"/>
      <c r="L39" s="7"/>
      <c r="M39" s="7"/>
      <c r="N39" s="7"/>
    </row>
    <row r="40" spans="1:14" ht="15.75" customHeight="1">
      <c r="A40" s="9"/>
      <c r="B40" s="4"/>
      <c r="C40" s="4"/>
      <c r="D40" s="4"/>
      <c r="E40" s="5"/>
      <c r="F40" s="5"/>
      <c r="G40" s="6"/>
      <c r="H40" s="7"/>
      <c r="I40" s="7"/>
      <c r="J40" s="7"/>
      <c r="K40" s="7"/>
      <c r="L40" s="7"/>
      <c r="M40" s="7"/>
      <c r="N40" s="7"/>
    </row>
    <row r="41" spans="1:14" ht="15.75" customHeight="1">
      <c r="A41" s="9"/>
      <c r="B41" s="12"/>
      <c r="C41" s="4"/>
      <c r="D41" s="4"/>
      <c r="E41" s="5"/>
      <c r="F41" s="5"/>
      <c r="G41" s="6"/>
      <c r="H41" s="7"/>
      <c r="I41" s="7"/>
      <c r="J41" s="7"/>
      <c r="K41" s="7"/>
      <c r="L41" s="7"/>
      <c r="M41" s="7"/>
      <c r="N41" s="7"/>
    </row>
    <row r="42" spans="1:14" ht="15.75" customHeight="1">
      <c r="A42" s="9"/>
      <c r="B42" s="11" t="s">
        <v>2</v>
      </c>
      <c r="C42" s="11" t="s">
        <v>3</v>
      </c>
      <c r="D42" s="11" t="s">
        <v>5</v>
      </c>
      <c r="E42" s="11" t="s">
        <v>0</v>
      </c>
      <c r="F42" s="11" t="s">
        <v>1</v>
      </c>
      <c r="G42" s="11" t="s">
        <v>4</v>
      </c>
      <c r="H42" s="7"/>
      <c r="I42" s="7"/>
      <c r="J42" s="7"/>
      <c r="K42" s="7"/>
      <c r="L42" s="7"/>
      <c r="M42" s="7"/>
      <c r="N42" s="7"/>
    </row>
    <row r="43" spans="1:14" ht="15.75" customHeight="1">
      <c r="A43" s="9"/>
      <c r="B43" s="12">
        <v>109947</v>
      </c>
      <c r="C43" s="4" t="s">
        <v>140</v>
      </c>
      <c r="D43" s="4" t="s">
        <v>6</v>
      </c>
      <c r="E43" s="5">
        <v>2.34</v>
      </c>
      <c r="F43" s="5">
        <v>2.1</v>
      </c>
      <c r="G43" s="6">
        <v>0.10256410256410248</v>
      </c>
      <c r="H43" s="7"/>
      <c r="I43" s="7"/>
      <c r="J43" s="7"/>
      <c r="K43" s="7"/>
      <c r="L43" s="7"/>
      <c r="M43" s="7"/>
      <c r="N43" s="7"/>
    </row>
    <row r="44" spans="1:14" ht="15.75" customHeight="1">
      <c r="A44" s="9"/>
      <c r="B44" s="12">
        <v>112264</v>
      </c>
      <c r="C44" s="4" t="s">
        <v>141</v>
      </c>
      <c r="D44" s="4" t="s">
        <v>6</v>
      </c>
      <c r="E44" s="5">
        <v>2.69</v>
      </c>
      <c r="F44" s="5">
        <v>2.4</v>
      </c>
      <c r="G44" s="6">
        <v>0.10780669144981414</v>
      </c>
      <c r="H44" s="7"/>
      <c r="I44" s="7"/>
      <c r="J44" s="7"/>
      <c r="K44" s="7"/>
      <c r="L44" s="7"/>
      <c r="M44" s="7"/>
      <c r="N44" s="7"/>
    </row>
    <row r="45" spans="1:14" ht="15.75" customHeight="1">
      <c r="A45" s="9"/>
      <c r="B45" s="12">
        <v>109949</v>
      </c>
      <c r="C45" s="4" t="s">
        <v>142</v>
      </c>
      <c r="D45" s="4" t="s">
        <v>6</v>
      </c>
      <c r="E45" s="5">
        <v>4.79</v>
      </c>
      <c r="F45" s="5">
        <v>4.2</v>
      </c>
      <c r="G45" s="6">
        <v>0.12317327766179538</v>
      </c>
      <c r="H45" s="7"/>
      <c r="I45" s="7"/>
      <c r="J45" s="7"/>
      <c r="K45" s="7"/>
      <c r="L45" s="7"/>
      <c r="M45" s="7"/>
      <c r="N45" s="7"/>
    </row>
    <row r="46" spans="1:14" ht="15.75" customHeight="1">
      <c r="A46" s="9"/>
      <c r="B46" s="12">
        <v>109948</v>
      </c>
      <c r="C46" s="4" t="s">
        <v>143</v>
      </c>
      <c r="D46" s="4" t="s">
        <v>6</v>
      </c>
      <c r="E46" s="5">
        <v>11.72</v>
      </c>
      <c r="F46" s="5">
        <v>10.199999999999999</v>
      </c>
      <c r="G46" s="6">
        <v>0.12969283276450522</v>
      </c>
      <c r="H46" s="7"/>
      <c r="I46" s="7"/>
      <c r="J46" s="7"/>
      <c r="K46" s="7"/>
      <c r="L46" s="7"/>
      <c r="M46" s="7"/>
      <c r="N46" s="7"/>
    </row>
    <row r="47" spans="1:14" ht="15.75" customHeight="1">
      <c r="A47" s="9"/>
      <c r="B47" s="12">
        <v>109950</v>
      </c>
      <c r="C47" s="4" t="s">
        <v>144</v>
      </c>
      <c r="D47" s="4"/>
      <c r="E47" s="5">
        <v>13.26</v>
      </c>
      <c r="F47" s="5">
        <v>11.5</v>
      </c>
      <c r="G47" s="6">
        <v>0.13273001508295623</v>
      </c>
      <c r="H47" s="7"/>
      <c r="I47" s="7"/>
      <c r="J47" s="7"/>
      <c r="K47" s="7"/>
      <c r="L47" s="7"/>
      <c r="M47" s="7"/>
      <c r="N47" s="7"/>
    </row>
    <row r="48" spans="1:14" ht="15.75" customHeight="1">
      <c r="A48" s="9"/>
      <c r="B48" s="12">
        <v>109946</v>
      </c>
      <c r="C48" s="4" t="s">
        <v>145</v>
      </c>
      <c r="D48" s="4"/>
      <c r="E48" s="5">
        <v>4.05</v>
      </c>
      <c r="F48" s="5">
        <v>3.45</v>
      </c>
      <c r="G48" s="6">
        <v>0.14814814814814806</v>
      </c>
      <c r="H48" s="7"/>
      <c r="I48" s="7"/>
      <c r="J48" s="7"/>
      <c r="K48" s="7"/>
      <c r="L48" s="7"/>
      <c r="M48" s="7"/>
      <c r="N48" s="7"/>
    </row>
    <row r="49" spans="1:14" ht="15.75" customHeight="1">
      <c r="A49" s="9"/>
      <c r="B49" s="12"/>
      <c r="C49" s="4"/>
      <c r="D49" s="4"/>
      <c r="E49" s="5"/>
      <c r="F49" s="5"/>
      <c r="G49" s="6"/>
      <c r="H49" s="7"/>
      <c r="I49" s="7"/>
      <c r="J49" s="7"/>
      <c r="K49" s="7"/>
      <c r="L49" s="7"/>
      <c r="M49" s="7"/>
      <c r="N49" s="7"/>
    </row>
    <row r="50" spans="1:14" ht="15.75" customHeight="1">
      <c r="A50" s="9"/>
      <c r="B50" s="12"/>
      <c r="C50" s="4"/>
      <c r="D50" s="4"/>
      <c r="E50" s="5"/>
      <c r="F50" s="5"/>
      <c r="G50" s="6"/>
      <c r="H50" s="7"/>
      <c r="I50" s="7"/>
      <c r="J50" s="7"/>
      <c r="K50" s="7"/>
      <c r="L50" s="7"/>
      <c r="M50" s="7"/>
      <c r="N50" s="7"/>
    </row>
    <row r="51" spans="1:14" ht="15.75" customHeight="1">
      <c r="A51" s="9"/>
      <c r="B51" s="11" t="s">
        <v>2</v>
      </c>
      <c r="C51" s="11" t="s">
        <v>3</v>
      </c>
      <c r="D51" s="11" t="s">
        <v>5</v>
      </c>
      <c r="E51" s="11" t="s">
        <v>0</v>
      </c>
      <c r="F51" s="11" t="s">
        <v>1</v>
      </c>
      <c r="G51" s="11" t="s">
        <v>4</v>
      </c>
      <c r="H51" s="7"/>
      <c r="I51" s="7"/>
      <c r="J51" s="7"/>
      <c r="K51" s="7"/>
      <c r="L51" s="7"/>
      <c r="M51" s="7"/>
      <c r="N51" s="7"/>
    </row>
    <row r="52" spans="1:14" ht="15.75" customHeight="1">
      <c r="A52" s="9"/>
      <c r="B52" s="12">
        <v>109926</v>
      </c>
      <c r="C52" s="4" t="s">
        <v>106</v>
      </c>
      <c r="D52" s="4" t="s">
        <v>6</v>
      </c>
      <c r="E52" s="5">
        <v>3.99</v>
      </c>
      <c r="F52" s="5">
        <v>3.99</v>
      </c>
      <c r="G52" s="6">
        <v>0</v>
      </c>
      <c r="H52" s="7"/>
      <c r="I52" s="7"/>
      <c r="J52" s="7"/>
      <c r="K52" s="7"/>
      <c r="L52" s="7"/>
      <c r="M52" s="7"/>
      <c r="N52" s="7"/>
    </row>
    <row r="53" spans="1:14" ht="15.75" customHeight="1">
      <c r="A53" s="9"/>
      <c r="B53" s="12">
        <v>109925</v>
      </c>
      <c r="C53" s="4" t="s">
        <v>107</v>
      </c>
      <c r="D53" s="4" t="s">
        <v>6</v>
      </c>
      <c r="E53" s="5">
        <v>3.99</v>
      </c>
      <c r="F53" s="5">
        <v>3.99</v>
      </c>
      <c r="G53" s="6">
        <v>0</v>
      </c>
      <c r="H53" s="7"/>
      <c r="I53" s="7"/>
      <c r="J53" s="7"/>
      <c r="K53" s="7"/>
      <c r="L53" s="7"/>
      <c r="M53" s="7"/>
      <c r="N53" s="7"/>
    </row>
    <row r="54" spans="1:14" ht="15.75" customHeight="1">
      <c r="A54" s="9"/>
      <c r="B54" s="12">
        <v>109927</v>
      </c>
      <c r="C54" s="4" t="s">
        <v>108</v>
      </c>
      <c r="D54" s="4" t="s">
        <v>6</v>
      </c>
      <c r="E54" s="5">
        <v>3.99</v>
      </c>
      <c r="F54" s="5">
        <v>3.99</v>
      </c>
      <c r="G54" s="6">
        <v>0</v>
      </c>
      <c r="H54" s="7"/>
      <c r="I54" s="7"/>
      <c r="J54" s="7"/>
      <c r="K54" s="7"/>
      <c r="L54" s="7"/>
      <c r="M54" s="7"/>
      <c r="N54" s="7"/>
    </row>
    <row r="55" spans="1:14" ht="15.75" customHeight="1">
      <c r="A55" s="9"/>
      <c r="B55" s="12"/>
      <c r="C55" s="4"/>
      <c r="D55" s="4"/>
      <c r="E55" s="5"/>
      <c r="F55" s="5"/>
      <c r="G55" s="6"/>
      <c r="H55" s="7"/>
      <c r="I55" s="7"/>
      <c r="J55" s="7"/>
      <c r="K55" s="7"/>
      <c r="L55" s="7"/>
      <c r="M55" s="7"/>
      <c r="N55" s="7"/>
    </row>
    <row r="56" spans="1:14" ht="15" customHeight="1">
      <c r="A56" s="9"/>
      <c r="B56" s="12"/>
      <c r="C56" s="4"/>
      <c r="D56" s="4"/>
      <c r="E56" s="5"/>
      <c r="F56" s="5"/>
      <c r="G56" s="6"/>
      <c r="H56" s="7"/>
      <c r="I56" s="7"/>
      <c r="J56" s="7"/>
      <c r="K56" s="7"/>
      <c r="L56" s="7"/>
      <c r="M56" s="7"/>
      <c r="N56" s="7"/>
    </row>
    <row r="57" spans="1:14" ht="15.75" customHeight="1">
      <c r="A57" s="9"/>
      <c r="B57" s="4"/>
      <c r="C57" s="4"/>
      <c r="D57" s="10"/>
      <c r="E57" s="8"/>
      <c r="F57" s="8"/>
      <c r="G57" s="13"/>
      <c r="H57" s="7"/>
      <c r="I57" s="7"/>
      <c r="J57" s="7"/>
      <c r="K57" s="7"/>
      <c r="L57" s="7"/>
      <c r="M57" s="7"/>
      <c r="N57" s="7"/>
    </row>
    <row r="58" spans="1:14" ht="15.75" customHeight="1">
      <c r="A58" s="9"/>
      <c r="B58" s="11" t="s">
        <v>2</v>
      </c>
      <c r="C58" s="11" t="s">
        <v>3</v>
      </c>
      <c r="D58" s="11" t="s">
        <v>5</v>
      </c>
      <c r="E58" s="11" t="s">
        <v>0</v>
      </c>
      <c r="F58" s="11" t="s">
        <v>1</v>
      </c>
      <c r="G58" s="11" t="s">
        <v>4</v>
      </c>
      <c r="H58" s="7"/>
      <c r="I58" s="7"/>
      <c r="J58" s="7"/>
      <c r="K58" s="7"/>
      <c r="L58" s="7"/>
      <c r="M58" s="7"/>
      <c r="N58" s="7"/>
    </row>
    <row r="59" spans="1:14" ht="15.75" customHeight="1">
      <c r="A59" s="9"/>
      <c r="B59" s="4">
        <v>112872</v>
      </c>
      <c r="C59" s="4" t="s">
        <v>146</v>
      </c>
      <c r="D59" s="4" t="s">
        <v>6</v>
      </c>
      <c r="E59" s="5">
        <v>1.45</v>
      </c>
      <c r="F59" s="5">
        <v>1.25</v>
      </c>
      <c r="G59" s="6">
        <v>0.13793103448275859</v>
      </c>
      <c r="H59" s="7"/>
      <c r="I59" s="7"/>
      <c r="J59" s="7"/>
      <c r="K59" s="7"/>
      <c r="L59" s="7"/>
      <c r="M59" s="7"/>
      <c r="N59" s="7"/>
    </row>
    <row r="60" spans="1:14" ht="15.75" customHeight="1">
      <c r="A60" s="9"/>
      <c r="B60" s="4">
        <v>112870</v>
      </c>
      <c r="C60" s="4" t="s">
        <v>147</v>
      </c>
      <c r="D60" s="4" t="s">
        <v>6</v>
      </c>
      <c r="E60" s="5">
        <v>1.98</v>
      </c>
      <c r="F60" s="5">
        <v>1.75</v>
      </c>
      <c r="G60" s="6">
        <v>0.11616161616161616</v>
      </c>
      <c r="H60" s="7"/>
      <c r="I60" s="7"/>
      <c r="J60" s="7"/>
      <c r="K60" s="7"/>
      <c r="L60" s="7"/>
      <c r="M60" s="7"/>
      <c r="N60" s="7"/>
    </row>
    <row r="61" spans="1:14" ht="15.75" customHeight="1">
      <c r="A61" s="9"/>
      <c r="B61" s="4">
        <v>112878</v>
      </c>
      <c r="C61" s="4" t="s">
        <v>148</v>
      </c>
      <c r="D61" s="4" t="s">
        <v>6</v>
      </c>
      <c r="E61" s="5">
        <v>2.97</v>
      </c>
      <c r="F61" s="5">
        <v>2.79</v>
      </c>
      <c r="G61" s="6">
        <v>6.0606060606060656E-2</v>
      </c>
      <c r="H61" s="7"/>
      <c r="I61" s="7"/>
      <c r="J61" s="7"/>
      <c r="K61" s="7"/>
      <c r="L61" s="7"/>
      <c r="M61" s="7"/>
      <c r="N61" s="7"/>
    </row>
    <row r="62" spans="1:14" ht="15.75" customHeight="1">
      <c r="A62" s="9"/>
      <c r="B62" s="4">
        <v>112877</v>
      </c>
      <c r="C62" s="4" t="s">
        <v>149</v>
      </c>
      <c r="D62" s="4" t="s">
        <v>6</v>
      </c>
      <c r="E62" s="5">
        <v>4.45</v>
      </c>
      <c r="F62" s="5">
        <v>3.95</v>
      </c>
      <c r="G62" s="6">
        <v>0.11235955056179775</v>
      </c>
      <c r="H62" s="7"/>
      <c r="I62" s="7"/>
      <c r="J62" s="7"/>
      <c r="K62" s="7"/>
      <c r="L62" s="7"/>
      <c r="M62" s="7"/>
      <c r="N62" s="7"/>
    </row>
    <row r="63" spans="1:14" ht="15.75" customHeight="1">
      <c r="A63" s="9"/>
      <c r="B63" s="4">
        <v>112875</v>
      </c>
      <c r="C63" s="4" t="s">
        <v>150</v>
      </c>
      <c r="D63" s="4" t="s">
        <v>6</v>
      </c>
      <c r="E63" s="5">
        <v>3.92</v>
      </c>
      <c r="F63" s="5">
        <v>3.5</v>
      </c>
      <c r="G63" s="6">
        <v>0.10714285714285712</v>
      </c>
      <c r="H63" s="7"/>
      <c r="I63" s="7"/>
      <c r="J63" s="7"/>
      <c r="K63" s="7"/>
      <c r="L63" s="7"/>
      <c r="M63" s="7"/>
      <c r="N63" s="7"/>
    </row>
    <row r="64" spans="1:14" ht="15.75" customHeight="1">
      <c r="A64" s="9"/>
      <c r="B64" s="4">
        <v>112874</v>
      </c>
      <c r="C64" s="4" t="s">
        <v>151</v>
      </c>
      <c r="D64" s="4" t="s">
        <v>6</v>
      </c>
      <c r="E64" s="5">
        <v>6.99</v>
      </c>
      <c r="F64" s="5">
        <v>6.2</v>
      </c>
      <c r="G64" s="6">
        <v>0.11301859799713877</v>
      </c>
      <c r="H64" s="7"/>
      <c r="I64" s="7"/>
      <c r="J64" s="7"/>
      <c r="K64" s="7"/>
      <c r="L64" s="7"/>
      <c r="M64" s="7"/>
      <c r="N64" s="7"/>
    </row>
    <row r="65" spans="1:14" ht="15.75" customHeight="1">
      <c r="A65" s="9"/>
      <c r="B65" s="4">
        <v>112876</v>
      </c>
      <c r="C65" s="4" t="s">
        <v>152</v>
      </c>
      <c r="D65" s="4" t="s">
        <v>6</v>
      </c>
      <c r="E65" s="5">
        <v>5.23</v>
      </c>
      <c r="F65" s="5">
        <v>4.55</v>
      </c>
      <c r="G65" s="6">
        <v>0.13001912045889111</v>
      </c>
      <c r="H65" s="7"/>
      <c r="I65" s="7"/>
      <c r="J65" s="7"/>
      <c r="K65" s="7"/>
      <c r="L65" s="7"/>
      <c r="M65" s="7"/>
      <c r="N65" s="7"/>
    </row>
    <row r="66" spans="1:14" ht="15.75" customHeight="1">
      <c r="A66" s="9"/>
      <c r="B66" s="4">
        <v>112873</v>
      </c>
      <c r="C66" s="4" t="s">
        <v>153</v>
      </c>
      <c r="D66" s="4" t="s">
        <v>6</v>
      </c>
      <c r="E66" s="5">
        <v>7.08</v>
      </c>
      <c r="F66" s="8">
        <v>5.99</v>
      </c>
      <c r="G66" s="6">
        <v>0.15395480225988697</v>
      </c>
      <c r="H66" s="7"/>
      <c r="I66" s="7"/>
      <c r="J66" s="7"/>
      <c r="K66" s="7"/>
      <c r="L66" s="7"/>
      <c r="M66" s="7"/>
      <c r="N66" s="7"/>
    </row>
    <row r="67" spans="1:14" ht="15.75" customHeight="1">
      <c r="A67" s="9"/>
      <c r="B67" s="4">
        <v>113057</v>
      </c>
      <c r="C67" s="4" t="s">
        <v>154</v>
      </c>
      <c r="D67" s="4" t="s">
        <v>6</v>
      </c>
      <c r="E67" s="5">
        <v>47.25</v>
      </c>
      <c r="F67" s="8">
        <v>42.1</v>
      </c>
      <c r="G67" s="6">
        <v>0.10899470899470896</v>
      </c>
      <c r="H67" s="7"/>
      <c r="I67" s="7"/>
      <c r="J67" s="7"/>
      <c r="K67" s="7"/>
      <c r="L67" s="7"/>
      <c r="M67" s="7"/>
      <c r="N67" s="7"/>
    </row>
    <row r="68" spans="1:14" ht="15.75" customHeight="1">
      <c r="A68" s="9"/>
      <c r="B68" s="4">
        <v>112879</v>
      </c>
      <c r="C68" s="4" t="s">
        <v>155</v>
      </c>
      <c r="D68" s="4" t="s">
        <v>6</v>
      </c>
      <c r="E68" s="5">
        <v>7.3</v>
      </c>
      <c r="F68" s="8">
        <v>6.2</v>
      </c>
      <c r="G68" s="6">
        <v>0.15068493150684928</v>
      </c>
      <c r="H68" s="7"/>
      <c r="I68" s="7"/>
      <c r="J68" s="7"/>
      <c r="K68" s="7"/>
      <c r="L68" s="7"/>
      <c r="M68" s="7"/>
      <c r="N68" s="7"/>
    </row>
    <row r="69" spans="1:14" ht="15.75" customHeight="1">
      <c r="A69" s="9"/>
      <c r="B69" s="4"/>
      <c r="C69" s="4"/>
      <c r="D69" s="4"/>
      <c r="E69" s="5"/>
      <c r="F69" s="8"/>
      <c r="G69" s="13"/>
      <c r="H69" s="7"/>
      <c r="I69" s="7"/>
      <c r="J69" s="7"/>
      <c r="K69" s="7"/>
      <c r="L69" s="7"/>
      <c r="M69" s="7"/>
      <c r="N69" s="7"/>
    </row>
    <row r="70" spans="1:14" ht="15.75" customHeight="1">
      <c r="A70" s="9"/>
      <c r="B70" s="11" t="s">
        <v>2</v>
      </c>
      <c r="C70" s="11" t="s">
        <v>3</v>
      </c>
      <c r="D70" s="11" t="s">
        <v>5</v>
      </c>
      <c r="E70" s="11" t="s">
        <v>0</v>
      </c>
      <c r="F70" s="11" t="s">
        <v>1</v>
      </c>
      <c r="G70" s="11" t="s">
        <v>4</v>
      </c>
      <c r="H70" s="7"/>
      <c r="I70" s="7"/>
      <c r="J70" s="7"/>
      <c r="K70" s="7"/>
      <c r="L70" s="7"/>
      <c r="M70" s="7"/>
      <c r="N70" s="7"/>
    </row>
    <row r="71" spans="1:14" ht="15.75" customHeight="1">
      <c r="A71" s="9"/>
      <c r="B71" s="14">
        <v>109901</v>
      </c>
      <c r="C71" s="4" t="s">
        <v>156</v>
      </c>
      <c r="D71" s="4"/>
      <c r="E71" s="5">
        <v>3.2</v>
      </c>
      <c r="F71" s="15">
        <v>2.99</v>
      </c>
      <c r="G71" s="13">
        <v>6.5624999999999989E-2</v>
      </c>
      <c r="H71" s="7"/>
      <c r="I71" s="7"/>
      <c r="J71" s="7"/>
      <c r="K71" s="7"/>
      <c r="L71" s="7"/>
      <c r="M71" s="7"/>
      <c r="N71" s="7"/>
    </row>
    <row r="72" spans="1:14" ht="15.75" customHeight="1">
      <c r="A72" s="9"/>
      <c r="B72" s="14">
        <v>109710</v>
      </c>
      <c r="C72" s="4" t="s">
        <v>157</v>
      </c>
      <c r="D72" s="4"/>
      <c r="E72" s="5">
        <v>3.2</v>
      </c>
      <c r="F72" s="15">
        <v>2.99</v>
      </c>
      <c r="G72" s="13">
        <v>6.5624999999999989E-2</v>
      </c>
      <c r="H72" s="7"/>
      <c r="I72" s="7"/>
      <c r="J72" s="7"/>
      <c r="K72" s="7"/>
      <c r="L72" s="7"/>
      <c r="M72" s="7"/>
      <c r="N72" s="7"/>
    </row>
    <row r="73" spans="1:14" ht="15.75" customHeight="1">
      <c r="A73" s="9"/>
      <c r="B73" s="14">
        <v>109900</v>
      </c>
      <c r="C73" s="4" t="s">
        <v>158</v>
      </c>
      <c r="D73" s="4"/>
      <c r="E73" s="5">
        <v>3.2</v>
      </c>
      <c r="F73" s="15">
        <v>2.99</v>
      </c>
      <c r="G73" s="13"/>
      <c r="H73" s="7"/>
      <c r="I73" s="7"/>
      <c r="J73" s="7"/>
      <c r="K73" s="7"/>
      <c r="L73" s="7"/>
      <c r="M73" s="7"/>
      <c r="N73" s="7"/>
    </row>
    <row r="74" spans="1:14" ht="15.75" customHeight="1">
      <c r="A74" s="9"/>
      <c r="B74" s="4"/>
      <c r="C74" s="4"/>
      <c r="D74" s="4"/>
      <c r="E74" s="5"/>
      <c r="F74" s="8"/>
      <c r="G74" s="13"/>
      <c r="H74" s="7"/>
      <c r="I74" s="7"/>
      <c r="J74" s="7"/>
      <c r="K74" s="7"/>
      <c r="L74" s="7"/>
      <c r="M74" s="7"/>
      <c r="N74" s="7"/>
    </row>
    <row r="75" spans="1:14" ht="15.75" customHeight="1">
      <c r="A75" s="9"/>
      <c r="B75" s="4"/>
      <c r="C75" s="4"/>
      <c r="D75" s="4"/>
      <c r="E75" s="5"/>
      <c r="F75" s="8"/>
      <c r="G75" s="13"/>
      <c r="H75" s="7"/>
      <c r="I75" s="7"/>
      <c r="J75" s="7"/>
      <c r="K75" s="7"/>
      <c r="L75" s="7"/>
      <c r="M75" s="7"/>
      <c r="N75" s="7"/>
    </row>
    <row r="76" spans="1:14" ht="15.75" customHeight="1">
      <c r="A76" s="9"/>
      <c r="B76" s="11" t="s">
        <v>2</v>
      </c>
      <c r="C76" s="11" t="s">
        <v>3</v>
      </c>
      <c r="D76" s="11" t="s">
        <v>5</v>
      </c>
      <c r="E76" s="11" t="s">
        <v>0</v>
      </c>
      <c r="F76" s="11" t="s">
        <v>110</v>
      </c>
      <c r="G76" s="11" t="s">
        <v>4</v>
      </c>
      <c r="H76" s="11" t="s">
        <v>111</v>
      </c>
      <c r="I76" s="11" t="s">
        <v>4</v>
      </c>
      <c r="J76" s="11" t="s">
        <v>112</v>
      </c>
      <c r="K76" s="11" t="s">
        <v>4</v>
      </c>
      <c r="L76" s="11" t="s">
        <v>113</v>
      </c>
      <c r="M76" s="11" t="s">
        <v>4</v>
      </c>
      <c r="N76" s="7"/>
    </row>
    <row r="77" spans="1:14" ht="15.75" customHeight="1">
      <c r="A77" s="9"/>
      <c r="B77" s="4">
        <v>112058</v>
      </c>
      <c r="C77" s="4" t="s">
        <v>159</v>
      </c>
      <c r="D77" s="4"/>
      <c r="E77" s="5">
        <v>10.59</v>
      </c>
      <c r="F77" s="8">
        <v>10.3</v>
      </c>
      <c r="G77" s="13">
        <v>2.7384324834749684E-2</v>
      </c>
      <c r="H77" s="27">
        <v>10.15</v>
      </c>
      <c r="I77" s="13">
        <v>4.1548630783758214E-2</v>
      </c>
      <c r="J77" s="28">
        <v>9.99</v>
      </c>
      <c r="K77" s="13">
        <v>5.6657223796033961E-2</v>
      </c>
      <c r="L77" s="29">
        <v>9.6999999999999993</v>
      </c>
      <c r="M77" s="13">
        <v>8.4041548630783808E-2</v>
      </c>
      <c r="N77" s="7"/>
    </row>
    <row r="78" spans="1:14" ht="15.75" customHeight="1">
      <c r="A78" s="9"/>
      <c r="B78" s="4">
        <v>112061</v>
      </c>
      <c r="C78" s="4" t="s">
        <v>160</v>
      </c>
      <c r="D78" s="4"/>
      <c r="E78" s="5">
        <v>10.59</v>
      </c>
      <c r="F78" s="8">
        <v>10.3</v>
      </c>
      <c r="G78" s="13">
        <v>2.7384324834749684E-2</v>
      </c>
      <c r="H78" s="27">
        <v>10.15</v>
      </c>
      <c r="I78" s="13">
        <v>4.1548630783758214E-2</v>
      </c>
      <c r="J78" s="28">
        <v>9.99</v>
      </c>
      <c r="K78" s="13">
        <v>5.6657223796033961E-2</v>
      </c>
      <c r="L78" s="29">
        <v>9.6999999999999993</v>
      </c>
      <c r="M78" s="13">
        <v>8.4041548630783808E-2</v>
      </c>
      <c r="N78" s="7"/>
    </row>
    <row r="79" spans="1:14" ht="15.75" customHeight="1">
      <c r="A79" s="9"/>
      <c r="B79" s="4">
        <v>112059</v>
      </c>
      <c r="C79" s="4" t="s">
        <v>161</v>
      </c>
      <c r="D79" s="4"/>
      <c r="E79" s="5">
        <v>10.59</v>
      </c>
      <c r="F79" s="8">
        <v>10.3</v>
      </c>
      <c r="G79" s="13">
        <v>2.7384324834749684E-2</v>
      </c>
      <c r="H79" s="27">
        <v>10.15</v>
      </c>
      <c r="I79" s="13">
        <v>4.1548630783758214E-2</v>
      </c>
      <c r="J79" s="28">
        <v>9.99</v>
      </c>
      <c r="K79" s="13">
        <v>5.6657223796033961E-2</v>
      </c>
      <c r="L79" s="29">
        <v>9.6999999999999993</v>
      </c>
      <c r="M79" s="13">
        <v>8.4041548630783808E-2</v>
      </c>
      <c r="N79" s="7"/>
    </row>
    <row r="80" spans="1:14" ht="15.75" customHeight="1">
      <c r="A80" s="9"/>
      <c r="B80" s="4">
        <v>112060</v>
      </c>
      <c r="C80" s="4" t="s">
        <v>162</v>
      </c>
      <c r="D80" s="4"/>
      <c r="E80" s="5">
        <v>10.59</v>
      </c>
      <c r="F80" s="8">
        <v>10.3</v>
      </c>
      <c r="G80" s="13">
        <v>2.7384324834749684E-2</v>
      </c>
      <c r="H80" s="27">
        <v>10.15</v>
      </c>
      <c r="I80" s="13">
        <v>4.1548630783758214E-2</v>
      </c>
      <c r="J80" s="28">
        <v>9.99</v>
      </c>
      <c r="K80" s="13">
        <v>5.6657223796033961E-2</v>
      </c>
      <c r="L80" s="29">
        <v>9.6999999999999993</v>
      </c>
      <c r="M80" s="13">
        <v>8.4041548630783808E-2</v>
      </c>
      <c r="N80" s="7"/>
    </row>
    <row r="81" spans="1:14" ht="15.75" customHeight="1">
      <c r="A81" s="9"/>
      <c r="B81" s="4">
        <v>112062</v>
      </c>
      <c r="C81" s="4" t="s">
        <v>163</v>
      </c>
      <c r="D81" s="4"/>
      <c r="E81" s="5">
        <v>10.59</v>
      </c>
      <c r="F81" s="8">
        <v>10.3</v>
      </c>
      <c r="G81" s="13">
        <v>2.7384324834749684E-2</v>
      </c>
      <c r="H81" s="27">
        <v>10.15</v>
      </c>
      <c r="I81" s="13">
        <v>4.1548630783758214E-2</v>
      </c>
      <c r="J81" s="28">
        <v>9.99</v>
      </c>
      <c r="K81" s="13">
        <v>5.6657223796033961E-2</v>
      </c>
      <c r="L81" s="29">
        <v>9.6999999999999993</v>
      </c>
      <c r="M81" s="13">
        <v>8.4041548630783808E-2</v>
      </c>
      <c r="N81" s="7"/>
    </row>
    <row r="82" spans="1:14" ht="15.75" customHeight="1">
      <c r="A82" s="9"/>
      <c r="B82" s="4">
        <v>112057</v>
      </c>
      <c r="C82" s="4" t="s">
        <v>164</v>
      </c>
      <c r="D82" s="4"/>
      <c r="E82" s="5">
        <v>10.59</v>
      </c>
      <c r="F82" s="8">
        <v>10.3</v>
      </c>
      <c r="G82" s="13">
        <v>2.7384324834749684E-2</v>
      </c>
      <c r="H82" s="27">
        <v>10.15</v>
      </c>
      <c r="I82" s="13">
        <v>4.1548630783758214E-2</v>
      </c>
      <c r="J82" s="28">
        <v>9.99</v>
      </c>
      <c r="K82" s="13">
        <v>5.6657223796033961E-2</v>
      </c>
      <c r="L82" s="29">
        <v>9.6999999999999993</v>
      </c>
      <c r="M82" s="13">
        <v>8.4041548630783808E-2</v>
      </c>
      <c r="N82" s="7"/>
    </row>
    <row r="83" spans="1:14" ht="15.75" customHeight="1">
      <c r="A83" s="9"/>
      <c r="B83" s="4">
        <v>112052</v>
      </c>
      <c r="C83" s="4" t="s">
        <v>165</v>
      </c>
      <c r="D83" s="4"/>
      <c r="E83" s="5">
        <v>6.9</v>
      </c>
      <c r="F83" s="8">
        <v>6.79</v>
      </c>
      <c r="G83" s="13">
        <v>1.5942028985507291E-2</v>
      </c>
      <c r="H83" s="30"/>
      <c r="I83" s="4"/>
      <c r="J83" s="30"/>
      <c r="K83" s="4"/>
      <c r="L83" s="4"/>
      <c r="M83" s="27"/>
      <c r="N83" s="7"/>
    </row>
    <row r="84" spans="1:14" ht="15.75" customHeight="1">
      <c r="A84" s="9"/>
      <c r="B84" s="4">
        <v>112056</v>
      </c>
      <c r="C84" s="4" t="s">
        <v>166</v>
      </c>
      <c r="D84" s="4"/>
      <c r="E84" s="5">
        <v>7.87</v>
      </c>
      <c r="F84" s="8">
        <v>7.7</v>
      </c>
      <c r="G84" s="13">
        <v>2.1601016518424387E-2</v>
      </c>
      <c r="H84" s="30"/>
      <c r="I84" s="4"/>
      <c r="J84" s="30"/>
      <c r="K84" s="4"/>
      <c r="L84" s="4"/>
      <c r="M84" s="27"/>
      <c r="N84" s="7"/>
    </row>
    <row r="85" spans="1:14" ht="15.75" customHeight="1">
      <c r="A85" s="9"/>
      <c r="B85" s="4">
        <v>112054</v>
      </c>
      <c r="C85" s="4" t="s">
        <v>167</v>
      </c>
      <c r="D85" s="4"/>
      <c r="E85" s="5">
        <v>7.87</v>
      </c>
      <c r="F85" s="8">
        <v>7.7</v>
      </c>
      <c r="G85" s="13">
        <v>2.1601016518424387E-2</v>
      </c>
      <c r="H85" s="30"/>
      <c r="I85" s="4"/>
      <c r="J85" s="30"/>
      <c r="K85" s="4"/>
      <c r="L85" s="4"/>
      <c r="M85" s="27"/>
      <c r="N85" s="7"/>
    </row>
    <row r="86" spans="1:14" ht="15.75" customHeight="1">
      <c r="A86" s="9"/>
      <c r="B86" s="4">
        <v>112055</v>
      </c>
      <c r="C86" s="4" t="s">
        <v>168</v>
      </c>
      <c r="D86" s="4"/>
      <c r="E86" s="5">
        <v>7.87</v>
      </c>
      <c r="F86" s="8">
        <v>7.7</v>
      </c>
      <c r="G86" s="13">
        <v>2.1601016518424387E-2</v>
      </c>
      <c r="H86" s="30"/>
      <c r="I86" s="4"/>
      <c r="J86" s="30"/>
      <c r="K86" s="4"/>
      <c r="L86" s="4"/>
      <c r="M86" s="27"/>
      <c r="N86" s="7"/>
    </row>
    <row r="87" spans="1:14" ht="15.75" customHeight="1">
      <c r="A87" s="9"/>
      <c r="B87" s="4"/>
      <c r="C87" s="4"/>
      <c r="D87" s="4"/>
      <c r="E87" s="5"/>
      <c r="F87" s="8"/>
      <c r="G87" s="13"/>
      <c r="H87" s="7"/>
      <c r="I87" s="7"/>
      <c r="J87" s="7"/>
      <c r="K87" s="7"/>
      <c r="L87" s="7"/>
      <c r="M87" s="31"/>
      <c r="N87" s="7"/>
    </row>
    <row r="88" spans="1:14" ht="15.75" customHeight="1">
      <c r="A88" s="9"/>
      <c r="B88" s="4"/>
      <c r="C88" s="4"/>
      <c r="D88" s="4"/>
      <c r="E88" s="5"/>
      <c r="F88" s="8"/>
      <c r="G88" s="13"/>
      <c r="H88" s="7"/>
      <c r="I88" s="7"/>
      <c r="J88" s="7"/>
      <c r="K88" s="7"/>
      <c r="L88" s="7"/>
      <c r="M88" s="7"/>
      <c r="N88" s="7"/>
    </row>
    <row r="89" spans="1:14" ht="15.75" customHeight="1">
      <c r="A89" s="9"/>
      <c r="B89" s="11" t="s">
        <v>2</v>
      </c>
      <c r="C89" s="11" t="s">
        <v>3</v>
      </c>
      <c r="D89" s="11" t="s">
        <v>5</v>
      </c>
      <c r="E89" s="11" t="s">
        <v>0</v>
      </c>
      <c r="F89" s="11" t="s">
        <v>1</v>
      </c>
      <c r="G89" s="11" t="s">
        <v>4</v>
      </c>
      <c r="H89" s="7"/>
      <c r="I89" s="7"/>
      <c r="J89" s="7"/>
      <c r="K89" s="7"/>
      <c r="L89" s="7"/>
      <c r="M89" s="7"/>
      <c r="N89" s="7"/>
    </row>
    <row r="90" spans="1:14" ht="15.75" customHeight="1">
      <c r="A90" s="9"/>
      <c r="B90" s="4">
        <v>1146</v>
      </c>
      <c r="C90" s="4" t="s">
        <v>169</v>
      </c>
      <c r="D90" s="4"/>
      <c r="E90" s="5">
        <v>2.0499999999999998</v>
      </c>
      <c r="F90" s="8">
        <v>1.89</v>
      </c>
      <c r="G90" s="13">
        <v>7.804878048780485E-2</v>
      </c>
      <c r="H90" s="7"/>
      <c r="I90" s="7"/>
      <c r="J90" s="7"/>
      <c r="K90" s="7"/>
      <c r="L90" s="7"/>
      <c r="M90" s="7"/>
      <c r="N90" s="7"/>
    </row>
    <row r="91" spans="1:14" ht="15.75" customHeight="1">
      <c r="A91" s="9"/>
      <c r="B91" s="4">
        <v>551</v>
      </c>
      <c r="C91" s="4" t="s">
        <v>170</v>
      </c>
      <c r="D91" s="4"/>
      <c r="E91" s="5">
        <v>2.0499999999999998</v>
      </c>
      <c r="F91" s="8">
        <v>1.89</v>
      </c>
      <c r="G91" s="13">
        <v>7.804878048780485E-2</v>
      </c>
      <c r="H91" s="7"/>
      <c r="I91" s="7"/>
      <c r="J91" s="7"/>
      <c r="K91" s="7"/>
      <c r="L91" s="7"/>
      <c r="M91" s="7"/>
      <c r="N91" s="7"/>
    </row>
    <row r="92" spans="1:14" ht="15.75" customHeight="1">
      <c r="A92" s="9"/>
      <c r="B92" s="4">
        <v>513</v>
      </c>
      <c r="C92" s="4" t="s">
        <v>171</v>
      </c>
      <c r="D92" s="4"/>
      <c r="E92" s="5">
        <v>2.0499999999999998</v>
      </c>
      <c r="F92" s="8">
        <v>1.89</v>
      </c>
      <c r="G92" s="13">
        <v>7.804878048780485E-2</v>
      </c>
      <c r="H92" s="7"/>
      <c r="I92" s="7"/>
      <c r="J92" s="7"/>
      <c r="K92" s="7"/>
      <c r="L92" s="7"/>
      <c r="M92" s="7"/>
      <c r="N92" s="7"/>
    </row>
    <row r="93" spans="1:14" ht="15.75" customHeight="1">
      <c r="A93" s="9"/>
      <c r="B93" s="4">
        <v>1196</v>
      </c>
      <c r="C93" s="4" t="s">
        <v>172</v>
      </c>
      <c r="D93" s="4"/>
      <c r="E93" s="5">
        <v>2.0499999999999998</v>
      </c>
      <c r="F93" s="8">
        <v>1.89</v>
      </c>
      <c r="G93" s="13">
        <v>7.804878048780485E-2</v>
      </c>
      <c r="H93" s="7"/>
      <c r="I93" s="7"/>
      <c r="J93" s="7"/>
      <c r="K93" s="7"/>
      <c r="L93" s="7"/>
      <c r="M93" s="7"/>
      <c r="N93" s="7"/>
    </row>
    <row r="94" spans="1:14" ht="15.75" customHeight="1">
      <c r="A94" s="9"/>
      <c r="B94" s="4">
        <v>103218</v>
      </c>
      <c r="C94" s="4" t="s">
        <v>173</v>
      </c>
      <c r="D94" s="4"/>
      <c r="E94" s="5">
        <v>2.0499999999999998</v>
      </c>
      <c r="F94" s="8">
        <v>1.89</v>
      </c>
      <c r="G94" s="13">
        <v>7.804878048780485E-2</v>
      </c>
      <c r="H94" s="7"/>
      <c r="I94" s="7"/>
      <c r="J94" s="7"/>
      <c r="K94" s="7"/>
      <c r="L94" s="7"/>
      <c r="M94" s="7"/>
      <c r="N94" s="7"/>
    </row>
    <row r="95" spans="1:14" ht="15.75" customHeight="1">
      <c r="A95" s="9"/>
      <c r="B95" s="4">
        <v>103220</v>
      </c>
      <c r="C95" s="4" t="s">
        <v>174</v>
      </c>
      <c r="D95" s="4"/>
      <c r="E95" s="5">
        <v>2.0499999999999998</v>
      </c>
      <c r="F95" s="8">
        <v>1.89</v>
      </c>
      <c r="G95" s="13">
        <v>7.804878048780485E-2</v>
      </c>
      <c r="H95" s="7"/>
      <c r="I95" s="7"/>
      <c r="J95" s="7"/>
      <c r="K95" s="7"/>
      <c r="L95" s="7"/>
      <c r="M95" s="7"/>
      <c r="N95" s="7"/>
    </row>
    <row r="96" spans="1:14" ht="15.75" customHeight="1">
      <c r="A96" s="9"/>
      <c r="B96" s="32">
        <v>109019</v>
      </c>
      <c r="C96" s="4" t="s">
        <v>175</v>
      </c>
      <c r="D96" s="4"/>
      <c r="E96" s="5">
        <v>2.0499999999999998</v>
      </c>
      <c r="F96" s="8">
        <v>1.89</v>
      </c>
      <c r="G96" s="13">
        <v>7.804878048780485E-2</v>
      </c>
      <c r="H96" s="7"/>
      <c r="I96" s="7"/>
      <c r="J96" s="7"/>
      <c r="K96" s="7"/>
      <c r="L96" s="7"/>
      <c r="M96" s="7"/>
      <c r="N96" s="7"/>
    </row>
    <row r="97" spans="1:14" ht="15.75" customHeight="1">
      <c r="A97" s="9"/>
      <c r="B97" s="4">
        <v>108090</v>
      </c>
      <c r="C97" s="4" t="s">
        <v>176</v>
      </c>
      <c r="D97" s="4"/>
      <c r="E97" s="5">
        <v>2.02</v>
      </c>
      <c r="F97" s="8">
        <v>1.89</v>
      </c>
      <c r="G97" s="13">
        <v>6.4356435643564414E-2</v>
      </c>
      <c r="H97" s="7"/>
      <c r="I97" s="7"/>
      <c r="J97" s="7"/>
      <c r="K97" s="7"/>
      <c r="L97" s="7"/>
      <c r="M97" s="7"/>
      <c r="N97" s="7"/>
    </row>
    <row r="98" spans="1:14" ht="15.75" customHeight="1">
      <c r="A98" s="9"/>
      <c r="B98" s="4">
        <v>109017</v>
      </c>
      <c r="C98" s="4" t="s">
        <v>177</v>
      </c>
      <c r="D98" s="4"/>
      <c r="E98" s="5">
        <v>2.0499999999999998</v>
      </c>
      <c r="F98" s="8">
        <v>1.89</v>
      </c>
      <c r="G98" s="13">
        <v>7.804878048780485E-2</v>
      </c>
      <c r="H98" s="7"/>
      <c r="I98" s="7"/>
      <c r="J98" s="7"/>
      <c r="K98" s="7"/>
      <c r="L98" s="7"/>
      <c r="M98" s="7"/>
      <c r="N98" s="7"/>
    </row>
    <row r="99" spans="1:14" ht="15.75" customHeight="1">
      <c r="A99" s="9"/>
      <c r="B99" s="4">
        <v>109015</v>
      </c>
      <c r="C99" s="4" t="s">
        <v>178</v>
      </c>
      <c r="D99" s="4"/>
      <c r="E99" s="5">
        <v>2.0499999999999998</v>
      </c>
      <c r="F99" s="8">
        <v>1.89</v>
      </c>
      <c r="G99" s="13">
        <v>7.804878048780485E-2</v>
      </c>
      <c r="H99" s="7"/>
      <c r="I99" s="7"/>
      <c r="J99" s="7"/>
      <c r="K99" s="7"/>
      <c r="L99" s="7"/>
      <c r="M99" s="7"/>
      <c r="N99" s="7"/>
    </row>
    <row r="100" spans="1:14" ht="15.75" customHeight="1">
      <c r="A100" s="9"/>
      <c r="B100" s="4">
        <v>109026</v>
      </c>
      <c r="C100" s="4" t="s">
        <v>179</v>
      </c>
      <c r="D100" s="4"/>
      <c r="E100" s="5">
        <v>2.0499999999999998</v>
      </c>
      <c r="F100" s="8">
        <v>1.89</v>
      </c>
      <c r="G100" s="13">
        <v>7.804878048780485E-2</v>
      </c>
      <c r="H100" s="7"/>
      <c r="I100" s="7"/>
      <c r="J100" s="7"/>
      <c r="K100" s="7"/>
      <c r="L100" s="7"/>
      <c r="M100" s="7"/>
      <c r="N100" s="7"/>
    </row>
    <row r="101" spans="1:14" ht="15.75" customHeight="1">
      <c r="A101" s="9"/>
      <c r="B101" s="4">
        <v>109018</v>
      </c>
      <c r="C101" s="4" t="s">
        <v>180</v>
      </c>
      <c r="D101" s="4"/>
      <c r="E101" s="5">
        <v>2.0499999999999998</v>
      </c>
      <c r="F101" s="8">
        <v>1.89</v>
      </c>
      <c r="G101" s="13">
        <v>7.804878048780485E-2</v>
      </c>
      <c r="H101" s="7"/>
      <c r="I101" s="7"/>
      <c r="J101" s="7"/>
      <c r="K101" s="7"/>
      <c r="L101" s="7"/>
      <c r="M101" s="7"/>
      <c r="N101" s="7"/>
    </row>
    <row r="102" spans="1:14" ht="15.75" customHeight="1">
      <c r="A102" s="9"/>
      <c r="B102" s="4">
        <v>109016</v>
      </c>
      <c r="C102" s="4" t="s">
        <v>181</v>
      </c>
      <c r="D102" s="4"/>
      <c r="E102" s="5">
        <v>2.0499999999999998</v>
      </c>
      <c r="F102" s="8">
        <v>1.89</v>
      </c>
      <c r="G102" s="13">
        <v>7.804878048780485E-2</v>
      </c>
      <c r="H102" s="7"/>
      <c r="I102" s="7"/>
      <c r="J102" s="7"/>
      <c r="K102" s="7"/>
      <c r="L102" s="7"/>
      <c r="M102" s="7"/>
      <c r="N102" s="7"/>
    </row>
    <row r="103" spans="1:14" ht="15.75" customHeight="1">
      <c r="A103" s="9"/>
      <c r="B103" s="4">
        <v>112769</v>
      </c>
      <c r="C103" s="4" t="s">
        <v>182</v>
      </c>
      <c r="D103" s="4"/>
      <c r="E103" s="5">
        <v>2.0499999999999998</v>
      </c>
      <c r="F103" s="8">
        <v>1.89</v>
      </c>
      <c r="G103" s="13">
        <v>7.804878048780485E-2</v>
      </c>
      <c r="H103" s="7"/>
      <c r="I103" s="7"/>
      <c r="J103" s="7"/>
      <c r="K103" s="7"/>
      <c r="L103" s="7"/>
      <c r="M103" s="7"/>
      <c r="N103" s="7"/>
    </row>
    <row r="104" spans="1:14" ht="15.75" customHeight="1">
      <c r="A104" s="9"/>
      <c r="B104" s="4"/>
      <c r="C104" s="4"/>
      <c r="D104" s="4"/>
      <c r="E104" s="5"/>
      <c r="F104" s="8"/>
      <c r="G104" s="13"/>
      <c r="H104" s="7"/>
      <c r="I104" s="7"/>
      <c r="J104" s="7"/>
      <c r="K104" s="7"/>
      <c r="L104" s="7"/>
      <c r="M104" s="7"/>
      <c r="N104" s="7"/>
    </row>
    <row r="105" spans="1:14" ht="15.75" customHeight="1">
      <c r="A105" s="9"/>
      <c r="B105" s="4"/>
      <c r="C105" s="4"/>
      <c r="D105" s="4"/>
      <c r="E105" s="5"/>
      <c r="F105" s="8"/>
      <c r="G105" s="13"/>
      <c r="H105" s="7"/>
      <c r="I105" s="7"/>
      <c r="J105" s="7"/>
      <c r="K105" s="7"/>
      <c r="L105" s="7"/>
      <c r="M105" s="7"/>
      <c r="N105" s="7"/>
    </row>
    <row r="106" spans="1:14" ht="15.75" customHeight="1">
      <c r="A106" s="9"/>
      <c r="B106" s="4"/>
      <c r="C106" s="4"/>
      <c r="D106" s="4"/>
      <c r="E106" s="5"/>
      <c r="F106" s="8"/>
      <c r="G106" s="13"/>
      <c r="H106" s="7"/>
      <c r="I106" s="7"/>
      <c r="J106" s="7"/>
      <c r="K106" s="7"/>
      <c r="L106" s="7"/>
      <c r="M106" s="7"/>
      <c r="N106" s="7"/>
    </row>
    <row r="107" spans="1:14" ht="15.75" customHeight="1">
      <c r="A107" s="9"/>
      <c r="B107" s="4"/>
      <c r="C107" s="4"/>
      <c r="D107" s="4"/>
      <c r="E107" s="5"/>
      <c r="F107" s="8"/>
      <c r="G107" s="13"/>
      <c r="H107" s="7"/>
      <c r="I107" s="7"/>
      <c r="J107" s="7"/>
      <c r="K107" s="7"/>
      <c r="L107" s="7"/>
      <c r="M107" s="7"/>
      <c r="N107" s="7"/>
    </row>
    <row r="108" spans="1:14" ht="55.5" customHeight="1">
      <c r="C108" s="2"/>
    </row>
    <row r="109" spans="1:14" ht="116.25">
      <c r="C109" s="1" t="s">
        <v>8</v>
      </c>
      <c r="D109" s="3"/>
      <c r="E109" s="3"/>
      <c r="F109" s="3"/>
    </row>
  </sheetData>
  <mergeCells count="1">
    <mergeCell ref="B1:G1"/>
  </mergeCells>
  <pageMargins left="0" right="0" top="0.74803149606299213" bottom="0" header="0" footer="0.31496062992125984"/>
  <pageSetup paperSize="9" scale="37" orientation="portrait" horizontalDpi="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992E9-B833-4049-AB34-B90D22FBA6BD}">
  <sheetPr>
    <pageSetUpPr fitToPage="1"/>
  </sheetPr>
  <dimension ref="A1:M364"/>
  <sheetViews>
    <sheetView topLeftCell="A29" zoomScale="70" zoomScaleNormal="70" workbookViewId="0">
      <pane ySplit="2" topLeftCell="A136" activePane="bottomLeft" state="frozen"/>
      <selection activeCell="A29" sqref="A29"/>
      <selection pane="bottomLeft" activeCell="C173" sqref="C173"/>
    </sheetView>
  </sheetViews>
  <sheetFormatPr defaultRowHeight="15"/>
  <cols>
    <col min="1" max="1" width="2.28515625" customWidth="1"/>
    <col min="2" max="2" width="10.140625" bestFit="1" customWidth="1"/>
    <col min="3" max="3" width="57.28515625" customWidth="1"/>
    <col min="4" max="4" width="16.28515625" bestFit="1" customWidth="1"/>
    <col min="5" max="5" width="12.5703125" customWidth="1"/>
    <col min="6" max="6" width="14.85546875" bestFit="1" customWidth="1"/>
    <col min="7" max="7" width="10.7109375" bestFit="1" customWidth="1"/>
    <col min="8" max="8" width="11.140625" bestFit="1" customWidth="1"/>
    <col min="9" max="9" width="9.7109375" bestFit="1" customWidth="1"/>
    <col min="10" max="10" width="11.140625" bestFit="1" customWidth="1"/>
    <col min="11" max="11" width="9.7109375" bestFit="1" customWidth="1"/>
    <col min="12" max="12" width="11.140625" bestFit="1" customWidth="1"/>
    <col min="13" max="13" width="9.7109375" bestFit="1" customWidth="1"/>
    <col min="14" max="14" width="8.140625" bestFit="1" customWidth="1"/>
    <col min="22" max="22" width="11" bestFit="1" customWidth="1"/>
  </cols>
  <sheetData>
    <row r="1" spans="1:7" ht="15.75" hidden="1">
      <c r="A1" s="7"/>
      <c r="B1" s="548" t="s">
        <v>732</v>
      </c>
      <c r="C1" s="548"/>
      <c r="D1" s="548"/>
      <c r="E1" s="548"/>
      <c r="F1" s="548"/>
      <c r="G1" s="548"/>
    </row>
    <row r="2" spans="1:7" ht="15.75" hidden="1" customHeight="1">
      <c r="A2" s="9"/>
      <c r="B2" s="11" t="s">
        <v>2</v>
      </c>
      <c r="C2" s="11" t="s">
        <v>3</v>
      </c>
      <c r="D2" s="11" t="s">
        <v>5</v>
      </c>
      <c r="E2" s="11" t="s">
        <v>0</v>
      </c>
      <c r="F2" s="47" t="s">
        <v>1</v>
      </c>
      <c r="G2" s="47" t="s">
        <v>4</v>
      </c>
    </row>
    <row r="3" spans="1:7" ht="15.75" hidden="1" customHeight="1">
      <c r="A3" s="9"/>
      <c r="B3" s="4">
        <v>112257</v>
      </c>
      <c r="C3" s="4" t="e">
        <f>VLOOKUP(B3,[1]Report!$1:$1048576,2,0)</f>
        <v>#N/A</v>
      </c>
      <c r="D3" s="4" t="s">
        <v>6</v>
      </c>
      <c r="E3" s="5" t="e">
        <f>VLOOKUP(B3,[1]Report!$1:$1048576,8,0)</f>
        <v>#N/A</v>
      </c>
      <c r="F3" s="115">
        <v>10.88</v>
      </c>
      <c r="G3" s="6" t="e">
        <f t="shared" ref="G3:G26" si="0">(E3-F3)/E3</f>
        <v>#N/A</v>
      </c>
    </row>
    <row r="4" spans="1:7" ht="15.75" hidden="1" customHeight="1">
      <c r="A4" s="9"/>
      <c r="B4" s="4">
        <v>112259</v>
      </c>
      <c r="C4" s="4" t="e">
        <f>VLOOKUP(B4,[1]Report!$1:$1048576,2,0)</f>
        <v>#N/A</v>
      </c>
      <c r="D4" s="4" t="s">
        <v>6</v>
      </c>
      <c r="E4" s="5" t="e">
        <f>VLOOKUP(B4,[1]Report!$1:$1048576,8,0)</f>
        <v>#N/A</v>
      </c>
      <c r="F4" s="115">
        <v>10.88</v>
      </c>
      <c r="G4" s="6" t="e">
        <f t="shared" si="0"/>
        <v>#N/A</v>
      </c>
    </row>
    <row r="5" spans="1:7" ht="15.75" hidden="1" customHeight="1">
      <c r="A5" s="9"/>
      <c r="B5" s="4">
        <v>112258</v>
      </c>
      <c r="C5" s="4" t="e">
        <f>VLOOKUP(B5,[1]Report!$1:$1048576,2,0)</f>
        <v>#N/A</v>
      </c>
      <c r="D5" s="4" t="s">
        <v>6</v>
      </c>
      <c r="E5" s="5" t="e">
        <f>VLOOKUP(B5,[1]Report!$1:$1048576,8,0)</f>
        <v>#N/A</v>
      </c>
      <c r="F5" s="115">
        <v>10.88</v>
      </c>
      <c r="G5" s="6" t="e">
        <f t="shared" si="0"/>
        <v>#N/A</v>
      </c>
    </row>
    <row r="6" spans="1:7" ht="15.75" hidden="1" customHeight="1">
      <c r="A6" s="9"/>
      <c r="B6" s="4">
        <v>112250</v>
      </c>
      <c r="C6" s="4" t="e">
        <f>VLOOKUP(B6,[1]Report!$1:$1048576,2,0)</f>
        <v>#N/A</v>
      </c>
      <c r="D6" s="4" t="s">
        <v>6</v>
      </c>
      <c r="E6" s="5" t="e">
        <f>VLOOKUP(B6,[1]Report!$1:$1048576,8,0)</f>
        <v>#N/A</v>
      </c>
      <c r="F6" s="115">
        <v>10.73</v>
      </c>
      <c r="G6" s="6" t="e">
        <f t="shared" si="0"/>
        <v>#N/A</v>
      </c>
    </row>
    <row r="7" spans="1:7" ht="15.75" hidden="1" customHeight="1">
      <c r="A7" s="9"/>
      <c r="B7" s="45">
        <v>112249</v>
      </c>
      <c r="C7" s="4" t="e">
        <f>VLOOKUP(B7,[1]Report!$1:$1048576,2,0)</f>
        <v>#N/A</v>
      </c>
      <c r="D7" s="4" t="s">
        <v>6</v>
      </c>
      <c r="E7" s="5" t="e">
        <f>VLOOKUP(B7,[1]Report!$1:$1048576,8,0)</f>
        <v>#N/A</v>
      </c>
      <c r="F7" s="115">
        <v>2.66</v>
      </c>
      <c r="G7" s="6" t="e">
        <f t="shared" si="0"/>
        <v>#N/A</v>
      </c>
    </row>
    <row r="8" spans="1:7" ht="15.75" hidden="1" customHeight="1">
      <c r="A8" s="9"/>
      <c r="B8" s="4">
        <v>112199</v>
      </c>
      <c r="C8" s="4" t="e">
        <f>VLOOKUP(B8,[1]Report!$1:$1048576,2,0)</f>
        <v>#N/A</v>
      </c>
      <c r="D8" s="4" t="s">
        <v>6</v>
      </c>
      <c r="E8" s="5" t="e">
        <f>VLOOKUP(B8,[1]Report!$1:$1048576,8,0)</f>
        <v>#N/A</v>
      </c>
      <c r="F8" s="115">
        <v>5.84</v>
      </c>
      <c r="G8" s="6" t="e">
        <f t="shared" si="0"/>
        <v>#N/A</v>
      </c>
    </row>
    <row r="9" spans="1:7" ht="15.75" hidden="1" customHeight="1">
      <c r="A9" s="9"/>
      <c r="B9" s="4">
        <v>112196</v>
      </c>
      <c r="C9" s="4" t="e">
        <f>VLOOKUP(B9,[1]Report!$1:$1048576,2,0)</f>
        <v>#N/A</v>
      </c>
      <c r="D9" s="4" t="s">
        <v>6</v>
      </c>
      <c r="E9" s="5" t="e">
        <f>VLOOKUP(B9,[1]Report!$1:$1048576,8,0)</f>
        <v>#N/A</v>
      </c>
      <c r="F9" s="115">
        <v>3.97</v>
      </c>
      <c r="G9" s="6" t="e">
        <f t="shared" si="0"/>
        <v>#N/A</v>
      </c>
    </row>
    <row r="10" spans="1:7" ht="15.75" hidden="1" customHeight="1">
      <c r="A10" s="9"/>
      <c r="B10" s="4">
        <v>112240</v>
      </c>
      <c r="C10" s="4" t="e">
        <f>VLOOKUP(B10,[1]Report!$1:$1048576,2,0)</f>
        <v>#N/A</v>
      </c>
      <c r="D10" s="4" t="s">
        <v>6</v>
      </c>
      <c r="E10" s="5" t="e">
        <f>VLOOKUP(B10,[1]Report!$1:$1048576,8,0)</f>
        <v>#N/A</v>
      </c>
      <c r="F10" s="115">
        <v>6.34</v>
      </c>
      <c r="G10" s="6" t="e">
        <f t="shared" si="0"/>
        <v>#N/A</v>
      </c>
    </row>
    <row r="11" spans="1:7" ht="15.75" hidden="1" customHeight="1">
      <c r="A11" s="9"/>
      <c r="B11" s="4">
        <v>112239</v>
      </c>
      <c r="C11" s="4" t="e">
        <f>VLOOKUP(B11,[1]Report!$1:$1048576,2,0)</f>
        <v>#N/A</v>
      </c>
      <c r="D11" s="4" t="s">
        <v>6</v>
      </c>
      <c r="E11" s="5" t="e">
        <f>VLOOKUP(B11,[1]Report!$1:$1048576,8,0)</f>
        <v>#N/A</v>
      </c>
      <c r="F11" s="115">
        <v>3.46</v>
      </c>
      <c r="G11" s="6" t="e">
        <f t="shared" si="0"/>
        <v>#N/A</v>
      </c>
    </row>
    <row r="12" spans="1:7" ht="15.75" hidden="1" customHeight="1">
      <c r="A12" s="9"/>
      <c r="B12" s="4">
        <v>112232</v>
      </c>
      <c r="C12" s="4" t="e">
        <f>VLOOKUP(B12,[1]Report!$1:$1048576,2,0)</f>
        <v>#N/A</v>
      </c>
      <c r="D12" s="4" t="s">
        <v>6</v>
      </c>
      <c r="E12" s="5" t="e">
        <f>VLOOKUP(B12,[1]Report!$1:$1048576,8,0)</f>
        <v>#N/A</v>
      </c>
      <c r="F12" s="115">
        <v>3.82</v>
      </c>
      <c r="G12" s="6" t="e">
        <f t="shared" si="0"/>
        <v>#N/A</v>
      </c>
    </row>
    <row r="13" spans="1:7" ht="15.75" hidden="1" customHeight="1">
      <c r="A13" s="9"/>
      <c r="B13" s="4">
        <v>109496</v>
      </c>
      <c r="C13" s="4" t="e">
        <f>VLOOKUP(B13,[1]Report!$1:$1048576,2,0)</f>
        <v>#N/A</v>
      </c>
      <c r="D13" s="4" t="s">
        <v>6</v>
      </c>
      <c r="E13" s="5" t="e">
        <f>VLOOKUP(B13,[1]Report!$1:$1048576,8,0)</f>
        <v>#N/A</v>
      </c>
      <c r="F13" s="115">
        <v>2.92</v>
      </c>
      <c r="G13" s="6" t="e">
        <f t="shared" si="0"/>
        <v>#N/A</v>
      </c>
    </row>
    <row r="14" spans="1:7" ht="15.75" hidden="1" customHeight="1">
      <c r="A14" s="9"/>
      <c r="B14" s="4">
        <v>109494</v>
      </c>
      <c r="C14" s="4" t="e">
        <f>VLOOKUP(B14,[1]Report!$1:$1048576,2,0)</f>
        <v>#N/A</v>
      </c>
      <c r="D14" s="4" t="s">
        <v>6</v>
      </c>
      <c r="E14" s="5" t="e">
        <f>VLOOKUP(B14,[1]Report!$1:$1048576,8,0)</f>
        <v>#N/A</v>
      </c>
      <c r="F14" s="115">
        <v>4.3</v>
      </c>
      <c r="G14" s="6" t="e">
        <f t="shared" si="0"/>
        <v>#N/A</v>
      </c>
    </row>
    <row r="15" spans="1:7" ht="15.75" hidden="1" customHeight="1">
      <c r="A15" s="9"/>
      <c r="B15" s="4">
        <v>112217</v>
      </c>
      <c r="C15" s="4" t="e">
        <f>VLOOKUP(B15,[1]Report!$1:$1048576,2,0)</f>
        <v>#N/A</v>
      </c>
      <c r="D15" s="4" t="s">
        <v>6</v>
      </c>
      <c r="E15" s="5" t="e">
        <f>VLOOKUP(B15,[1]Report!$1:$1048576,8,0)</f>
        <v>#N/A</v>
      </c>
      <c r="F15" s="115">
        <v>11.25</v>
      </c>
      <c r="G15" s="6" t="e">
        <f t="shared" si="0"/>
        <v>#N/A</v>
      </c>
    </row>
    <row r="16" spans="1:7" ht="15.75" hidden="1" customHeight="1">
      <c r="A16" s="9"/>
      <c r="B16" s="4">
        <v>112204</v>
      </c>
      <c r="C16" s="4" t="e">
        <f>VLOOKUP(B16,[1]Report!$1:$1048576,2,0)</f>
        <v>#N/A</v>
      </c>
      <c r="D16" s="4" t="s">
        <v>6</v>
      </c>
      <c r="E16" s="5" t="e">
        <f>VLOOKUP(B16,[1]Report!$1:$1048576,8,0)</f>
        <v>#N/A</v>
      </c>
      <c r="F16" s="115">
        <v>5.39</v>
      </c>
      <c r="G16" s="6" t="e">
        <f t="shared" si="0"/>
        <v>#N/A</v>
      </c>
    </row>
    <row r="17" spans="1:13" ht="15.75" hidden="1" customHeight="1">
      <c r="A17" s="9"/>
      <c r="B17" s="101">
        <v>112235</v>
      </c>
      <c r="C17" s="4" t="e">
        <f>VLOOKUP(B17,[1]Report!$1:$1048576,2,0)</f>
        <v>#N/A</v>
      </c>
      <c r="D17" s="4" t="s">
        <v>6</v>
      </c>
      <c r="E17" s="5" t="e">
        <f>VLOOKUP(B17,[1]Report!$1:$1048576,8,0)</f>
        <v>#N/A</v>
      </c>
      <c r="F17" s="115">
        <v>5.61</v>
      </c>
      <c r="G17" s="6" t="e">
        <f t="shared" si="0"/>
        <v>#N/A</v>
      </c>
    </row>
    <row r="18" spans="1:13" ht="15.75" hidden="1" customHeight="1">
      <c r="A18" s="9"/>
      <c r="B18" s="45">
        <v>109500</v>
      </c>
      <c r="C18" s="4" t="e">
        <f>VLOOKUP(B18,[1]Report!$1:$1048576,2,0)</f>
        <v>#N/A</v>
      </c>
      <c r="D18" s="4" t="s">
        <v>6</v>
      </c>
      <c r="E18" s="5" t="e">
        <f>VLOOKUP(B18,[1]Report!$1:$1048576,8,0)</f>
        <v>#N/A</v>
      </c>
      <c r="F18" s="115">
        <v>12.25</v>
      </c>
      <c r="G18" s="6" t="e">
        <f t="shared" si="0"/>
        <v>#N/A</v>
      </c>
    </row>
    <row r="19" spans="1:13" ht="15.75" hidden="1" customHeight="1">
      <c r="A19" s="9"/>
      <c r="B19" s="4">
        <v>112245</v>
      </c>
      <c r="C19" s="4" t="e">
        <f>VLOOKUP(B19,[1]Report!$1:$1048576,2,0)</f>
        <v>#N/A</v>
      </c>
      <c r="D19" s="4" t="s">
        <v>6</v>
      </c>
      <c r="E19" s="5" t="e">
        <f>VLOOKUP(B19,[1]Report!$1:$1048576,8,0)</f>
        <v>#N/A</v>
      </c>
      <c r="F19" s="115">
        <v>14.46</v>
      </c>
      <c r="G19" s="6" t="e">
        <f t="shared" si="0"/>
        <v>#N/A</v>
      </c>
    </row>
    <row r="20" spans="1:13" ht="15.75" hidden="1" customHeight="1">
      <c r="A20" s="9"/>
      <c r="B20" s="4">
        <v>112209</v>
      </c>
      <c r="C20" s="4" t="e">
        <f>VLOOKUP(B20,[1]Report!$1:$1048576,2,0)</f>
        <v>#N/A</v>
      </c>
      <c r="D20" s="4" t="s">
        <v>6</v>
      </c>
      <c r="E20" s="5" t="e">
        <f>VLOOKUP(B20,[1]Report!$1:$1048576,8,0)</f>
        <v>#N/A</v>
      </c>
      <c r="F20" s="115">
        <v>15.87</v>
      </c>
      <c r="G20" s="6" t="e">
        <f t="shared" si="0"/>
        <v>#N/A</v>
      </c>
    </row>
    <row r="21" spans="1:13" ht="15.75" hidden="1" customHeight="1">
      <c r="A21" s="9"/>
      <c r="B21" s="45">
        <v>109504</v>
      </c>
      <c r="C21" s="4" t="e">
        <f>VLOOKUP(B21,[1]Report!$1:$1048576,2,0)</f>
        <v>#N/A</v>
      </c>
      <c r="D21" s="4" t="s">
        <v>6</v>
      </c>
      <c r="E21" s="5" t="e">
        <f>VLOOKUP(B21,[1]Report!$1:$1048576,8,0)</f>
        <v>#N/A</v>
      </c>
      <c r="F21" s="115">
        <v>12.8</v>
      </c>
      <c r="G21" s="6" t="e">
        <f t="shared" si="0"/>
        <v>#N/A</v>
      </c>
    </row>
    <row r="22" spans="1:13" ht="15.75" hidden="1" customHeight="1">
      <c r="A22" s="9"/>
      <c r="B22" s="4">
        <v>112243</v>
      </c>
      <c r="C22" s="4" t="e">
        <f>VLOOKUP(B22,[1]Report!$1:$1048576,2,0)</f>
        <v>#N/A</v>
      </c>
      <c r="D22" s="4" t="s">
        <v>6</v>
      </c>
      <c r="E22" s="5" t="e">
        <f>VLOOKUP(B22,[1]Report!$1:$1048576,8,0)</f>
        <v>#N/A</v>
      </c>
      <c r="F22" s="115">
        <v>11.52</v>
      </c>
      <c r="G22" s="6" t="e">
        <f t="shared" si="0"/>
        <v>#N/A</v>
      </c>
    </row>
    <row r="23" spans="1:13" ht="15.75" hidden="1" customHeight="1">
      <c r="A23" s="9"/>
      <c r="B23" s="4">
        <v>112211</v>
      </c>
      <c r="C23" s="4" t="e">
        <f>VLOOKUP(B23,[1]Report!$1:$1048576,2,0)</f>
        <v>#N/A</v>
      </c>
      <c r="D23" s="4" t="s">
        <v>6</v>
      </c>
      <c r="E23" s="5" t="e">
        <f>VLOOKUP(B23,[1]Report!$1:$1048576,8,0)</f>
        <v>#N/A</v>
      </c>
      <c r="F23" s="115">
        <v>5.48</v>
      </c>
      <c r="G23" s="6" t="e">
        <f t="shared" si="0"/>
        <v>#N/A</v>
      </c>
    </row>
    <row r="24" spans="1:13" ht="15.75" hidden="1" customHeight="1">
      <c r="A24" s="9"/>
      <c r="B24" s="4">
        <v>112189</v>
      </c>
      <c r="C24" s="4" t="e">
        <f>VLOOKUP(B24,[1]Report!$1:$1048576,2,0)</f>
        <v>#N/A</v>
      </c>
      <c r="D24" s="4" t="s">
        <v>6</v>
      </c>
      <c r="E24" s="5" t="e">
        <f>VLOOKUP(B24,[1]Report!$1:$1048576,8,0)</f>
        <v>#N/A</v>
      </c>
      <c r="F24" s="115">
        <v>8.7799999999999994</v>
      </c>
      <c r="G24" s="6" t="e">
        <f t="shared" si="0"/>
        <v>#N/A</v>
      </c>
    </row>
    <row r="25" spans="1:13" ht="15.75" hidden="1" customHeight="1">
      <c r="A25" s="9"/>
      <c r="B25" s="4">
        <v>112200</v>
      </c>
      <c r="C25" s="4" t="e">
        <f>VLOOKUP(B25,[1]Report!$1:$1048576,2,0)</f>
        <v>#N/A</v>
      </c>
      <c r="D25" s="4" t="s">
        <v>6</v>
      </c>
      <c r="E25" s="5" t="e">
        <f>VLOOKUP(B25,[1]Report!$1:$1048576,8,0)</f>
        <v>#N/A</v>
      </c>
      <c r="F25" s="115">
        <v>12.99</v>
      </c>
      <c r="G25" s="6" t="e">
        <f t="shared" si="0"/>
        <v>#N/A</v>
      </c>
    </row>
    <row r="26" spans="1:13" ht="15.75" hidden="1" customHeight="1">
      <c r="A26" s="9"/>
      <c r="B26" s="45">
        <v>112206</v>
      </c>
      <c r="C26" s="4" t="e">
        <f>VLOOKUP(B26,[1]Report!$1:$1048576,2,0)</f>
        <v>#N/A</v>
      </c>
      <c r="D26" s="4" t="s">
        <v>6</v>
      </c>
      <c r="E26" s="5" t="e">
        <f>VLOOKUP(B26,[1]Report!$1:$1048576,8,0)</f>
        <v>#N/A</v>
      </c>
      <c r="F26" s="115">
        <v>12.99</v>
      </c>
      <c r="G26" s="6" t="e">
        <f t="shared" si="0"/>
        <v>#N/A</v>
      </c>
    </row>
    <row r="27" spans="1:13" ht="15.75" hidden="1" customHeight="1">
      <c r="A27" s="9"/>
      <c r="B27" s="45"/>
      <c r="C27" s="4"/>
      <c r="D27" s="4"/>
      <c r="E27" s="5"/>
      <c r="F27" s="115"/>
      <c r="G27" s="6"/>
    </row>
    <row r="28" spans="1:13" ht="15.75" hidden="1" customHeight="1">
      <c r="A28" s="9"/>
      <c r="B28" s="45"/>
      <c r="C28" s="4"/>
      <c r="D28" s="4"/>
      <c r="E28" s="5"/>
      <c r="F28" s="115"/>
      <c r="G28" s="6"/>
    </row>
    <row r="29" spans="1:13" ht="15.75" customHeight="1">
      <c r="A29" s="9"/>
      <c r="B29" s="548" t="s">
        <v>1617</v>
      </c>
      <c r="C29" s="548"/>
      <c r="D29" s="548"/>
      <c r="E29" s="548"/>
      <c r="F29" s="548"/>
      <c r="G29" s="548"/>
      <c r="H29" s="7"/>
      <c r="I29" s="7"/>
      <c r="J29" s="7"/>
      <c r="K29" s="7"/>
    </row>
    <row r="30" spans="1:13" ht="15.75" customHeight="1">
      <c r="A30" s="9"/>
      <c r="B30" s="11" t="s">
        <v>2</v>
      </c>
      <c r="C30" s="11" t="s">
        <v>3</v>
      </c>
      <c r="D30" s="11" t="s">
        <v>5</v>
      </c>
      <c r="E30" s="11" t="s">
        <v>0</v>
      </c>
      <c r="F30" s="47" t="s">
        <v>1</v>
      </c>
      <c r="G30" s="47" t="s">
        <v>4</v>
      </c>
      <c r="H30" s="7"/>
      <c r="I30" s="7"/>
      <c r="J30" s="7"/>
      <c r="K30" s="7"/>
      <c r="L30" s="7"/>
      <c r="M30" s="7"/>
    </row>
    <row r="31" spans="1:13" ht="15.75" customHeight="1">
      <c r="A31" s="9"/>
      <c r="B31" s="585" t="s">
        <v>1125</v>
      </c>
      <c r="C31" s="586"/>
      <c r="D31" s="586"/>
      <c r="E31" s="586"/>
      <c r="F31" s="586"/>
      <c r="G31" s="586"/>
      <c r="H31" s="7"/>
      <c r="I31" s="7"/>
      <c r="J31" s="7"/>
      <c r="K31" s="7"/>
      <c r="L31" s="7"/>
      <c r="M31" s="7"/>
    </row>
    <row r="32" spans="1:13" ht="15.75" customHeight="1">
      <c r="A32" s="9"/>
      <c r="B32" s="11" t="s">
        <v>2</v>
      </c>
      <c r="C32" s="11" t="s">
        <v>3</v>
      </c>
      <c r="D32" s="11" t="s">
        <v>5</v>
      </c>
      <c r="E32" s="11" t="s">
        <v>0</v>
      </c>
      <c r="F32" s="47" t="s">
        <v>1</v>
      </c>
      <c r="G32" s="47" t="s">
        <v>4</v>
      </c>
      <c r="H32" s="7"/>
      <c r="I32" s="7"/>
      <c r="J32" s="7"/>
      <c r="K32" s="7"/>
      <c r="L32" s="7"/>
      <c r="M32" s="7"/>
    </row>
    <row r="33" spans="1:13" ht="15.75">
      <c r="A33" s="9"/>
      <c r="B33" s="406">
        <v>113442</v>
      </c>
      <c r="C33" s="4" t="e">
        <f>VLOOKUP(B33,[1]Report!$1:$1048576,2,0)</f>
        <v>#N/A</v>
      </c>
      <c r="D33" s="168" t="s">
        <v>6</v>
      </c>
      <c r="E33" s="5" t="e">
        <f>VLOOKUP(B33,[1]Report!$1:$1048576,8,0)</f>
        <v>#N/A</v>
      </c>
      <c r="F33" s="405">
        <v>11.29</v>
      </c>
      <c r="G33" s="6" t="e">
        <f t="shared" ref="G33:G37" si="1">(E33-F33)/E33</f>
        <v>#N/A</v>
      </c>
      <c r="H33" s="278" t="e">
        <f>G33-100%</f>
        <v>#N/A</v>
      </c>
      <c r="I33" s="7" t="s">
        <v>645</v>
      </c>
      <c r="J33" s="7" t="s">
        <v>645</v>
      </c>
      <c r="K33" s="7"/>
      <c r="L33" s="7"/>
      <c r="M33" s="7"/>
    </row>
    <row r="34" spans="1:13" ht="15.75" customHeight="1">
      <c r="A34" s="9"/>
      <c r="B34" s="406">
        <v>113440</v>
      </c>
      <c r="C34" s="4" t="str">
        <f>VLOOKUP(B34,[1]Report!$1:$1048576,2,0)</f>
        <v>MANTEIGA 1ª QUAL S/S TOURIN PT 12X500G</v>
      </c>
      <c r="D34" s="168" t="s">
        <v>6</v>
      </c>
      <c r="E34" s="5">
        <f>VLOOKUP(B34,[1]Report!$1:$1048576,8,0)</f>
        <v>24.28</v>
      </c>
      <c r="F34" s="405">
        <v>19.989999999999998</v>
      </c>
      <c r="G34" s="6">
        <f t="shared" si="1"/>
        <v>0.17668863261943998</v>
      </c>
      <c r="H34" s="278">
        <f t="shared" ref="H34:H40" si="2">G34-100%</f>
        <v>-0.82331136738055999</v>
      </c>
      <c r="I34" s="7" t="s">
        <v>645</v>
      </c>
      <c r="J34" s="7" t="s">
        <v>645</v>
      </c>
      <c r="K34" s="7"/>
      <c r="L34" s="7"/>
      <c r="M34" s="7"/>
    </row>
    <row r="35" spans="1:13" ht="15.75">
      <c r="A35" s="9"/>
      <c r="B35" s="406">
        <v>113444</v>
      </c>
      <c r="C35" s="4" t="e">
        <f>VLOOKUP(B35,[1]Report!$1:$1048576,2,0)</f>
        <v>#N/A</v>
      </c>
      <c r="D35" s="168" t="s">
        <v>6</v>
      </c>
      <c r="E35" s="5" t="e">
        <f>VLOOKUP(B35,[1]Report!$1:$1048576,8,0)</f>
        <v>#N/A</v>
      </c>
      <c r="F35" s="405">
        <v>25.99</v>
      </c>
      <c r="G35" s="6" t="e">
        <f t="shared" si="1"/>
        <v>#N/A</v>
      </c>
      <c r="H35" s="278" t="e">
        <f t="shared" si="2"/>
        <v>#N/A</v>
      </c>
      <c r="I35" s="7" t="s">
        <v>645</v>
      </c>
      <c r="J35" s="7" t="s">
        <v>474</v>
      </c>
      <c r="K35" s="7"/>
      <c r="L35" s="7"/>
      <c r="M35" s="7"/>
    </row>
    <row r="36" spans="1:13" ht="15.75">
      <c r="A36" s="9"/>
      <c r="B36" s="406">
        <v>113443</v>
      </c>
      <c r="C36" s="4" t="e">
        <f>VLOOKUP(B36,[1]Report!$1:$1048576,2,0)</f>
        <v>#N/A</v>
      </c>
      <c r="D36" s="168" t="s">
        <v>6</v>
      </c>
      <c r="E36" s="5" t="e">
        <f>VLOOKUP(B36,[1]Report!$1:$1048576,8,0)</f>
        <v>#N/A</v>
      </c>
      <c r="F36" s="405">
        <v>10.89</v>
      </c>
      <c r="G36" s="6" t="e">
        <f t="shared" si="1"/>
        <v>#N/A</v>
      </c>
      <c r="H36" s="278" t="e">
        <f t="shared" si="2"/>
        <v>#N/A</v>
      </c>
      <c r="I36" s="7" t="s">
        <v>645</v>
      </c>
      <c r="J36" s="7" t="s">
        <v>645</v>
      </c>
      <c r="K36" s="7"/>
      <c r="L36" s="7"/>
      <c r="M36" s="7"/>
    </row>
    <row r="37" spans="1:13" ht="15.75">
      <c r="A37" s="9"/>
      <c r="B37" s="406">
        <v>113445</v>
      </c>
      <c r="C37" s="4" t="e">
        <f>VLOOKUP(B37,[1]Report!$1:$1048576,2,0)</f>
        <v>#N/A</v>
      </c>
      <c r="D37" s="168" t="s">
        <v>6</v>
      </c>
      <c r="E37" s="5" t="e">
        <f>VLOOKUP(B37,[1]Report!$1:$1048576,8,0)</f>
        <v>#N/A</v>
      </c>
      <c r="F37" s="405">
        <v>394.29</v>
      </c>
      <c r="G37" s="6" t="e">
        <f t="shared" si="1"/>
        <v>#N/A</v>
      </c>
      <c r="H37" s="278" t="e">
        <f t="shared" si="2"/>
        <v>#N/A</v>
      </c>
      <c r="I37" s="7" t="s">
        <v>12</v>
      </c>
      <c r="J37" s="7" t="s">
        <v>645</v>
      </c>
      <c r="K37" s="7"/>
      <c r="L37" s="7"/>
      <c r="M37" s="7"/>
    </row>
    <row r="38" spans="1:13" ht="15.75">
      <c r="A38" s="9"/>
      <c r="B38" s="406">
        <v>113439</v>
      </c>
      <c r="C38" s="4" t="str">
        <f>VLOOKUP(B38,[1]Report!$1:$1048576,2,0)</f>
        <v>MANTEIGA COMUM C/S TOURIN PT 12X500G</v>
      </c>
      <c r="D38" s="168" t="s">
        <v>6</v>
      </c>
      <c r="E38" s="5">
        <f>VLOOKUP(B38,[1]Report!$1:$1048576,8,0)</f>
        <v>23.94</v>
      </c>
      <c r="F38" s="405">
        <v>21.99</v>
      </c>
      <c r="G38" s="6">
        <f t="shared" ref="G38:G40" si="3">(E38-F38)/E38</f>
        <v>8.1453634085213153E-2</v>
      </c>
      <c r="H38" s="278">
        <f t="shared" si="2"/>
        <v>-0.91854636591478689</v>
      </c>
      <c r="I38" s="7" t="s">
        <v>12</v>
      </c>
      <c r="J38" s="7">
        <v>8493</v>
      </c>
      <c r="K38" s="7" t="s">
        <v>645</v>
      </c>
      <c r="L38" s="7"/>
      <c r="M38" s="7"/>
    </row>
    <row r="39" spans="1:13" ht="15.75">
      <c r="A39" s="9"/>
      <c r="B39" s="406">
        <v>113438</v>
      </c>
      <c r="C39" s="4" t="e">
        <f>VLOOKUP(B39,[1]Report!$1:$1048576,2,0)</f>
        <v>#N/A</v>
      </c>
      <c r="D39" s="168" t="s">
        <v>6</v>
      </c>
      <c r="E39" s="5" t="e">
        <f>VLOOKUP(B39,[1]Report!$1:$1048576,8,0)</f>
        <v>#N/A</v>
      </c>
      <c r="F39" s="405">
        <v>8.89</v>
      </c>
      <c r="G39" s="6" t="e">
        <f t="shared" si="3"/>
        <v>#N/A</v>
      </c>
      <c r="H39" s="278" t="e">
        <f t="shared" si="2"/>
        <v>#N/A</v>
      </c>
      <c r="I39" s="7" t="s">
        <v>12</v>
      </c>
      <c r="J39" s="7" t="s">
        <v>645</v>
      </c>
      <c r="K39" s="7"/>
      <c r="L39" s="7"/>
      <c r="M39" s="7"/>
    </row>
    <row r="40" spans="1:13" ht="15.75">
      <c r="A40" s="9"/>
      <c r="B40" s="406">
        <v>113441</v>
      </c>
      <c r="C40" s="4" t="e">
        <f>VLOOKUP(B40,[1]Report!$1:$1048576,2,0)</f>
        <v>#N/A</v>
      </c>
      <c r="D40" s="168" t="s">
        <v>6</v>
      </c>
      <c r="E40" s="5" t="e">
        <f>VLOOKUP(B40,[1]Report!$1:$1048576,8,0)</f>
        <v>#N/A</v>
      </c>
      <c r="F40" s="405">
        <v>8.89</v>
      </c>
      <c r="G40" s="6" t="e">
        <f t="shared" si="3"/>
        <v>#N/A</v>
      </c>
      <c r="H40" s="278" t="e">
        <f t="shared" si="2"/>
        <v>#N/A</v>
      </c>
      <c r="I40" s="7" t="s">
        <v>645</v>
      </c>
      <c r="J40" s="7" t="s">
        <v>645</v>
      </c>
      <c r="K40" s="7"/>
      <c r="L40" s="7"/>
      <c r="M40" s="7"/>
    </row>
    <row r="41" spans="1:13" ht="15.75" customHeight="1">
      <c r="A41" s="9"/>
      <c r="B41" s="4"/>
      <c r="C41" s="4"/>
      <c r="D41" s="136"/>
      <c r="E41" s="5"/>
      <c r="F41" s="318"/>
      <c r="G41" s="6"/>
      <c r="H41" s="7"/>
      <c r="I41" s="7"/>
      <c r="J41" s="7"/>
      <c r="K41" s="7"/>
      <c r="L41" s="7"/>
      <c r="M41" s="7"/>
    </row>
    <row r="42" spans="1:13" ht="15.75" customHeight="1">
      <c r="A42" s="9"/>
      <c r="B42" s="582" t="s">
        <v>1038</v>
      </c>
      <c r="C42" s="583"/>
      <c r="D42" s="583"/>
      <c r="E42" s="583"/>
      <c r="F42" s="583"/>
      <c r="G42" s="584"/>
      <c r="H42" s="7"/>
      <c r="I42" s="7"/>
      <c r="J42" s="7"/>
      <c r="K42" s="7"/>
      <c r="L42" s="7"/>
      <c r="M42" s="7"/>
    </row>
    <row r="43" spans="1:13" ht="15.75" customHeight="1">
      <c r="A43" s="9"/>
      <c r="B43" s="11" t="s">
        <v>2</v>
      </c>
      <c r="C43" s="11" t="s">
        <v>3</v>
      </c>
      <c r="D43" s="11" t="s">
        <v>5</v>
      </c>
      <c r="E43" s="11" t="s">
        <v>0</v>
      </c>
      <c r="F43" s="47"/>
      <c r="G43" s="47" t="s">
        <v>4</v>
      </c>
      <c r="H43" s="7"/>
      <c r="I43" s="7"/>
      <c r="J43" s="7"/>
      <c r="K43" s="7"/>
      <c r="L43" s="7"/>
      <c r="M43" s="7"/>
    </row>
    <row r="44" spans="1:13" ht="15.75" customHeight="1">
      <c r="A44" s="49"/>
      <c r="B44" s="406">
        <v>113717</v>
      </c>
      <c r="C44" s="166" t="str">
        <f>VLOOKUP(B44,[1]Report!$1:$1048576,2,0)</f>
        <v>TOD MACARRAO C/OVO PARAFUSO 20X500G</v>
      </c>
      <c r="D44" s="371" t="s">
        <v>6</v>
      </c>
      <c r="E44" s="112">
        <f>VLOOKUP(B44,[1]Report!$1:$1048576,8,0)</f>
        <v>3.56</v>
      </c>
      <c r="F44" s="405">
        <v>2.95</v>
      </c>
      <c r="G44" s="167">
        <f t="shared" ref="G44:G84" si="4">(E44-F44)/E44</f>
        <v>0.17134831460674155</v>
      </c>
      <c r="H44" s="278">
        <f t="shared" ref="H44:H84" si="5">G44-100%</f>
        <v>-0.8286516853932584</v>
      </c>
      <c r="I44" s="7" t="s">
        <v>645</v>
      </c>
      <c r="J44" s="7" t="s">
        <v>645</v>
      </c>
      <c r="K44" s="7"/>
      <c r="L44" s="7"/>
      <c r="M44" s="7"/>
    </row>
    <row r="45" spans="1:13" ht="15.75" customHeight="1">
      <c r="A45" s="49"/>
      <c r="B45" s="406">
        <v>112751</v>
      </c>
      <c r="C45" s="166" t="str">
        <f>VLOOKUP(B45,[1]Report!$1:$1048576,2,0)</f>
        <v>TOD MACARRAO SEMOLA SPAGHET 30X500G</v>
      </c>
      <c r="D45" s="371" t="s">
        <v>6</v>
      </c>
      <c r="E45" s="112">
        <f>VLOOKUP(B45,[1]Report!$1:$1048576,8,0)</f>
        <v>3.39</v>
      </c>
      <c r="F45" s="405">
        <v>2.89</v>
      </c>
      <c r="G45" s="167">
        <f t="shared" si="4"/>
        <v>0.14749262536873156</v>
      </c>
      <c r="H45" s="278">
        <f t="shared" si="5"/>
        <v>-0.85250737463126847</v>
      </c>
      <c r="I45" s="7" t="s">
        <v>645</v>
      </c>
      <c r="J45" s="7" t="s">
        <v>645</v>
      </c>
      <c r="K45" s="7"/>
      <c r="L45" s="7"/>
      <c r="M45" s="7"/>
    </row>
    <row r="46" spans="1:13" ht="15.75" customHeight="1">
      <c r="A46" s="49"/>
      <c r="B46" s="406">
        <v>112693</v>
      </c>
      <c r="C46" s="166" t="e">
        <f>VLOOKUP(B46,[1]Report!$1:$1048576,2,0)</f>
        <v>#N/A</v>
      </c>
      <c r="D46" s="371" t="s">
        <v>6</v>
      </c>
      <c r="E46" s="112" t="e">
        <f>VLOOKUP(B46,[1]Report!$1:$1048576,8,0)</f>
        <v>#N/A</v>
      </c>
      <c r="F46" s="405">
        <v>4.8899999999999997</v>
      </c>
      <c r="G46" s="167" t="e">
        <f t="shared" si="4"/>
        <v>#N/A</v>
      </c>
      <c r="H46" s="278" t="e">
        <f t="shared" si="5"/>
        <v>#N/A</v>
      </c>
      <c r="I46" s="7" t="s">
        <v>645</v>
      </c>
      <c r="J46" s="7" t="s">
        <v>645</v>
      </c>
      <c r="K46" s="7"/>
      <c r="L46" s="7"/>
      <c r="M46" s="7"/>
    </row>
    <row r="47" spans="1:13" ht="15.75" customHeight="1">
      <c r="A47" s="49"/>
      <c r="B47" s="406">
        <v>112694</v>
      </c>
      <c r="C47" s="166" t="str">
        <f>VLOOKUP(B47,[1]Report!$1:$1048576,2,0)</f>
        <v>TOD ROSQUINHA LEITE 12X400G</v>
      </c>
      <c r="D47" s="371" t="s">
        <v>6</v>
      </c>
      <c r="E47" s="112">
        <f>VLOOKUP(B47,[1]Report!$1:$1048576,8,0)</f>
        <v>5.34</v>
      </c>
      <c r="F47" s="405">
        <v>4.8899999999999997</v>
      </c>
      <c r="G47" s="167">
        <f t="shared" si="4"/>
        <v>8.4269662921348354E-2</v>
      </c>
      <c r="H47" s="278">
        <f t="shared" si="5"/>
        <v>-0.91573033707865159</v>
      </c>
      <c r="I47" s="7" t="s">
        <v>645</v>
      </c>
      <c r="J47" s="7" t="s">
        <v>645</v>
      </c>
      <c r="K47" s="7"/>
      <c r="L47" s="7"/>
      <c r="M47" s="7"/>
    </row>
    <row r="48" spans="1:13" ht="15.75" customHeight="1">
      <c r="A48" s="49"/>
      <c r="B48" s="406">
        <v>109110</v>
      </c>
      <c r="C48" s="166" t="e">
        <f>VLOOKUP(B48,[1]Report!$1:$1048576,2,0)</f>
        <v>#N/A</v>
      </c>
      <c r="D48" s="371" t="s">
        <v>6</v>
      </c>
      <c r="E48" s="112" t="e">
        <f>VLOOKUP(B48,[1]Report!$1:$1048576,8,0)</f>
        <v>#N/A</v>
      </c>
      <c r="F48" s="405">
        <v>8.75</v>
      </c>
      <c r="G48" s="167"/>
      <c r="H48" s="278"/>
      <c r="I48" s="7"/>
      <c r="J48" s="7" t="s">
        <v>645</v>
      </c>
      <c r="K48" s="7"/>
      <c r="L48" s="7"/>
    </row>
    <row r="49" spans="1:13" ht="15.75" customHeight="1">
      <c r="A49" s="49"/>
      <c r="B49" s="406">
        <v>112602</v>
      </c>
      <c r="C49" s="166" t="str">
        <f>VLOOKUP(B49,[1]Report!$1:$1048576,2,0)</f>
        <v>FLES TW CHA MIST MGO MANGA12X10SCH</v>
      </c>
      <c r="D49" s="371" t="s">
        <v>6</v>
      </c>
      <c r="E49" s="112">
        <f>VLOOKUP(B49,[1]Report!$1:$1048576,8,0)</f>
        <v>11.18</v>
      </c>
      <c r="F49" s="405">
        <v>10.35</v>
      </c>
      <c r="G49" s="167">
        <f t="shared" si="4"/>
        <v>7.423971377459751E-2</v>
      </c>
      <c r="H49" s="278">
        <f t="shared" si="5"/>
        <v>-0.92576028622540252</v>
      </c>
      <c r="I49" s="7" t="s">
        <v>645</v>
      </c>
      <c r="J49" s="7" t="s">
        <v>645</v>
      </c>
      <c r="K49" s="7"/>
      <c r="L49" s="7"/>
    </row>
    <row r="50" spans="1:13" ht="15.75" customHeight="1">
      <c r="A50" s="49"/>
      <c r="B50" s="406">
        <v>108087</v>
      </c>
      <c r="C50" s="166" t="str">
        <f>VLOOKUP(B50,[1]Report!$1:$1048576,2,0)</f>
        <v>FLES TW CHA PRETO ENGL BREAKF 12X10X20G</v>
      </c>
      <c r="D50" s="371" t="s">
        <v>6</v>
      </c>
      <c r="E50" s="112">
        <f>VLOOKUP(B50,[1]Report!$1:$1048576,8,0)</f>
        <v>11.18</v>
      </c>
      <c r="F50" s="405">
        <v>10.35</v>
      </c>
      <c r="G50" s="167">
        <f t="shared" si="4"/>
        <v>7.423971377459751E-2</v>
      </c>
      <c r="H50" s="278">
        <f t="shared" si="5"/>
        <v>-0.92576028622540252</v>
      </c>
      <c r="I50" s="7" t="s">
        <v>645</v>
      </c>
      <c r="J50" s="7" t="s">
        <v>645</v>
      </c>
      <c r="K50" s="7"/>
      <c r="L50" s="7"/>
    </row>
    <row r="51" spans="1:13" ht="15.75" customHeight="1">
      <c r="A51" s="49"/>
      <c r="B51" s="406">
        <v>102351</v>
      </c>
      <c r="C51" s="166" t="str">
        <f>VLOOKUP(B51,[1]Report!$1:$1048576,2,0)</f>
        <v>FLES TW CHA PRETO LADY GREY 12X10SCH</v>
      </c>
      <c r="D51" s="371" t="s">
        <v>6</v>
      </c>
      <c r="E51" s="112">
        <f>VLOOKUP(B51,[1]Report!$1:$1048576,8,0)</f>
        <v>11.18</v>
      </c>
      <c r="F51" s="405">
        <v>10.35</v>
      </c>
      <c r="G51" s="167">
        <f t="shared" si="4"/>
        <v>7.423971377459751E-2</v>
      </c>
      <c r="H51" s="278">
        <f t="shared" si="5"/>
        <v>-0.92576028622540252</v>
      </c>
      <c r="I51" s="7" t="s">
        <v>645</v>
      </c>
      <c r="J51" s="7" t="s">
        <v>645</v>
      </c>
      <c r="K51" s="7"/>
      <c r="L51" s="7"/>
    </row>
    <row r="52" spans="1:13" ht="15.75" customHeight="1">
      <c r="A52" s="49"/>
      <c r="B52" s="406">
        <v>109449</v>
      </c>
      <c r="C52" s="166" t="str">
        <f>VLOOKUP(B52,[1]Report!$1:$1048576,2,0)</f>
        <v>FLES OVOMALTINE FLOCOS CROC 12X190G</v>
      </c>
      <c r="D52" s="371" t="s">
        <v>6</v>
      </c>
      <c r="E52" s="112">
        <f>VLOOKUP(B52,[1]Report!$1:$1048576,8,0)</f>
        <v>8.17</v>
      </c>
      <c r="F52" s="405">
        <v>7.39</v>
      </c>
      <c r="G52" s="167">
        <f t="shared" si="4"/>
        <v>9.5471236230110196E-2</v>
      </c>
      <c r="H52" s="278">
        <f t="shared" si="5"/>
        <v>-0.90452876376988978</v>
      </c>
      <c r="I52" s="7" t="s">
        <v>645</v>
      </c>
      <c r="J52" s="7" t="s">
        <v>645</v>
      </c>
      <c r="K52" s="7"/>
      <c r="L52" s="7"/>
    </row>
    <row r="53" spans="1:13" ht="15.75" customHeight="1">
      <c r="A53" s="49"/>
      <c r="B53" s="406">
        <v>108024</v>
      </c>
      <c r="C53" s="166" t="str">
        <f>VLOOKUP(B53,[1]Report!$1:$1048576,2,0)</f>
        <v>FLES OVOMALTINE PO FLOC CROC SH 12X750G</v>
      </c>
      <c r="D53" s="371" t="s">
        <v>6</v>
      </c>
      <c r="E53" s="112">
        <f>VLOOKUP(B53,[1]Report!$1:$1048576,8,0)</f>
        <v>20</v>
      </c>
      <c r="F53" s="405">
        <v>21.39</v>
      </c>
      <c r="G53" s="167">
        <f t="shared" si="4"/>
        <v>-6.9500000000000034E-2</v>
      </c>
      <c r="H53" s="278">
        <f t="shared" si="5"/>
        <v>-1.0695000000000001</v>
      </c>
      <c r="I53" s="7" t="s">
        <v>645</v>
      </c>
      <c r="J53" s="7" t="s">
        <v>645</v>
      </c>
      <c r="K53" s="7"/>
      <c r="L53" s="7"/>
      <c r="M53" s="7"/>
    </row>
    <row r="54" spans="1:13" ht="15.75" customHeight="1">
      <c r="A54" s="49"/>
      <c r="B54" s="406">
        <v>112404</v>
      </c>
      <c r="C54" s="166" t="str">
        <f>VLOOKUP(B54,[1]Report!$1:$1048576,2,0)</f>
        <v>FLES OVOMALTINE ROCKS 32X110G</v>
      </c>
      <c r="D54" s="371" t="s">
        <v>6</v>
      </c>
      <c r="E54" s="112">
        <f>VLOOKUP(B54,[1]Report!$1:$1048576,8,0)</f>
        <v>9.17</v>
      </c>
      <c r="F54" s="405">
        <v>8.2899999999999991</v>
      </c>
      <c r="G54" s="167">
        <f t="shared" si="4"/>
        <v>9.5965103598691467E-2</v>
      </c>
      <c r="H54" s="278">
        <f t="shared" si="5"/>
        <v>-0.90403489640130852</v>
      </c>
      <c r="I54" s="7" t="s">
        <v>12</v>
      </c>
      <c r="J54" s="7" t="s">
        <v>645</v>
      </c>
      <c r="K54" s="7"/>
      <c r="L54" s="7"/>
      <c r="M54" s="7"/>
    </row>
    <row r="55" spans="1:13" ht="15.75" customHeight="1">
      <c r="A55" s="49"/>
      <c r="B55" s="406">
        <v>112405</v>
      </c>
      <c r="C55" s="166" t="str">
        <f>VLOOKUP(B55,[1]Report!$1:$1048576,2,0)</f>
        <v>FLES OVOMALTINE ROCKS MESCL 32X110G</v>
      </c>
      <c r="D55" s="371" t="s">
        <v>6</v>
      </c>
      <c r="E55" s="112">
        <f>VLOOKUP(B55,[1]Report!$1:$1048576,8,0)</f>
        <v>9.17</v>
      </c>
      <c r="F55" s="404">
        <v>8.2899999999999991</v>
      </c>
      <c r="G55" s="167">
        <f t="shared" si="4"/>
        <v>9.5965103598691467E-2</v>
      </c>
      <c r="H55" s="278">
        <f t="shared" si="5"/>
        <v>-0.90403489640130852</v>
      </c>
      <c r="I55" s="7" t="s">
        <v>645</v>
      </c>
      <c r="J55" s="7" t="s">
        <v>645</v>
      </c>
      <c r="K55" s="7"/>
      <c r="L55" s="7"/>
      <c r="M55" s="7"/>
    </row>
    <row r="56" spans="1:13" ht="15.75" customHeight="1">
      <c r="A56" s="49"/>
      <c r="B56" s="406">
        <v>109219</v>
      </c>
      <c r="C56" s="166" t="str">
        <f>VLOOKUP(B56,[1]Report!$1:$1048576,2,0)</f>
        <v>FLES OVOMALTINE ROCKS 6X18X40G</v>
      </c>
      <c r="D56" s="371" t="s">
        <v>6</v>
      </c>
      <c r="E56" s="112">
        <f>VLOOKUP(B56,[1]Report!$1:$1048576,8,0)</f>
        <v>57.94</v>
      </c>
      <c r="F56" s="405">
        <v>56.99</v>
      </c>
      <c r="G56" s="167">
        <f t="shared" si="4"/>
        <v>1.6396272005522881E-2</v>
      </c>
      <c r="H56" s="278">
        <f t="shared" si="5"/>
        <v>-0.98360372799447715</v>
      </c>
      <c r="I56" s="7" t="s">
        <v>12</v>
      </c>
      <c r="J56" s="7" t="s">
        <v>645</v>
      </c>
      <c r="K56" s="7"/>
      <c r="L56" s="7"/>
      <c r="M56" s="7"/>
    </row>
    <row r="57" spans="1:13" ht="15.75" customHeight="1">
      <c r="A57" s="49"/>
      <c r="B57" s="406">
        <v>112274</v>
      </c>
      <c r="C57" s="166" t="str">
        <f>VLOOKUP(B57,[1]Report!$1:$1048576,2,0)</f>
        <v>FLES OVOMALTINE ROCKS MESCL 6X18X40G</v>
      </c>
      <c r="D57" s="371" t="s">
        <v>6</v>
      </c>
      <c r="E57" s="112">
        <f>VLOOKUP(B57,[1]Report!$1:$1048576,8,0)</f>
        <v>60.98</v>
      </c>
      <c r="F57" s="405">
        <v>56.99</v>
      </c>
      <c r="G57" s="167">
        <f t="shared" si="4"/>
        <v>6.5431288947195715E-2</v>
      </c>
      <c r="H57" s="278">
        <f t="shared" si="5"/>
        <v>-0.93456871105280426</v>
      </c>
      <c r="I57" s="7" t="s">
        <v>645</v>
      </c>
      <c r="J57" s="7" t="s">
        <v>645</v>
      </c>
      <c r="K57" s="7"/>
      <c r="L57" s="7"/>
      <c r="M57" s="7"/>
    </row>
    <row r="58" spans="1:13" ht="15.75" customHeight="1">
      <c r="A58" s="49"/>
      <c r="B58" s="406">
        <v>109969</v>
      </c>
      <c r="C58" s="166" t="str">
        <f>VLOOKUP(B58,[1]Report!$1:$1048576,2,0)</f>
        <v>PIND FARINHA MANDIOCA AMAR MED 10X1KG</v>
      </c>
      <c r="D58" s="371" t="s">
        <v>6</v>
      </c>
      <c r="E58" s="112">
        <f>VLOOKUP(B58,[1]Report!$1:$1048576,8,0)</f>
        <v>6.89</v>
      </c>
      <c r="F58" s="405">
        <v>5.25</v>
      </c>
      <c r="G58" s="167">
        <f t="shared" si="4"/>
        <v>0.2380261248185776</v>
      </c>
      <c r="H58" s="278"/>
      <c r="I58" s="7"/>
      <c r="J58" s="7" t="s">
        <v>645</v>
      </c>
      <c r="K58" s="7"/>
      <c r="L58" s="7"/>
      <c r="M58" s="7"/>
    </row>
    <row r="59" spans="1:13" ht="15.75" customHeight="1">
      <c r="A59" s="49"/>
      <c r="B59" s="406">
        <v>109968</v>
      </c>
      <c r="C59" s="166" t="str">
        <f>VLOOKUP(B59,[1]Report!$1:$1048576,2,0)</f>
        <v>PIND FARINHA MANDIOCA BCA MED 20X1KG</v>
      </c>
      <c r="D59" s="371" t="s">
        <v>6</v>
      </c>
      <c r="E59" s="112">
        <f>VLOOKUP(B59,[1]Report!$1:$1048576,8,0)</f>
        <v>6.48</v>
      </c>
      <c r="F59" s="405">
        <v>4.59</v>
      </c>
      <c r="G59" s="167">
        <f t="shared" si="4"/>
        <v>0.29166666666666674</v>
      </c>
      <c r="H59" s="278">
        <f t="shared" si="5"/>
        <v>-0.70833333333333326</v>
      </c>
      <c r="I59" s="7" t="s">
        <v>645</v>
      </c>
      <c r="J59" s="7" t="s">
        <v>645</v>
      </c>
      <c r="K59" s="7"/>
      <c r="L59" s="7"/>
      <c r="M59" s="7"/>
    </row>
    <row r="60" spans="1:13" ht="15.75" customHeight="1">
      <c r="A60" s="49"/>
      <c r="B60" s="406">
        <v>109973</v>
      </c>
      <c r="C60" s="166" t="str">
        <f>VLOOKUP(B60,[1]Report!$1:$1048576,2,0)</f>
        <v>PIND FAROFA MAND BACON 12X250G</v>
      </c>
      <c r="D60" s="371" t="s">
        <v>6</v>
      </c>
      <c r="E60" s="112">
        <f>VLOOKUP(B60,[1]Report!$1:$1048576,8,0)</f>
        <v>4.13</v>
      </c>
      <c r="F60" s="405">
        <v>3.19</v>
      </c>
      <c r="G60" s="167">
        <f t="shared" si="4"/>
        <v>0.22760290556900725</v>
      </c>
      <c r="H60" s="278">
        <f t="shared" si="5"/>
        <v>-0.7723970944309928</v>
      </c>
      <c r="I60" s="7" t="s">
        <v>645</v>
      </c>
      <c r="J60" s="7" t="s">
        <v>645</v>
      </c>
      <c r="K60" s="7"/>
      <c r="L60" s="7"/>
      <c r="M60" s="7"/>
    </row>
    <row r="61" spans="1:13" ht="15.75" customHeight="1">
      <c r="A61" s="49"/>
      <c r="B61" s="406">
        <v>109975</v>
      </c>
      <c r="C61" s="166" t="str">
        <f>VLOOKUP(B61,[1]Report!$1:$1048576,2,0)</f>
        <v>PIND FAROFA MAND CALABRESA 12X250G</v>
      </c>
      <c r="D61" s="371" t="s">
        <v>6</v>
      </c>
      <c r="E61" s="112">
        <f>VLOOKUP(B61,[1]Report!$1:$1048576,8,0)</f>
        <v>4.07</v>
      </c>
      <c r="F61" s="405">
        <v>3.19</v>
      </c>
      <c r="G61" s="167">
        <f t="shared" si="4"/>
        <v>0.21621621621621628</v>
      </c>
      <c r="H61" s="278">
        <f t="shared" si="5"/>
        <v>-0.78378378378378377</v>
      </c>
      <c r="I61" s="7" t="s">
        <v>645</v>
      </c>
      <c r="J61" s="7" t="s">
        <v>645</v>
      </c>
      <c r="K61" s="7"/>
      <c r="L61" s="7"/>
      <c r="M61" s="7"/>
    </row>
    <row r="62" spans="1:13" ht="15.75" customHeight="1">
      <c r="A62" s="49"/>
      <c r="B62" s="406">
        <v>109976</v>
      </c>
      <c r="C62" s="166" t="str">
        <f>VLOOKUP(B62,[1]Report!$1:$1048576,2,0)</f>
        <v>PIND FAROFA MAND CHURRASCO 12X250G</v>
      </c>
      <c r="D62" s="371" t="s">
        <v>6</v>
      </c>
      <c r="E62" s="112">
        <f>VLOOKUP(B62,[1]Report!$1:$1048576,8,0)</f>
        <v>4.13</v>
      </c>
      <c r="F62" s="405">
        <v>3.19</v>
      </c>
      <c r="G62" s="167">
        <f t="shared" si="4"/>
        <v>0.22760290556900725</v>
      </c>
      <c r="H62" s="278">
        <f t="shared" si="5"/>
        <v>-0.7723970944309928</v>
      </c>
      <c r="I62" s="7" t="s">
        <v>645</v>
      </c>
      <c r="J62" s="7" t="s">
        <v>645</v>
      </c>
      <c r="K62" s="7"/>
      <c r="L62" s="7"/>
      <c r="M62" s="7"/>
    </row>
    <row r="63" spans="1:13" ht="15.75" customHeight="1">
      <c r="A63" s="49"/>
      <c r="B63" s="406">
        <v>109987</v>
      </c>
      <c r="C63" s="166" t="str">
        <f>VLOOKUP(B63,[1]Report!$1:$1048576,2,0)</f>
        <v>PIND POLVILHO MAND AZEDO 10X500G</v>
      </c>
      <c r="D63" s="371" t="s">
        <v>6</v>
      </c>
      <c r="E63" s="112">
        <f>VLOOKUP(B63,[1]Report!$1:$1048576,8,0)</f>
        <v>6.32</v>
      </c>
      <c r="F63" s="405">
        <v>4.25</v>
      </c>
      <c r="G63" s="167">
        <f t="shared" si="4"/>
        <v>0.32753164556962028</v>
      </c>
      <c r="H63" s="278">
        <f t="shared" si="5"/>
        <v>-0.67246835443037978</v>
      </c>
      <c r="I63" s="7" t="s">
        <v>645</v>
      </c>
      <c r="J63" s="7" t="s">
        <v>645</v>
      </c>
      <c r="K63" s="7"/>
      <c r="L63" s="7"/>
      <c r="M63" s="7"/>
    </row>
    <row r="64" spans="1:13" ht="15.75" customHeight="1">
      <c r="A64" s="49"/>
      <c r="B64" s="406">
        <v>109988</v>
      </c>
      <c r="C64" s="166" t="str">
        <f>VLOOKUP(B64,[1]Report!$1:$1048576,2,0)</f>
        <v>PIND POLVILHO MAND AZEDO 10X1KG</v>
      </c>
      <c r="D64" s="371" t="s">
        <v>6</v>
      </c>
      <c r="E64" s="112">
        <f>VLOOKUP(B64,[1]Report!$1:$1048576,8,0)</f>
        <v>12.38</v>
      </c>
      <c r="F64" s="405">
        <v>8.75</v>
      </c>
      <c r="G64" s="167">
        <f t="shared" ref="G64:G79" si="6">(E64-F64)/E64</f>
        <v>0.29321486268174479</v>
      </c>
      <c r="H64" s="278">
        <f t="shared" ref="H64:H79" si="7">G64-100%</f>
        <v>-0.70678513731825521</v>
      </c>
      <c r="I64" s="7" t="s">
        <v>645</v>
      </c>
      <c r="J64" s="7" t="s">
        <v>474</v>
      </c>
      <c r="K64" s="7"/>
      <c r="L64" s="7"/>
      <c r="M64" s="7"/>
    </row>
    <row r="65" spans="1:13" ht="15.75" customHeight="1">
      <c r="A65" s="49"/>
      <c r="B65" s="406">
        <v>109989</v>
      </c>
      <c r="C65" s="166" t="str">
        <f>VLOOKUP(B65,[1]Report!$1:$1048576,2,0)</f>
        <v>PIND POLVILHO MAND DOCE 10X500G</v>
      </c>
      <c r="D65" s="371" t="s">
        <v>6</v>
      </c>
      <c r="E65" s="112">
        <f>VLOOKUP(B65,[1]Report!$1:$1048576,8,0)</f>
        <v>5.42</v>
      </c>
      <c r="F65" s="405">
        <v>3.89</v>
      </c>
      <c r="G65" s="167">
        <f t="shared" si="6"/>
        <v>0.28228782287822873</v>
      </c>
      <c r="H65" s="278">
        <f t="shared" si="7"/>
        <v>-0.71771217712177127</v>
      </c>
      <c r="I65" s="7" t="s">
        <v>645</v>
      </c>
      <c r="J65" s="7" t="s">
        <v>645</v>
      </c>
      <c r="K65" s="7"/>
      <c r="L65" s="7"/>
      <c r="M65" s="7"/>
    </row>
    <row r="66" spans="1:13" ht="15.75" customHeight="1">
      <c r="A66" s="49"/>
      <c r="B66" s="406">
        <v>109990</v>
      </c>
      <c r="C66" s="166" t="str">
        <f>VLOOKUP(B66,[1]Report!$1:$1048576,2,0)</f>
        <v>PIND POLVILHO MAND DOCE 12X1KG</v>
      </c>
      <c r="D66" s="371" t="s">
        <v>6</v>
      </c>
      <c r="E66" s="112">
        <f>VLOOKUP(B66,[1]Report!$1:$1048576,8,0)</f>
        <v>7.74</v>
      </c>
      <c r="F66" s="405">
        <v>5.9</v>
      </c>
      <c r="G66" s="167">
        <f t="shared" si="6"/>
        <v>0.23772609819121446</v>
      </c>
      <c r="H66" s="278">
        <f t="shared" si="7"/>
        <v>-0.76227390180878551</v>
      </c>
      <c r="I66" s="7" t="s">
        <v>645</v>
      </c>
      <c r="J66" s="7" t="s">
        <v>645</v>
      </c>
      <c r="K66" s="7"/>
      <c r="L66" s="7"/>
      <c r="M66" s="7"/>
    </row>
    <row r="67" spans="1:13" ht="15.75" customHeight="1">
      <c r="A67" s="49"/>
      <c r="B67" s="406">
        <v>109959</v>
      </c>
      <c r="C67" s="166" t="str">
        <f>VLOOKUP(B67,[1]Report!$1:$1048576,2,0)</f>
        <v>PIND TRIGO P/KIBE 10X500G</v>
      </c>
      <c r="D67" s="371" t="s">
        <v>6</v>
      </c>
      <c r="E67" s="112">
        <f>VLOOKUP(B67,[1]Report!$1:$1048576,8,0)</f>
        <v>4.8899999999999997</v>
      </c>
      <c r="F67" s="405">
        <v>3.45</v>
      </c>
      <c r="G67" s="167">
        <f t="shared" si="6"/>
        <v>0.29447852760736187</v>
      </c>
      <c r="H67" s="278">
        <f t="shared" si="7"/>
        <v>-0.70552147239263818</v>
      </c>
      <c r="I67" s="7" t="s">
        <v>645</v>
      </c>
      <c r="J67" s="7" t="s">
        <v>645</v>
      </c>
      <c r="K67" s="7"/>
      <c r="L67" s="7"/>
      <c r="M67" s="7"/>
    </row>
    <row r="68" spans="1:13" ht="15.75" customHeight="1">
      <c r="A68" s="49"/>
      <c r="B68" s="406">
        <v>109985</v>
      </c>
      <c r="C68" s="166" t="e">
        <f>VLOOKUP(B68,[1]Report!$1:$1048576,2,0)</f>
        <v>#N/A</v>
      </c>
      <c r="D68" s="371" t="s">
        <v>6</v>
      </c>
      <c r="E68" s="112" t="e">
        <f>VLOOKUP(B68,[1]Report!$1:$1048576,8,0)</f>
        <v>#N/A</v>
      </c>
      <c r="F68" s="405">
        <v>2.99</v>
      </c>
      <c r="G68" s="167" t="e">
        <f t="shared" si="6"/>
        <v>#N/A</v>
      </c>
      <c r="H68" s="278" t="e">
        <f t="shared" si="7"/>
        <v>#N/A</v>
      </c>
      <c r="I68" s="7" t="s">
        <v>645</v>
      </c>
      <c r="J68" s="7" t="s">
        <v>645</v>
      </c>
      <c r="K68" s="7"/>
      <c r="L68" s="7"/>
      <c r="M68" s="7"/>
    </row>
    <row r="69" spans="1:13" ht="15.75" customHeight="1">
      <c r="A69" s="49"/>
      <c r="B69" s="406">
        <v>109958</v>
      </c>
      <c r="C69" s="166" t="str">
        <f>VLOOKUP(B69,[1]Report!$1:$1048576,2,0)</f>
        <v>PIND MILHO P/PIPOCA GOLD 10X500G</v>
      </c>
      <c r="D69" s="371" t="s">
        <v>6</v>
      </c>
      <c r="E69" s="112">
        <f>VLOOKUP(B69,[1]Report!$1:$1048576,8,0)</f>
        <v>4.45</v>
      </c>
      <c r="F69" s="405">
        <v>3.9</v>
      </c>
      <c r="G69" s="167">
        <f t="shared" si="6"/>
        <v>0.12359550561797758</v>
      </c>
      <c r="H69" s="278">
        <f t="shared" si="7"/>
        <v>-0.87640449438202239</v>
      </c>
      <c r="I69" s="7" t="s">
        <v>645</v>
      </c>
      <c r="J69" s="7" t="s">
        <v>474</v>
      </c>
      <c r="K69" s="7"/>
      <c r="L69" s="7"/>
      <c r="M69" s="7"/>
    </row>
    <row r="70" spans="1:13" ht="15.75" customHeight="1">
      <c r="A70" s="49"/>
      <c r="B70" s="406">
        <v>109983</v>
      </c>
      <c r="C70" s="166" t="str">
        <f>VLOOKUP(B70,[1]Report!$1:$1048576,2,0)</f>
        <v>PIND MIST AMIDOS PAO DE QJO 10X1KG</v>
      </c>
      <c r="D70" s="371" t="s">
        <v>6</v>
      </c>
      <c r="E70" s="112">
        <f>VLOOKUP(B70,[1]Report!$1:$1048576,8,0)</f>
        <v>10.85</v>
      </c>
      <c r="F70" s="405">
        <v>6.39</v>
      </c>
      <c r="G70" s="167">
        <f t="shared" si="6"/>
        <v>0.4110599078341014</v>
      </c>
      <c r="H70" s="278">
        <f t="shared" si="7"/>
        <v>-0.5889400921658986</v>
      </c>
      <c r="I70" s="7" t="s">
        <v>645</v>
      </c>
      <c r="J70" s="7" t="s">
        <v>645</v>
      </c>
      <c r="K70" s="7"/>
      <c r="L70" s="7"/>
      <c r="M70" s="7"/>
    </row>
    <row r="71" spans="1:13" ht="15.75" customHeight="1">
      <c r="A71" s="49"/>
      <c r="B71" s="406">
        <v>109966</v>
      </c>
      <c r="C71" s="166" t="e">
        <f>VLOOKUP(B71,[1]Report!$1:$1048576,2,0)</f>
        <v>#N/A</v>
      </c>
      <c r="D71" s="371" t="s">
        <v>6</v>
      </c>
      <c r="E71" s="112" t="e">
        <f>VLOOKUP(B71,[1]Report!$1:$1048576,8,0)</f>
        <v>#N/A</v>
      </c>
      <c r="F71" s="405">
        <v>5.15</v>
      </c>
      <c r="G71" s="167" t="e">
        <f t="shared" si="6"/>
        <v>#N/A</v>
      </c>
      <c r="H71" s="278" t="e">
        <f t="shared" si="7"/>
        <v>#N/A</v>
      </c>
      <c r="I71" s="7" t="s">
        <v>645</v>
      </c>
      <c r="J71" s="7" t="s">
        <v>645</v>
      </c>
      <c r="K71" s="7"/>
      <c r="L71" s="7"/>
      <c r="M71" s="7"/>
    </row>
    <row r="72" spans="1:13" ht="15.75" customHeight="1">
      <c r="A72" s="49"/>
      <c r="B72" s="406">
        <v>109955</v>
      </c>
      <c r="C72" s="166" t="e">
        <f>VLOOKUP(B72,[1]Report!$1:$1048576,2,0)</f>
        <v>#N/A</v>
      </c>
      <c r="D72" s="371" t="s">
        <v>6</v>
      </c>
      <c r="E72" s="112" t="e">
        <f>VLOOKUP(B72,[1]Report!$1:$1048576,8,0)</f>
        <v>#N/A</v>
      </c>
      <c r="F72" s="405">
        <v>5.6</v>
      </c>
      <c r="G72" s="167" t="e">
        <f t="shared" si="6"/>
        <v>#N/A</v>
      </c>
      <c r="H72" s="278" t="e">
        <f t="shared" si="7"/>
        <v>#N/A</v>
      </c>
      <c r="I72" s="7" t="s">
        <v>645</v>
      </c>
      <c r="J72" s="7" t="s">
        <v>645</v>
      </c>
      <c r="K72" s="7"/>
      <c r="L72" s="7"/>
      <c r="M72" s="7"/>
    </row>
    <row r="73" spans="1:13" ht="15.75" customHeight="1">
      <c r="A73" s="49"/>
      <c r="B73" s="406">
        <v>112987</v>
      </c>
      <c r="C73" s="166" t="e">
        <f>VLOOKUP(B73,[1]Report!$1:$1048576,2,0)</f>
        <v>#N/A</v>
      </c>
      <c r="D73" s="371" t="s">
        <v>6</v>
      </c>
      <c r="E73" s="112" t="e">
        <f>VLOOKUP(B73,[1]Report!$1:$1048576,8,0)</f>
        <v>#N/A</v>
      </c>
      <c r="F73" s="405">
        <v>2.85</v>
      </c>
      <c r="G73" s="167" t="e">
        <f t="shared" si="6"/>
        <v>#N/A</v>
      </c>
      <c r="H73" s="278" t="e">
        <f t="shared" si="7"/>
        <v>#N/A</v>
      </c>
      <c r="I73" s="7" t="s">
        <v>645</v>
      </c>
      <c r="J73" s="7" t="s">
        <v>645</v>
      </c>
      <c r="K73" s="7"/>
      <c r="L73" s="7"/>
      <c r="M73" s="7"/>
    </row>
    <row r="74" spans="1:13" ht="15.75" customHeight="1">
      <c r="A74" s="49"/>
      <c r="B74" s="406">
        <v>112991</v>
      </c>
      <c r="C74" s="166" t="str">
        <f>VLOOKUP(B74,[1]Report!$1:$1048576,2,0)</f>
        <v>ODER FIAMBRE 12X320G</v>
      </c>
      <c r="D74" s="371" t="s">
        <v>6</v>
      </c>
      <c r="E74" s="112">
        <f>VLOOKUP(B74,[1]Report!$1:$1048576,8,0)</f>
        <v>6.49</v>
      </c>
      <c r="F74" s="405">
        <v>5.6</v>
      </c>
      <c r="G74" s="167">
        <f t="shared" si="6"/>
        <v>0.13713405238828977</v>
      </c>
      <c r="H74" s="278">
        <f t="shared" si="7"/>
        <v>-0.8628659476117102</v>
      </c>
      <c r="I74" s="7" t="s">
        <v>645</v>
      </c>
      <c r="J74" s="7" t="s">
        <v>645</v>
      </c>
      <c r="K74" s="7"/>
      <c r="L74" s="7"/>
      <c r="M74" s="7"/>
    </row>
    <row r="75" spans="1:13" ht="15.75" customHeight="1">
      <c r="A75" s="49"/>
      <c r="B75" s="406">
        <v>1285</v>
      </c>
      <c r="C75" s="166" t="str">
        <f>VLOOKUP(B75,[1]Report!$1:$1048576,2,0)</f>
        <v>P AGUA DE COCO KEROCOCO 12X1LT</v>
      </c>
      <c r="D75" s="371" t="s">
        <v>6</v>
      </c>
      <c r="E75" s="112">
        <f>VLOOKUP(B75,[1]Report!$1:$1048576,8,0)</f>
        <v>8.6999999999999993</v>
      </c>
      <c r="F75" s="405">
        <v>7.79</v>
      </c>
      <c r="G75" s="167">
        <f t="shared" si="6"/>
        <v>0.10459770114942521</v>
      </c>
      <c r="H75" s="278">
        <f t="shared" si="7"/>
        <v>-0.89540229885057476</v>
      </c>
      <c r="I75" s="7" t="s">
        <v>12</v>
      </c>
      <c r="J75" s="7" t="s">
        <v>645</v>
      </c>
      <c r="K75" s="7"/>
      <c r="L75" s="7"/>
      <c r="M75" s="7"/>
    </row>
    <row r="76" spans="1:13" ht="15.75" customHeight="1">
      <c r="A76" s="49"/>
      <c r="B76" s="406">
        <v>113268</v>
      </c>
      <c r="C76" s="166" t="e">
        <f>VLOOKUP(B76,[1]Report!$1:$1048576,2,0)</f>
        <v>#N/A</v>
      </c>
      <c r="D76" s="371" t="s">
        <v>6</v>
      </c>
      <c r="E76" s="112" t="e">
        <f>VLOOKUP(B76,[1]Report!$1:$1048576,8,0)</f>
        <v>#N/A</v>
      </c>
      <c r="F76" s="405">
        <v>1.39</v>
      </c>
      <c r="G76" s="167" t="e">
        <f t="shared" si="6"/>
        <v>#N/A</v>
      </c>
      <c r="H76" s="278" t="e">
        <f t="shared" si="7"/>
        <v>#N/A</v>
      </c>
      <c r="I76" s="7" t="s">
        <v>645</v>
      </c>
      <c r="J76" s="7" t="s">
        <v>645</v>
      </c>
      <c r="K76" s="7"/>
      <c r="L76" s="7"/>
      <c r="M76" s="7"/>
    </row>
    <row r="77" spans="1:13" ht="15.75" customHeight="1">
      <c r="A77" s="49"/>
      <c r="B77" s="406">
        <v>113267</v>
      </c>
      <c r="C77" s="166" t="e">
        <f>VLOOKUP(B77,[1]Report!$1:$1048576,2,0)</f>
        <v>#N/A</v>
      </c>
      <c r="D77" s="371" t="s">
        <v>6</v>
      </c>
      <c r="E77" s="112" t="e">
        <f>VLOOKUP(B77,[1]Report!$1:$1048576,8,0)</f>
        <v>#N/A</v>
      </c>
      <c r="F77" s="405">
        <v>1.39</v>
      </c>
      <c r="G77" s="167" t="e">
        <f t="shared" si="6"/>
        <v>#N/A</v>
      </c>
      <c r="H77" s="278" t="e">
        <f t="shared" si="7"/>
        <v>#N/A</v>
      </c>
      <c r="I77" s="7" t="s">
        <v>645</v>
      </c>
      <c r="J77" s="7" t="s">
        <v>645</v>
      </c>
      <c r="K77" s="7"/>
      <c r="L77" s="7"/>
      <c r="M77" s="7"/>
    </row>
    <row r="78" spans="1:13" ht="15.75" customHeight="1">
      <c r="A78" s="49"/>
      <c r="B78" s="406">
        <v>113265</v>
      </c>
      <c r="C78" s="166" t="e">
        <f>VLOOKUP(B78,[1]Report!$1:$1048576,2,0)</f>
        <v>#N/A</v>
      </c>
      <c r="D78" s="371" t="s">
        <v>6</v>
      </c>
      <c r="E78" s="112" t="e">
        <f>VLOOKUP(B78,[1]Report!$1:$1048576,8,0)</f>
        <v>#N/A</v>
      </c>
      <c r="F78" s="405">
        <v>1.39</v>
      </c>
      <c r="G78" s="167" t="e">
        <f t="shared" si="6"/>
        <v>#N/A</v>
      </c>
      <c r="H78" s="278" t="e">
        <f t="shared" si="7"/>
        <v>#N/A</v>
      </c>
      <c r="I78" s="7" t="s">
        <v>645</v>
      </c>
      <c r="J78" s="7" t="s">
        <v>645</v>
      </c>
      <c r="K78" s="7"/>
      <c r="L78" s="7"/>
      <c r="M78" s="7"/>
    </row>
    <row r="79" spans="1:13" ht="15.75" customHeight="1">
      <c r="A79" s="49"/>
      <c r="B79" s="406">
        <v>113264</v>
      </c>
      <c r="C79" s="166" t="e">
        <f>VLOOKUP(B79,[1]Report!$1:$1048576,2,0)</f>
        <v>#N/A</v>
      </c>
      <c r="D79" s="371" t="s">
        <v>6</v>
      </c>
      <c r="E79" s="112" t="e">
        <f>VLOOKUP(B79,[1]Report!$1:$1048576,8,0)</f>
        <v>#N/A</v>
      </c>
      <c r="F79" s="405">
        <v>1.39</v>
      </c>
      <c r="G79" s="167" t="e">
        <f t="shared" si="6"/>
        <v>#N/A</v>
      </c>
      <c r="H79" s="278" t="e">
        <f t="shared" si="7"/>
        <v>#N/A</v>
      </c>
      <c r="I79" s="7" t="s">
        <v>645</v>
      </c>
      <c r="J79" s="7" t="s">
        <v>645</v>
      </c>
      <c r="K79" s="7"/>
      <c r="L79" s="7"/>
      <c r="M79" s="7"/>
    </row>
    <row r="80" spans="1:13" ht="15.75" customHeight="1">
      <c r="A80" s="49"/>
      <c r="B80" s="406">
        <v>113263</v>
      </c>
      <c r="C80" s="166" t="e">
        <f>VLOOKUP(B80,[1]Report!$1:$1048576,2,0)</f>
        <v>#N/A</v>
      </c>
      <c r="D80" s="371" t="s">
        <v>6</v>
      </c>
      <c r="E80" s="112" t="e">
        <f>VLOOKUP(B80,[1]Report!$1:$1048576,8,0)</f>
        <v>#N/A</v>
      </c>
      <c r="F80" s="405">
        <v>1.39</v>
      </c>
      <c r="G80" s="167" t="e">
        <f t="shared" si="4"/>
        <v>#N/A</v>
      </c>
      <c r="H80" s="278" t="e">
        <f t="shared" si="5"/>
        <v>#N/A</v>
      </c>
      <c r="I80" s="7" t="s">
        <v>645</v>
      </c>
      <c r="J80" s="7" t="s">
        <v>645</v>
      </c>
      <c r="K80" s="7"/>
      <c r="L80" s="7"/>
      <c r="M80" s="7"/>
    </row>
    <row r="81" spans="1:13" ht="15.75" customHeight="1">
      <c r="A81" s="49"/>
      <c r="B81" s="406">
        <v>113270</v>
      </c>
      <c r="C81" s="166" t="e">
        <f>VLOOKUP(B81,[1]Report!$1:$1048576,2,0)</f>
        <v>#N/A</v>
      </c>
      <c r="D81" s="371" t="s">
        <v>6</v>
      </c>
      <c r="E81" s="112" t="e">
        <f>VLOOKUP(B81,[1]Report!$1:$1048576,8,0)</f>
        <v>#N/A</v>
      </c>
      <c r="F81" s="405">
        <v>1.39</v>
      </c>
      <c r="G81" s="167" t="e">
        <f t="shared" si="4"/>
        <v>#N/A</v>
      </c>
      <c r="H81" s="278" t="e">
        <f t="shared" si="5"/>
        <v>#N/A</v>
      </c>
      <c r="I81" s="7" t="s">
        <v>645</v>
      </c>
      <c r="J81" s="7" t="s">
        <v>645</v>
      </c>
      <c r="K81" s="7"/>
      <c r="L81" s="7"/>
      <c r="M81" s="7"/>
    </row>
    <row r="82" spans="1:13" ht="15.75" customHeight="1">
      <c r="A82" s="49"/>
      <c r="B82" s="406">
        <v>113269</v>
      </c>
      <c r="C82" s="166" t="e">
        <f>VLOOKUP(B82,[1]Report!$1:$1048576,2,0)</f>
        <v>#N/A</v>
      </c>
      <c r="D82" s="371" t="s">
        <v>6</v>
      </c>
      <c r="E82" s="112" t="e">
        <f>VLOOKUP(B82,[1]Report!$1:$1048576,8,0)</f>
        <v>#N/A</v>
      </c>
      <c r="F82" s="405">
        <v>1.39</v>
      </c>
      <c r="G82" s="167" t="e">
        <f t="shared" si="4"/>
        <v>#N/A</v>
      </c>
      <c r="H82" s="278" t="e">
        <f t="shared" si="5"/>
        <v>#N/A</v>
      </c>
      <c r="I82" s="7" t="s">
        <v>645</v>
      </c>
      <c r="J82" s="7" t="s">
        <v>645</v>
      </c>
      <c r="K82" s="7"/>
      <c r="L82" s="7"/>
      <c r="M82" s="7"/>
    </row>
    <row r="83" spans="1:13" ht="15.75" customHeight="1">
      <c r="A83" s="49"/>
      <c r="B83" s="406">
        <v>113999</v>
      </c>
      <c r="C83" s="166" t="e">
        <f>VLOOKUP(B83,[1]Report!$1:$1048576,2,0)</f>
        <v>#N/A</v>
      </c>
      <c r="D83" s="371" t="s">
        <v>6</v>
      </c>
      <c r="E83" s="112" t="e">
        <f>VLOOKUP(B83,[1]Report!$1:$1048576,8,0)</f>
        <v>#N/A</v>
      </c>
      <c r="F83" s="405">
        <v>9.1</v>
      </c>
      <c r="G83" s="167" t="e">
        <f t="shared" si="4"/>
        <v>#N/A</v>
      </c>
      <c r="H83" s="278" t="e">
        <f t="shared" si="5"/>
        <v>#N/A</v>
      </c>
      <c r="I83" s="7" t="s">
        <v>645</v>
      </c>
      <c r="J83" s="7" t="s">
        <v>645</v>
      </c>
      <c r="K83" s="7"/>
      <c r="L83" s="7"/>
      <c r="M83" s="7"/>
    </row>
    <row r="84" spans="1:13" ht="15.75" customHeight="1">
      <c r="A84" s="49"/>
      <c r="B84" s="406">
        <v>105925</v>
      </c>
      <c r="C84" s="166" t="e">
        <f>VLOOKUP(B84,[1]Report!$1:$1048576,2,0)</f>
        <v>#N/A</v>
      </c>
      <c r="D84" s="371" t="s">
        <v>6</v>
      </c>
      <c r="E84" s="112" t="e">
        <f>VLOOKUP(B84,[1]Report!$1:$1048576,8,0)</f>
        <v>#N/A</v>
      </c>
      <c r="F84" s="405">
        <v>18.899999999999999</v>
      </c>
      <c r="G84" s="167" t="e">
        <f t="shared" si="4"/>
        <v>#N/A</v>
      </c>
      <c r="H84" s="278" t="e">
        <f t="shared" si="5"/>
        <v>#N/A</v>
      </c>
      <c r="I84" s="7" t="s">
        <v>645</v>
      </c>
      <c r="J84" s="7" t="s">
        <v>645</v>
      </c>
      <c r="K84" s="7"/>
      <c r="L84" s="7"/>
      <c r="M84" s="7"/>
    </row>
    <row r="85" spans="1:13" ht="15.75" customHeight="1">
      <c r="A85" s="49"/>
      <c r="B85" s="406">
        <v>113171</v>
      </c>
      <c r="C85" s="166" t="str">
        <f>VLOOKUP(B85,[1]Report!$1:$1048576,2,0)</f>
        <v>ALH EXTRATO DE TOMATE TRAD SH 24X340G</v>
      </c>
      <c r="D85" s="371" t="s">
        <v>6</v>
      </c>
      <c r="E85" s="112">
        <f>VLOOKUP(B85,[1]Report!$1:$1048576,8,0)</f>
        <v>3.33</v>
      </c>
      <c r="F85" s="405">
        <v>2.95</v>
      </c>
      <c r="G85" s="167">
        <f t="shared" ref="G85:G87" si="8">(E85-F85)/E85</f>
        <v>0.11411411411411408</v>
      </c>
      <c r="H85" s="278">
        <f t="shared" ref="H85:H87" si="9">G85-100%</f>
        <v>-0.8858858858858859</v>
      </c>
      <c r="I85" s="7" t="s">
        <v>645</v>
      </c>
      <c r="J85" s="7" t="s">
        <v>645</v>
      </c>
      <c r="K85" s="7"/>
      <c r="L85" s="7"/>
      <c r="M85" s="7"/>
    </row>
    <row r="86" spans="1:13" ht="15.75" customHeight="1">
      <c r="A86" s="49"/>
      <c r="B86" s="406">
        <v>113172</v>
      </c>
      <c r="C86" s="166" t="e">
        <f>VLOOKUP(B86,[1]Report!$1:$1048576,2,0)</f>
        <v>#N/A</v>
      </c>
      <c r="D86" s="371" t="s">
        <v>6</v>
      </c>
      <c r="E86" s="112" t="e">
        <f>VLOOKUP(B86,[1]Report!$1:$1048576,8,0)</f>
        <v>#N/A</v>
      </c>
      <c r="F86" s="405">
        <v>2.09</v>
      </c>
      <c r="G86" s="167" t="e">
        <f t="shared" si="8"/>
        <v>#N/A</v>
      </c>
      <c r="H86" s="278" t="e">
        <f t="shared" si="9"/>
        <v>#N/A</v>
      </c>
      <c r="I86" s="7" t="s">
        <v>645</v>
      </c>
      <c r="J86" s="7" t="s">
        <v>645</v>
      </c>
      <c r="K86" s="7"/>
      <c r="L86" s="7"/>
      <c r="M86" s="7"/>
    </row>
    <row r="87" spans="1:13" ht="15.75" customHeight="1">
      <c r="A87" s="49"/>
      <c r="B87" s="406">
        <v>113155</v>
      </c>
      <c r="C87" s="166" t="str">
        <f>VLOOKUP(B87,[1]Report!$1:$1048576,2,0)</f>
        <v>ALH KETCHUP TRAD 12X400G</v>
      </c>
      <c r="D87" s="371" t="s">
        <v>6</v>
      </c>
      <c r="E87" s="112">
        <f>VLOOKUP(B87,[1]Report!$1:$1048576,8,0)</f>
        <v>5.51</v>
      </c>
      <c r="F87" s="405">
        <v>4.8899999999999997</v>
      </c>
      <c r="G87" s="167">
        <f t="shared" si="8"/>
        <v>0.11252268602540837</v>
      </c>
      <c r="H87" s="278">
        <f t="shared" si="9"/>
        <v>-0.88747731397459162</v>
      </c>
      <c r="I87" s="7" t="s">
        <v>645</v>
      </c>
      <c r="J87" s="7" t="s">
        <v>645</v>
      </c>
      <c r="K87" s="7"/>
      <c r="L87" s="7"/>
      <c r="M87" s="7"/>
    </row>
    <row r="88" spans="1:13" ht="15.75" customHeight="1">
      <c r="A88" s="49"/>
      <c r="B88" s="182"/>
      <c r="C88" s="166"/>
      <c r="D88" s="371"/>
      <c r="E88" s="112"/>
      <c r="F88" s="390"/>
      <c r="G88" s="167"/>
      <c r="H88" s="278"/>
      <c r="I88" s="7"/>
      <c r="J88" s="7"/>
      <c r="K88" s="7"/>
      <c r="L88" s="7"/>
      <c r="M88" s="7"/>
    </row>
    <row r="89" spans="1:13" ht="15.75" customHeight="1">
      <c r="A89" s="49"/>
      <c r="B89" s="548" t="s">
        <v>1040</v>
      </c>
      <c r="C89" s="548"/>
      <c r="D89" s="548"/>
      <c r="E89" s="548"/>
      <c r="F89" s="548"/>
      <c r="G89" s="548"/>
      <c r="H89" s="7"/>
      <c r="I89" s="7"/>
      <c r="J89" s="7"/>
      <c r="K89" s="7"/>
      <c r="L89" s="7"/>
      <c r="M89" s="7"/>
    </row>
    <row r="90" spans="1:13" ht="15.75" customHeight="1">
      <c r="A90" s="49"/>
      <c r="B90" s="11" t="s">
        <v>2</v>
      </c>
      <c r="C90" s="11" t="s">
        <v>3</v>
      </c>
      <c r="D90" s="11" t="s">
        <v>5</v>
      </c>
      <c r="E90" s="11" t="s">
        <v>0</v>
      </c>
      <c r="F90" s="47" t="s">
        <v>1</v>
      </c>
      <c r="G90" s="47" t="s">
        <v>4</v>
      </c>
      <c r="H90" s="7"/>
      <c r="I90" s="7"/>
      <c r="J90" s="7"/>
      <c r="K90" s="7"/>
      <c r="L90" s="7"/>
      <c r="M90" s="7"/>
    </row>
    <row r="91" spans="1:13" ht="15.75" customHeight="1">
      <c r="A91" s="49"/>
      <c r="B91" s="406">
        <v>106074</v>
      </c>
      <c r="C91" s="4" t="str">
        <f>VLOOKUP(B91,[1]Report!$1:$1048576,2,0)</f>
        <v>H BARRA CHOCO AO LEITE 4X16X92G</v>
      </c>
      <c r="D91" s="136" t="s">
        <v>6</v>
      </c>
      <c r="E91" s="5">
        <f>VLOOKUP(B91,[1]Report!$1:$1048576,8,0)</f>
        <v>72.319999999999993</v>
      </c>
      <c r="F91" s="405">
        <v>63.05</v>
      </c>
      <c r="G91" s="6">
        <f t="shared" ref="G91:G151" si="10">(E91-F91)/E91</f>
        <v>0.12818030973451322</v>
      </c>
      <c r="H91" s="278">
        <f t="shared" ref="H91:H93" si="11">G91-100%</f>
        <v>-0.87181969026548678</v>
      </c>
      <c r="I91" s="7" t="s">
        <v>645</v>
      </c>
      <c r="J91" s="7" t="s">
        <v>645</v>
      </c>
      <c r="K91" s="7"/>
      <c r="L91" s="7"/>
      <c r="M91" s="7"/>
    </row>
    <row r="92" spans="1:13" ht="15.75" customHeight="1">
      <c r="A92" s="49"/>
      <c r="B92" s="406">
        <v>106075</v>
      </c>
      <c r="C92" s="4" t="str">
        <f>VLOOKUP(B92,[1]Report!$1:$1048576,2,0)</f>
        <v>H BARRA CHOCO BRANCO 4X16X92G</v>
      </c>
      <c r="D92" s="136" t="s">
        <v>6</v>
      </c>
      <c r="E92" s="5">
        <f>VLOOKUP(B92,[1]Report!$1:$1048576,8,0)</f>
        <v>72.319999999999993</v>
      </c>
      <c r="F92" s="405">
        <v>63.05</v>
      </c>
      <c r="G92" s="6">
        <f t="shared" si="10"/>
        <v>0.12818030973451322</v>
      </c>
      <c r="H92" s="278">
        <f t="shared" si="11"/>
        <v>-0.87181969026548678</v>
      </c>
      <c r="I92" s="7" t="s">
        <v>645</v>
      </c>
      <c r="J92" s="7" t="s">
        <v>645</v>
      </c>
      <c r="K92" s="7"/>
      <c r="L92" s="7"/>
      <c r="M92" s="7"/>
    </row>
    <row r="93" spans="1:13" ht="15.75" customHeight="1">
      <c r="A93" s="49"/>
      <c r="B93" s="406">
        <v>106077</v>
      </c>
      <c r="C93" s="4" t="str">
        <f>VLOOKUP(B93,[1]Report!$1:$1048576,2,0)</f>
        <v>H BARRA CHOCO BRAN COOKIE CREME 4X16X87G</v>
      </c>
      <c r="D93" s="136" t="s">
        <v>6</v>
      </c>
      <c r="E93" s="5">
        <f>VLOOKUP(B93,[1]Report!$1:$1048576,8,0)</f>
        <v>72.319999999999993</v>
      </c>
      <c r="F93" s="405">
        <v>63.05</v>
      </c>
      <c r="G93" s="6">
        <f t="shared" si="10"/>
        <v>0.12818030973451322</v>
      </c>
      <c r="H93" s="278">
        <f t="shared" si="11"/>
        <v>-0.87181969026548678</v>
      </c>
      <c r="I93" s="7" t="s">
        <v>645</v>
      </c>
      <c r="J93" s="7" t="s">
        <v>645</v>
      </c>
      <c r="K93" s="7"/>
      <c r="L93" s="7"/>
      <c r="M93" s="7"/>
    </row>
    <row r="94" spans="1:13" ht="15.75" customHeight="1">
      <c r="A94" s="49"/>
      <c r="B94" s="406">
        <v>107051</v>
      </c>
      <c r="C94" s="4" t="str">
        <f>VLOOKUP(B94,[1]Report!$1:$1048576,2,0)</f>
        <v>H BARRA CHOCO COOKIE CREME 4X16X87G</v>
      </c>
      <c r="D94" s="136" t="s">
        <v>6</v>
      </c>
      <c r="E94" s="5">
        <f>VLOOKUP(B94,[1]Report!$1:$1048576,8,0)</f>
        <v>68.37</v>
      </c>
      <c r="F94" s="405">
        <v>63.05</v>
      </c>
      <c r="G94" s="6">
        <f t="shared" ref="G94:G107" si="12">(E94-F94)/E94</f>
        <v>7.7811905806640436E-2</v>
      </c>
      <c r="H94" s="278">
        <f t="shared" ref="H94:H107" si="13">G94-100%</f>
        <v>-0.92218809419335956</v>
      </c>
      <c r="I94" s="7" t="s">
        <v>645</v>
      </c>
      <c r="J94" s="7" t="s">
        <v>645</v>
      </c>
      <c r="K94" s="7"/>
      <c r="L94" s="7"/>
      <c r="M94" s="7"/>
    </row>
    <row r="95" spans="1:13" ht="15.75" customHeight="1">
      <c r="A95" s="49"/>
      <c r="B95" s="406">
        <v>109906</v>
      </c>
      <c r="C95" s="4" t="str">
        <f>VLOOKUP(B95,[1]Report!$1:$1048576,2,0)</f>
        <v>H BARRA CHOCO M AMARGO CRISTAL 4X16X87G</v>
      </c>
      <c r="D95" s="136" t="s">
        <v>6</v>
      </c>
      <c r="E95" s="5">
        <f>VLOOKUP(B95,[1]Report!$1:$1048576,8,0)</f>
        <v>72.319999999999993</v>
      </c>
      <c r="F95" s="405">
        <v>63.05</v>
      </c>
      <c r="G95" s="6">
        <f t="shared" si="12"/>
        <v>0.12818030973451322</v>
      </c>
      <c r="H95" s="278">
        <f t="shared" si="13"/>
        <v>-0.87181969026548678</v>
      </c>
      <c r="I95" s="7" t="s">
        <v>645</v>
      </c>
      <c r="J95" s="7" t="s">
        <v>645</v>
      </c>
      <c r="K95" s="7"/>
      <c r="L95" s="7"/>
      <c r="M95" s="7"/>
    </row>
    <row r="96" spans="1:13" ht="15.75" customHeight="1">
      <c r="A96" s="49"/>
      <c r="B96" s="406">
        <v>106076</v>
      </c>
      <c r="C96" s="4" t="str">
        <f>VLOOKUP(B96,[1]Report!$1:$1048576,2,0)</f>
        <v>H BARRA CHOCO MEIO AMARG 4X16X92G</v>
      </c>
      <c r="D96" s="136" t="s">
        <v>6</v>
      </c>
      <c r="E96" s="5">
        <f>VLOOKUP(B96,[1]Report!$1:$1048576,8,0)</f>
        <v>72.319999999999993</v>
      </c>
      <c r="F96" s="405">
        <v>63.05</v>
      </c>
      <c r="G96" s="6">
        <f t="shared" ref="G96:G104" si="14">(E96-F96)/E96</f>
        <v>0.12818030973451322</v>
      </c>
      <c r="H96" s="278">
        <f t="shared" ref="H96:H104" si="15">G96-100%</f>
        <v>-0.87181969026548678</v>
      </c>
      <c r="I96" s="7" t="s">
        <v>645</v>
      </c>
      <c r="J96" s="7" t="s">
        <v>645</v>
      </c>
      <c r="K96" s="7"/>
      <c r="L96" s="7"/>
      <c r="M96" s="7"/>
    </row>
    <row r="97" spans="1:13" ht="15.75" customHeight="1">
      <c r="A97" s="49"/>
      <c r="B97" s="406">
        <v>112280</v>
      </c>
      <c r="C97" s="4" t="str">
        <f>VLOOKUP(B97,[1]Report!$1:$1048576,2,0)</f>
        <v>H BARRA ESPEC DRK 73% CACAU 4X12X85G</v>
      </c>
      <c r="D97" s="136" t="s">
        <v>6</v>
      </c>
      <c r="E97" s="5">
        <f>VLOOKUP(B97,[1]Report!$1:$1048576,8,0)</f>
        <v>80.38</v>
      </c>
      <c r="F97" s="405">
        <v>75</v>
      </c>
      <c r="G97" s="6">
        <f t="shared" si="14"/>
        <v>6.6932072654889221E-2</v>
      </c>
      <c r="H97" s="278">
        <f t="shared" si="15"/>
        <v>-0.93306792734511079</v>
      </c>
      <c r="I97" s="7" t="s">
        <v>645</v>
      </c>
      <c r="J97" s="7" t="s">
        <v>474</v>
      </c>
      <c r="K97" s="7"/>
      <c r="L97" s="7"/>
      <c r="M97" s="7"/>
    </row>
    <row r="98" spans="1:13" ht="15.75" customHeight="1">
      <c r="A98" s="49"/>
      <c r="B98" s="406">
        <v>113714</v>
      </c>
      <c r="C98" s="4" t="str">
        <f>VLOOKUP(B98,[1]Report!$1:$1048576,2,0)</f>
        <v>H BARRA ESPEC DRK AIR CACAU 4X12X85G</v>
      </c>
      <c r="D98" s="136" t="s">
        <v>6</v>
      </c>
      <c r="E98" s="5">
        <f>VLOOKUP(B98,[1]Report!$1:$1048576,8,0)</f>
        <v>75.75</v>
      </c>
      <c r="F98" s="405">
        <v>66.5</v>
      </c>
      <c r="G98" s="6">
        <f t="shared" si="14"/>
        <v>0.12211221122112212</v>
      </c>
      <c r="H98" s="278">
        <f t="shared" si="15"/>
        <v>-0.87788778877887785</v>
      </c>
      <c r="I98" s="7" t="s">
        <v>645</v>
      </c>
      <c r="J98" s="7" t="s">
        <v>645</v>
      </c>
      <c r="K98" s="7"/>
      <c r="L98" s="7"/>
      <c r="M98" s="7"/>
    </row>
    <row r="99" spans="1:13" ht="15.75" customHeight="1">
      <c r="A99" s="49"/>
      <c r="B99" s="406">
        <v>113981</v>
      </c>
      <c r="C99" s="4" t="str">
        <f>VLOOKUP(B99,[1]Report!$1:$1048576,2,0)</f>
        <v>H BARRA ESPEC DRK CRANBERRY 4X12X85G</v>
      </c>
      <c r="D99" s="136" t="s">
        <v>6</v>
      </c>
      <c r="E99" s="5">
        <f>VLOOKUP(B99,[1]Report!$1:$1048576,8,0)</f>
        <v>75.75</v>
      </c>
      <c r="F99" s="405">
        <v>70.69</v>
      </c>
      <c r="G99" s="6">
        <f t="shared" si="14"/>
        <v>6.6798679867986835E-2</v>
      </c>
      <c r="H99" s="278">
        <f t="shared" si="15"/>
        <v>-0.93320132013201318</v>
      </c>
      <c r="I99" s="7" t="s">
        <v>645</v>
      </c>
      <c r="J99" s="7" t="s">
        <v>645</v>
      </c>
      <c r="K99" s="7"/>
      <c r="L99" s="7"/>
      <c r="M99" s="7"/>
    </row>
    <row r="100" spans="1:13" ht="15.75" customHeight="1">
      <c r="A100" s="49"/>
      <c r="B100" s="406">
        <v>109616</v>
      </c>
      <c r="C100" s="4" t="str">
        <f>VLOOKUP(B100,[1]Report!$1:$1048576,2,0)</f>
        <v>H BARRA SP DRK 4X12X85G</v>
      </c>
      <c r="D100" s="136" t="s">
        <v>6</v>
      </c>
      <c r="E100" s="5">
        <f>VLOOKUP(B100,[1]Report!$1:$1048576,8,0)</f>
        <v>75.75</v>
      </c>
      <c r="F100" s="405">
        <v>70.69</v>
      </c>
      <c r="G100" s="6">
        <f t="shared" si="14"/>
        <v>6.6798679867986835E-2</v>
      </c>
      <c r="H100" s="278">
        <f t="shared" si="15"/>
        <v>-0.93320132013201318</v>
      </c>
      <c r="I100" s="7" t="s">
        <v>645</v>
      </c>
      <c r="J100" s="7" t="s">
        <v>645</v>
      </c>
      <c r="K100" s="7"/>
      <c r="L100" s="7"/>
      <c r="M100" s="7"/>
    </row>
    <row r="101" spans="1:13" ht="15.75" customHeight="1">
      <c r="A101" s="49"/>
      <c r="B101" s="406">
        <v>109619</v>
      </c>
      <c r="C101" s="4" t="str">
        <f>VLOOKUP(B101,[1]Report!$1:$1048576,2,0)</f>
        <v>H BARRA SP DRK CAFE CROC 4X12X85G</v>
      </c>
      <c r="D101" s="136" t="s">
        <v>6</v>
      </c>
      <c r="E101" s="5">
        <f>VLOOKUP(B101,[1]Report!$1:$1048576,8,0)</f>
        <v>75.75</v>
      </c>
      <c r="F101" s="405">
        <v>70.69</v>
      </c>
      <c r="G101" s="6">
        <f t="shared" si="14"/>
        <v>6.6798679867986835E-2</v>
      </c>
      <c r="H101" s="278">
        <f t="shared" si="15"/>
        <v>-0.93320132013201318</v>
      </c>
      <c r="I101" s="7" t="s">
        <v>645</v>
      </c>
      <c r="J101" s="7" t="s">
        <v>645</v>
      </c>
      <c r="K101" s="7"/>
      <c r="L101" s="7"/>
      <c r="M101" s="7"/>
    </row>
    <row r="102" spans="1:13" ht="15.75" customHeight="1">
      <c r="A102" s="49"/>
      <c r="B102" s="406">
        <v>109618</v>
      </c>
      <c r="C102" s="4" t="str">
        <f>VLOOKUP(B102,[1]Report!$1:$1048576,2,0)</f>
        <v>H BARRA SP DRK LARANJA 4X12X85G</v>
      </c>
      <c r="D102" s="136" t="s">
        <v>6</v>
      </c>
      <c r="E102" s="5">
        <f>VLOOKUP(B102,[1]Report!$1:$1048576,8,0)</f>
        <v>75.75</v>
      </c>
      <c r="F102" s="405">
        <v>70.69</v>
      </c>
      <c r="G102" s="6">
        <f t="shared" si="14"/>
        <v>6.6798679867986835E-2</v>
      </c>
      <c r="H102" s="278">
        <f t="shared" si="15"/>
        <v>-0.93320132013201318</v>
      </c>
      <c r="I102" s="7" t="s">
        <v>645</v>
      </c>
      <c r="J102" s="7" t="s">
        <v>645</v>
      </c>
      <c r="K102" s="7"/>
      <c r="L102" s="7"/>
      <c r="M102" s="7"/>
    </row>
    <row r="103" spans="1:13" ht="15.75" customHeight="1">
      <c r="A103" s="49"/>
      <c r="B103" s="406">
        <v>109617</v>
      </c>
      <c r="C103" s="4" t="str">
        <f>VLOOKUP(B103,[1]Report!$1:$1048576,2,0)</f>
        <v>H BARRA SP DRK MNT 4X12X85G</v>
      </c>
      <c r="D103" s="136" t="s">
        <v>6</v>
      </c>
      <c r="E103" s="5">
        <f>VLOOKUP(B103,[1]Report!$1:$1048576,8,0)</f>
        <v>75.75</v>
      </c>
      <c r="F103" s="405">
        <v>70.69</v>
      </c>
      <c r="G103" s="6">
        <f t="shared" si="14"/>
        <v>6.6798679867986835E-2</v>
      </c>
      <c r="H103" s="278">
        <f t="shared" si="15"/>
        <v>-0.93320132013201318</v>
      </c>
      <c r="I103" s="7" t="s">
        <v>645</v>
      </c>
      <c r="J103" s="7" t="s">
        <v>645</v>
      </c>
      <c r="K103" s="7"/>
      <c r="L103" s="7"/>
      <c r="M103" s="7"/>
    </row>
    <row r="104" spans="1:13" ht="15.75" customHeight="1">
      <c r="A104" s="49"/>
      <c r="B104" s="406">
        <v>112912</v>
      </c>
      <c r="C104" s="4" t="e">
        <f>VLOOKUP(B104,[1]Report!$1:$1048576,2,0)</f>
        <v>#N/A</v>
      </c>
      <c r="D104" s="136" t="s">
        <v>6</v>
      </c>
      <c r="E104" s="5" t="e">
        <f>VLOOKUP(B104,[1]Report!$1:$1048576,8,0)</f>
        <v>#N/A</v>
      </c>
      <c r="F104" s="405">
        <v>19.55</v>
      </c>
      <c r="G104" s="6" t="e">
        <f t="shared" si="14"/>
        <v>#N/A</v>
      </c>
      <c r="H104" s="278" t="e">
        <f t="shared" si="15"/>
        <v>#N/A</v>
      </c>
      <c r="I104" s="7" t="s">
        <v>645</v>
      </c>
      <c r="J104" s="7" t="s">
        <v>645</v>
      </c>
      <c r="K104" s="7"/>
      <c r="L104" s="7"/>
      <c r="M104" s="7"/>
    </row>
    <row r="105" spans="1:13" ht="15.75" customHeight="1">
      <c r="A105" s="49"/>
      <c r="B105" s="406">
        <v>109900</v>
      </c>
      <c r="C105" s="4" t="str">
        <f>VLOOKUP(B105,[1]Report!$1:$1048576,2,0)</f>
        <v>H HERSHEY+LEITE 48X102G</v>
      </c>
      <c r="D105" s="136" t="s">
        <v>6</v>
      </c>
      <c r="E105" s="5">
        <f>VLOOKUP(B105,[1]Report!$1:$1048576,8,0)</f>
        <v>3.78</v>
      </c>
      <c r="F105" s="405">
        <v>3.29</v>
      </c>
      <c r="G105" s="6">
        <f t="shared" si="12"/>
        <v>0.12962962962962957</v>
      </c>
      <c r="H105" s="278">
        <f t="shared" si="13"/>
        <v>-0.87037037037037046</v>
      </c>
      <c r="I105" s="7" t="s">
        <v>645</v>
      </c>
      <c r="J105" s="7" t="s">
        <v>474</v>
      </c>
      <c r="K105" s="7"/>
      <c r="L105" s="7"/>
      <c r="M105" s="7"/>
    </row>
    <row r="106" spans="1:13" ht="15.75" customHeight="1">
      <c r="A106" s="49"/>
      <c r="B106" s="406">
        <v>112627</v>
      </c>
      <c r="C106" s="4" t="e">
        <f>VLOOKUP(B106,[1]Report!$1:$1048576,2,0)</f>
        <v>#N/A</v>
      </c>
      <c r="D106" s="136" t="s">
        <v>6</v>
      </c>
      <c r="E106" s="5" t="e">
        <f>VLOOKUP(B106,[1]Report!$1:$1048576,8,0)</f>
        <v>#N/A</v>
      </c>
      <c r="F106" s="405">
        <v>41.3</v>
      </c>
      <c r="G106" s="6" t="e">
        <f t="shared" si="12"/>
        <v>#N/A</v>
      </c>
      <c r="H106" s="278" t="e">
        <f t="shared" si="13"/>
        <v>#N/A</v>
      </c>
      <c r="I106" s="7" t="s">
        <v>645</v>
      </c>
      <c r="J106" s="7" t="s">
        <v>645</v>
      </c>
      <c r="K106" s="7"/>
      <c r="L106" s="7"/>
      <c r="M106" s="7"/>
    </row>
    <row r="107" spans="1:13" ht="15.75" customHeight="1">
      <c r="A107" s="49"/>
      <c r="B107" s="406">
        <v>114281</v>
      </c>
      <c r="C107" s="4" t="e">
        <f>VLOOKUP(B107,[1]Report!$1:$1048576,2,0)</f>
        <v>#N/A</v>
      </c>
      <c r="D107" s="136" t="s">
        <v>6</v>
      </c>
      <c r="E107" s="5" t="e">
        <f>VLOOKUP(B107,[1]Report!$1:$1048576,8,0)</f>
        <v>#N/A</v>
      </c>
      <c r="F107" s="405">
        <v>2.65</v>
      </c>
      <c r="G107" s="6" t="e">
        <f t="shared" si="12"/>
        <v>#N/A</v>
      </c>
      <c r="H107" s="278" t="e">
        <f t="shared" si="13"/>
        <v>#N/A</v>
      </c>
      <c r="I107" s="7" t="s">
        <v>645</v>
      </c>
      <c r="J107" s="7" t="s">
        <v>645</v>
      </c>
      <c r="K107" s="7"/>
      <c r="L107" s="7"/>
      <c r="M107" s="7"/>
    </row>
    <row r="108" spans="1:13" ht="15.75" customHeight="1">
      <c r="A108" s="49"/>
      <c r="B108" s="4"/>
      <c r="C108" s="4"/>
      <c r="D108" s="136"/>
      <c r="E108" s="5"/>
      <c r="F108" s="115"/>
      <c r="G108" s="6"/>
      <c r="H108" s="7"/>
      <c r="I108" s="7"/>
      <c r="J108" s="7"/>
      <c r="K108" s="7"/>
      <c r="L108" s="7"/>
      <c r="M108" s="7"/>
    </row>
    <row r="109" spans="1:13" ht="15.75" customHeight="1">
      <c r="A109" s="49"/>
      <c r="B109" s="548" t="s">
        <v>1039</v>
      </c>
      <c r="C109" s="548"/>
      <c r="D109" s="548"/>
      <c r="E109" s="548"/>
      <c r="F109" s="548"/>
      <c r="G109" s="548"/>
      <c r="H109" s="7"/>
      <c r="I109" s="7"/>
      <c r="J109" s="7"/>
      <c r="K109" s="7"/>
      <c r="L109" s="7"/>
      <c r="M109" s="7"/>
    </row>
    <row r="110" spans="1:13" ht="15.75" customHeight="1">
      <c r="A110" s="49"/>
      <c r="B110" s="11" t="s">
        <v>2</v>
      </c>
      <c r="C110" s="11" t="s">
        <v>3</v>
      </c>
      <c r="D110" s="11" t="s">
        <v>5</v>
      </c>
      <c r="E110" s="11" t="s">
        <v>0</v>
      </c>
      <c r="F110" s="47" t="s">
        <v>1</v>
      </c>
      <c r="G110" s="47" t="s">
        <v>4</v>
      </c>
      <c r="H110" s="7"/>
      <c r="I110" s="7"/>
      <c r="J110" s="7"/>
      <c r="K110" s="7"/>
      <c r="L110" s="7"/>
      <c r="M110" s="7"/>
    </row>
    <row r="111" spans="1:13" ht="15.75" customHeight="1">
      <c r="A111" s="49"/>
      <c r="B111" s="406">
        <v>112056</v>
      </c>
      <c r="C111" s="4" t="str">
        <f>VLOOKUP(B111,[1]Report!$1:$1048576,2,0)</f>
        <v>SOIN AERO ODORI AMB ALGOD NILO 12X360ML</v>
      </c>
      <c r="D111" s="136" t="s">
        <v>6</v>
      </c>
      <c r="E111" s="5">
        <f>VLOOKUP(B111,[1]Report!$1:$1048576,8,0)</f>
        <v>10.25</v>
      </c>
      <c r="F111" s="405">
        <v>7.99</v>
      </c>
      <c r="G111" s="6">
        <f t="shared" si="10"/>
        <v>0.22048780487804875</v>
      </c>
      <c r="H111" s="278">
        <f t="shared" ref="H111:H144" si="16">G111-100%</f>
        <v>-0.77951219512195125</v>
      </c>
      <c r="I111" s="7" t="s">
        <v>645</v>
      </c>
      <c r="J111" s="7" t="s">
        <v>645</v>
      </c>
      <c r="K111" s="7"/>
      <c r="L111" s="7"/>
      <c r="M111" s="7"/>
    </row>
    <row r="112" spans="1:13" ht="15.75" customHeight="1">
      <c r="A112" s="49"/>
      <c r="B112" s="406">
        <v>112055</v>
      </c>
      <c r="C112" s="4" t="str">
        <f>VLOOKUP(B112,[1]Report!$1:$1048576,2,0)</f>
        <v>SOIN AERO ODORI AMB BAMBOO TIB 12X360ML</v>
      </c>
      <c r="D112" s="136" t="s">
        <v>6</v>
      </c>
      <c r="E112" s="5">
        <f>VLOOKUP(B112,[1]Report!$1:$1048576,8,0)</f>
        <v>10.25</v>
      </c>
      <c r="F112" s="405">
        <v>7.99</v>
      </c>
      <c r="G112" s="6">
        <f t="shared" si="10"/>
        <v>0.22048780487804875</v>
      </c>
      <c r="H112" s="278">
        <f t="shared" si="16"/>
        <v>-0.77951219512195125</v>
      </c>
      <c r="I112" s="7" t="s">
        <v>645</v>
      </c>
      <c r="J112" s="7" t="s">
        <v>645</v>
      </c>
      <c r="K112" s="7"/>
      <c r="L112" s="7"/>
      <c r="M112" s="7"/>
    </row>
    <row r="113" spans="1:13" ht="15.75" customHeight="1">
      <c r="A113" s="49"/>
      <c r="B113" s="406">
        <v>112053</v>
      </c>
      <c r="C113" s="4" t="str">
        <f>VLOOKUP(B113,[1]Report!$1:$1048576,2,0)</f>
        <v>SOIN AERO ODORI AMB CEREJ KYOTO 12X360ML</v>
      </c>
      <c r="D113" s="136" t="s">
        <v>6</v>
      </c>
      <c r="E113" s="5">
        <f>VLOOKUP(B113,[1]Report!$1:$1048576,8,0)</f>
        <v>10.25</v>
      </c>
      <c r="F113" s="405">
        <v>7.99</v>
      </c>
      <c r="G113" s="6">
        <f t="shared" si="10"/>
        <v>0.22048780487804875</v>
      </c>
      <c r="H113" s="278">
        <f t="shared" si="16"/>
        <v>-0.77951219512195125</v>
      </c>
      <c r="I113" s="7" t="s">
        <v>645</v>
      </c>
      <c r="J113" s="7" t="s">
        <v>645</v>
      </c>
      <c r="K113" s="7"/>
      <c r="L113" s="7"/>
      <c r="M113" s="7"/>
    </row>
    <row r="114" spans="1:13" ht="15.75" customHeight="1">
      <c r="A114" s="49"/>
      <c r="B114" s="406">
        <v>114126</v>
      </c>
      <c r="C114" s="4" t="e">
        <f>VLOOKUP(B114,[1]Report!$1:$1048576,2,0)</f>
        <v>#N/A</v>
      </c>
      <c r="D114" s="136" t="s">
        <v>6</v>
      </c>
      <c r="E114" s="5" t="e">
        <f>VLOOKUP(B114,[1]Report!$1:$1048576,8,0)</f>
        <v>#N/A</v>
      </c>
      <c r="F114" s="405">
        <v>19.649999999999999</v>
      </c>
      <c r="G114" s="6" t="e">
        <f t="shared" si="10"/>
        <v>#N/A</v>
      </c>
      <c r="H114" s="278" t="e">
        <f t="shared" si="16"/>
        <v>#N/A</v>
      </c>
      <c r="I114" s="7" t="s">
        <v>645</v>
      </c>
      <c r="J114" s="7" t="s">
        <v>645</v>
      </c>
      <c r="K114" s="7"/>
      <c r="L114" s="7"/>
      <c r="M114" s="7"/>
    </row>
    <row r="115" spans="1:13" ht="15.75" customHeight="1">
      <c r="A115" s="49"/>
      <c r="B115" s="406">
        <v>114076</v>
      </c>
      <c r="C115" s="4" t="str">
        <f>VLOOKUP(B115,[1]Report!$1:$1048576,2,0)</f>
        <v>SOIN DIFUSOR ALECRIM DA SICILIA 12X150ML</v>
      </c>
      <c r="D115" s="136" t="s">
        <v>6</v>
      </c>
      <c r="E115" s="5">
        <f>VLOOKUP(B115,[1]Report!$1:$1048576,8,0)</f>
        <v>17.739999999999998</v>
      </c>
      <c r="F115" s="405">
        <v>14.8</v>
      </c>
      <c r="G115" s="6">
        <f t="shared" si="10"/>
        <v>0.16572717023675299</v>
      </c>
      <c r="H115" s="278">
        <f t="shared" si="16"/>
        <v>-0.83427282976324701</v>
      </c>
      <c r="I115" s="7" t="s">
        <v>645</v>
      </c>
      <c r="J115" s="7" t="s">
        <v>645</v>
      </c>
      <c r="K115" s="7"/>
      <c r="L115" s="7"/>
      <c r="M115" s="7"/>
    </row>
    <row r="116" spans="1:13" ht="15.75" customHeight="1">
      <c r="A116" s="49"/>
      <c r="B116" s="406">
        <v>112059</v>
      </c>
      <c r="C116" s="4" t="str">
        <f>VLOOKUP(B116,[1]Report!$1:$1048576,2,0)</f>
        <v>SOIN DIFUSOR AROM ALECRIM SILV 12X100ML</v>
      </c>
      <c r="D116" s="136" t="s">
        <v>6</v>
      </c>
      <c r="E116" s="5">
        <f>VLOOKUP(B116,[1]Report!$1:$1048576,8,0)</f>
        <v>12.07</v>
      </c>
      <c r="F116" s="405">
        <v>9.7899999999999991</v>
      </c>
      <c r="G116" s="6">
        <f t="shared" si="10"/>
        <v>0.18889809444904732</v>
      </c>
      <c r="H116" s="278">
        <f t="shared" si="16"/>
        <v>-0.81110190555095274</v>
      </c>
      <c r="I116" s="7" t="s">
        <v>645</v>
      </c>
      <c r="J116" s="7" t="s">
        <v>645</v>
      </c>
      <c r="K116" s="7"/>
      <c r="L116" s="7"/>
      <c r="M116" s="7"/>
    </row>
    <row r="117" spans="1:13" ht="15.75" customHeight="1">
      <c r="A117" s="49"/>
      <c r="B117" s="406">
        <v>114069</v>
      </c>
      <c r="C117" s="4" t="str">
        <f>VLOOKUP(B117,[1]Report!$1:$1048576,2,0)</f>
        <v>SOIN DIFUSOR AROM CITRONELA NAT 12X100ML</v>
      </c>
      <c r="D117" s="136" t="s">
        <v>6</v>
      </c>
      <c r="E117" s="5">
        <f>VLOOKUP(B117,[1]Report!$1:$1048576,8,0)</f>
        <v>12.07</v>
      </c>
      <c r="F117" s="405">
        <v>9.7899999999999991</v>
      </c>
      <c r="G117" s="6">
        <f t="shared" si="10"/>
        <v>0.18889809444904732</v>
      </c>
      <c r="H117" s="278">
        <f t="shared" si="16"/>
        <v>-0.81110190555095274</v>
      </c>
      <c r="I117" s="7" t="s">
        <v>645</v>
      </c>
      <c r="J117" s="7" t="s">
        <v>645</v>
      </c>
      <c r="K117" s="7"/>
      <c r="L117" s="7"/>
      <c r="M117" s="7"/>
    </row>
    <row r="118" spans="1:13" ht="15.75" customHeight="1">
      <c r="A118" s="49"/>
      <c r="B118" s="406">
        <v>114073</v>
      </c>
      <c r="C118" s="4" t="str">
        <f>VLOOKUP(B118,[1]Report!$1:$1048576,2,0)</f>
        <v>SOIN DIFUSOR AROM DIAMANTE AZUL 12X100ML</v>
      </c>
      <c r="D118" s="136" t="s">
        <v>6</v>
      </c>
      <c r="E118" s="5">
        <f>VLOOKUP(B118,[1]Report!$1:$1048576,8,0)</f>
        <v>12.07</v>
      </c>
      <c r="F118" s="405">
        <v>9.7899999999999991</v>
      </c>
      <c r="G118" s="6">
        <f t="shared" si="10"/>
        <v>0.18889809444904732</v>
      </c>
      <c r="H118" s="278">
        <f t="shared" si="16"/>
        <v>-0.81110190555095274</v>
      </c>
      <c r="I118" s="7" t="s">
        <v>645</v>
      </c>
      <c r="J118" s="7" t="s">
        <v>645</v>
      </c>
      <c r="K118" s="7"/>
      <c r="L118" s="7"/>
      <c r="M118" s="7"/>
    </row>
    <row r="119" spans="1:13" ht="15.75" customHeight="1">
      <c r="A119" s="49"/>
      <c r="B119" s="406">
        <v>112062</v>
      </c>
      <c r="C119" s="4" t="str">
        <f>VLOOKUP(B119,[1]Report!$1:$1048576,2,0)</f>
        <v>SOIN DIFUSOR AROM ENTUSIAS BAMB 12X100ML</v>
      </c>
      <c r="D119" s="136" t="s">
        <v>6</v>
      </c>
      <c r="E119" s="5">
        <f>VLOOKUP(B119,[1]Report!$1:$1048576,8,0)</f>
        <v>12.07</v>
      </c>
      <c r="F119" s="405">
        <v>9.7899999999999991</v>
      </c>
      <c r="G119" s="6">
        <f t="shared" si="10"/>
        <v>0.18889809444904732</v>
      </c>
      <c r="H119" s="278">
        <f t="shared" si="16"/>
        <v>-0.81110190555095274</v>
      </c>
      <c r="I119" s="7" t="s">
        <v>645</v>
      </c>
      <c r="J119" s="7" t="s">
        <v>645</v>
      </c>
      <c r="K119" s="7"/>
      <c r="L119" s="7"/>
      <c r="M119" s="7"/>
    </row>
    <row r="120" spans="1:13" ht="15.75" customHeight="1">
      <c r="A120" s="49"/>
      <c r="B120" s="406">
        <v>114074</v>
      </c>
      <c r="C120" s="4" t="str">
        <f>VLOOKUP(B120,[1]Report!$1:$1048576,2,0)</f>
        <v>SOIN DIFUSOR AROM RUBI 12X100ML</v>
      </c>
      <c r="D120" s="136" t="s">
        <v>6</v>
      </c>
      <c r="E120" s="5">
        <f>VLOOKUP(B120,[1]Report!$1:$1048576,8,0)</f>
        <v>12.07</v>
      </c>
      <c r="F120" s="405">
        <v>9.7899999999999991</v>
      </c>
      <c r="G120" s="6">
        <f t="shared" si="10"/>
        <v>0.18889809444904732</v>
      </c>
      <c r="H120" s="278">
        <f t="shared" si="16"/>
        <v>-0.81110190555095274</v>
      </c>
      <c r="I120" s="7" t="s">
        <v>645</v>
      </c>
      <c r="J120" s="7" t="s">
        <v>645</v>
      </c>
      <c r="K120" s="7"/>
      <c r="L120" s="7"/>
      <c r="M120" s="7"/>
    </row>
    <row r="121" spans="1:13" ht="15.75" customHeight="1">
      <c r="A121" s="49"/>
      <c r="B121" s="406">
        <v>114070</v>
      </c>
      <c r="C121" s="4" t="str">
        <f>VLOOKUP(B121,[1]Report!$1:$1048576,2,0)</f>
        <v>SOIN DIFUSOR AROM SEMENT NATIV 12X100ML</v>
      </c>
      <c r="D121" s="136" t="s">
        <v>6</v>
      </c>
      <c r="E121" s="5">
        <f>VLOOKUP(B121,[1]Report!$1:$1048576,8,0)</f>
        <v>12.07</v>
      </c>
      <c r="F121" s="405">
        <v>9.7899999999999991</v>
      </c>
      <c r="G121" s="6">
        <f t="shared" si="10"/>
        <v>0.18889809444904732</v>
      </c>
      <c r="H121" s="278">
        <f t="shared" si="16"/>
        <v>-0.81110190555095274</v>
      </c>
      <c r="I121" s="7" t="s">
        <v>645</v>
      </c>
      <c r="J121" s="7" t="s">
        <v>645</v>
      </c>
      <c r="K121" s="7"/>
      <c r="L121" s="7"/>
      <c r="M121" s="7"/>
    </row>
    <row r="122" spans="1:13" ht="15.75" customHeight="1">
      <c r="A122" s="49"/>
      <c r="B122" s="406">
        <v>112061</v>
      </c>
      <c r="C122" s="4" t="str">
        <f>VLOOKUP(B122,[1]Report!$1:$1048576,2,0)</f>
        <v>SOIN DIFUSOR AROM SENSUAL AFROD 12X100ML</v>
      </c>
      <c r="D122" s="136" t="s">
        <v>6</v>
      </c>
      <c r="E122" s="5">
        <f>VLOOKUP(B122,[1]Report!$1:$1048576,8,0)</f>
        <v>12.07</v>
      </c>
      <c r="F122" s="405">
        <v>9.7899999999999991</v>
      </c>
      <c r="G122" s="6">
        <f t="shared" si="10"/>
        <v>0.18889809444904732</v>
      </c>
      <c r="H122" s="278">
        <f t="shared" si="16"/>
        <v>-0.81110190555095274</v>
      </c>
      <c r="I122" s="7" t="s">
        <v>645</v>
      </c>
      <c r="J122" s="7" t="s">
        <v>645</v>
      </c>
      <c r="K122" s="7"/>
      <c r="L122" s="7"/>
      <c r="M122" s="7"/>
    </row>
    <row r="123" spans="1:13" ht="15.75" customHeight="1">
      <c r="A123" s="49"/>
      <c r="B123" s="406">
        <v>114067</v>
      </c>
      <c r="C123" s="4" t="str">
        <f>VLOOKUP(B123,[1]Report!$1:$1048576,2,0)</f>
        <v>SOIN DIFUSOR AROM TANGERINA 12X100ML</v>
      </c>
      <c r="D123" s="136" t="s">
        <v>6</v>
      </c>
      <c r="E123" s="5">
        <f>VLOOKUP(B123,[1]Report!$1:$1048576,8,0)</f>
        <v>12.07</v>
      </c>
      <c r="F123" s="405">
        <v>9.7899999999999991</v>
      </c>
      <c r="G123" s="6">
        <f t="shared" si="10"/>
        <v>0.18889809444904732</v>
      </c>
      <c r="H123" s="278">
        <f t="shared" si="16"/>
        <v>-0.81110190555095274</v>
      </c>
      <c r="I123" s="7" t="s">
        <v>645</v>
      </c>
      <c r="J123" s="7" t="s">
        <v>645</v>
      </c>
      <c r="K123" s="7"/>
      <c r="L123" s="7"/>
      <c r="M123" s="7"/>
    </row>
    <row r="124" spans="1:13" ht="15.75" customHeight="1">
      <c r="A124" s="49"/>
      <c r="B124" s="406">
        <v>114068</v>
      </c>
      <c r="C124" s="4" t="str">
        <f>VLOOKUP(B124,[1]Report!$1:$1048576,2,0)</f>
        <v>SOIN DIFUSOR AROM VERB REFRES 12X100ML</v>
      </c>
      <c r="D124" s="136" t="s">
        <v>6</v>
      </c>
      <c r="E124" s="5">
        <f>VLOOKUP(B124,[1]Report!$1:$1048576,8,0)</f>
        <v>12.07</v>
      </c>
      <c r="F124" s="405">
        <v>9.7899999999999991</v>
      </c>
      <c r="G124" s="6">
        <f t="shared" si="10"/>
        <v>0.18889809444904732</v>
      </c>
      <c r="H124" s="278">
        <f t="shared" si="16"/>
        <v>-0.81110190555095274</v>
      </c>
      <c r="I124" s="7" t="s">
        <v>645</v>
      </c>
      <c r="J124" s="7" t="s">
        <v>645</v>
      </c>
      <c r="K124" s="7"/>
      <c r="L124" s="7"/>
      <c r="M124" s="7"/>
    </row>
    <row r="125" spans="1:13" ht="15.75" customHeight="1">
      <c r="A125" s="49"/>
      <c r="B125" s="406">
        <v>114071</v>
      </c>
      <c r="C125" s="4" t="str">
        <f>VLOOKUP(B125,[1]Report!$1:$1048576,2,0)</f>
        <v>SOIN DIFUSOR AROM LAVANDA BLEU 12X100ML</v>
      </c>
      <c r="D125" s="136" t="s">
        <v>6</v>
      </c>
      <c r="E125" s="5">
        <f>VLOOKUP(B125,[1]Report!$1:$1048576,8,0)</f>
        <v>12.07</v>
      </c>
      <c r="F125" s="405">
        <v>9.7899999999999991</v>
      </c>
      <c r="G125" s="6">
        <f t="shared" ref="G125:G133" si="17">(E125-F125)/E125</f>
        <v>0.18889809444904732</v>
      </c>
      <c r="H125" s="278">
        <f t="shared" ref="H125:H133" si="18">G125-100%</f>
        <v>-0.81110190555095274</v>
      </c>
      <c r="I125" s="7" t="s">
        <v>645</v>
      </c>
      <c r="J125" s="7" t="s">
        <v>645</v>
      </c>
      <c r="K125" s="7"/>
      <c r="L125" s="7"/>
      <c r="M125" s="7"/>
    </row>
    <row r="126" spans="1:13" ht="15.75" customHeight="1">
      <c r="A126" s="49"/>
      <c r="B126" s="406">
        <v>114078</v>
      </c>
      <c r="C126" s="4" t="str">
        <f>VLOOKUP(B126,[1]Report!$1:$1048576,2,0)</f>
        <v>SOIN EVITA MOFO SECAR FLORAL 24X80G</v>
      </c>
      <c r="D126" s="136" t="s">
        <v>6</v>
      </c>
      <c r="E126" s="5">
        <f>VLOOKUP(B126,[1]Report!$1:$1048576,8,0)</f>
        <v>4.04</v>
      </c>
      <c r="F126" s="405">
        <v>3.5</v>
      </c>
      <c r="G126" s="6">
        <f t="shared" si="17"/>
        <v>0.13366336633663367</v>
      </c>
      <c r="H126" s="278">
        <f t="shared" si="18"/>
        <v>-0.86633663366336633</v>
      </c>
      <c r="I126" s="7" t="s">
        <v>645</v>
      </c>
      <c r="J126" s="7" t="s">
        <v>645</v>
      </c>
      <c r="K126" s="7"/>
      <c r="L126" s="7"/>
      <c r="M126" s="7"/>
    </row>
    <row r="127" spans="1:13" ht="15.75" customHeight="1">
      <c r="A127" s="49"/>
      <c r="B127" s="406">
        <v>114079</v>
      </c>
      <c r="C127" s="4" t="str">
        <f>VLOOKUP(B127,[1]Report!$1:$1048576,2,0)</f>
        <v>SOIN EVITA MOFO SECAR KIDS 24X80G</v>
      </c>
      <c r="D127" s="136" t="s">
        <v>6</v>
      </c>
      <c r="E127" s="5">
        <f>VLOOKUP(B127,[1]Report!$1:$1048576,8,0)</f>
        <v>4.04</v>
      </c>
      <c r="F127" s="405">
        <v>3.5</v>
      </c>
      <c r="G127" s="6">
        <f t="shared" si="17"/>
        <v>0.13366336633663367</v>
      </c>
      <c r="H127" s="278">
        <f t="shared" si="18"/>
        <v>-0.86633663366336633</v>
      </c>
      <c r="I127" s="7" t="s">
        <v>645</v>
      </c>
      <c r="J127" s="7" t="s">
        <v>645</v>
      </c>
      <c r="K127" s="7"/>
      <c r="L127" s="7"/>
      <c r="M127" s="7"/>
    </row>
    <row r="128" spans="1:13" ht="15.75" customHeight="1">
      <c r="A128" s="49"/>
      <c r="B128" s="406">
        <v>114080</v>
      </c>
      <c r="C128" s="4" t="str">
        <f>VLOOKUP(B128,[1]Report!$1:$1048576,2,0)</f>
        <v>SOIN EVITA MOFO SECAR LAVAND 24X80G</v>
      </c>
      <c r="D128" s="136" t="s">
        <v>6</v>
      </c>
      <c r="E128" s="5">
        <f>VLOOKUP(B128,[1]Report!$1:$1048576,8,0)</f>
        <v>4.04</v>
      </c>
      <c r="F128" s="405">
        <v>3.5</v>
      </c>
      <c r="G128" s="6">
        <f t="shared" si="17"/>
        <v>0.13366336633663367</v>
      </c>
      <c r="H128" s="278">
        <f t="shared" si="18"/>
        <v>-0.86633663366336633</v>
      </c>
      <c r="I128" s="7" t="s">
        <v>645</v>
      </c>
      <c r="J128" s="7" t="s">
        <v>645</v>
      </c>
      <c r="K128" s="7"/>
      <c r="L128" s="7"/>
      <c r="M128" s="7"/>
    </row>
    <row r="129" spans="1:13" ht="15.75" customHeight="1">
      <c r="A129" s="49"/>
      <c r="B129" s="406">
        <v>112051</v>
      </c>
      <c r="C129" s="4" t="str">
        <f>VLOOKUP(B129,[1]Report!$1:$1048576,2,0)</f>
        <v>SOIN EVITA MOFO SECAR NATU 24X80G</v>
      </c>
      <c r="D129" s="136" t="s">
        <v>6</v>
      </c>
      <c r="E129" s="5">
        <f>VLOOKUP(B129,[1]Report!$1:$1048576,8,0)</f>
        <v>4.04</v>
      </c>
      <c r="F129" s="405">
        <v>3.29</v>
      </c>
      <c r="G129" s="6">
        <f t="shared" si="17"/>
        <v>0.18564356435643564</v>
      </c>
      <c r="H129" s="278">
        <f t="shared" si="18"/>
        <v>-0.81435643564356441</v>
      </c>
      <c r="I129" s="7" t="s">
        <v>645</v>
      </c>
      <c r="J129" s="7" t="s">
        <v>645</v>
      </c>
      <c r="K129" s="7"/>
      <c r="L129" s="7"/>
      <c r="M129" s="7"/>
    </row>
    <row r="130" spans="1:13" ht="15.75" customHeight="1">
      <c r="A130" s="49"/>
      <c r="B130" s="406">
        <v>114083</v>
      </c>
      <c r="C130" s="4" t="str">
        <f>VLOOKUP(B130,[1]Report!$1:$1048576,2,0)</f>
        <v>SOIN LIMP PERF CONC LIRIO FINLA 12X120ML</v>
      </c>
      <c r="D130" s="136" t="s">
        <v>6</v>
      </c>
      <c r="E130" s="5">
        <f>VLOOKUP(B130,[1]Report!$1:$1048576,8,0)</f>
        <v>7.07</v>
      </c>
      <c r="F130" s="405">
        <v>6.3</v>
      </c>
      <c r="G130" s="6">
        <f t="shared" si="17"/>
        <v>0.10891089108910897</v>
      </c>
      <c r="H130" s="278">
        <f t="shared" si="18"/>
        <v>-0.89108910891089099</v>
      </c>
      <c r="I130" s="7"/>
      <c r="J130" s="7" t="s">
        <v>645</v>
      </c>
      <c r="K130" s="7"/>
      <c r="L130" s="7"/>
      <c r="M130" s="7"/>
    </row>
    <row r="131" spans="1:13" ht="15.75" customHeight="1">
      <c r="A131" s="49"/>
      <c r="B131" s="406">
        <v>114084</v>
      </c>
      <c r="C131" s="4" t="str">
        <f>VLOOKUP(B131,[1]Report!$1:$1048576,2,0)</f>
        <v>SOIN LIMP PERF CONC LOTUS TAILA 12X120ML</v>
      </c>
      <c r="D131" s="136" t="s">
        <v>6</v>
      </c>
      <c r="E131" s="5">
        <f>VLOOKUP(B131,[1]Report!$1:$1048576,8,0)</f>
        <v>7.07</v>
      </c>
      <c r="F131" s="405">
        <v>6.3</v>
      </c>
      <c r="G131" s="6">
        <f t="shared" si="17"/>
        <v>0.10891089108910897</v>
      </c>
      <c r="H131" s="278">
        <f t="shared" si="18"/>
        <v>-0.89108910891089099</v>
      </c>
      <c r="I131" s="7"/>
      <c r="J131" s="7" t="s">
        <v>645</v>
      </c>
      <c r="K131" s="7"/>
      <c r="L131" s="7"/>
      <c r="M131" s="7"/>
    </row>
    <row r="132" spans="1:13" ht="15.75" customHeight="1">
      <c r="A132" s="49"/>
      <c r="B132" s="406">
        <v>112329</v>
      </c>
      <c r="C132" s="4" t="e">
        <f>VLOOKUP(B132,[1]Report!$1:$1048576,2,0)</f>
        <v>#N/A</v>
      </c>
      <c r="D132" s="136" t="s">
        <v>6</v>
      </c>
      <c r="E132" s="5" t="e">
        <f>VLOOKUP(B132,[1]Report!$1:$1048576,8,0)</f>
        <v>#N/A</v>
      </c>
      <c r="F132" s="405">
        <v>2.15</v>
      </c>
      <c r="G132" s="6" t="e">
        <f t="shared" si="17"/>
        <v>#N/A</v>
      </c>
      <c r="H132" s="278" t="e">
        <f t="shared" si="18"/>
        <v>#N/A</v>
      </c>
      <c r="I132" s="7" t="s">
        <v>645</v>
      </c>
      <c r="J132" s="7" t="s">
        <v>645</v>
      </c>
      <c r="K132" s="7"/>
      <c r="L132" s="7"/>
      <c r="M132" s="7"/>
    </row>
    <row r="133" spans="1:13" ht="15.75">
      <c r="A133" s="49"/>
      <c r="B133" s="406">
        <v>112328</v>
      </c>
      <c r="C133" s="4" t="str">
        <f>VLOOKUP(B133,[1]Report!$1:$1048576,2,0)</f>
        <v>COTT CURATIVO ANTIS LINE BEGE 100X5UN</v>
      </c>
      <c r="D133" s="136" t="s">
        <v>6</v>
      </c>
      <c r="E133" s="5">
        <f>VLOOKUP(B133,[1]Report!$1:$1048576,8,0)</f>
        <v>1.58</v>
      </c>
      <c r="F133" s="405">
        <v>1.49</v>
      </c>
      <c r="G133" s="6">
        <f t="shared" si="17"/>
        <v>5.6962025316455743E-2</v>
      </c>
      <c r="H133" s="278">
        <f t="shared" si="18"/>
        <v>-0.94303797468354422</v>
      </c>
      <c r="I133" s="7" t="s">
        <v>645</v>
      </c>
      <c r="J133" s="7" t="s">
        <v>645</v>
      </c>
      <c r="K133" s="7"/>
      <c r="L133" s="7"/>
      <c r="M133" s="7"/>
    </row>
    <row r="134" spans="1:13" ht="15.75">
      <c r="A134" s="49"/>
      <c r="B134" s="406">
        <v>112306</v>
      </c>
      <c r="C134" s="4" t="str">
        <f>VLOOKUP(B134,[1]Report!$1:$1048576,2,0)</f>
        <v>COTT CURATIVO ANTISSEP 60X35UN</v>
      </c>
      <c r="D134" s="136" t="s">
        <v>6</v>
      </c>
      <c r="E134" s="5">
        <f>VLOOKUP(B134,[1]Report!$1:$1048576,8,0)</f>
        <v>3.95</v>
      </c>
      <c r="F134" s="405">
        <v>3.79</v>
      </c>
      <c r="G134" s="6">
        <f t="shared" si="10"/>
        <v>4.0506329113924086E-2</v>
      </c>
      <c r="H134" s="278">
        <f t="shared" si="16"/>
        <v>-0.95949367088607596</v>
      </c>
      <c r="I134" s="7" t="s">
        <v>645</v>
      </c>
      <c r="J134" s="7" t="s">
        <v>645</v>
      </c>
      <c r="K134" s="7"/>
      <c r="L134" s="7"/>
      <c r="M134" s="7"/>
    </row>
    <row r="135" spans="1:13" ht="15.75">
      <c r="A135" s="49"/>
      <c r="B135" s="389"/>
      <c r="C135" s="4"/>
      <c r="D135" s="136"/>
      <c r="E135" s="5"/>
      <c r="F135" s="273"/>
      <c r="G135" s="6"/>
      <c r="H135" s="278"/>
      <c r="I135" s="7"/>
      <c r="J135" s="7"/>
      <c r="K135" s="7"/>
      <c r="L135" s="7"/>
      <c r="M135" s="7"/>
    </row>
    <row r="136" spans="1:13" ht="15.75" customHeight="1">
      <c r="A136" s="49"/>
      <c r="B136" s="548" t="s">
        <v>1047</v>
      </c>
      <c r="C136" s="548"/>
      <c r="D136" s="548"/>
      <c r="E136" s="548"/>
      <c r="F136" s="548"/>
      <c r="G136" s="548"/>
      <c r="H136" s="278"/>
      <c r="I136" s="7"/>
      <c r="J136" s="7"/>
      <c r="K136" s="7"/>
      <c r="L136" s="7"/>
      <c r="M136" s="7"/>
    </row>
    <row r="137" spans="1:13" ht="15.75" customHeight="1">
      <c r="A137" s="49"/>
      <c r="B137" s="11" t="s">
        <v>2</v>
      </c>
      <c r="C137" s="11" t="s">
        <v>3</v>
      </c>
      <c r="D137" s="11" t="s">
        <v>5</v>
      </c>
      <c r="E137" s="11" t="s">
        <v>0</v>
      </c>
      <c r="F137" s="47" t="s">
        <v>1</v>
      </c>
      <c r="G137" s="47" t="s">
        <v>4</v>
      </c>
      <c r="H137" s="278"/>
      <c r="I137" s="7"/>
      <c r="J137" s="7"/>
      <c r="K137" s="7"/>
      <c r="L137" s="7"/>
      <c r="M137" s="7"/>
    </row>
    <row r="138" spans="1:13" ht="15.75" customHeight="1">
      <c r="A138" s="49"/>
      <c r="B138" s="406">
        <v>102993</v>
      </c>
      <c r="C138" s="4" t="e">
        <f>VLOOKUP(B138,[1]Report!$1:$1048576,2,0)</f>
        <v>#N/A</v>
      </c>
      <c r="D138" s="136" t="s">
        <v>6</v>
      </c>
      <c r="E138" s="5" t="e">
        <f>VLOOKUP(B138,[1]Report!$1:$1048576,8,0)</f>
        <v>#N/A</v>
      </c>
      <c r="F138" s="405"/>
      <c r="G138" s="6" t="e">
        <f t="shared" si="10"/>
        <v>#N/A</v>
      </c>
      <c r="H138" s="278" t="e">
        <f t="shared" si="16"/>
        <v>#N/A</v>
      </c>
      <c r="I138" s="7"/>
      <c r="J138" s="7"/>
      <c r="K138" s="7"/>
      <c r="L138" s="7"/>
      <c r="M138" s="7"/>
    </row>
    <row r="139" spans="1:13" ht="15.75" customHeight="1">
      <c r="A139" s="49"/>
      <c r="B139" s="406"/>
      <c r="C139" s="4" t="s">
        <v>1618</v>
      </c>
      <c r="D139" s="136" t="s">
        <v>6</v>
      </c>
      <c r="E139" s="5" t="e">
        <f>VLOOKUP(B139,[1]Report!$1:$1048576,8,0)</f>
        <v>#N/A</v>
      </c>
      <c r="F139" s="405"/>
      <c r="G139" s="6" t="e">
        <f t="shared" si="10"/>
        <v>#N/A</v>
      </c>
      <c r="H139" s="278"/>
      <c r="I139" s="7"/>
      <c r="J139" s="7"/>
      <c r="K139" s="7"/>
      <c r="L139" s="7"/>
      <c r="M139" s="7"/>
    </row>
    <row r="140" spans="1:13" ht="15.75" customHeight="1">
      <c r="A140" s="49"/>
      <c r="B140" s="182"/>
      <c r="C140" s="4"/>
      <c r="D140" s="136"/>
      <c r="E140" s="5"/>
      <c r="F140" s="377"/>
      <c r="G140" s="6"/>
      <c r="H140" s="278"/>
      <c r="I140" s="7"/>
      <c r="J140" s="7"/>
      <c r="K140" s="7"/>
      <c r="L140" s="7"/>
      <c r="M140" s="7"/>
    </row>
    <row r="141" spans="1:13" ht="15.75" customHeight="1">
      <c r="A141" s="49"/>
      <c r="B141" s="548" t="s">
        <v>1555</v>
      </c>
      <c r="C141" s="548"/>
      <c r="D141" s="548"/>
      <c r="E141" s="548"/>
      <c r="F141" s="548"/>
      <c r="G141" s="548"/>
      <c r="H141" s="278"/>
      <c r="I141" s="7"/>
      <c r="J141" s="7"/>
      <c r="K141" s="7"/>
      <c r="L141" s="7"/>
      <c r="M141" s="7"/>
    </row>
    <row r="142" spans="1:13" ht="15.75" customHeight="1">
      <c r="A142" s="49"/>
      <c r="B142" s="11" t="s">
        <v>2</v>
      </c>
      <c r="C142" s="11" t="s">
        <v>3</v>
      </c>
      <c r="D142" s="11" t="s">
        <v>5</v>
      </c>
      <c r="E142" s="11" t="s">
        <v>0</v>
      </c>
      <c r="F142" s="47" t="s">
        <v>1</v>
      </c>
      <c r="G142" s="47" t="s">
        <v>4</v>
      </c>
      <c r="H142" s="278"/>
      <c r="I142" s="7"/>
      <c r="J142" s="7"/>
      <c r="K142" s="7"/>
      <c r="L142" s="7"/>
      <c r="M142" s="7"/>
    </row>
    <row r="143" spans="1:13" ht="15.75" customHeight="1">
      <c r="A143" s="49"/>
      <c r="B143" s="406">
        <v>112428</v>
      </c>
      <c r="C143" s="4" t="e">
        <f>VLOOKUP(B143,[1]Report!$1:$1048576,2,0)</f>
        <v>#N/A</v>
      </c>
      <c r="D143" s="136" t="s">
        <v>6</v>
      </c>
      <c r="E143" s="5" t="e">
        <f>VLOOKUP(B143,[1]Report!$1:$1048576,8,0)</f>
        <v>#N/A</v>
      </c>
      <c r="F143" s="405">
        <v>7.49</v>
      </c>
      <c r="G143" s="6" t="e">
        <f t="shared" si="10"/>
        <v>#N/A</v>
      </c>
      <c r="H143" s="278" t="e">
        <f t="shared" si="16"/>
        <v>#N/A</v>
      </c>
      <c r="I143" s="7" t="s">
        <v>645</v>
      </c>
      <c r="J143" s="7" t="s">
        <v>645</v>
      </c>
      <c r="K143" s="7"/>
      <c r="L143" s="7"/>
      <c r="M143" s="7"/>
    </row>
    <row r="144" spans="1:13" ht="15.75" customHeight="1">
      <c r="A144" s="49"/>
      <c r="B144" s="406">
        <v>109057</v>
      </c>
      <c r="C144" s="4" t="e">
        <f>VLOOKUP(B144,[1]Report!$1:$1048576,2,0)</f>
        <v>#N/A</v>
      </c>
      <c r="D144" s="136" t="s">
        <v>6</v>
      </c>
      <c r="E144" s="5" t="e">
        <f>VLOOKUP(B144,[1]Report!$1:$1048576,8,0)</f>
        <v>#N/A</v>
      </c>
      <c r="F144" s="405">
        <v>3.79</v>
      </c>
      <c r="G144" s="6" t="e">
        <f t="shared" si="10"/>
        <v>#N/A</v>
      </c>
      <c r="H144" s="278" t="e">
        <f t="shared" si="16"/>
        <v>#N/A</v>
      </c>
      <c r="I144" s="7" t="s">
        <v>645</v>
      </c>
      <c r="J144" s="7" t="s">
        <v>645</v>
      </c>
      <c r="K144" s="7"/>
      <c r="L144" s="7"/>
      <c r="M144" s="7"/>
    </row>
    <row r="145" spans="1:13" ht="15.75" customHeight="1">
      <c r="A145" s="49"/>
      <c r="B145" s="12"/>
      <c r="C145" s="4"/>
      <c r="D145" s="136"/>
      <c r="E145" s="5"/>
      <c r="F145" s="411"/>
      <c r="G145" s="6"/>
      <c r="H145" s="7"/>
      <c r="I145" s="7"/>
      <c r="J145" s="7"/>
      <c r="K145" s="7"/>
      <c r="L145" s="7"/>
      <c r="M145" s="7"/>
    </row>
    <row r="146" spans="1:13" ht="15.75" customHeight="1">
      <c r="A146" s="49"/>
      <c r="B146" s="548" t="s">
        <v>1306</v>
      </c>
      <c r="C146" s="548"/>
      <c r="D146" s="548"/>
      <c r="E146" s="548"/>
      <c r="F146" s="548"/>
      <c r="G146" s="548"/>
      <c r="H146" s="7"/>
      <c r="I146" s="7"/>
      <c r="J146" s="7"/>
      <c r="K146" s="7"/>
      <c r="L146" s="7"/>
      <c r="M146" s="7"/>
    </row>
    <row r="147" spans="1:13" ht="15.75" customHeight="1">
      <c r="A147" s="49"/>
      <c r="B147" s="11" t="s">
        <v>2</v>
      </c>
      <c r="C147" s="11" t="s">
        <v>3</v>
      </c>
      <c r="D147" s="11" t="s">
        <v>5</v>
      </c>
      <c r="E147" s="11" t="s">
        <v>0</v>
      </c>
      <c r="F147" s="47" t="s">
        <v>1</v>
      </c>
      <c r="G147" s="47" t="s">
        <v>4</v>
      </c>
      <c r="H147" s="7"/>
      <c r="I147" s="7"/>
      <c r="J147" s="7"/>
      <c r="K147" s="7"/>
      <c r="L147" s="7"/>
      <c r="M147" s="7"/>
    </row>
    <row r="148" spans="1:13" ht="15.75" customHeight="1">
      <c r="A148" s="49"/>
      <c r="B148" s="406">
        <v>113318</v>
      </c>
      <c r="C148" s="4" t="str">
        <f>VLOOKUP(B148,[1]Report!$1:$1048576,2,0)</f>
        <v>YPE DETERGENTE LIQ COCO 24X500ML</v>
      </c>
      <c r="D148" s="136" t="s">
        <v>6</v>
      </c>
      <c r="E148" s="5">
        <f>VLOOKUP(B148,[1]Report!$1:$1048576,8,0)</f>
        <v>2.5299999999999998</v>
      </c>
      <c r="F148" s="405">
        <v>2.09</v>
      </c>
      <c r="G148" s="6">
        <f t="shared" si="10"/>
        <v>0.17391304347826086</v>
      </c>
      <c r="H148" s="278">
        <f t="shared" ref="H148:H168" si="19">G148-100%</f>
        <v>-0.82608695652173914</v>
      </c>
      <c r="I148" s="161"/>
      <c r="J148" s="7"/>
      <c r="K148" s="7"/>
      <c r="L148" s="7"/>
      <c r="M148" s="7"/>
    </row>
    <row r="149" spans="1:13" ht="15.75" customHeight="1">
      <c r="A149" s="49"/>
      <c r="B149" s="406">
        <v>113329</v>
      </c>
      <c r="C149" s="4" t="str">
        <f>VLOOKUP(B149,[1]Report!$1:$1048576,2,0)</f>
        <v>YPE DETERGENTE LIQ LIMAO 24X500ML</v>
      </c>
      <c r="D149" s="136" t="s">
        <v>6</v>
      </c>
      <c r="E149" s="5">
        <f>VLOOKUP(B149,[1]Report!$1:$1048576,8,0)</f>
        <v>2.5299999999999998</v>
      </c>
      <c r="F149" s="405">
        <v>2.09</v>
      </c>
      <c r="G149" s="6">
        <f t="shared" si="10"/>
        <v>0.17391304347826086</v>
      </c>
      <c r="H149" s="278">
        <f t="shared" si="19"/>
        <v>-0.82608695652173914</v>
      </c>
      <c r="I149" s="161"/>
      <c r="J149" s="7"/>
      <c r="K149" s="7"/>
      <c r="L149" s="7"/>
      <c r="M149" s="7"/>
    </row>
    <row r="150" spans="1:13" ht="15.75" customHeight="1">
      <c r="A150" s="49"/>
      <c r="B150" s="406">
        <v>113316</v>
      </c>
      <c r="C150" s="4" t="str">
        <f>VLOOKUP(B150,[1]Report!$1:$1048576,2,0)</f>
        <v>YPE DETERGENTE LIQ MACA 24X500ML</v>
      </c>
      <c r="D150" s="136" t="s">
        <v>6</v>
      </c>
      <c r="E150" s="5">
        <f>VLOOKUP(B150,[1]Report!$1:$1048576,8,0)</f>
        <v>2.5299999999999998</v>
      </c>
      <c r="F150" s="405">
        <v>2.09</v>
      </c>
      <c r="G150" s="6">
        <f t="shared" si="10"/>
        <v>0.17391304347826086</v>
      </c>
      <c r="H150" s="278">
        <f t="shared" si="19"/>
        <v>-0.82608695652173914</v>
      </c>
      <c r="I150" s="161"/>
      <c r="J150" s="7"/>
      <c r="K150" s="7"/>
      <c r="L150" s="7"/>
      <c r="M150" s="7"/>
    </row>
    <row r="151" spans="1:13" ht="15.75" customHeight="1">
      <c r="A151" s="49"/>
      <c r="B151" s="406">
        <v>113319</v>
      </c>
      <c r="C151" s="4" t="str">
        <f>VLOOKUP(B151,[1]Report!$1:$1048576,2,0)</f>
        <v>YPE DETERGENTE LIQ CLEAR 24X500ML</v>
      </c>
      <c r="D151" s="136" t="s">
        <v>6</v>
      </c>
      <c r="E151" s="5">
        <f>VLOOKUP(B151,[1]Report!$1:$1048576,8,0)</f>
        <v>2.5299999999999998</v>
      </c>
      <c r="F151" s="405">
        <v>2.09</v>
      </c>
      <c r="G151" s="6">
        <f t="shared" si="10"/>
        <v>0.17391304347826086</v>
      </c>
      <c r="H151" s="278">
        <f t="shared" si="19"/>
        <v>-0.82608695652173914</v>
      </c>
      <c r="I151" s="161"/>
      <c r="J151" s="7"/>
      <c r="K151" s="7"/>
      <c r="L151" s="7"/>
      <c r="M151" s="7"/>
    </row>
    <row r="152" spans="1:13" ht="15.75" customHeight="1">
      <c r="A152" s="49"/>
      <c r="B152" s="406">
        <v>113317</v>
      </c>
      <c r="C152" s="4" t="str">
        <f>VLOOKUP(B152,[1]Report!$1:$1048576,2,0)</f>
        <v>YPE DETERGENTE LIQ CLEAR CARE 24X500ML</v>
      </c>
      <c r="D152" s="136" t="s">
        <v>6</v>
      </c>
      <c r="E152" s="5">
        <f>VLOOKUP(B152,[1]Report!$1:$1048576,8,0)</f>
        <v>2.5299999999999998</v>
      </c>
      <c r="F152" s="405">
        <v>2.09</v>
      </c>
      <c r="G152" s="6">
        <f t="shared" ref="G152:G168" si="20">(E152-F152)/E152</f>
        <v>0.17391304347826086</v>
      </c>
      <c r="H152" s="278">
        <f t="shared" si="19"/>
        <v>-0.82608695652173914</v>
      </c>
      <c r="I152" s="161"/>
      <c r="J152" s="7"/>
      <c r="K152" s="7"/>
      <c r="L152" s="7"/>
      <c r="M152" s="7"/>
    </row>
    <row r="153" spans="1:13" ht="15.75" customHeight="1">
      <c r="A153" s="49"/>
      <c r="B153" s="406">
        <v>113315</v>
      </c>
      <c r="C153" s="4" t="str">
        <f>VLOOKUP(B153,[1]Report!$1:$1048576,2,0)</f>
        <v>YPE DETERGENTE LIQ NEUTRO 24X500ML</v>
      </c>
      <c r="D153" s="136" t="s">
        <v>6</v>
      </c>
      <c r="E153" s="5">
        <f>VLOOKUP(B153,[1]Report!$1:$1048576,8,0)</f>
        <v>2.5299999999999998</v>
      </c>
      <c r="F153" s="405">
        <v>2.09</v>
      </c>
      <c r="G153" s="6">
        <f t="shared" si="20"/>
        <v>0.17391304347826086</v>
      </c>
      <c r="H153" s="278">
        <f t="shared" si="19"/>
        <v>-0.82608695652173914</v>
      </c>
      <c r="I153" s="161"/>
      <c r="J153" s="7"/>
      <c r="K153" s="7"/>
      <c r="L153" s="7"/>
      <c r="M153" s="7"/>
    </row>
    <row r="154" spans="1:13" ht="15.75">
      <c r="A154" s="49"/>
      <c r="B154" s="406">
        <v>113320</v>
      </c>
      <c r="C154" s="4" t="str">
        <f>VLOOKUP(B154,[1]Report!$1:$1048576,2,0)</f>
        <v>YPE DETERGENTE LIQ CAPIM LIMAO 24X500ML</v>
      </c>
      <c r="D154" s="136" t="s">
        <v>6</v>
      </c>
      <c r="E154" s="5">
        <f>VLOOKUP(B154,[1]Report!$1:$1048576,8,0)</f>
        <v>2.5299999999999998</v>
      </c>
      <c r="F154" s="405">
        <v>2.09</v>
      </c>
      <c r="G154" s="6">
        <f t="shared" si="20"/>
        <v>0.17391304347826086</v>
      </c>
      <c r="H154" s="278">
        <f t="shared" si="19"/>
        <v>-0.82608695652173914</v>
      </c>
      <c r="I154" s="161"/>
      <c r="J154" s="7"/>
      <c r="K154" s="7"/>
      <c r="L154" s="7"/>
      <c r="M154" s="7"/>
    </row>
    <row r="155" spans="1:13" ht="15.75">
      <c r="A155" s="49"/>
      <c r="B155" s="406">
        <v>114294</v>
      </c>
      <c r="C155" s="4" t="s">
        <v>1619</v>
      </c>
      <c r="D155" s="136" t="s">
        <v>6</v>
      </c>
      <c r="E155" s="5">
        <v>4.7300000000000004</v>
      </c>
      <c r="F155" s="405">
        <v>4.29</v>
      </c>
      <c r="G155" s="6">
        <f t="shared" si="20"/>
        <v>9.3023255813953556E-2</v>
      </c>
      <c r="H155" s="278">
        <f t="shared" si="19"/>
        <v>-0.90697674418604646</v>
      </c>
      <c r="I155" s="161"/>
      <c r="J155" s="7"/>
      <c r="K155" s="7"/>
      <c r="L155" s="7"/>
      <c r="M155" s="7"/>
    </row>
    <row r="156" spans="1:13" ht="15.75">
      <c r="A156" s="49"/>
      <c r="B156" s="406">
        <v>114295</v>
      </c>
      <c r="C156" s="4" t="s">
        <v>1620</v>
      </c>
      <c r="D156" s="136" t="s">
        <v>6</v>
      </c>
      <c r="E156" s="5">
        <v>4.7300000000000004</v>
      </c>
      <c r="F156" s="405">
        <v>4.29</v>
      </c>
      <c r="G156" s="6">
        <f t="shared" si="20"/>
        <v>9.3023255813953556E-2</v>
      </c>
      <c r="H156" s="278">
        <f t="shared" si="19"/>
        <v>-0.90697674418604646</v>
      </c>
      <c r="I156" s="161"/>
      <c r="J156" s="7"/>
      <c r="K156" s="7"/>
      <c r="L156" s="7"/>
      <c r="M156" s="7"/>
    </row>
    <row r="157" spans="1:13" ht="15.75">
      <c r="A157" s="49"/>
      <c r="B157" s="406">
        <v>114296</v>
      </c>
      <c r="C157" s="4" t="s">
        <v>1619</v>
      </c>
      <c r="D157" s="136" t="s">
        <v>6</v>
      </c>
      <c r="E157" s="5">
        <v>4.7300000000000004</v>
      </c>
      <c r="F157" s="405">
        <v>4.29</v>
      </c>
      <c r="G157" s="6">
        <f t="shared" si="20"/>
        <v>9.3023255813953556E-2</v>
      </c>
      <c r="H157" s="278">
        <f t="shared" si="19"/>
        <v>-0.90697674418604646</v>
      </c>
      <c r="I157" s="161"/>
      <c r="J157" s="7"/>
      <c r="K157" s="7"/>
      <c r="L157" s="7"/>
      <c r="M157" s="7"/>
    </row>
    <row r="158" spans="1:13" ht="15.75">
      <c r="A158" s="49"/>
      <c r="B158" s="406">
        <v>114297</v>
      </c>
      <c r="C158" s="4" t="s">
        <v>1621</v>
      </c>
      <c r="D158" s="136" t="s">
        <v>6</v>
      </c>
      <c r="E158" s="5">
        <v>4.7300000000000004</v>
      </c>
      <c r="F158" s="405">
        <v>4.29</v>
      </c>
      <c r="G158" s="6">
        <f t="shared" si="20"/>
        <v>9.3023255813953556E-2</v>
      </c>
      <c r="H158" s="278">
        <f t="shared" si="19"/>
        <v>-0.90697674418604646</v>
      </c>
      <c r="I158" s="161"/>
      <c r="J158" s="7"/>
      <c r="K158" s="7"/>
      <c r="L158" s="7"/>
      <c r="M158" s="7"/>
    </row>
    <row r="159" spans="1:13" ht="15.75">
      <c r="A159" s="49"/>
      <c r="B159" s="406">
        <v>112751</v>
      </c>
      <c r="C159" s="4" t="str">
        <f>VLOOKUP(B159,[1]Report!$1:$1048576,2,0)</f>
        <v>TOD MACARRAO SEMOLA SPAGHET 30X500G</v>
      </c>
      <c r="D159" s="136" t="s">
        <v>6</v>
      </c>
      <c r="E159" s="5">
        <f>VLOOKUP(B159,[1]Report!$1:$1048576,8,0)</f>
        <v>3.39</v>
      </c>
      <c r="F159" s="405">
        <v>2.69</v>
      </c>
      <c r="G159" s="6">
        <f t="shared" si="20"/>
        <v>0.20648967551622424</v>
      </c>
      <c r="H159" s="278">
        <f t="shared" si="19"/>
        <v>-0.79351032448377579</v>
      </c>
      <c r="I159" s="161"/>
      <c r="J159" s="7"/>
      <c r="K159" s="7"/>
      <c r="L159" s="7"/>
      <c r="M159" s="7"/>
    </row>
    <row r="160" spans="1:13" ht="15.75">
      <c r="A160" s="49"/>
      <c r="B160" s="406">
        <v>105332</v>
      </c>
      <c r="C160" s="4" t="str">
        <f>VLOOKUP(B160,[1]Report!$1:$1048576,2,0)</f>
        <v>SARDINHA 88 OLEO 50X125G</v>
      </c>
      <c r="D160" s="136" t="s">
        <v>6</v>
      </c>
      <c r="E160" s="5">
        <f>VLOOKUP(B160,[1]Report!$1:$1048576,8,0)</f>
        <v>4.4400000000000004</v>
      </c>
      <c r="F160" s="405">
        <v>3.69</v>
      </c>
      <c r="G160" s="6">
        <f t="shared" si="20"/>
        <v>0.168918918918919</v>
      </c>
      <c r="H160" s="278">
        <f t="shared" si="19"/>
        <v>-0.83108108108108103</v>
      </c>
      <c r="I160" s="161"/>
      <c r="J160" s="7"/>
      <c r="K160" s="7"/>
      <c r="L160" s="7"/>
      <c r="M160" s="7"/>
    </row>
    <row r="161" spans="1:13" ht="15.75">
      <c r="A161" s="49"/>
      <c r="B161" s="406">
        <v>105333</v>
      </c>
      <c r="C161" s="4" t="str">
        <f>VLOOKUP(B161,[1]Report!$1:$1048576,2,0)</f>
        <v>SARDINHA 88 MOLHO DE TOMATE 50X125G</v>
      </c>
      <c r="D161" s="136" t="s">
        <v>6</v>
      </c>
      <c r="E161" s="5">
        <f>VLOOKUP(B161,[1]Report!$1:$1048576,8,0)</f>
        <v>4.4400000000000004</v>
      </c>
      <c r="F161" s="405">
        <v>3.69</v>
      </c>
      <c r="G161" s="6">
        <f t="shared" si="20"/>
        <v>0.168918918918919</v>
      </c>
      <c r="H161" s="278">
        <f t="shared" si="19"/>
        <v>-0.83108108108108103</v>
      </c>
      <c r="I161" s="161"/>
      <c r="J161" s="7"/>
      <c r="K161" s="7"/>
      <c r="L161" s="7"/>
      <c r="M161" s="7"/>
    </row>
    <row r="162" spans="1:13" ht="15.75">
      <c r="A162" s="49"/>
      <c r="B162" s="406">
        <v>24</v>
      </c>
      <c r="C162" s="4" t="str">
        <f>VLOOKUP(B162,[1]Report!$1:$1048576,2,0)</f>
        <v>GDC SARDINHA TOMATE 50X125GR</v>
      </c>
      <c r="D162" s="136" t="s">
        <v>6</v>
      </c>
      <c r="E162" s="5">
        <f>VLOOKUP(B162,[1]Report!$1:$1048576,8,0)</f>
        <v>4.9800000000000004</v>
      </c>
      <c r="F162" s="405">
        <v>3.69</v>
      </c>
      <c r="G162" s="6">
        <f t="shared" si="20"/>
        <v>0.25903614457831331</v>
      </c>
      <c r="H162" s="278">
        <f t="shared" si="19"/>
        <v>-0.74096385542168663</v>
      </c>
      <c r="I162" s="161"/>
      <c r="J162" s="7"/>
      <c r="K162" s="7"/>
      <c r="L162" s="7"/>
      <c r="M162" s="7"/>
    </row>
    <row r="163" spans="1:13" ht="15.75">
      <c r="A163" s="49"/>
      <c r="B163" s="406">
        <v>23</v>
      </c>
      <c r="C163" s="4" t="str">
        <f>VLOOKUP(B163,[1]Report!$1:$1048576,2,0)</f>
        <v>GDC SARDINHA OLEO 50X125GR</v>
      </c>
      <c r="D163" s="136" t="s">
        <v>6</v>
      </c>
      <c r="E163" s="5">
        <f>VLOOKUP(B163,[1]Report!$1:$1048576,8,0)</f>
        <v>4.76</v>
      </c>
      <c r="F163" s="405">
        <v>3.69</v>
      </c>
      <c r="G163" s="6">
        <f t="shared" si="20"/>
        <v>0.22478991596638653</v>
      </c>
      <c r="H163" s="278">
        <f t="shared" si="19"/>
        <v>-0.77521008403361347</v>
      </c>
      <c r="I163" s="161"/>
      <c r="J163" s="7"/>
      <c r="K163" s="7"/>
      <c r="L163" s="7"/>
      <c r="M163" s="7"/>
    </row>
    <row r="164" spans="1:13" ht="15.75">
      <c r="A164" s="49"/>
      <c r="B164" s="406">
        <v>108061</v>
      </c>
      <c r="C164" s="4" t="str">
        <f>VLOOKUP(B164,[1]Report!$1:$1048576,2,0)</f>
        <v>B WAFER CHOCO BAUD 30X78G</v>
      </c>
      <c r="D164" s="136" t="s">
        <v>6</v>
      </c>
      <c r="E164" s="5">
        <f>VLOOKUP(B164,[1]Report!$1:$1048576,8,0)</f>
        <v>1.69</v>
      </c>
      <c r="F164" s="405">
        <v>1.1499999999999999</v>
      </c>
      <c r="G164" s="6">
        <f t="shared" si="20"/>
        <v>0.31952662721893493</v>
      </c>
      <c r="H164" s="278">
        <f t="shared" si="19"/>
        <v>-0.68047337278106501</v>
      </c>
      <c r="I164" s="161"/>
      <c r="J164" s="7"/>
      <c r="K164" s="7"/>
      <c r="L164" s="7"/>
      <c r="M164" s="7"/>
    </row>
    <row r="165" spans="1:13" ht="15.75">
      <c r="A165" s="49"/>
      <c r="B165" s="406">
        <v>108062</v>
      </c>
      <c r="C165" s="4" t="str">
        <f>VLOOKUP(B165,[1]Report!$1:$1048576,2,0)</f>
        <v>B WAFER MGO BAUD 30X78G</v>
      </c>
      <c r="D165" s="136" t="s">
        <v>6</v>
      </c>
      <c r="E165" s="5">
        <f>VLOOKUP(B165,[1]Report!$1:$1048576,8,0)</f>
        <v>1.69</v>
      </c>
      <c r="F165" s="405">
        <v>1.1499999999999999</v>
      </c>
      <c r="G165" s="6">
        <f t="shared" si="20"/>
        <v>0.31952662721893493</v>
      </c>
      <c r="H165" s="278">
        <f t="shared" si="19"/>
        <v>-0.68047337278106501</v>
      </c>
      <c r="I165" s="161"/>
      <c r="J165" s="7"/>
      <c r="K165" s="7"/>
      <c r="L165" s="7"/>
      <c r="M165" s="7"/>
    </row>
    <row r="166" spans="1:13" ht="15.75">
      <c r="A166" s="49"/>
      <c r="B166" s="406">
        <v>108063</v>
      </c>
      <c r="C166" s="4" t="str">
        <f>VLOOKUP(B166,[1]Report!$1:$1048576,2,0)</f>
        <v>B WAFER BRIGADEIRO BAUD 30X78G</v>
      </c>
      <c r="D166" s="136" t="s">
        <v>6</v>
      </c>
      <c r="E166" s="5">
        <f>VLOOKUP(B166,[1]Report!$1:$1048576,8,0)</f>
        <v>1.69</v>
      </c>
      <c r="F166" s="405">
        <v>1.1499999999999999</v>
      </c>
      <c r="G166" s="6">
        <f t="shared" si="20"/>
        <v>0.31952662721893493</v>
      </c>
      <c r="H166" s="278">
        <f t="shared" si="19"/>
        <v>-0.68047337278106501</v>
      </c>
      <c r="I166" s="161"/>
      <c r="J166" s="7"/>
      <c r="K166" s="7"/>
      <c r="L166" s="7"/>
      <c r="M166" s="7"/>
    </row>
    <row r="167" spans="1:13" ht="15.75">
      <c r="A167" s="49"/>
      <c r="B167" s="406">
        <v>108064</v>
      </c>
      <c r="C167" s="4" t="str">
        <f>VLOOKUP(B167,[1]Report!$1:$1048576,2,0)</f>
        <v>B WAFER LIMAO BAUD 30X78G</v>
      </c>
      <c r="D167" s="136" t="s">
        <v>6</v>
      </c>
      <c r="E167" s="5">
        <f>VLOOKUP(B167,[1]Report!$1:$1048576,8,0)</f>
        <v>1.69</v>
      </c>
      <c r="F167" s="405">
        <v>1.1499999999999999</v>
      </c>
      <c r="G167" s="6">
        <f t="shared" si="20"/>
        <v>0.31952662721893493</v>
      </c>
      <c r="H167" s="278">
        <f t="shared" si="19"/>
        <v>-0.68047337278106501</v>
      </c>
      <c r="I167" s="161"/>
      <c r="J167" s="7"/>
      <c r="K167" s="7"/>
      <c r="L167" s="7"/>
      <c r="M167" s="7"/>
    </row>
    <row r="168" spans="1:13" ht="15.75">
      <c r="A168" s="49"/>
      <c r="B168" s="406">
        <v>114059</v>
      </c>
      <c r="C168" s="4" t="str">
        <f>VLOOKUP(B168,[1]Report!$1:$1048576,2,0)</f>
        <v>PRED MOLHO TOMATE TRAD SH 32X300G</v>
      </c>
      <c r="D168" s="136" t="s">
        <v>6</v>
      </c>
      <c r="E168" s="5">
        <f>VLOOKUP(B168,[1]Report!$1:$1048576,8,0)</f>
        <v>1.5</v>
      </c>
      <c r="F168" s="404">
        <v>1.19</v>
      </c>
      <c r="G168" s="6">
        <f t="shared" si="20"/>
        <v>0.20666666666666669</v>
      </c>
      <c r="H168" s="278">
        <f t="shared" si="19"/>
        <v>-0.79333333333333333</v>
      </c>
      <c r="I168" s="161"/>
      <c r="J168" s="7"/>
      <c r="K168" s="7"/>
      <c r="L168" s="7"/>
      <c r="M168" s="7"/>
    </row>
    <row r="169" spans="1:13" ht="15.75">
      <c r="A169" s="49"/>
      <c r="B169" s="406"/>
      <c r="C169" s="4"/>
      <c r="D169" s="136"/>
      <c r="E169" s="5"/>
      <c r="F169" s="404"/>
      <c r="G169" s="6"/>
      <c r="H169" s="278"/>
      <c r="I169" s="161"/>
      <c r="J169" s="7"/>
      <c r="K169" s="7"/>
      <c r="L169" s="7"/>
      <c r="M169" s="7"/>
    </row>
    <row r="170" spans="1:13" ht="15.75">
      <c r="A170" s="49"/>
      <c r="B170" s="406"/>
      <c r="C170" s="4"/>
      <c r="D170" s="136"/>
      <c r="E170" s="5"/>
      <c r="F170" s="404"/>
      <c r="G170" s="6"/>
      <c r="H170" s="278"/>
      <c r="I170" s="161"/>
      <c r="J170" s="7"/>
      <c r="K170" s="7"/>
      <c r="L170" s="7"/>
      <c r="M170" s="7"/>
    </row>
    <row r="171" spans="1:13" ht="15.75">
      <c r="A171" s="49"/>
      <c r="B171" s="11" t="s">
        <v>2</v>
      </c>
      <c r="C171" s="11" t="s">
        <v>3</v>
      </c>
      <c r="D171" s="11" t="s">
        <v>5</v>
      </c>
      <c r="E171" s="11" t="s">
        <v>0</v>
      </c>
      <c r="F171" s="47" t="s">
        <v>1</v>
      </c>
      <c r="G171" s="47" t="s">
        <v>4</v>
      </c>
      <c r="H171" s="278"/>
      <c r="I171" s="161"/>
      <c r="J171" s="7"/>
      <c r="K171" s="7"/>
      <c r="L171" s="7"/>
      <c r="M171" s="7"/>
    </row>
    <row r="172" spans="1:13" ht="15.75">
      <c r="A172" s="49"/>
      <c r="B172" s="113">
        <v>113544</v>
      </c>
      <c r="C172" s="4" t="e">
        <f>VLOOKUP(B172,[1]Report!$1:$1048576,2,0)</f>
        <v>#N/A</v>
      </c>
      <c r="D172" s="136" t="s">
        <v>6</v>
      </c>
      <c r="E172" s="5" t="e">
        <f>VLOOKUP(B172,[1]Report!$1:$1048576,8,0)</f>
        <v>#N/A</v>
      </c>
      <c r="F172" s="405">
        <v>139</v>
      </c>
      <c r="G172" s="6" t="e">
        <f t="shared" ref="G172:G173" si="21">(E172-F172)/E172</f>
        <v>#N/A</v>
      </c>
      <c r="H172" s="278"/>
      <c r="I172" s="161"/>
      <c r="J172" s="7"/>
      <c r="K172" s="7"/>
      <c r="L172" s="7"/>
      <c r="M172" s="7"/>
    </row>
    <row r="173" spans="1:13" ht="15.75">
      <c r="A173" s="49"/>
      <c r="B173" s="113">
        <v>109902</v>
      </c>
      <c r="C173" s="4" t="str">
        <f>VLOOKUP(B173,[1]Report!$1:$1048576,2,0)</f>
        <v>RC PED ADU RP 10,1KG</v>
      </c>
      <c r="D173" s="136" t="s">
        <v>6</v>
      </c>
      <c r="E173" s="5">
        <f>VLOOKUP(B173,[1]Report!$1:$1048576,8,0)</f>
        <v>110.72</v>
      </c>
      <c r="F173" s="404">
        <v>89</v>
      </c>
      <c r="G173" s="6">
        <f t="shared" si="21"/>
        <v>0.19617052023121387</v>
      </c>
      <c r="H173" s="278"/>
      <c r="I173" s="161"/>
      <c r="J173" s="7"/>
      <c r="K173" s="7"/>
      <c r="L173" s="7"/>
      <c r="M173" s="7"/>
    </row>
    <row r="174" spans="1:13" ht="15.75">
      <c r="A174" s="49"/>
      <c r="B174" s="406"/>
      <c r="C174" s="4"/>
      <c r="D174" s="136"/>
      <c r="E174" s="5"/>
      <c r="F174" s="405"/>
      <c r="G174" s="6"/>
      <c r="H174" s="278"/>
      <c r="I174" s="161"/>
      <c r="J174" s="7"/>
      <c r="K174" s="7"/>
      <c r="L174" s="7"/>
      <c r="M174" s="7"/>
    </row>
    <row r="175" spans="1:13" ht="15.75" customHeight="1">
      <c r="A175" s="49"/>
      <c r="B175" s="182"/>
      <c r="C175" s="4"/>
      <c r="D175" s="136"/>
      <c r="E175" s="5"/>
      <c r="F175" s="377"/>
      <c r="G175" s="6"/>
      <c r="H175" s="278"/>
      <c r="I175" s="161"/>
      <c r="J175" s="7"/>
      <c r="K175" s="7"/>
      <c r="L175" s="7"/>
      <c r="M175" s="7"/>
    </row>
    <row r="176" spans="1:13" ht="15.75" customHeight="1">
      <c r="A176" s="49"/>
      <c r="B176" s="548" t="s">
        <v>1306</v>
      </c>
      <c r="C176" s="548"/>
      <c r="D176" s="548"/>
      <c r="E176" s="548"/>
      <c r="F176" s="548"/>
      <c r="G176" s="548"/>
      <c r="H176" s="7"/>
      <c r="I176" s="161"/>
      <c r="J176" s="7"/>
      <c r="K176" s="7"/>
      <c r="L176" s="7"/>
      <c r="M176" s="7"/>
    </row>
    <row r="177" spans="1:13" ht="15.75" customHeight="1">
      <c r="A177" s="49"/>
      <c r="B177" s="136"/>
      <c r="C177" s="4"/>
      <c r="D177" s="136"/>
      <c r="E177" s="5"/>
      <c r="F177" s="614" t="s">
        <v>1557</v>
      </c>
      <c r="G177" s="614"/>
      <c r="H177" s="626" t="s">
        <v>1558</v>
      </c>
      <c r="I177" s="614"/>
      <c r="J177" s="614" t="s">
        <v>1559</v>
      </c>
      <c r="K177" s="614"/>
      <c r="L177" s="614" t="s">
        <v>1560</v>
      </c>
      <c r="M177" s="614"/>
    </row>
    <row r="178" spans="1:13" ht="15.75" customHeight="1">
      <c r="A178" s="49"/>
      <c r="B178" s="378" t="s">
        <v>2</v>
      </c>
      <c r="C178" s="378" t="s">
        <v>3</v>
      </c>
      <c r="D178" s="378" t="s">
        <v>5</v>
      </c>
      <c r="E178" s="378" t="s">
        <v>0</v>
      </c>
      <c r="F178" s="379" t="s">
        <v>1242</v>
      </c>
      <c r="G178" s="380" t="s">
        <v>1243</v>
      </c>
      <c r="H178" s="408" t="s">
        <v>1242</v>
      </c>
      <c r="I178" s="380" t="s">
        <v>1243</v>
      </c>
      <c r="J178" s="379" t="s">
        <v>1242</v>
      </c>
      <c r="K178" s="380" t="s">
        <v>1243</v>
      </c>
      <c r="L178" s="379" t="s">
        <v>1242</v>
      </c>
      <c r="M178" s="380" t="s">
        <v>1243</v>
      </c>
    </row>
    <row r="179" spans="1:13" ht="15.75" customHeight="1">
      <c r="A179" s="49"/>
      <c r="B179" s="136"/>
      <c r="C179" s="4" t="e">
        <f>VLOOKUP(B179,[1]Report!$1:$1048576,2,0)</f>
        <v>#N/A</v>
      </c>
      <c r="D179" s="136" t="s">
        <v>6</v>
      </c>
      <c r="E179" s="5" t="e">
        <f>VLOOKUP(B179,[1]Report!$1:$1048576,8,0)</f>
        <v>#N/A</v>
      </c>
      <c r="F179" s="381"/>
      <c r="G179" s="6" t="e">
        <f t="shared" ref="G179:G212" si="22">(E179-F179)/E179</f>
        <v>#N/A</v>
      </c>
      <c r="H179" s="409"/>
      <c r="I179" s="6" t="e">
        <f>(E179-H179)/E179</f>
        <v>#N/A</v>
      </c>
      <c r="J179" s="29"/>
      <c r="K179" s="382" t="e">
        <f>($E179-J179)/$E179</f>
        <v>#N/A</v>
      </c>
      <c r="L179" s="29"/>
      <c r="M179" s="382" t="e">
        <f>($E179-L179)/$E179</f>
        <v>#N/A</v>
      </c>
    </row>
    <row r="180" spans="1:13" ht="15.75" customHeight="1">
      <c r="A180" s="49"/>
      <c r="B180" s="136"/>
      <c r="C180" s="4" t="e">
        <f>VLOOKUP(B180,[1]Report!$1:$1048576,2,0)</f>
        <v>#N/A</v>
      </c>
      <c r="D180" s="136" t="s">
        <v>6</v>
      </c>
      <c r="E180" s="5" t="e">
        <f>VLOOKUP(B180,[1]Report!$1:$1048576,8,0)</f>
        <v>#N/A</v>
      </c>
      <c r="F180" s="381"/>
      <c r="G180" s="6" t="e">
        <f t="shared" si="22"/>
        <v>#N/A</v>
      </c>
      <c r="H180" s="409"/>
      <c r="I180" s="6" t="e">
        <f>(E180-H180)/E180</f>
        <v>#N/A</v>
      </c>
      <c r="J180" s="29"/>
      <c r="K180" s="382" t="e">
        <f>($E180-J180)/$E180</f>
        <v>#N/A</v>
      </c>
      <c r="L180" s="29"/>
      <c r="M180" s="382" t="e">
        <f>($E180-L180)/$E180</f>
        <v>#N/A</v>
      </c>
    </row>
    <row r="181" spans="1:13" ht="15.75" customHeight="1">
      <c r="A181" s="49"/>
      <c r="B181" s="389"/>
      <c r="C181" s="4" t="e">
        <f>VLOOKUP(B181,[1]Report!$1:$1048576,2,0)</f>
        <v>#N/A</v>
      </c>
      <c r="D181" s="136" t="s">
        <v>6</v>
      </c>
      <c r="E181" s="5" t="e">
        <f>VLOOKUP(B181,[1]Report!$1:$1048576,8,0)</f>
        <v>#N/A</v>
      </c>
      <c r="F181" s="381"/>
      <c r="G181" s="6" t="e">
        <f t="shared" si="22"/>
        <v>#N/A</v>
      </c>
      <c r="H181" s="409"/>
      <c r="I181" s="6" t="e">
        <f t="shared" ref="I181:I212" si="23">(E181-H181)/E181</f>
        <v>#N/A</v>
      </c>
      <c r="J181" s="29"/>
      <c r="K181" s="382" t="e">
        <f t="shared" ref="K181:K212" si="24">($E181-J181)/$E181</f>
        <v>#N/A</v>
      </c>
      <c r="L181" s="29"/>
      <c r="M181" s="382" t="e">
        <f t="shared" ref="M181:M212" si="25">($E181-L181)/$E181</f>
        <v>#N/A</v>
      </c>
    </row>
    <row r="182" spans="1:13" ht="15.75" customHeight="1">
      <c r="A182" s="49"/>
      <c r="B182" s="389"/>
      <c r="C182" s="4" t="e">
        <f>VLOOKUP(B182,[1]Report!$1:$1048576,2,0)</f>
        <v>#N/A</v>
      </c>
      <c r="D182" s="136" t="s">
        <v>6</v>
      </c>
      <c r="E182" s="5" t="e">
        <f>VLOOKUP(B182,[1]Report!$1:$1048576,8,0)</f>
        <v>#N/A</v>
      </c>
      <c r="F182" s="381"/>
      <c r="G182" s="6" t="e">
        <f t="shared" si="22"/>
        <v>#N/A</v>
      </c>
      <c r="H182" s="409"/>
      <c r="I182" s="6" t="e">
        <f t="shared" si="23"/>
        <v>#N/A</v>
      </c>
      <c r="J182" s="29"/>
      <c r="K182" s="382" t="e">
        <f t="shared" si="24"/>
        <v>#N/A</v>
      </c>
      <c r="L182" s="29"/>
      <c r="M182" s="382" t="e">
        <f t="shared" si="25"/>
        <v>#N/A</v>
      </c>
    </row>
    <row r="183" spans="1:13" ht="15.75" customHeight="1">
      <c r="A183" s="49"/>
      <c r="B183" s="389"/>
      <c r="C183" s="4" t="e">
        <f>VLOOKUP(B183,[1]Report!$1:$1048576,2,0)</f>
        <v>#N/A</v>
      </c>
      <c r="D183" s="136" t="s">
        <v>6</v>
      </c>
      <c r="E183" s="5" t="e">
        <f>VLOOKUP(B183,[1]Report!$1:$1048576,8,0)</f>
        <v>#N/A</v>
      </c>
      <c r="F183" s="381"/>
      <c r="G183" s="6" t="e">
        <f t="shared" si="22"/>
        <v>#N/A</v>
      </c>
      <c r="H183" s="409"/>
      <c r="I183" s="6" t="e">
        <f t="shared" si="23"/>
        <v>#N/A</v>
      </c>
      <c r="J183" s="29"/>
      <c r="K183" s="382" t="e">
        <f t="shared" si="24"/>
        <v>#N/A</v>
      </c>
      <c r="L183" s="29"/>
      <c r="M183" s="382" t="e">
        <f t="shared" si="25"/>
        <v>#N/A</v>
      </c>
    </row>
    <row r="184" spans="1:13" ht="15.75" customHeight="1">
      <c r="A184" s="49"/>
      <c r="B184" s="389"/>
      <c r="C184" s="4" t="e">
        <f>VLOOKUP(B184,[1]Report!$1:$1048576,2,0)</f>
        <v>#N/A</v>
      </c>
      <c r="D184" s="136" t="s">
        <v>6</v>
      </c>
      <c r="E184" s="5" t="e">
        <f>VLOOKUP(B184,[1]Report!$1:$1048576,8,0)</f>
        <v>#N/A</v>
      </c>
      <c r="F184" s="381"/>
      <c r="G184" s="6" t="e">
        <f t="shared" si="22"/>
        <v>#N/A</v>
      </c>
      <c r="H184" s="409"/>
      <c r="I184" s="6" t="e">
        <f t="shared" si="23"/>
        <v>#N/A</v>
      </c>
      <c r="J184" s="29"/>
      <c r="K184" s="382" t="e">
        <f t="shared" si="24"/>
        <v>#N/A</v>
      </c>
      <c r="L184" s="29"/>
      <c r="M184" s="382" t="e">
        <f t="shared" si="25"/>
        <v>#N/A</v>
      </c>
    </row>
    <row r="185" spans="1:13" ht="15.75" customHeight="1">
      <c r="A185" s="49"/>
      <c r="B185" s="389"/>
      <c r="C185" s="4" t="e">
        <f>VLOOKUP(B185,[1]Report!$1:$1048576,2,0)</f>
        <v>#N/A</v>
      </c>
      <c r="D185" s="136" t="s">
        <v>6</v>
      </c>
      <c r="E185" s="5" t="e">
        <f>VLOOKUP(B185,[1]Report!$1:$1048576,8,0)</f>
        <v>#N/A</v>
      </c>
      <c r="F185" s="381"/>
      <c r="G185" s="6" t="e">
        <f t="shared" si="22"/>
        <v>#N/A</v>
      </c>
      <c r="H185" s="409"/>
      <c r="I185" s="6" t="e">
        <f t="shared" si="23"/>
        <v>#N/A</v>
      </c>
      <c r="J185" s="29"/>
      <c r="K185" s="382" t="e">
        <f t="shared" si="24"/>
        <v>#N/A</v>
      </c>
      <c r="L185" s="29"/>
      <c r="M185" s="382" t="e">
        <f t="shared" si="25"/>
        <v>#N/A</v>
      </c>
    </row>
    <row r="186" spans="1:13" ht="15.75" customHeight="1">
      <c r="A186" s="49"/>
      <c r="B186" s="389"/>
      <c r="C186" s="4" t="e">
        <f>VLOOKUP(B186,[1]Report!$1:$1048576,2,0)</f>
        <v>#N/A</v>
      </c>
      <c r="D186" s="136" t="s">
        <v>6</v>
      </c>
      <c r="E186" s="5" t="e">
        <f>VLOOKUP(B186,[1]Report!$1:$1048576,8,0)</f>
        <v>#N/A</v>
      </c>
      <c r="F186" s="381"/>
      <c r="G186" s="6" t="e">
        <f t="shared" si="22"/>
        <v>#N/A</v>
      </c>
      <c r="H186" s="409"/>
      <c r="I186" s="6" t="e">
        <f t="shared" si="23"/>
        <v>#N/A</v>
      </c>
      <c r="J186" s="29"/>
      <c r="K186" s="382" t="e">
        <f t="shared" si="24"/>
        <v>#N/A</v>
      </c>
      <c r="L186" s="29"/>
      <c r="M186" s="382" t="e">
        <f t="shared" si="25"/>
        <v>#N/A</v>
      </c>
    </row>
    <row r="187" spans="1:13" ht="15.75" customHeight="1">
      <c r="A187" s="49"/>
      <c r="B187" s="389"/>
      <c r="C187" s="4" t="e">
        <f>VLOOKUP(B187,[1]Report!$1:$1048576,2,0)</f>
        <v>#N/A</v>
      </c>
      <c r="D187" s="136" t="s">
        <v>6</v>
      </c>
      <c r="E187" s="5" t="e">
        <f>VLOOKUP(B187,[1]Report!$1:$1048576,8,0)</f>
        <v>#N/A</v>
      </c>
      <c r="F187" s="381"/>
      <c r="G187" s="6" t="e">
        <f t="shared" si="22"/>
        <v>#N/A</v>
      </c>
      <c r="H187" s="409"/>
      <c r="I187" s="6" t="e">
        <f t="shared" si="23"/>
        <v>#N/A</v>
      </c>
      <c r="J187" s="29"/>
      <c r="K187" s="382" t="e">
        <f t="shared" si="24"/>
        <v>#N/A</v>
      </c>
      <c r="L187" s="29"/>
      <c r="M187" s="382" t="e">
        <f t="shared" si="25"/>
        <v>#N/A</v>
      </c>
    </row>
    <row r="188" spans="1:13" ht="15.75" customHeight="1">
      <c r="A188" s="49"/>
      <c r="B188" s="389"/>
      <c r="C188" s="4" t="e">
        <f>VLOOKUP(B188,[1]Report!$1:$1048576,2,0)</f>
        <v>#N/A</v>
      </c>
      <c r="D188" s="136" t="s">
        <v>6</v>
      </c>
      <c r="E188" s="5" t="e">
        <f>VLOOKUP(B188,[1]Report!$1:$1048576,8,0)</f>
        <v>#N/A</v>
      </c>
      <c r="F188" s="381"/>
      <c r="G188" s="6" t="e">
        <f t="shared" si="22"/>
        <v>#N/A</v>
      </c>
      <c r="H188" s="409"/>
      <c r="I188" s="6" t="e">
        <f t="shared" si="23"/>
        <v>#N/A</v>
      </c>
      <c r="J188" s="29"/>
      <c r="K188" s="382" t="e">
        <f t="shared" si="24"/>
        <v>#N/A</v>
      </c>
      <c r="L188" s="29"/>
      <c r="M188" s="382" t="e">
        <f t="shared" si="25"/>
        <v>#N/A</v>
      </c>
    </row>
    <row r="189" spans="1:13" ht="15.75" customHeight="1">
      <c r="A189" s="49"/>
      <c r="B189" s="389"/>
      <c r="C189" s="4" t="e">
        <f>VLOOKUP(B189,[1]Report!$1:$1048576,2,0)</f>
        <v>#N/A</v>
      </c>
      <c r="D189" s="136" t="s">
        <v>6</v>
      </c>
      <c r="E189" s="5" t="e">
        <f>VLOOKUP(B189,[1]Report!$1:$1048576,8,0)</f>
        <v>#N/A</v>
      </c>
      <c r="F189" s="381"/>
      <c r="G189" s="6" t="e">
        <f t="shared" si="22"/>
        <v>#N/A</v>
      </c>
      <c r="H189" s="409"/>
      <c r="I189" s="6" t="e">
        <f t="shared" si="23"/>
        <v>#N/A</v>
      </c>
      <c r="J189" s="29"/>
      <c r="K189" s="382" t="e">
        <f t="shared" si="24"/>
        <v>#N/A</v>
      </c>
      <c r="L189" s="29"/>
      <c r="M189" s="382" t="e">
        <f t="shared" si="25"/>
        <v>#N/A</v>
      </c>
    </row>
    <row r="190" spans="1:13" ht="15.75" customHeight="1">
      <c r="A190" s="49"/>
      <c r="B190" s="389"/>
      <c r="C190" s="4" t="e">
        <f>VLOOKUP(B190,[1]Report!$1:$1048576,2,0)</f>
        <v>#N/A</v>
      </c>
      <c r="D190" s="136" t="s">
        <v>6</v>
      </c>
      <c r="E190" s="5" t="e">
        <f>VLOOKUP(B190,[1]Report!$1:$1048576,8,0)</f>
        <v>#N/A</v>
      </c>
      <c r="F190" s="381"/>
      <c r="G190" s="6" t="e">
        <f t="shared" si="22"/>
        <v>#N/A</v>
      </c>
      <c r="H190" s="409"/>
      <c r="I190" s="6" t="e">
        <f t="shared" si="23"/>
        <v>#N/A</v>
      </c>
      <c r="J190" s="29"/>
      <c r="K190" s="382" t="e">
        <f t="shared" si="24"/>
        <v>#N/A</v>
      </c>
      <c r="L190" s="29"/>
      <c r="M190" s="382" t="e">
        <f t="shared" si="25"/>
        <v>#N/A</v>
      </c>
    </row>
    <row r="191" spans="1:13" ht="15.75" customHeight="1">
      <c r="A191" s="49"/>
      <c r="B191" s="389"/>
      <c r="C191" s="4" t="e">
        <f>VLOOKUP(B191,[1]Report!$1:$1048576,2,0)</f>
        <v>#N/A</v>
      </c>
      <c r="D191" s="136" t="s">
        <v>6</v>
      </c>
      <c r="E191" s="5" t="e">
        <f>VLOOKUP(B191,[1]Report!$1:$1048576,8,0)</f>
        <v>#N/A</v>
      </c>
      <c r="F191" s="381"/>
      <c r="G191" s="6" t="e">
        <f t="shared" si="22"/>
        <v>#N/A</v>
      </c>
      <c r="H191" s="409"/>
      <c r="I191" s="6" t="e">
        <f t="shared" si="23"/>
        <v>#N/A</v>
      </c>
      <c r="J191" s="29"/>
      <c r="K191" s="382" t="e">
        <f t="shared" si="24"/>
        <v>#N/A</v>
      </c>
      <c r="L191" s="29"/>
      <c r="M191" s="382" t="e">
        <f t="shared" si="25"/>
        <v>#N/A</v>
      </c>
    </row>
    <row r="192" spans="1:13" ht="15.75" customHeight="1">
      <c r="A192" s="49"/>
      <c r="B192" s="389"/>
      <c r="C192" s="4" t="e">
        <f>VLOOKUP(B192,[1]Report!$1:$1048576,2,0)</f>
        <v>#N/A</v>
      </c>
      <c r="D192" s="136" t="s">
        <v>6</v>
      </c>
      <c r="E192" s="5" t="e">
        <f>VLOOKUP(B192,[1]Report!$1:$1048576,8,0)</f>
        <v>#N/A</v>
      </c>
      <c r="F192" s="381"/>
      <c r="G192" s="6" t="e">
        <f t="shared" si="22"/>
        <v>#N/A</v>
      </c>
      <c r="H192" s="409"/>
      <c r="I192" s="6" t="e">
        <f t="shared" si="23"/>
        <v>#N/A</v>
      </c>
      <c r="J192" s="29"/>
      <c r="K192" s="382" t="e">
        <f t="shared" si="24"/>
        <v>#N/A</v>
      </c>
      <c r="L192" s="29"/>
      <c r="M192" s="382" t="e">
        <f t="shared" si="25"/>
        <v>#N/A</v>
      </c>
    </row>
    <row r="193" spans="1:13" ht="15.75" customHeight="1">
      <c r="A193" s="49"/>
      <c r="B193" s="389"/>
      <c r="C193" s="4" t="e">
        <f>VLOOKUP(B193,[1]Report!$1:$1048576,2,0)</f>
        <v>#N/A</v>
      </c>
      <c r="D193" s="136" t="s">
        <v>6</v>
      </c>
      <c r="E193" s="5" t="e">
        <f>VLOOKUP(B193,[1]Report!$1:$1048576,8,0)</f>
        <v>#N/A</v>
      </c>
      <c r="F193" s="381"/>
      <c r="G193" s="6" t="e">
        <f t="shared" si="22"/>
        <v>#N/A</v>
      </c>
      <c r="H193" s="409"/>
      <c r="I193" s="6" t="e">
        <f t="shared" si="23"/>
        <v>#N/A</v>
      </c>
      <c r="J193" s="29"/>
      <c r="K193" s="382" t="e">
        <f t="shared" si="24"/>
        <v>#N/A</v>
      </c>
      <c r="L193" s="29"/>
      <c r="M193" s="382" t="e">
        <f t="shared" si="25"/>
        <v>#N/A</v>
      </c>
    </row>
    <row r="194" spans="1:13" ht="15.75" customHeight="1">
      <c r="A194" s="49"/>
      <c r="B194" s="389"/>
      <c r="C194" s="4" t="e">
        <f>VLOOKUP(B194,[1]Report!$1:$1048576,2,0)</f>
        <v>#N/A</v>
      </c>
      <c r="D194" s="136" t="s">
        <v>6</v>
      </c>
      <c r="E194" s="5" t="e">
        <f>VLOOKUP(B194,[1]Report!$1:$1048576,8,0)</f>
        <v>#N/A</v>
      </c>
      <c r="F194" s="381"/>
      <c r="G194" s="6" t="e">
        <f t="shared" si="22"/>
        <v>#N/A</v>
      </c>
      <c r="H194" s="409"/>
      <c r="I194" s="6" t="e">
        <f t="shared" si="23"/>
        <v>#N/A</v>
      </c>
      <c r="J194" s="29"/>
      <c r="K194" s="382" t="e">
        <f t="shared" si="24"/>
        <v>#N/A</v>
      </c>
      <c r="L194" s="29"/>
      <c r="M194" s="382" t="e">
        <f t="shared" si="25"/>
        <v>#N/A</v>
      </c>
    </row>
    <row r="195" spans="1:13" ht="15.75" customHeight="1">
      <c r="A195" s="49"/>
      <c r="B195" s="389"/>
      <c r="C195" s="4" t="e">
        <f>VLOOKUP(B195,[1]Report!$1:$1048576,2,0)</f>
        <v>#N/A</v>
      </c>
      <c r="D195" s="136" t="s">
        <v>6</v>
      </c>
      <c r="E195" s="5" t="e">
        <f>VLOOKUP(B195,[1]Report!$1:$1048576,8,0)</f>
        <v>#N/A</v>
      </c>
      <c r="F195" s="381"/>
      <c r="G195" s="6" t="e">
        <f t="shared" si="22"/>
        <v>#N/A</v>
      </c>
      <c r="H195" s="409"/>
      <c r="I195" s="6" t="e">
        <f t="shared" si="23"/>
        <v>#N/A</v>
      </c>
      <c r="J195" s="29"/>
      <c r="K195" s="382" t="e">
        <f t="shared" si="24"/>
        <v>#N/A</v>
      </c>
      <c r="L195" s="29"/>
      <c r="M195" s="382" t="e">
        <f t="shared" si="25"/>
        <v>#N/A</v>
      </c>
    </row>
    <row r="196" spans="1:13" ht="15.75" customHeight="1">
      <c r="A196" s="49"/>
      <c r="B196" s="389"/>
      <c r="C196" s="4" t="e">
        <f>VLOOKUP(B196,[1]Report!$1:$1048576,2,0)</f>
        <v>#N/A</v>
      </c>
      <c r="D196" s="136" t="s">
        <v>6</v>
      </c>
      <c r="E196" s="5" t="e">
        <f>VLOOKUP(B196,[1]Report!$1:$1048576,8,0)</f>
        <v>#N/A</v>
      </c>
      <c r="F196" s="381"/>
      <c r="G196" s="6" t="e">
        <f t="shared" si="22"/>
        <v>#N/A</v>
      </c>
      <c r="H196" s="409"/>
      <c r="I196" s="6" t="e">
        <f t="shared" si="23"/>
        <v>#N/A</v>
      </c>
      <c r="J196" s="29"/>
      <c r="K196" s="382" t="e">
        <f t="shared" si="24"/>
        <v>#N/A</v>
      </c>
      <c r="L196" s="29"/>
      <c r="M196" s="382" t="e">
        <f t="shared" si="25"/>
        <v>#N/A</v>
      </c>
    </row>
    <row r="197" spans="1:13" ht="15.75" customHeight="1">
      <c r="A197" s="49"/>
      <c r="B197" s="389"/>
      <c r="C197" s="4" t="e">
        <f>VLOOKUP(B197,[1]Report!$1:$1048576,2,0)</f>
        <v>#N/A</v>
      </c>
      <c r="D197" s="136" t="s">
        <v>6</v>
      </c>
      <c r="E197" s="5" t="e">
        <f>VLOOKUP(B197,[1]Report!$1:$1048576,8,0)</f>
        <v>#N/A</v>
      </c>
      <c r="F197" s="381"/>
      <c r="G197" s="6" t="e">
        <f t="shared" si="22"/>
        <v>#N/A</v>
      </c>
      <c r="H197" s="409"/>
      <c r="I197" s="6" t="e">
        <f t="shared" si="23"/>
        <v>#N/A</v>
      </c>
      <c r="J197" s="29"/>
      <c r="K197" s="382" t="e">
        <f t="shared" si="24"/>
        <v>#N/A</v>
      </c>
      <c r="L197" s="29"/>
      <c r="M197" s="382" t="e">
        <f t="shared" si="25"/>
        <v>#N/A</v>
      </c>
    </row>
    <row r="198" spans="1:13" ht="15.75" customHeight="1">
      <c r="A198" s="49"/>
      <c r="B198" s="389"/>
      <c r="C198" s="4" t="e">
        <f>VLOOKUP(B198,[1]Report!$1:$1048576,2,0)</f>
        <v>#N/A</v>
      </c>
      <c r="D198" s="136" t="s">
        <v>6</v>
      </c>
      <c r="E198" s="5" t="e">
        <f>VLOOKUP(B198,[1]Report!$1:$1048576,8,0)</f>
        <v>#N/A</v>
      </c>
      <c r="F198" s="381"/>
      <c r="G198" s="6" t="e">
        <f t="shared" si="22"/>
        <v>#N/A</v>
      </c>
      <c r="H198" s="409"/>
      <c r="I198" s="6" t="e">
        <f t="shared" si="23"/>
        <v>#N/A</v>
      </c>
      <c r="J198" s="29"/>
      <c r="K198" s="382" t="e">
        <f t="shared" si="24"/>
        <v>#N/A</v>
      </c>
      <c r="L198" s="29"/>
      <c r="M198" s="382" t="e">
        <f t="shared" si="25"/>
        <v>#N/A</v>
      </c>
    </row>
    <row r="199" spans="1:13" ht="15.75" customHeight="1">
      <c r="A199" s="49"/>
      <c r="B199" s="389"/>
      <c r="C199" s="4" t="e">
        <f>VLOOKUP(B199,[1]Report!$1:$1048576,2,0)</f>
        <v>#N/A</v>
      </c>
      <c r="D199" s="136" t="s">
        <v>6</v>
      </c>
      <c r="E199" s="5" t="e">
        <f>VLOOKUP(B199,[1]Report!$1:$1048576,8,0)</f>
        <v>#N/A</v>
      </c>
      <c r="F199" s="381"/>
      <c r="G199" s="6" t="e">
        <f t="shared" si="22"/>
        <v>#N/A</v>
      </c>
      <c r="H199" s="409"/>
      <c r="I199" s="6" t="e">
        <f t="shared" si="23"/>
        <v>#N/A</v>
      </c>
      <c r="J199" s="29"/>
      <c r="K199" s="382" t="e">
        <f t="shared" si="24"/>
        <v>#N/A</v>
      </c>
      <c r="L199" s="29"/>
      <c r="M199" s="382" t="e">
        <f t="shared" si="25"/>
        <v>#N/A</v>
      </c>
    </row>
    <row r="200" spans="1:13" ht="15.75" customHeight="1">
      <c r="A200" s="49"/>
      <c r="B200" s="389"/>
      <c r="C200" s="4" t="e">
        <f>VLOOKUP(B200,[1]Report!$1:$1048576,2,0)</f>
        <v>#N/A</v>
      </c>
      <c r="D200" s="136" t="s">
        <v>6</v>
      </c>
      <c r="E200" s="5" t="e">
        <f>VLOOKUP(B200,[1]Report!$1:$1048576,8,0)</f>
        <v>#N/A</v>
      </c>
      <c r="F200" s="381"/>
      <c r="G200" s="6" t="e">
        <f t="shared" si="22"/>
        <v>#N/A</v>
      </c>
      <c r="H200" s="409"/>
      <c r="I200" s="6" t="e">
        <f t="shared" si="23"/>
        <v>#N/A</v>
      </c>
      <c r="J200" s="29"/>
      <c r="K200" s="382" t="e">
        <f t="shared" si="24"/>
        <v>#N/A</v>
      </c>
      <c r="L200" s="29"/>
      <c r="M200" s="382" t="e">
        <f t="shared" si="25"/>
        <v>#N/A</v>
      </c>
    </row>
    <row r="201" spans="1:13" ht="15.75" customHeight="1">
      <c r="A201" s="49"/>
      <c r="B201" s="389"/>
      <c r="C201" s="4" t="e">
        <f>VLOOKUP(B201,[1]Report!$1:$1048576,2,0)</f>
        <v>#N/A</v>
      </c>
      <c r="D201" s="136" t="s">
        <v>6</v>
      </c>
      <c r="E201" s="5" t="e">
        <f>VLOOKUP(B201,[1]Report!$1:$1048576,8,0)</f>
        <v>#N/A</v>
      </c>
      <c r="F201" s="381"/>
      <c r="G201" s="6" t="e">
        <f t="shared" si="22"/>
        <v>#N/A</v>
      </c>
      <c r="H201" s="409"/>
      <c r="I201" s="6" t="e">
        <f t="shared" si="23"/>
        <v>#N/A</v>
      </c>
      <c r="J201" s="29"/>
      <c r="K201" s="382" t="e">
        <f t="shared" si="24"/>
        <v>#N/A</v>
      </c>
      <c r="L201" s="29"/>
      <c r="M201" s="382" t="e">
        <f t="shared" si="25"/>
        <v>#N/A</v>
      </c>
    </row>
    <row r="202" spans="1:13" ht="15.75" customHeight="1">
      <c r="A202" s="49"/>
      <c r="B202" s="389"/>
      <c r="C202" s="4" t="e">
        <f>VLOOKUP(B202,[1]Report!$1:$1048576,2,0)</f>
        <v>#N/A</v>
      </c>
      <c r="D202" s="136" t="s">
        <v>6</v>
      </c>
      <c r="E202" s="5" t="e">
        <f>VLOOKUP(B202,[1]Report!$1:$1048576,8,0)</f>
        <v>#N/A</v>
      </c>
      <c r="F202" s="381"/>
      <c r="G202" s="6" t="e">
        <f t="shared" si="22"/>
        <v>#N/A</v>
      </c>
      <c r="H202" s="409"/>
      <c r="I202" s="6" t="e">
        <f t="shared" si="23"/>
        <v>#N/A</v>
      </c>
      <c r="J202" s="4"/>
      <c r="K202" s="382" t="e">
        <f t="shared" si="24"/>
        <v>#N/A</v>
      </c>
      <c r="L202" s="29"/>
      <c r="M202" s="382" t="e">
        <f t="shared" si="25"/>
        <v>#N/A</v>
      </c>
    </row>
    <row r="203" spans="1:13" ht="15.75" customHeight="1">
      <c r="A203" s="49"/>
      <c r="B203" s="389"/>
      <c r="C203" s="4" t="e">
        <f>VLOOKUP(B203,[1]Report!$1:$1048576,2,0)</f>
        <v>#N/A</v>
      </c>
      <c r="D203" s="136" t="s">
        <v>6</v>
      </c>
      <c r="E203" s="5" t="e">
        <f>VLOOKUP(B203,[1]Report!$1:$1048576,8,0)</f>
        <v>#N/A</v>
      </c>
      <c r="F203" s="381"/>
      <c r="G203" s="6" t="e">
        <f t="shared" si="22"/>
        <v>#N/A</v>
      </c>
      <c r="H203" s="409"/>
      <c r="I203" s="6" t="e">
        <f t="shared" si="23"/>
        <v>#N/A</v>
      </c>
      <c r="J203" s="4"/>
      <c r="K203" s="382" t="e">
        <f t="shared" si="24"/>
        <v>#N/A</v>
      </c>
      <c r="L203" s="29"/>
      <c r="M203" s="382" t="e">
        <f t="shared" si="25"/>
        <v>#N/A</v>
      </c>
    </row>
    <row r="204" spans="1:13" ht="15.75" customHeight="1">
      <c r="A204" s="49"/>
      <c r="B204" s="389"/>
      <c r="C204" s="4" t="e">
        <f>VLOOKUP(B204,[1]Report!$1:$1048576,2,0)</f>
        <v>#N/A</v>
      </c>
      <c r="D204" s="136" t="s">
        <v>6</v>
      </c>
      <c r="E204" s="5" t="e">
        <f>VLOOKUP(B204,[1]Report!$1:$1048576,8,0)</f>
        <v>#N/A</v>
      </c>
      <c r="F204" s="381"/>
      <c r="G204" s="6" t="e">
        <f t="shared" si="22"/>
        <v>#N/A</v>
      </c>
      <c r="H204" s="409"/>
      <c r="I204" s="6" t="e">
        <f t="shared" si="23"/>
        <v>#N/A</v>
      </c>
      <c r="J204" s="4"/>
      <c r="K204" s="382" t="e">
        <f t="shared" si="24"/>
        <v>#N/A</v>
      </c>
      <c r="L204" s="29"/>
      <c r="M204" s="382" t="e">
        <f t="shared" si="25"/>
        <v>#N/A</v>
      </c>
    </row>
    <row r="205" spans="1:13" ht="15.75" customHeight="1">
      <c r="A205" s="49"/>
      <c r="B205" s="389"/>
      <c r="C205" s="4" t="e">
        <f>VLOOKUP(B205,[1]Report!$1:$1048576,2,0)</f>
        <v>#N/A</v>
      </c>
      <c r="D205" s="136" t="s">
        <v>6</v>
      </c>
      <c r="E205" s="5" t="e">
        <f>VLOOKUP(B205,[1]Report!$1:$1048576,8,0)</f>
        <v>#N/A</v>
      </c>
      <c r="F205" s="381"/>
      <c r="G205" s="6" t="e">
        <f t="shared" si="22"/>
        <v>#N/A</v>
      </c>
      <c r="H205" s="409"/>
      <c r="I205" s="6" t="e">
        <f t="shared" si="23"/>
        <v>#N/A</v>
      </c>
      <c r="J205" s="4"/>
      <c r="K205" s="382" t="e">
        <f t="shared" si="24"/>
        <v>#N/A</v>
      </c>
      <c r="L205" s="29"/>
      <c r="M205" s="382" t="e">
        <f t="shared" si="25"/>
        <v>#N/A</v>
      </c>
    </row>
    <row r="206" spans="1:13" ht="15.75" customHeight="1">
      <c r="A206" s="49"/>
      <c r="B206" s="389"/>
      <c r="C206" s="4" t="e">
        <f>VLOOKUP(B206,[1]Report!$1:$1048576,2,0)</f>
        <v>#N/A</v>
      </c>
      <c r="D206" s="136" t="s">
        <v>6</v>
      </c>
      <c r="E206" s="5" t="e">
        <f>VLOOKUP(B206,[1]Report!$1:$1048576,8,0)</f>
        <v>#N/A</v>
      </c>
      <c r="F206" s="381"/>
      <c r="G206" s="6" t="e">
        <f t="shared" si="22"/>
        <v>#N/A</v>
      </c>
      <c r="H206" s="409"/>
      <c r="I206" s="6" t="e">
        <f t="shared" si="23"/>
        <v>#N/A</v>
      </c>
      <c r="J206" s="4"/>
      <c r="K206" s="382" t="e">
        <f t="shared" si="24"/>
        <v>#N/A</v>
      </c>
      <c r="L206" s="29"/>
      <c r="M206" s="382" t="e">
        <f t="shared" si="25"/>
        <v>#N/A</v>
      </c>
    </row>
    <row r="207" spans="1:13" ht="15.75" customHeight="1">
      <c r="A207" s="49"/>
      <c r="B207" s="389"/>
      <c r="C207" s="4" t="e">
        <f>VLOOKUP(B207,[1]Report!$1:$1048576,2,0)</f>
        <v>#N/A</v>
      </c>
      <c r="D207" s="136" t="s">
        <v>6</v>
      </c>
      <c r="E207" s="5" t="e">
        <f>VLOOKUP(B207,[1]Report!$1:$1048576,8,0)</f>
        <v>#N/A</v>
      </c>
      <c r="F207" s="381"/>
      <c r="G207" s="6" t="e">
        <f t="shared" si="22"/>
        <v>#N/A</v>
      </c>
      <c r="H207" s="409"/>
      <c r="I207" s="6" t="e">
        <f t="shared" si="23"/>
        <v>#N/A</v>
      </c>
      <c r="J207" s="4"/>
      <c r="K207" s="382" t="e">
        <f t="shared" si="24"/>
        <v>#N/A</v>
      </c>
      <c r="L207" s="29"/>
      <c r="M207" s="382" t="e">
        <f t="shared" si="25"/>
        <v>#N/A</v>
      </c>
    </row>
    <row r="208" spans="1:13" ht="15.75" customHeight="1">
      <c r="A208" s="49"/>
      <c r="B208" s="389"/>
      <c r="C208" s="4" t="e">
        <f>VLOOKUP(B208,[1]Report!$1:$1048576,2,0)</f>
        <v>#N/A</v>
      </c>
      <c r="D208" s="136" t="s">
        <v>6</v>
      </c>
      <c r="E208" s="5" t="e">
        <f>VLOOKUP(B208,[1]Report!$1:$1048576,8,0)</f>
        <v>#N/A</v>
      </c>
      <c r="F208" s="381"/>
      <c r="G208" s="6" t="e">
        <f t="shared" si="22"/>
        <v>#N/A</v>
      </c>
      <c r="H208" s="409"/>
      <c r="I208" s="6" t="e">
        <f t="shared" si="23"/>
        <v>#N/A</v>
      </c>
      <c r="J208" s="4"/>
      <c r="K208" s="382" t="e">
        <f t="shared" si="24"/>
        <v>#N/A</v>
      </c>
      <c r="L208" s="29"/>
      <c r="M208" s="382" t="e">
        <f t="shared" si="25"/>
        <v>#N/A</v>
      </c>
    </row>
    <row r="209" spans="1:13" ht="15.75" customHeight="1">
      <c r="A209" s="49"/>
      <c r="B209" s="4"/>
      <c r="C209" s="4" t="e">
        <f>VLOOKUP(B209,[1]Report!$1:$1048576,2,0)</f>
        <v>#N/A</v>
      </c>
      <c r="D209" s="136" t="s">
        <v>6</v>
      </c>
      <c r="E209" s="5" t="e">
        <f>VLOOKUP(B209,[1]Report!$1:$1048576,8,0)</f>
        <v>#N/A</v>
      </c>
      <c r="F209" s="381"/>
      <c r="G209" s="6" t="e">
        <f t="shared" si="22"/>
        <v>#N/A</v>
      </c>
      <c r="H209" s="409"/>
      <c r="I209" s="6" t="e">
        <f t="shared" si="23"/>
        <v>#N/A</v>
      </c>
      <c r="J209" s="4"/>
      <c r="K209" s="382" t="e">
        <f t="shared" si="24"/>
        <v>#N/A</v>
      </c>
      <c r="L209" s="29"/>
      <c r="M209" s="382" t="e">
        <f t="shared" si="25"/>
        <v>#N/A</v>
      </c>
    </row>
    <row r="210" spans="1:13" ht="15.75" customHeight="1">
      <c r="A210" s="49"/>
      <c r="B210" s="4"/>
      <c r="C210" s="4" t="e">
        <f>VLOOKUP(B210,[1]Report!$1:$1048576,2,0)</f>
        <v>#N/A</v>
      </c>
      <c r="D210" s="136" t="s">
        <v>6</v>
      </c>
      <c r="E210" s="5" t="e">
        <f>VLOOKUP(B210,[1]Report!$1:$1048576,8,0)</f>
        <v>#N/A</v>
      </c>
      <c r="F210" s="381"/>
      <c r="G210" s="6" t="e">
        <f t="shared" si="22"/>
        <v>#N/A</v>
      </c>
      <c r="H210" s="409"/>
      <c r="I210" s="6" t="e">
        <f t="shared" si="23"/>
        <v>#N/A</v>
      </c>
      <c r="J210" s="4"/>
      <c r="K210" s="382" t="e">
        <f t="shared" si="24"/>
        <v>#N/A</v>
      </c>
      <c r="L210" s="29"/>
      <c r="M210" s="382" t="e">
        <f t="shared" si="25"/>
        <v>#N/A</v>
      </c>
    </row>
    <row r="211" spans="1:13" ht="15.75" customHeight="1">
      <c r="A211" s="49"/>
      <c r="B211" s="4"/>
      <c r="C211" s="4" t="e">
        <f>VLOOKUP(B211,[1]Report!$1:$1048576,2,0)</f>
        <v>#N/A</v>
      </c>
      <c r="D211" s="136" t="s">
        <v>6</v>
      </c>
      <c r="E211" s="5" t="e">
        <f>VLOOKUP(B211,[1]Report!$1:$1048576,8,0)</f>
        <v>#N/A</v>
      </c>
      <c r="F211" s="381"/>
      <c r="G211" s="6" t="e">
        <f t="shared" si="22"/>
        <v>#N/A</v>
      </c>
      <c r="H211" s="409"/>
      <c r="I211" s="6" t="e">
        <f t="shared" si="23"/>
        <v>#N/A</v>
      </c>
      <c r="J211" s="4"/>
      <c r="K211" s="382" t="e">
        <f t="shared" si="24"/>
        <v>#N/A</v>
      </c>
      <c r="L211" s="29"/>
      <c r="M211" s="382" t="e">
        <f t="shared" si="25"/>
        <v>#N/A</v>
      </c>
    </row>
    <row r="212" spans="1:13" ht="15.75" customHeight="1">
      <c r="A212" s="49"/>
      <c r="B212" s="182"/>
      <c r="C212" s="4" t="e">
        <f>VLOOKUP(B212,[1]Report!$1:$1048576,2,0)</f>
        <v>#N/A</v>
      </c>
      <c r="D212" s="136" t="s">
        <v>6</v>
      </c>
      <c r="E212" s="5" t="e">
        <f>VLOOKUP(B212,[1]Report!$1:$1048576,8,0)</f>
        <v>#N/A</v>
      </c>
      <c r="F212" s="381"/>
      <c r="G212" s="6" t="e">
        <f t="shared" si="22"/>
        <v>#N/A</v>
      </c>
      <c r="H212" s="409"/>
      <c r="I212" s="6" t="e">
        <f t="shared" si="23"/>
        <v>#N/A</v>
      </c>
      <c r="J212" s="4"/>
      <c r="K212" s="382" t="e">
        <f t="shared" si="24"/>
        <v>#N/A</v>
      </c>
      <c r="L212" s="29"/>
      <c r="M212" s="382" t="e">
        <f t="shared" si="25"/>
        <v>#N/A</v>
      </c>
    </row>
    <row r="213" spans="1:13" ht="15.75" customHeight="1">
      <c r="A213" s="49"/>
      <c r="B213" s="4"/>
      <c r="C213" s="4"/>
      <c r="D213" s="136"/>
      <c r="E213" s="5"/>
      <c r="F213" s="179"/>
      <c r="G213" s="6"/>
      <c r="H213" s="7"/>
      <c r="I213" s="7"/>
      <c r="J213" s="7"/>
      <c r="K213" s="7"/>
      <c r="L213" s="7"/>
      <c r="M213" s="7"/>
    </row>
    <row r="214" spans="1:13" ht="15.75" hidden="1" customHeight="1">
      <c r="A214" s="49"/>
      <c r="B214" s="548" t="s">
        <v>241</v>
      </c>
      <c r="C214" s="548"/>
      <c r="D214" s="548"/>
      <c r="E214" s="548"/>
      <c r="F214" s="548"/>
      <c r="G214" s="548"/>
      <c r="H214" s="7"/>
      <c r="I214" s="7"/>
      <c r="J214" s="7"/>
      <c r="K214" s="7"/>
      <c r="L214" s="7"/>
      <c r="M214" s="7"/>
    </row>
    <row r="215" spans="1:13" ht="15.75" hidden="1" customHeight="1">
      <c r="A215" s="49"/>
      <c r="B215" s="11" t="s">
        <v>2</v>
      </c>
      <c r="C215" s="11" t="s">
        <v>3</v>
      </c>
      <c r="D215" s="11" t="s">
        <v>5</v>
      </c>
      <c r="E215" s="11" t="s">
        <v>0</v>
      </c>
      <c r="F215" s="47" t="s">
        <v>1</v>
      </c>
      <c r="G215" s="47" t="s">
        <v>4</v>
      </c>
      <c r="H215" s="7"/>
      <c r="I215" s="7"/>
      <c r="J215" s="7"/>
      <c r="K215" s="7"/>
      <c r="L215" s="7"/>
      <c r="M215" s="7"/>
    </row>
    <row r="216" spans="1:13" ht="15.75" hidden="1" customHeight="1">
      <c r="A216" s="49"/>
      <c r="B216" s="182"/>
      <c r="C216" s="4" t="e">
        <f>VLOOKUP(B216,[1]Report!$1:$1048576,2,0)</f>
        <v>#N/A</v>
      </c>
      <c r="D216" s="136" t="s">
        <v>6</v>
      </c>
      <c r="E216" s="5" t="e">
        <f>VLOOKUP(B216,[1]Report!$1:$1048576,8,0)</f>
        <v>#N/A</v>
      </c>
      <c r="F216" s="383"/>
      <c r="G216" s="6" t="e">
        <f t="shared" ref="G216:G244" si="26">(E216-F216)/E216</f>
        <v>#N/A</v>
      </c>
      <c r="H216" s="278" t="e">
        <f t="shared" ref="H216:H244" si="27">G216-100%</f>
        <v>#N/A</v>
      </c>
      <c r="I216" s="7" t="s">
        <v>645</v>
      </c>
      <c r="J216" s="7"/>
      <c r="K216" s="7"/>
      <c r="L216" s="7"/>
      <c r="M216" s="7"/>
    </row>
    <row r="217" spans="1:13" ht="15.75" hidden="1" customHeight="1">
      <c r="A217" s="49"/>
      <c r="B217" s="182"/>
      <c r="C217" s="4" t="e">
        <f>VLOOKUP(B217,[1]Report!$1:$1048576,2,0)</f>
        <v>#N/A</v>
      </c>
      <c r="D217" s="136" t="s">
        <v>6</v>
      </c>
      <c r="E217" s="5" t="e">
        <f>VLOOKUP(B217,[1]Report!$1:$1048576,8,0)</f>
        <v>#N/A</v>
      </c>
      <c r="F217" s="383"/>
      <c r="G217" s="6" t="e">
        <f t="shared" si="26"/>
        <v>#N/A</v>
      </c>
      <c r="H217" s="278" t="e">
        <f t="shared" si="27"/>
        <v>#N/A</v>
      </c>
      <c r="I217" s="7" t="s">
        <v>645</v>
      </c>
      <c r="J217" s="7"/>
      <c r="K217" s="7"/>
      <c r="L217" s="7"/>
      <c r="M217" s="7"/>
    </row>
    <row r="218" spans="1:13" ht="15.75" hidden="1" customHeight="1">
      <c r="A218" s="49"/>
      <c r="B218" s="182"/>
      <c r="C218" s="4" t="e">
        <f>VLOOKUP(B218,[1]Report!$1:$1048576,2,0)</f>
        <v>#N/A</v>
      </c>
      <c r="D218" s="136" t="s">
        <v>6</v>
      </c>
      <c r="E218" s="5" t="e">
        <f>VLOOKUP(B218,[1]Report!$1:$1048576,8,0)</f>
        <v>#N/A</v>
      </c>
      <c r="F218" s="383"/>
      <c r="G218" s="6" t="e">
        <f t="shared" si="26"/>
        <v>#N/A</v>
      </c>
      <c r="H218" s="278" t="e">
        <f t="shared" si="27"/>
        <v>#N/A</v>
      </c>
      <c r="I218" s="7" t="s">
        <v>645</v>
      </c>
      <c r="J218" s="7"/>
      <c r="K218" s="7"/>
      <c r="L218" s="7"/>
      <c r="M218" s="7"/>
    </row>
    <row r="219" spans="1:13" ht="15.75" hidden="1" customHeight="1">
      <c r="A219" s="49"/>
      <c r="B219" s="182"/>
      <c r="C219" s="4" t="e">
        <f>VLOOKUP(B219,[1]Report!$1:$1048576,2,0)</f>
        <v>#N/A</v>
      </c>
      <c r="D219" s="136" t="s">
        <v>6</v>
      </c>
      <c r="E219" s="5" t="e">
        <f>VLOOKUP(B219,[1]Report!$1:$1048576,8,0)</f>
        <v>#N/A</v>
      </c>
      <c r="F219" s="383"/>
      <c r="G219" s="6" t="e">
        <f t="shared" si="26"/>
        <v>#N/A</v>
      </c>
      <c r="H219" s="278" t="e">
        <f t="shared" si="27"/>
        <v>#N/A</v>
      </c>
      <c r="I219" s="7" t="s">
        <v>645</v>
      </c>
      <c r="J219" s="7"/>
      <c r="K219" s="7"/>
      <c r="L219" s="7"/>
      <c r="M219" s="7"/>
    </row>
    <row r="220" spans="1:13" ht="15.75" hidden="1" customHeight="1">
      <c r="A220" s="49"/>
      <c r="B220" s="182"/>
      <c r="C220" s="4" t="e">
        <f>VLOOKUP(B220,[1]Report!$1:$1048576,2,0)</f>
        <v>#N/A</v>
      </c>
      <c r="D220" s="136" t="s">
        <v>6</v>
      </c>
      <c r="E220" s="5" t="e">
        <f>VLOOKUP(B220,[1]Report!$1:$1048576,8,0)</f>
        <v>#N/A</v>
      </c>
      <c r="F220" s="383"/>
      <c r="G220" s="6" t="e">
        <f t="shared" si="26"/>
        <v>#N/A</v>
      </c>
      <c r="H220" s="278" t="e">
        <f t="shared" si="27"/>
        <v>#N/A</v>
      </c>
      <c r="I220" s="7" t="s">
        <v>645</v>
      </c>
      <c r="J220" s="7"/>
      <c r="K220" s="7"/>
      <c r="L220" s="7"/>
      <c r="M220" s="7"/>
    </row>
    <row r="221" spans="1:13" ht="15.75" hidden="1" customHeight="1">
      <c r="A221" s="49"/>
      <c r="B221" s="182"/>
      <c r="C221" s="4" t="e">
        <f>VLOOKUP(B221,[1]Report!$1:$1048576,2,0)</f>
        <v>#N/A</v>
      </c>
      <c r="D221" s="136" t="s">
        <v>6</v>
      </c>
      <c r="E221" s="5" t="e">
        <f>VLOOKUP(B221,[1]Report!$1:$1048576,8,0)</f>
        <v>#N/A</v>
      </c>
      <c r="F221" s="383"/>
      <c r="G221" s="6" t="e">
        <f t="shared" si="26"/>
        <v>#N/A</v>
      </c>
      <c r="H221" s="278" t="e">
        <f t="shared" si="27"/>
        <v>#N/A</v>
      </c>
      <c r="I221" s="7" t="s">
        <v>645</v>
      </c>
      <c r="J221" s="7"/>
      <c r="K221" s="7"/>
      <c r="L221" s="7"/>
      <c r="M221" s="7"/>
    </row>
    <row r="222" spans="1:13" ht="15.75" hidden="1" customHeight="1">
      <c r="A222" s="49"/>
      <c r="B222" s="182"/>
      <c r="C222" s="4" t="e">
        <f>VLOOKUP(B222,[1]Report!$1:$1048576,2,0)</f>
        <v>#N/A</v>
      </c>
      <c r="D222" s="136" t="s">
        <v>6</v>
      </c>
      <c r="E222" s="5" t="e">
        <f>VLOOKUP(B222,[1]Report!$1:$1048576,8,0)</f>
        <v>#N/A</v>
      </c>
      <c r="F222" s="383"/>
      <c r="G222" s="6" t="e">
        <f t="shared" si="26"/>
        <v>#N/A</v>
      </c>
      <c r="H222" s="278" t="e">
        <f t="shared" si="27"/>
        <v>#N/A</v>
      </c>
      <c r="I222" s="7" t="s">
        <v>645</v>
      </c>
      <c r="J222" s="7"/>
      <c r="K222" s="7"/>
      <c r="L222" s="7"/>
      <c r="M222" s="7"/>
    </row>
    <row r="223" spans="1:13" ht="15.75" hidden="1" customHeight="1">
      <c r="A223" s="49"/>
      <c r="B223" s="182"/>
      <c r="C223" s="4" t="e">
        <f>VLOOKUP(B223,[1]Report!$1:$1048576,2,0)</f>
        <v>#N/A</v>
      </c>
      <c r="D223" s="136" t="s">
        <v>6</v>
      </c>
      <c r="E223" s="5" t="e">
        <f>VLOOKUP(B223,[1]Report!$1:$1048576,8,0)</f>
        <v>#N/A</v>
      </c>
      <c r="F223" s="383"/>
      <c r="G223" s="6" t="e">
        <f t="shared" si="26"/>
        <v>#N/A</v>
      </c>
      <c r="H223" s="278" t="e">
        <f t="shared" si="27"/>
        <v>#N/A</v>
      </c>
      <c r="I223" s="7" t="s">
        <v>645</v>
      </c>
      <c r="J223" s="7"/>
      <c r="K223" s="7"/>
      <c r="L223" s="7"/>
      <c r="M223" s="7"/>
    </row>
    <row r="224" spans="1:13" ht="15.75" hidden="1" customHeight="1">
      <c r="A224" s="49"/>
      <c r="B224" s="182"/>
      <c r="C224" s="4" t="e">
        <f>VLOOKUP(B224,[1]Report!$1:$1048576,2,0)</f>
        <v>#N/A</v>
      </c>
      <c r="D224" s="136" t="s">
        <v>6</v>
      </c>
      <c r="E224" s="5" t="e">
        <f>VLOOKUP(B224,[1]Report!$1:$1048576,8,0)</f>
        <v>#N/A</v>
      </c>
      <c r="F224" s="383"/>
      <c r="G224" s="6" t="e">
        <f t="shared" si="26"/>
        <v>#N/A</v>
      </c>
      <c r="H224" s="278" t="e">
        <f t="shared" si="27"/>
        <v>#N/A</v>
      </c>
      <c r="I224" s="7" t="s">
        <v>645</v>
      </c>
      <c r="J224" s="7"/>
      <c r="K224" s="7"/>
      <c r="L224" s="7"/>
      <c r="M224" s="7"/>
    </row>
    <row r="225" spans="1:13" ht="15.75" hidden="1" customHeight="1">
      <c r="A225" s="49"/>
      <c r="B225" s="182"/>
      <c r="C225" s="4" t="e">
        <f>VLOOKUP(B225,[1]Report!$1:$1048576,2,0)</f>
        <v>#N/A</v>
      </c>
      <c r="D225" s="136" t="s">
        <v>6</v>
      </c>
      <c r="E225" s="5" t="e">
        <f>VLOOKUP(B225,[1]Report!$1:$1048576,8,0)</f>
        <v>#N/A</v>
      </c>
      <c r="F225" s="383"/>
      <c r="G225" s="6" t="e">
        <f t="shared" si="26"/>
        <v>#N/A</v>
      </c>
      <c r="H225" s="278" t="e">
        <f t="shared" si="27"/>
        <v>#N/A</v>
      </c>
      <c r="I225" s="7" t="s">
        <v>645</v>
      </c>
      <c r="J225" s="7"/>
      <c r="K225" s="7"/>
      <c r="L225" s="7"/>
      <c r="M225" s="7"/>
    </row>
    <row r="226" spans="1:13" ht="15.75" hidden="1" customHeight="1">
      <c r="A226" s="49"/>
      <c r="B226" s="182"/>
      <c r="C226" s="4" t="e">
        <f>VLOOKUP(B226,[1]Report!$1:$1048576,2,0)</f>
        <v>#N/A</v>
      </c>
      <c r="D226" s="136" t="s">
        <v>6</v>
      </c>
      <c r="E226" s="5" t="e">
        <f>VLOOKUP(B226,[1]Report!$1:$1048576,8,0)</f>
        <v>#N/A</v>
      </c>
      <c r="F226" s="383"/>
      <c r="G226" s="6" t="e">
        <f t="shared" si="26"/>
        <v>#N/A</v>
      </c>
      <c r="H226" s="278" t="e">
        <f t="shared" si="27"/>
        <v>#N/A</v>
      </c>
      <c r="I226" s="7" t="s">
        <v>645</v>
      </c>
      <c r="J226" s="7"/>
      <c r="K226" s="7"/>
      <c r="L226" s="7"/>
      <c r="M226" s="7"/>
    </row>
    <row r="227" spans="1:13" ht="15.75" hidden="1" customHeight="1">
      <c r="A227" s="49"/>
      <c r="B227" s="182"/>
      <c r="C227" s="4" t="e">
        <f>VLOOKUP(B227,[1]Report!$1:$1048576,2,0)</f>
        <v>#N/A</v>
      </c>
      <c r="D227" s="136" t="s">
        <v>6</v>
      </c>
      <c r="E227" s="5" t="e">
        <f>VLOOKUP(B227,[1]Report!$1:$1048576,8,0)</f>
        <v>#N/A</v>
      </c>
      <c r="F227" s="383"/>
      <c r="G227" s="6" t="e">
        <f t="shared" si="26"/>
        <v>#N/A</v>
      </c>
      <c r="H227" s="278" t="e">
        <f t="shared" si="27"/>
        <v>#N/A</v>
      </c>
      <c r="I227" s="7" t="s">
        <v>645</v>
      </c>
      <c r="J227" s="7"/>
      <c r="K227" s="7"/>
      <c r="L227" s="7"/>
      <c r="M227" s="7"/>
    </row>
    <row r="228" spans="1:13" ht="15.75" hidden="1" customHeight="1">
      <c r="A228" s="49"/>
      <c r="B228" s="182"/>
      <c r="C228" s="4" t="e">
        <f>VLOOKUP(B228,[1]Report!$1:$1048576,2,0)</f>
        <v>#N/A</v>
      </c>
      <c r="D228" s="136" t="s">
        <v>6</v>
      </c>
      <c r="E228" s="5" t="e">
        <f>VLOOKUP(B228,[1]Report!$1:$1048576,8,0)</f>
        <v>#N/A</v>
      </c>
      <c r="F228" s="383"/>
      <c r="G228" s="6" t="e">
        <f t="shared" si="26"/>
        <v>#N/A</v>
      </c>
      <c r="H228" s="278" t="e">
        <f t="shared" si="27"/>
        <v>#N/A</v>
      </c>
      <c r="I228" s="7" t="s">
        <v>645</v>
      </c>
      <c r="J228" s="7"/>
      <c r="K228" s="7"/>
      <c r="L228" s="7"/>
      <c r="M228" s="7"/>
    </row>
    <row r="229" spans="1:13" ht="15.75" hidden="1" customHeight="1">
      <c r="A229" s="49"/>
      <c r="B229" s="182"/>
      <c r="C229" s="4" t="e">
        <f>VLOOKUP(B229,[1]Report!$1:$1048576,2,0)</f>
        <v>#N/A</v>
      </c>
      <c r="D229" s="136" t="s">
        <v>6</v>
      </c>
      <c r="E229" s="5" t="e">
        <f>VLOOKUP(B229,[1]Report!$1:$1048576,8,0)</f>
        <v>#N/A</v>
      </c>
      <c r="F229" s="383"/>
      <c r="G229" s="6" t="e">
        <f t="shared" si="26"/>
        <v>#N/A</v>
      </c>
      <c r="H229" s="278" t="e">
        <f t="shared" si="27"/>
        <v>#N/A</v>
      </c>
      <c r="I229" s="7" t="s">
        <v>645</v>
      </c>
      <c r="J229" s="7"/>
      <c r="K229" s="7"/>
      <c r="L229" s="7"/>
      <c r="M229" s="7"/>
    </row>
    <row r="230" spans="1:13" ht="15.75" hidden="1" customHeight="1">
      <c r="A230" s="49"/>
      <c r="B230" s="182"/>
      <c r="C230" s="4" t="e">
        <f>VLOOKUP(B230,[1]Report!$1:$1048576,2,0)</f>
        <v>#N/A</v>
      </c>
      <c r="D230" s="136" t="s">
        <v>6</v>
      </c>
      <c r="E230" s="5" t="e">
        <f>VLOOKUP(B230,[1]Report!$1:$1048576,8,0)</f>
        <v>#N/A</v>
      </c>
      <c r="F230" s="383"/>
      <c r="G230" s="6" t="e">
        <f t="shared" si="26"/>
        <v>#N/A</v>
      </c>
      <c r="H230" s="278" t="e">
        <f t="shared" si="27"/>
        <v>#N/A</v>
      </c>
      <c r="I230" s="7" t="s">
        <v>645</v>
      </c>
      <c r="J230" s="7"/>
      <c r="K230" s="7"/>
      <c r="L230" s="7"/>
      <c r="M230" s="7"/>
    </row>
    <row r="231" spans="1:13" ht="15.75" hidden="1" customHeight="1">
      <c r="A231" s="49"/>
      <c r="B231" s="410"/>
      <c r="C231" s="4" t="e">
        <f>VLOOKUP(B231,[1]Report!$1:$1048576,2,0)</f>
        <v>#N/A</v>
      </c>
      <c r="D231" s="136" t="s">
        <v>6</v>
      </c>
      <c r="E231" s="5" t="e">
        <f>VLOOKUP(B231,[1]Report!$1:$1048576,8,0)</f>
        <v>#N/A</v>
      </c>
      <c r="F231" s="383"/>
      <c r="G231" s="6" t="e">
        <f t="shared" si="26"/>
        <v>#N/A</v>
      </c>
      <c r="H231" s="278" t="e">
        <f t="shared" si="27"/>
        <v>#N/A</v>
      </c>
      <c r="I231" s="7"/>
      <c r="J231" s="7"/>
      <c r="K231" s="7"/>
      <c r="L231" s="7"/>
      <c r="M231" s="7"/>
    </row>
    <row r="232" spans="1:13" ht="15.75" hidden="1" customHeight="1">
      <c r="A232" s="49"/>
      <c r="B232" s="182"/>
      <c r="C232" s="4" t="e">
        <f>VLOOKUP(B232,[1]Report!$1:$1048576,2,0)</f>
        <v>#N/A</v>
      </c>
      <c r="D232" s="136" t="s">
        <v>6</v>
      </c>
      <c r="E232" s="5" t="e">
        <f>VLOOKUP(B232,[1]Report!$1:$1048576,8,0)</f>
        <v>#N/A</v>
      </c>
      <c r="F232" s="383"/>
      <c r="G232" s="6" t="e">
        <f t="shared" si="26"/>
        <v>#N/A</v>
      </c>
      <c r="H232" s="278" t="e">
        <f t="shared" si="27"/>
        <v>#N/A</v>
      </c>
      <c r="I232" s="7" t="s">
        <v>645</v>
      </c>
      <c r="J232" s="7"/>
      <c r="K232" s="7"/>
      <c r="L232" s="7"/>
      <c r="M232" s="7"/>
    </row>
    <row r="233" spans="1:13" ht="15.75" hidden="1" customHeight="1">
      <c r="A233" s="49"/>
      <c r="B233" s="182"/>
      <c r="C233" s="4" t="e">
        <f>VLOOKUP(B233,[1]Report!$1:$1048576,2,0)</f>
        <v>#N/A</v>
      </c>
      <c r="D233" s="136" t="s">
        <v>6</v>
      </c>
      <c r="E233" s="5" t="e">
        <f>VLOOKUP(B233,[1]Report!$1:$1048576,8,0)</f>
        <v>#N/A</v>
      </c>
      <c r="F233" s="383"/>
      <c r="G233" s="6" t="e">
        <f t="shared" si="26"/>
        <v>#N/A</v>
      </c>
      <c r="H233" s="278" t="e">
        <f t="shared" si="27"/>
        <v>#N/A</v>
      </c>
      <c r="I233" s="7" t="s">
        <v>645</v>
      </c>
      <c r="J233" s="7"/>
      <c r="K233" s="7"/>
      <c r="L233" s="7"/>
      <c r="M233" s="7"/>
    </row>
    <row r="234" spans="1:13" ht="15.75" hidden="1" customHeight="1">
      <c r="A234" s="49"/>
      <c r="B234" s="182"/>
      <c r="C234" s="4" t="e">
        <f>VLOOKUP(B234,[1]Report!$1:$1048576,2,0)</f>
        <v>#N/A</v>
      </c>
      <c r="D234" s="136" t="s">
        <v>6</v>
      </c>
      <c r="E234" s="5" t="e">
        <f>VLOOKUP(B234,[1]Report!$1:$1048576,8,0)</f>
        <v>#N/A</v>
      </c>
      <c r="F234" s="383"/>
      <c r="G234" s="6" t="e">
        <f t="shared" si="26"/>
        <v>#N/A</v>
      </c>
      <c r="H234" s="278" t="e">
        <f t="shared" si="27"/>
        <v>#N/A</v>
      </c>
      <c r="I234" s="7" t="s">
        <v>645</v>
      </c>
      <c r="J234" s="7"/>
      <c r="K234" s="7"/>
      <c r="L234" s="7"/>
      <c r="M234" s="7"/>
    </row>
    <row r="235" spans="1:13" ht="15.75" hidden="1" customHeight="1">
      <c r="A235" s="49"/>
      <c r="B235" s="182"/>
      <c r="C235" s="4" t="e">
        <f>VLOOKUP(B235,[1]Report!$1:$1048576,2,0)</f>
        <v>#N/A</v>
      </c>
      <c r="D235" s="136" t="s">
        <v>6</v>
      </c>
      <c r="E235" s="5" t="e">
        <f>VLOOKUP(B235,[1]Report!$1:$1048576,8,0)</f>
        <v>#N/A</v>
      </c>
      <c r="F235" s="383"/>
      <c r="G235" s="6" t="e">
        <f t="shared" si="26"/>
        <v>#N/A</v>
      </c>
      <c r="H235" s="278" t="e">
        <f t="shared" si="27"/>
        <v>#N/A</v>
      </c>
      <c r="I235" s="7" t="s">
        <v>645</v>
      </c>
      <c r="J235" s="7"/>
      <c r="K235" s="7"/>
      <c r="L235" s="7"/>
      <c r="M235" s="7"/>
    </row>
    <row r="236" spans="1:13" ht="15.75" hidden="1" customHeight="1">
      <c r="A236" s="49"/>
      <c r="B236" s="182"/>
      <c r="C236" s="4" t="e">
        <f>VLOOKUP(B236,[1]Report!$1:$1048576,2,0)</f>
        <v>#N/A</v>
      </c>
      <c r="D236" s="136" t="s">
        <v>6</v>
      </c>
      <c r="E236" s="5" t="e">
        <f>VLOOKUP(B236,[1]Report!$1:$1048576,8,0)</f>
        <v>#N/A</v>
      </c>
      <c r="F236" s="383"/>
      <c r="G236" s="6" t="e">
        <f t="shared" si="26"/>
        <v>#N/A</v>
      </c>
      <c r="H236" s="278" t="e">
        <f t="shared" si="27"/>
        <v>#N/A</v>
      </c>
      <c r="I236" s="7" t="s">
        <v>645</v>
      </c>
      <c r="J236" s="7"/>
      <c r="K236" s="7"/>
      <c r="L236" s="7"/>
      <c r="M236" s="7"/>
    </row>
    <row r="237" spans="1:13" ht="15.75" hidden="1" customHeight="1">
      <c r="A237" s="49"/>
      <c r="B237" s="182"/>
      <c r="C237" s="4" t="e">
        <f>VLOOKUP(B237,[1]Report!$1:$1048576,2,0)</f>
        <v>#N/A</v>
      </c>
      <c r="D237" s="136" t="s">
        <v>6</v>
      </c>
      <c r="E237" s="5" t="e">
        <f>VLOOKUP(B237,[1]Report!$1:$1048576,8,0)</f>
        <v>#N/A</v>
      </c>
      <c r="F237" s="383"/>
      <c r="G237" s="6" t="e">
        <f t="shared" si="26"/>
        <v>#N/A</v>
      </c>
      <c r="H237" s="278" t="e">
        <f t="shared" si="27"/>
        <v>#N/A</v>
      </c>
      <c r="I237" s="7" t="s">
        <v>645</v>
      </c>
      <c r="J237" s="7"/>
      <c r="K237" s="7"/>
      <c r="L237" s="7"/>
      <c r="M237" s="7"/>
    </row>
    <row r="238" spans="1:13" ht="15.75" hidden="1" customHeight="1">
      <c r="A238" s="49"/>
      <c r="B238" s="182"/>
      <c r="C238" s="4" t="e">
        <f>VLOOKUP(B238,[1]Report!$1:$1048576,2,0)</f>
        <v>#N/A</v>
      </c>
      <c r="D238" s="136" t="s">
        <v>6</v>
      </c>
      <c r="E238" s="5" t="e">
        <f>VLOOKUP(B238,[1]Report!$1:$1048576,8,0)</f>
        <v>#N/A</v>
      </c>
      <c r="F238" s="383"/>
      <c r="G238" s="6" t="e">
        <f t="shared" si="26"/>
        <v>#N/A</v>
      </c>
      <c r="H238" s="278" t="e">
        <f t="shared" si="27"/>
        <v>#N/A</v>
      </c>
      <c r="I238" s="7" t="s">
        <v>645</v>
      </c>
      <c r="J238" s="7"/>
      <c r="K238" s="7"/>
      <c r="L238" s="7"/>
      <c r="M238" s="7"/>
    </row>
    <row r="239" spans="1:13" ht="15.75" hidden="1" customHeight="1">
      <c r="A239" s="49"/>
      <c r="B239" s="182"/>
      <c r="C239" s="4" t="e">
        <f>VLOOKUP(B239,[1]Report!$1:$1048576,2,0)</f>
        <v>#N/A</v>
      </c>
      <c r="D239" s="136" t="s">
        <v>6</v>
      </c>
      <c r="E239" s="5" t="e">
        <f>VLOOKUP(B239,[1]Report!$1:$1048576,8,0)</f>
        <v>#N/A</v>
      </c>
      <c r="F239" s="383"/>
      <c r="G239" s="6" t="e">
        <f t="shared" si="26"/>
        <v>#N/A</v>
      </c>
      <c r="H239" s="278" t="e">
        <f t="shared" si="27"/>
        <v>#N/A</v>
      </c>
      <c r="I239" s="7" t="s">
        <v>645</v>
      </c>
      <c r="J239" s="7"/>
      <c r="K239" s="7"/>
      <c r="L239" s="7"/>
      <c r="M239" s="7"/>
    </row>
    <row r="240" spans="1:13" ht="15.75" hidden="1" customHeight="1">
      <c r="A240" s="49"/>
      <c r="B240" s="182"/>
      <c r="C240" s="4" t="e">
        <f>VLOOKUP(B240,[1]Report!$1:$1048576,2,0)</f>
        <v>#N/A</v>
      </c>
      <c r="D240" s="136" t="s">
        <v>6</v>
      </c>
      <c r="E240" s="5" t="e">
        <f>VLOOKUP(B240,[1]Report!$1:$1048576,8,0)</f>
        <v>#N/A</v>
      </c>
      <c r="F240" s="383"/>
      <c r="G240" s="6" t="e">
        <f t="shared" si="26"/>
        <v>#N/A</v>
      </c>
      <c r="H240" s="278" t="e">
        <f t="shared" si="27"/>
        <v>#N/A</v>
      </c>
      <c r="I240" s="7" t="s">
        <v>645</v>
      </c>
      <c r="J240" s="7"/>
      <c r="K240" s="7"/>
      <c r="L240" s="7"/>
      <c r="M240" s="7"/>
    </row>
    <row r="241" spans="1:13" ht="15.75" hidden="1" customHeight="1">
      <c r="A241" s="49"/>
      <c r="B241" s="182"/>
      <c r="C241" s="4" t="e">
        <f>VLOOKUP(B241,[1]Report!$1:$1048576,2,0)</f>
        <v>#N/A</v>
      </c>
      <c r="D241" s="136" t="s">
        <v>6</v>
      </c>
      <c r="E241" s="5" t="e">
        <f>VLOOKUP(B241,[1]Report!$1:$1048576,8,0)</f>
        <v>#N/A</v>
      </c>
      <c r="F241" s="383"/>
      <c r="G241" s="6" t="e">
        <f t="shared" si="26"/>
        <v>#N/A</v>
      </c>
      <c r="H241" s="278" t="e">
        <f t="shared" si="27"/>
        <v>#N/A</v>
      </c>
      <c r="I241" s="7" t="s">
        <v>645</v>
      </c>
      <c r="J241" s="7"/>
      <c r="K241" s="7"/>
      <c r="L241" s="7"/>
      <c r="M241" s="7"/>
    </row>
    <row r="242" spans="1:13" ht="15.75" hidden="1" customHeight="1">
      <c r="A242" s="49"/>
      <c r="B242" s="182"/>
      <c r="C242" s="4" t="e">
        <f>VLOOKUP(B242,[1]Report!$1:$1048576,2,0)</f>
        <v>#N/A</v>
      </c>
      <c r="D242" s="136" t="s">
        <v>6</v>
      </c>
      <c r="E242" s="5" t="e">
        <f>VLOOKUP(B242,[1]Report!$1:$1048576,8,0)</f>
        <v>#N/A</v>
      </c>
      <c r="F242" s="383"/>
      <c r="G242" s="6" t="e">
        <f t="shared" si="26"/>
        <v>#N/A</v>
      </c>
      <c r="H242" s="278" t="e">
        <f t="shared" si="27"/>
        <v>#N/A</v>
      </c>
      <c r="I242" s="7" t="s">
        <v>645</v>
      </c>
      <c r="J242" s="7"/>
      <c r="K242" s="7"/>
      <c r="L242" s="7"/>
      <c r="M242" s="7"/>
    </row>
    <row r="243" spans="1:13" ht="15.75" hidden="1" customHeight="1">
      <c r="A243" s="49"/>
      <c r="B243" s="182"/>
      <c r="C243" s="4" t="e">
        <f>VLOOKUP(B243,[1]Report!$1:$1048576,2,0)</f>
        <v>#N/A</v>
      </c>
      <c r="D243" s="136" t="s">
        <v>6</v>
      </c>
      <c r="E243" s="5" t="e">
        <f>VLOOKUP(B243,[1]Report!$1:$1048576,8,0)</f>
        <v>#N/A</v>
      </c>
      <c r="F243" s="377"/>
      <c r="G243" s="6" t="e">
        <f t="shared" si="26"/>
        <v>#N/A</v>
      </c>
      <c r="H243" s="278" t="e">
        <f t="shared" si="27"/>
        <v>#N/A</v>
      </c>
      <c r="I243" s="7" t="s">
        <v>645</v>
      </c>
      <c r="J243" s="7"/>
      <c r="K243" s="7"/>
      <c r="L243" s="7"/>
      <c r="M243" s="7"/>
    </row>
    <row r="244" spans="1:13" ht="15.75" hidden="1" customHeight="1">
      <c r="A244" s="49"/>
      <c r="B244" s="182"/>
      <c r="C244" s="4" t="e">
        <f>VLOOKUP(B244,[1]Report!$1:$1048576,2,0)</f>
        <v>#N/A</v>
      </c>
      <c r="D244" s="136" t="s">
        <v>6</v>
      </c>
      <c r="E244" s="5" t="e">
        <f>VLOOKUP(B244,[1]Report!$1:$1048576,8,0)</f>
        <v>#N/A</v>
      </c>
      <c r="F244" s="377"/>
      <c r="G244" s="6" t="e">
        <f t="shared" si="26"/>
        <v>#N/A</v>
      </c>
      <c r="H244" s="278" t="e">
        <f t="shared" si="27"/>
        <v>#N/A</v>
      </c>
      <c r="I244" s="7" t="s">
        <v>645</v>
      </c>
      <c r="J244" s="7"/>
      <c r="K244" s="7"/>
      <c r="L244" s="7"/>
      <c r="M244" s="7"/>
    </row>
    <row r="245" spans="1:13" ht="15.75" hidden="1" customHeight="1">
      <c r="A245" s="49"/>
      <c r="B245" s="182"/>
      <c r="C245" s="4"/>
      <c r="D245" s="136"/>
      <c r="E245" s="5"/>
      <c r="F245" s="377"/>
      <c r="G245" s="6"/>
      <c r="H245" s="278"/>
      <c r="I245" s="7"/>
      <c r="J245" s="7"/>
      <c r="K245" s="7"/>
      <c r="L245" s="7"/>
      <c r="M245" s="7"/>
    </row>
    <row r="246" spans="1:13" ht="15.75" customHeight="1">
      <c r="A246" s="49"/>
      <c r="B246" s="136"/>
      <c r="C246" s="4"/>
      <c r="D246" s="136"/>
      <c r="E246" s="5"/>
      <c r="F246" s="381"/>
      <c r="G246" s="6"/>
      <c r="H246" s="7"/>
      <c r="I246" s="7"/>
      <c r="J246" s="7"/>
      <c r="K246" s="7"/>
      <c r="L246" s="7"/>
      <c r="M246" s="7"/>
    </row>
    <row r="247" spans="1:13" ht="15.75" hidden="1" customHeight="1">
      <c r="A247" s="49"/>
      <c r="B247" s="614" t="s">
        <v>1563</v>
      </c>
      <c r="C247" s="614"/>
      <c r="D247" s="614"/>
      <c r="E247" s="614"/>
      <c r="F247" s="614"/>
      <c r="G247" s="614"/>
      <c r="H247" s="7"/>
      <c r="I247" s="7"/>
      <c r="J247" s="7"/>
      <c r="K247" s="7"/>
      <c r="L247" s="7"/>
      <c r="M247" s="7"/>
    </row>
    <row r="248" spans="1:13" ht="15.75" hidden="1" customHeight="1">
      <c r="A248" s="49"/>
      <c r="B248" s="614" t="s">
        <v>1567</v>
      </c>
      <c r="C248" s="614"/>
      <c r="D248" s="614"/>
      <c r="E248" s="614"/>
      <c r="F248" s="614"/>
      <c r="G248" s="614"/>
      <c r="H248" s="7"/>
      <c r="I248" s="7"/>
      <c r="J248" s="7"/>
      <c r="K248" s="7"/>
      <c r="L248" s="7"/>
      <c r="M248" s="7"/>
    </row>
    <row r="249" spans="1:13" ht="15.75" hidden="1" customHeight="1">
      <c r="A249" s="49"/>
      <c r="B249" s="378" t="s">
        <v>2</v>
      </c>
      <c r="C249" s="378" t="s">
        <v>3</v>
      </c>
      <c r="D249" s="378" t="s">
        <v>5</v>
      </c>
      <c r="E249" s="378" t="s">
        <v>0</v>
      </c>
      <c r="F249" s="378" t="s">
        <v>1</v>
      </c>
      <c r="G249" s="378" t="s">
        <v>4</v>
      </c>
      <c r="H249" s="7"/>
      <c r="I249" s="7"/>
      <c r="J249" s="7"/>
      <c r="K249" s="7"/>
      <c r="L249" s="7"/>
      <c r="M249" s="7"/>
    </row>
    <row r="250" spans="1:13" ht="15.75" hidden="1" customHeight="1">
      <c r="A250" s="49"/>
      <c r="B250" s="113">
        <v>114133</v>
      </c>
      <c r="C250" s="4" t="str">
        <f>VLOOKUP(B250,[1]Report!$1:$1048576,2,0)</f>
        <v>FLORA FRANC DES AER HYDRAT BRAN 12X150ML</v>
      </c>
      <c r="D250" s="136" t="s">
        <v>6</v>
      </c>
      <c r="E250" s="5">
        <f>VLOOKUP(B250,[1]Report!$1:$1048576,8,0)</f>
        <v>8.99</v>
      </c>
      <c r="F250" s="164">
        <v>9.6999999999999993</v>
      </c>
      <c r="G250" s="6">
        <f t="shared" ref="G250:G320" si="28">(E250-F250)/E250</f>
        <v>-7.897664071190201E-2</v>
      </c>
      <c r="H250" s="278">
        <f t="shared" ref="H250:H279" si="29">G250-100%</f>
        <v>-1.0789766407119019</v>
      </c>
      <c r="I250" s="7"/>
      <c r="J250" s="7"/>
      <c r="K250" s="7"/>
      <c r="L250" s="7"/>
      <c r="M250" s="7"/>
    </row>
    <row r="251" spans="1:13" ht="15.75" hidden="1" customHeight="1">
      <c r="A251" s="49"/>
      <c r="B251" s="113">
        <v>114134</v>
      </c>
      <c r="C251" s="4" t="str">
        <f>VLOOKUP(B251,[1]Report!$1:$1048576,2,0)</f>
        <v>FLORA FRANC DES AER HYDRAT VERD 12X150ML</v>
      </c>
      <c r="D251" s="136" t="s">
        <v>6</v>
      </c>
      <c r="E251" s="5">
        <f>VLOOKUP(B251,[1]Report!$1:$1048576,8,0)</f>
        <v>8.99</v>
      </c>
      <c r="F251" s="164">
        <v>9.6999999999999993</v>
      </c>
      <c r="G251" s="6">
        <f t="shared" si="28"/>
        <v>-7.897664071190201E-2</v>
      </c>
      <c r="H251" s="278">
        <f t="shared" si="29"/>
        <v>-1.0789766407119019</v>
      </c>
      <c r="I251" s="7"/>
      <c r="J251" s="7"/>
      <c r="K251" s="7"/>
      <c r="L251" s="7"/>
      <c r="M251" s="7"/>
    </row>
    <row r="252" spans="1:13" ht="15.75" hidden="1" customHeight="1">
      <c r="A252" s="49"/>
      <c r="B252" s="113">
        <v>114135</v>
      </c>
      <c r="C252" s="4" t="str">
        <f>VLOOKUP(B252,[1]Report!$1:$1048576,2,0)</f>
        <v>FLORA FRANC DES AER MEN VERD 12X150ML</v>
      </c>
      <c r="D252" s="136" t="s">
        <v>6</v>
      </c>
      <c r="E252" s="5">
        <f>VLOOKUP(B252,[1]Report!$1:$1048576,8,0)</f>
        <v>8.99</v>
      </c>
      <c r="F252" s="164">
        <v>9.6999999999999993</v>
      </c>
      <c r="G252" s="6">
        <f t="shared" si="28"/>
        <v>-7.897664071190201E-2</v>
      </c>
      <c r="H252" s="278">
        <f t="shared" si="29"/>
        <v>-1.0789766407119019</v>
      </c>
      <c r="I252" s="7"/>
      <c r="J252" s="7"/>
      <c r="K252" s="7"/>
      <c r="L252" s="7"/>
      <c r="M252" s="7"/>
    </row>
    <row r="253" spans="1:13" ht="15.75" hidden="1" customHeight="1">
      <c r="A253" s="49"/>
      <c r="B253" s="113">
        <v>114136</v>
      </c>
      <c r="C253" s="4" t="str">
        <f>VLOOKUP(B253,[1]Report!$1:$1048576,2,0)</f>
        <v>FLORA FRANC DES AER MEN BRAN 12X150ML</v>
      </c>
      <c r="D253" s="136" t="s">
        <v>6</v>
      </c>
      <c r="E253" s="5">
        <f>VLOOKUP(B253,[1]Report!$1:$1048576,8,0)</f>
        <v>8.99</v>
      </c>
      <c r="F253" s="164">
        <v>9.6999999999999993</v>
      </c>
      <c r="G253" s="6">
        <f t="shared" si="28"/>
        <v>-7.897664071190201E-2</v>
      </c>
      <c r="H253" s="278">
        <f t="shared" si="29"/>
        <v>-1.0789766407119019</v>
      </c>
      <c r="I253" s="7"/>
      <c r="J253" s="7"/>
      <c r="K253" s="7"/>
      <c r="L253" s="7"/>
      <c r="M253" s="7"/>
    </row>
    <row r="254" spans="1:13" ht="15.75" hidden="1" customHeight="1">
      <c r="A254" s="49"/>
      <c r="B254" s="113">
        <v>114130</v>
      </c>
      <c r="C254" s="4" t="str">
        <f>VLOOKUP(B254,[1]Report!$1:$1048576,2,0)</f>
        <v>FLORA FRANC DES AER CLASS BRAN 12X150ML</v>
      </c>
      <c r="D254" s="136" t="s">
        <v>6</v>
      </c>
      <c r="E254" s="5">
        <f>VLOOKUP(B254,[1]Report!$1:$1048576,8,0)</f>
        <v>8.99</v>
      </c>
      <c r="F254" s="164">
        <v>9.6999999999999993</v>
      </c>
      <c r="G254" s="6">
        <f t="shared" si="28"/>
        <v>-7.897664071190201E-2</v>
      </c>
      <c r="H254" s="278">
        <f t="shared" si="29"/>
        <v>-1.0789766407119019</v>
      </c>
      <c r="I254" s="7"/>
      <c r="J254" s="7"/>
      <c r="K254" s="7"/>
      <c r="L254" s="7"/>
      <c r="M254" s="7"/>
    </row>
    <row r="255" spans="1:13" ht="15.75" hidden="1" customHeight="1">
      <c r="A255" s="49"/>
      <c r="B255" s="113">
        <v>114131</v>
      </c>
      <c r="C255" s="4" t="str">
        <f>VLOOKUP(B255,[1]Report!$1:$1048576,2,0)</f>
        <v>FLORA FRANC DES AER CLASS ROSA 12X150ML</v>
      </c>
      <c r="D255" s="136" t="s">
        <v>6</v>
      </c>
      <c r="E255" s="5">
        <f>VLOOKUP(B255,[1]Report!$1:$1048576,8,0)</f>
        <v>8.99</v>
      </c>
      <c r="F255" s="164">
        <v>9.6999999999999993</v>
      </c>
      <c r="G255" s="6">
        <f t="shared" si="28"/>
        <v>-7.897664071190201E-2</v>
      </c>
      <c r="H255" s="278">
        <f t="shared" si="29"/>
        <v>-1.0789766407119019</v>
      </c>
      <c r="I255" s="7"/>
      <c r="J255" s="7"/>
      <c r="K255" s="7"/>
      <c r="L255" s="7"/>
      <c r="M255" s="7"/>
    </row>
    <row r="256" spans="1:13" ht="15.75" hidden="1" customHeight="1">
      <c r="A256" s="49"/>
      <c r="B256" s="113">
        <v>114132</v>
      </c>
      <c r="C256" s="4" t="str">
        <f>VLOOKUP(B256,[1]Report!$1:$1048576,2,0)</f>
        <v>FLORA FRANC DES AER CLASS VERME 12X150ML</v>
      </c>
      <c r="D256" s="136" t="s">
        <v>6</v>
      </c>
      <c r="E256" s="5">
        <f>VLOOKUP(B256,[1]Report!$1:$1048576,8,0)</f>
        <v>8.99</v>
      </c>
      <c r="F256" s="164">
        <v>9.6999999999999993</v>
      </c>
      <c r="G256" s="6">
        <f t="shared" si="28"/>
        <v>-7.897664071190201E-2</v>
      </c>
      <c r="H256" s="278">
        <f t="shared" si="29"/>
        <v>-1.0789766407119019</v>
      </c>
      <c r="I256" s="7"/>
      <c r="J256" s="7"/>
      <c r="K256" s="7"/>
      <c r="L256" s="7"/>
      <c r="M256" s="7"/>
    </row>
    <row r="257" spans="1:13" ht="15.75" hidden="1" customHeight="1">
      <c r="A257" s="49"/>
      <c r="B257" s="113">
        <v>114171</v>
      </c>
      <c r="C257" s="4" t="str">
        <f>VLOOKUP(B257,[1]Report!$1:$1048576,2,0)</f>
        <v>FLORA FRANC SAB BAR CLASS ROSA BRANC 90G</v>
      </c>
      <c r="D257" s="136" t="s">
        <v>6</v>
      </c>
      <c r="E257" s="5">
        <f>VLOOKUP(B257,[1]Report!$1:$1048576,8,0)</f>
        <v>1.99</v>
      </c>
      <c r="F257" s="164">
        <v>2.08</v>
      </c>
      <c r="G257" s="6">
        <f t="shared" si="28"/>
        <v>-4.5226130653266375E-2</v>
      </c>
      <c r="H257" s="278">
        <f t="shared" si="29"/>
        <v>-1.0452261306532664</v>
      </c>
      <c r="I257" s="7"/>
      <c r="J257" s="7"/>
      <c r="K257" s="7"/>
      <c r="L257" s="7"/>
      <c r="M257" s="7"/>
    </row>
    <row r="258" spans="1:13" ht="15.75" hidden="1" customHeight="1">
      <c r="A258" s="49"/>
      <c r="B258" s="113">
        <v>113879</v>
      </c>
      <c r="C258" s="4" t="e">
        <f>VLOOKUP(B258,[1]Report!$1:$1048576,2,0)</f>
        <v>#N/A</v>
      </c>
      <c r="D258" s="136" t="s">
        <v>6</v>
      </c>
      <c r="E258" s="5" t="e">
        <f>VLOOKUP(B258,[1]Report!$1:$1048576,8,0)</f>
        <v>#N/A</v>
      </c>
      <c r="F258" s="164">
        <v>1.35</v>
      </c>
      <c r="G258" s="6" t="e">
        <f t="shared" si="28"/>
        <v>#N/A</v>
      </c>
      <c r="H258" s="278" t="e">
        <f t="shared" si="29"/>
        <v>#N/A</v>
      </c>
      <c r="I258" s="7"/>
      <c r="J258" s="7"/>
      <c r="K258" s="7"/>
      <c r="L258" s="7"/>
      <c r="M258" s="7"/>
    </row>
    <row r="259" spans="1:13" ht="15.75" hidden="1" customHeight="1">
      <c r="A259" s="49"/>
      <c r="B259" s="113">
        <v>113865</v>
      </c>
      <c r="C259" s="4" t="str">
        <f>VLOOKUP(B259,[1]Report!$1:$1048576,2,0)</f>
        <v>FLORA FRANC SAB BAR CLASS ORQUIDEA 90G</v>
      </c>
      <c r="D259" s="136" t="s">
        <v>6</v>
      </c>
      <c r="E259" s="5">
        <f>VLOOKUP(B259,[1]Report!$1:$1048576,8,0)</f>
        <v>3.24</v>
      </c>
      <c r="F259" s="164">
        <v>2.08</v>
      </c>
      <c r="G259" s="6">
        <f t="shared" si="28"/>
        <v>0.35802469135802473</v>
      </c>
      <c r="H259" s="278">
        <f t="shared" si="29"/>
        <v>-0.64197530864197527</v>
      </c>
      <c r="I259" s="7"/>
      <c r="J259" s="7"/>
      <c r="K259" s="7"/>
      <c r="L259" s="7"/>
      <c r="M259" s="7"/>
    </row>
    <row r="260" spans="1:13" ht="15.75" hidden="1" customHeight="1">
      <c r="A260" s="49"/>
      <c r="B260" s="113">
        <v>113862</v>
      </c>
      <c r="C260" s="4" t="str">
        <f>VLOOKUP(B260,[1]Report!$1:$1048576,2,0)</f>
        <v>FLORA FRANC SAB BAR CLASS LAR 90G</v>
      </c>
      <c r="D260" s="136" t="s">
        <v>6</v>
      </c>
      <c r="E260" s="5">
        <f>VLOOKUP(B260,[1]Report!$1:$1048576,8,0)</f>
        <v>2.97</v>
      </c>
      <c r="F260" s="164">
        <v>2.08</v>
      </c>
      <c r="G260" s="6">
        <f t="shared" si="28"/>
        <v>0.29966329966329969</v>
      </c>
      <c r="H260" s="278">
        <f t="shared" si="29"/>
        <v>-0.70033670033670026</v>
      </c>
      <c r="I260" s="7"/>
      <c r="J260" s="7"/>
      <c r="K260" s="7"/>
      <c r="L260" s="7"/>
      <c r="M260" s="7"/>
    </row>
    <row r="261" spans="1:13" ht="15.75" hidden="1" customHeight="1">
      <c r="A261" s="49"/>
      <c r="B261" s="113">
        <v>113861</v>
      </c>
      <c r="C261" s="4" t="str">
        <f>VLOOKUP(B261,[1]Report!$1:$1048576,2,0)</f>
        <v>FLORA FRANC SAB BAR CLASS LAVANDA/AM 90G</v>
      </c>
      <c r="D261" s="136" t="s">
        <v>6</v>
      </c>
      <c r="E261" s="5">
        <f>VLOOKUP(B261,[1]Report!$1:$1048576,8,0)</f>
        <v>2.97</v>
      </c>
      <c r="F261" s="164">
        <v>2.08</v>
      </c>
      <c r="G261" s="6">
        <f t="shared" si="28"/>
        <v>0.29966329966329969</v>
      </c>
      <c r="H261" s="278">
        <f t="shared" si="29"/>
        <v>-0.70033670033670026</v>
      </c>
      <c r="I261" s="7"/>
      <c r="J261" s="7"/>
      <c r="K261" s="7"/>
      <c r="L261" s="7"/>
      <c r="M261" s="7"/>
    </row>
    <row r="262" spans="1:13" ht="15.75" hidden="1" customHeight="1">
      <c r="A262" s="49"/>
      <c r="B262" s="113">
        <v>113868</v>
      </c>
      <c r="C262" s="4" t="str">
        <f>VLOOKUP(B262,[1]Report!$1:$1048576,2,0)</f>
        <v>FLORA FRANC SAB BAR CLASS GROSELHA 90G</v>
      </c>
      <c r="D262" s="136" t="s">
        <v>6</v>
      </c>
      <c r="E262" s="5">
        <f>VLOOKUP(B262,[1]Report!$1:$1048576,8,0)</f>
        <v>3.24</v>
      </c>
      <c r="F262" s="164">
        <v>2.08</v>
      </c>
      <c r="G262" s="6">
        <f t="shared" si="28"/>
        <v>0.35802469135802473</v>
      </c>
      <c r="H262" s="278">
        <f t="shared" si="29"/>
        <v>-0.64197530864197527</v>
      </c>
      <c r="I262" s="7"/>
      <c r="J262" s="7"/>
      <c r="K262" s="7"/>
      <c r="L262" s="7"/>
      <c r="M262" s="7"/>
    </row>
    <row r="263" spans="1:13" ht="15.75" hidden="1" customHeight="1">
      <c r="A263" s="49"/>
      <c r="B263" s="113">
        <v>113866</v>
      </c>
      <c r="C263" s="4" t="str">
        <f>VLOOKUP(B263,[1]Report!$1:$1048576,2,0)</f>
        <v>FLORA FRANC SAB BAR CLASS BAMBU/MUSC 90G</v>
      </c>
      <c r="D263" s="136" t="s">
        <v>6</v>
      </c>
      <c r="E263" s="5">
        <f>VLOOKUP(B263,[1]Report!$1:$1048576,8,0)</f>
        <v>3.24</v>
      </c>
      <c r="F263" s="164">
        <v>2.08</v>
      </c>
      <c r="G263" s="6">
        <f t="shared" si="28"/>
        <v>0.35802469135802473</v>
      </c>
      <c r="H263" s="278">
        <f t="shared" si="29"/>
        <v>-0.64197530864197527</v>
      </c>
      <c r="I263" s="7"/>
      <c r="J263" s="7"/>
      <c r="K263" s="7"/>
      <c r="L263" s="7"/>
      <c r="M263" s="7"/>
    </row>
    <row r="264" spans="1:13" ht="15.75" hidden="1" customHeight="1">
      <c r="A264" s="49"/>
      <c r="B264" s="113">
        <v>113870</v>
      </c>
      <c r="C264" s="4" t="str">
        <f>VLOOKUP(B264,[1]Report!$1:$1048576,2,0)</f>
        <v>FLORA FRANC SAB BAR HYD MARULA/MADAC 90G</v>
      </c>
      <c r="D264" s="136" t="s">
        <v>6</v>
      </c>
      <c r="E264" s="5">
        <f>VLOOKUP(B264,[1]Report!$1:$1048576,8,0)</f>
        <v>2.97</v>
      </c>
      <c r="F264" s="164">
        <v>2.08</v>
      </c>
      <c r="G264" s="6">
        <f t="shared" si="28"/>
        <v>0.29966329966329969</v>
      </c>
      <c r="H264" s="278">
        <f t="shared" si="29"/>
        <v>-0.70033670033670026</v>
      </c>
      <c r="I264" s="7"/>
      <c r="J264" s="7"/>
      <c r="K264" s="7"/>
      <c r="L264" s="7"/>
      <c r="M264" s="7"/>
    </row>
    <row r="265" spans="1:13" ht="15.75" hidden="1" customHeight="1">
      <c r="A265" s="49"/>
      <c r="B265" s="113">
        <v>113869</v>
      </c>
      <c r="C265" s="4" t="str">
        <f>VLOOKUP(B265,[1]Report!$1:$1048576,2,0)</f>
        <v>FLORA FRANC SAB BAR HYD MACADAMIA/AU 90G</v>
      </c>
      <c r="D265" s="136" t="s">
        <v>6</v>
      </c>
      <c r="E265" s="5">
        <f>VLOOKUP(B265,[1]Report!$1:$1048576,8,0)</f>
        <v>2.97</v>
      </c>
      <c r="F265" s="164">
        <v>2.08</v>
      </c>
      <c r="G265" s="6">
        <f t="shared" si="28"/>
        <v>0.29966329966329969</v>
      </c>
      <c r="H265" s="278">
        <f t="shared" si="29"/>
        <v>-0.70033670033670026</v>
      </c>
      <c r="I265" s="7"/>
      <c r="J265" s="7"/>
      <c r="K265" s="7"/>
      <c r="L265" s="7"/>
      <c r="M265" s="7"/>
    </row>
    <row r="266" spans="1:13" ht="15.75" hidden="1" customHeight="1">
      <c r="A266" s="49"/>
      <c r="B266" s="113">
        <v>113871</v>
      </c>
      <c r="C266" s="4" t="str">
        <f>VLOOKUP(B266,[1]Report!$1:$1048576,2,0)</f>
        <v>FLORA FRANC SAB BAR SUAV AMAR 85G</v>
      </c>
      <c r="D266" s="136" t="s">
        <v>6</v>
      </c>
      <c r="E266" s="5">
        <f>VLOOKUP(B266,[1]Report!$1:$1048576,8,0)</f>
        <v>1.81</v>
      </c>
      <c r="F266" s="164">
        <v>1.474</v>
      </c>
      <c r="G266" s="6">
        <f t="shared" si="28"/>
        <v>0.18563535911602214</v>
      </c>
      <c r="H266" s="278">
        <f t="shared" si="29"/>
        <v>-0.81436464088397786</v>
      </c>
      <c r="I266" s="7"/>
      <c r="J266" s="7"/>
      <c r="K266" s="7"/>
      <c r="L266" s="7"/>
      <c r="M266" s="7"/>
    </row>
    <row r="267" spans="1:13" ht="15.75" hidden="1" customHeight="1">
      <c r="A267" s="49"/>
      <c r="B267" s="113">
        <v>113878</v>
      </c>
      <c r="C267" s="4" t="str">
        <f>VLOOKUP(B267,[1]Report!$1:$1048576,2,0)</f>
        <v>FLORA FRANC SAB BAR SUAV AZUL 85G</v>
      </c>
      <c r="D267" s="136" t="s">
        <v>6</v>
      </c>
      <c r="E267" s="5">
        <f>VLOOKUP(B267,[1]Report!$1:$1048576,8,0)</f>
        <v>2.1</v>
      </c>
      <c r="F267" s="164">
        <v>1.474</v>
      </c>
      <c r="G267" s="6">
        <f t="shared" si="28"/>
        <v>0.29809523809523814</v>
      </c>
      <c r="H267" s="278">
        <f t="shared" si="29"/>
        <v>-0.70190476190476181</v>
      </c>
      <c r="I267" s="7"/>
      <c r="J267" s="7"/>
      <c r="K267" s="7"/>
      <c r="L267" s="7"/>
      <c r="M267" s="7"/>
    </row>
    <row r="268" spans="1:13" ht="15.75" hidden="1" customHeight="1">
      <c r="A268" s="49"/>
      <c r="B268" s="113">
        <v>113877</v>
      </c>
      <c r="C268" s="4" t="str">
        <f>VLOOKUP(B268,[1]Report!$1:$1048576,2,0)</f>
        <v>FLORA FRANC SAB BAR SUAV BRANCO 85G</v>
      </c>
      <c r="D268" s="136" t="s">
        <v>6</v>
      </c>
      <c r="E268" s="5">
        <f>VLOOKUP(B268,[1]Report!$1:$1048576,8,0)</f>
        <v>2.1</v>
      </c>
      <c r="F268" s="164">
        <v>1.474</v>
      </c>
      <c r="G268" s="6">
        <f t="shared" si="28"/>
        <v>0.29809523809523814</v>
      </c>
      <c r="H268" s="278">
        <f t="shared" si="29"/>
        <v>-0.70190476190476181</v>
      </c>
      <c r="I268" s="7"/>
      <c r="J268" s="7"/>
      <c r="K268" s="7"/>
      <c r="L268" s="7"/>
      <c r="M268" s="7"/>
    </row>
    <row r="269" spans="1:13" ht="15.75" hidden="1" customHeight="1">
      <c r="A269" s="49"/>
      <c r="B269" s="113">
        <v>113876</v>
      </c>
      <c r="C269" s="4" t="str">
        <f>VLOOKUP(B269,[1]Report!$1:$1048576,2,0)</f>
        <v>FLORA FRANC SAB BAR SUAV ENERG/FLOR 85G</v>
      </c>
      <c r="D269" s="136" t="s">
        <v>6</v>
      </c>
      <c r="E269" s="5">
        <f>VLOOKUP(B269,[1]Report!$1:$1048576,8,0)</f>
        <v>2.1</v>
      </c>
      <c r="F269" s="164">
        <v>1.474</v>
      </c>
      <c r="G269" s="6">
        <f t="shared" si="28"/>
        <v>0.29809523809523814</v>
      </c>
      <c r="H269" s="278">
        <f t="shared" si="29"/>
        <v>-0.70190476190476181</v>
      </c>
      <c r="I269" s="7"/>
      <c r="J269" s="7"/>
      <c r="K269" s="7"/>
      <c r="L269" s="7"/>
      <c r="M269" s="7"/>
    </row>
    <row r="270" spans="1:13" ht="15.75" hidden="1" customHeight="1">
      <c r="A270" s="49"/>
      <c r="B270" s="113">
        <v>113875</v>
      </c>
      <c r="C270" s="4" t="str">
        <f>VLOOKUP(B270,[1]Report!$1:$1048576,2,0)</f>
        <v>FLORA FRANC SAB BAR SUAV LILAS 85G</v>
      </c>
      <c r="D270" s="136" t="s">
        <v>6</v>
      </c>
      <c r="E270" s="5">
        <f>VLOOKUP(B270,[1]Report!$1:$1048576,8,0)</f>
        <v>2.1</v>
      </c>
      <c r="F270" s="164">
        <v>1.474</v>
      </c>
      <c r="G270" s="6">
        <f t="shared" si="28"/>
        <v>0.29809523809523814</v>
      </c>
      <c r="H270" s="278">
        <f t="shared" si="29"/>
        <v>-0.70190476190476181</v>
      </c>
      <c r="I270" s="7"/>
      <c r="J270" s="7"/>
      <c r="K270" s="7"/>
      <c r="L270" s="7"/>
      <c r="M270" s="7"/>
    </row>
    <row r="271" spans="1:13" ht="15.75" hidden="1" customHeight="1">
      <c r="A271" s="49"/>
      <c r="B271" s="113">
        <v>113874</v>
      </c>
      <c r="C271" s="4" t="str">
        <f>VLOOKUP(B271,[1]Report!$1:$1048576,2,0)</f>
        <v>FLORA FRANC SAB BAR SUAV SEDUCAO/AZA 85G</v>
      </c>
      <c r="D271" s="136" t="s">
        <v>6</v>
      </c>
      <c r="E271" s="5">
        <f>VLOOKUP(B271,[1]Report!$1:$1048576,8,0)</f>
        <v>2.1</v>
      </c>
      <c r="F271" s="164">
        <v>1.474</v>
      </c>
      <c r="G271" s="6">
        <f t="shared" si="28"/>
        <v>0.29809523809523814</v>
      </c>
      <c r="H271" s="278">
        <f t="shared" si="29"/>
        <v>-0.70190476190476181</v>
      </c>
      <c r="I271" s="7"/>
      <c r="J271" s="7"/>
      <c r="K271" s="7"/>
      <c r="L271" s="7"/>
      <c r="M271" s="7"/>
    </row>
    <row r="272" spans="1:13" ht="15.75" hidden="1" customHeight="1">
      <c r="A272" s="49"/>
      <c r="B272" s="113">
        <v>113873</v>
      </c>
      <c r="C272" s="4" t="str">
        <f>VLOOKUP(B272,[1]Report!$1:$1048576,2,0)</f>
        <v>FLORA FRANC SAB BAR SUAV ENERGIA/ORQ 85G</v>
      </c>
      <c r="D272" s="136" t="s">
        <v>6</v>
      </c>
      <c r="E272" s="5">
        <f>VLOOKUP(B272,[1]Report!$1:$1048576,8,0)</f>
        <v>2.1</v>
      </c>
      <c r="F272" s="164">
        <v>1.474</v>
      </c>
      <c r="G272" s="6">
        <f t="shared" si="28"/>
        <v>0.29809523809523814</v>
      </c>
      <c r="H272" s="278">
        <f t="shared" si="29"/>
        <v>-0.70190476190476181</v>
      </c>
      <c r="I272" s="7"/>
      <c r="J272" s="7"/>
      <c r="K272" s="7"/>
      <c r="L272" s="7"/>
      <c r="M272" s="7"/>
    </row>
    <row r="273" spans="1:13" ht="15.75" hidden="1" customHeight="1">
      <c r="A273" s="49"/>
      <c r="B273" s="113">
        <v>113872</v>
      </c>
      <c r="C273" s="4" t="str">
        <f>VLOOKUP(B273,[1]Report!$1:$1048576,2,0)</f>
        <v>FLORA FRANC SAB BAR SUAV EQ/ERVA DOC 85G</v>
      </c>
      <c r="D273" s="136" t="s">
        <v>6</v>
      </c>
      <c r="E273" s="5">
        <f>VLOOKUP(B273,[1]Report!$1:$1048576,8,0)</f>
        <v>2.1</v>
      </c>
      <c r="F273" s="164">
        <v>1.474</v>
      </c>
      <c r="G273" s="6">
        <f t="shared" si="28"/>
        <v>0.29809523809523814</v>
      </c>
      <c r="H273" s="278">
        <f t="shared" si="29"/>
        <v>-0.70190476190476181</v>
      </c>
      <c r="I273" s="7"/>
      <c r="J273" s="7"/>
      <c r="K273" s="7"/>
      <c r="L273" s="7"/>
      <c r="M273" s="7"/>
    </row>
    <row r="274" spans="1:13" ht="15.75" hidden="1" customHeight="1">
      <c r="A274" s="49"/>
      <c r="B274" s="113">
        <v>113880</v>
      </c>
      <c r="C274" s="4" t="e">
        <f>VLOOKUP(B274,[1]Report!$1:$1048576,2,0)</f>
        <v>#N/A</v>
      </c>
      <c r="D274" s="136" t="s">
        <v>6</v>
      </c>
      <c r="E274" s="5" t="e">
        <f>VLOOKUP(B274,[1]Report!$1:$1048576,8,0)</f>
        <v>#N/A</v>
      </c>
      <c r="F274" s="164">
        <v>1.35</v>
      </c>
      <c r="G274" s="6" t="e">
        <f t="shared" si="28"/>
        <v>#N/A</v>
      </c>
      <c r="H274" s="278" t="e">
        <f t="shared" si="29"/>
        <v>#N/A</v>
      </c>
      <c r="I274" s="7"/>
      <c r="J274" s="7"/>
      <c r="K274" s="7"/>
      <c r="L274" s="7"/>
      <c r="M274" s="7"/>
    </row>
    <row r="275" spans="1:13" ht="15.75" hidden="1" customHeight="1">
      <c r="A275" s="49"/>
      <c r="B275" s="113">
        <v>113860</v>
      </c>
      <c r="C275" s="4" t="str">
        <f>VLOOKUP(B275,[1]Report!$1:$1048576,2,0)</f>
        <v>FLORA FRANC SAB BAR CLASS ROSA BRANC 90G</v>
      </c>
      <c r="D275" s="136" t="s">
        <v>6</v>
      </c>
      <c r="E275" s="5">
        <f>VLOOKUP(B275,[1]Report!$1:$1048576,8,0)</f>
        <v>2.97</v>
      </c>
      <c r="F275" s="164">
        <v>2.08</v>
      </c>
      <c r="G275" s="6">
        <f t="shared" si="28"/>
        <v>0.29966329966329969</v>
      </c>
      <c r="H275" s="278">
        <f t="shared" si="29"/>
        <v>-0.70033670033670026</v>
      </c>
      <c r="I275" s="7"/>
      <c r="J275" s="7"/>
      <c r="K275" s="7"/>
      <c r="L275" s="7"/>
      <c r="M275" s="7"/>
    </row>
    <row r="276" spans="1:13" ht="15.75" hidden="1" customHeight="1">
      <c r="A276" s="49"/>
      <c r="B276" s="113">
        <v>113864</v>
      </c>
      <c r="C276" s="4" t="str">
        <f>VLOOKUP(B276,[1]Report!$1:$1048576,2,0)</f>
        <v>FLORA FRANC SAB BAR CLASS JASMIM/BAU 90G</v>
      </c>
      <c r="D276" s="136" t="s">
        <v>6</v>
      </c>
      <c r="E276" s="5">
        <f>VLOOKUP(B276,[1]Report!$1:$1048576,8,0)</f>
        <v>2.97</v>
      </c>
      <c r="F276" s="164">
        <v>2.08</v>
      </c>
      <c r="G276" s="6">
        <f t="shared" si="28"/>
        <v>0.29966329966329969</v>
      </c>
      <c r="H276" s="278">
        <f t="shared" si="29"/>
        <v>-0.70033670033670026</v>
      </c>
      <c r="I276" s="7"/>
      <c r="J276" s="7"/>
      <c r="K276" s="7"/>
      <c r="L276" s="7"/>
      <c r="M276" s="7"/>
    </row>
    <row r="277" spans="1:13" ht="15.75" hidden="1" customHeight="1">
      <c r="A277" s="49"/>
      <c r="B277" s="113">
        <v>114276</v>
      </c>
      <c r="C277" s="4" t="str">
        <f>VLOOKUP(B277,[1]Report!$1:$1048576,2,0)</f>
        <v>FLORA FRANC SAB BAR SUAV ENERGIA/ORQ 85G</v>
      </c>
      <c r="D277" s="136" t="s">
        <v>6</v>
      </c>
      <c r="E277" s="5">
        <f>VLOOKUP(B277,[1]Report!$1:$1048576,8,0)</f>
        <v>19.61</v>
      </c>
      <c r="F277" s="403">
        <v>16.989999999999998</v>
      </c>
      <c r="G277" s="6">
        <f t="shared" si="28"/>
        <v>0.13360530341662422</v>
      </c>
      <c r="H277" s="278">
        <f t="shared" si="29"/>
        <v>-0.86639469658337576</v>
      </c>
      <c r="I277" s="7"/>
      <c r="J277" s="7"/>
      <c r="K277" s="7"/>
      <c r="L277" s="7"/>
      <c r="M277" s="7"/>
    </row>
    <row r="278" spans="1:13" ht="15.75" hidden="1" customHeight="1">
      <c r="A278" s="49"/>
      <c r="B278" s="113">
        <v>114223</v>
      </c>
      <c r="C278" s="4" t="s">
        <v>1564</v>
      </c>
      <c r="D278" s="136" t="s">
        <v>6</v>
      </c>
      <c r="E278" s="5">
        <v>2.4</v>
      </c>
      <c r="F278" s="403">
        <v>2.08</v>
      </c>
      <c r="G278" s="6">
        <f t="shared" si="28"/>
        <v>0.13333333333333328</v>
      </c>
      <c r="H278" s="278">
        <f t="shared" si="29"/>
        <v>-0.8666666666666667</v>
      </c>
      <c r="I278" s="7"/>
      <c r="J278" s="7"/>
      <c r="K278" s="7"/>
      <c r="L278" s="7"/>
      <c r="M278" s="7"/>
    </row>
    <row r="279" spans="1:13" ht="15.75" hidden="1" customHeight="1">
      <c r="A279" s="49"/>
      <c r="B279" s="113">
        <v>114275</v>
      </c>
      <c r="C279" s="4" t="str">
        <f>VLOOKUP(B279,[1]Report!$1:$1048576,2,0)</f>
        <v>FLORA FRANC SAB BAR SUAV LILAS 85G</v>
      </c>
      <c r="D279" s="136" t="s">
        <v>6</v>
      </c>
      <c r="E279" s="5">
        <f>VLOOKUP(B279,[1]Report!$1:$1048576,8,0)</f>
        <v>19.61</v>
      </c>
      <c r="F279" s="403">
        <v>16.989999999999998</v>
      </c>
      <c r="G279" s="6">
        <f t="shared" si="28"/>
        <v>0.13360530341662422</v>
      </c>
      <c r="H279" s="278">
        <f t="shared" si="29"/>
        <v>-0.86639469658337576</v>
      </c>
      <c r="I279" s="7"/>
      <c r="J279" s="7"/>
      <c r="K279" s="7"/>
      <c r="L279" s="7"/>
      <c r="M279" s="7"/>
    </row>
    <row r="280" spans="1:13" ht="15.75" hidden="1" customHeight="1">
      <c r="A280" s="49"/>
      <c r="B280" s="113"/>
      <c r="C280" s="4"/>
      <c r="D280" s="136"/>
      <c r="E280" s="5"/>
      <c r="F280" s="164"/>
      <c r="G280" s="6"/>
      <c r="H280" s="7"/>
      <c r="I280" s="7"/>
      <c r="J280" s="7"/>
      <c r="K280" s="7"/>
      <c r="L280" s="7"/>
      <c r="M280" s="7"/>
    </row>
    <row r="281" spans="1:13" ht="15.75" hidden="1" customHeight="1">
      <c r="A281" s="49"/>
      <c r="B281" s="614" t="s">
        <v>1566</v>
      </c>
      <c r="C281" s="614"/>
      <c r="D281" s="614"/>
      <c r="E281" s="614"/>
      <c r="F281" s="614"/>
      <c r="G281" s="614"/>
      <c r="H281" s="7"/>
      <c r="I281" s="7"/>
      <c r="J281" s="7"/>
      <c r="K281" s="7"/>
      <c r="L281" s="7"/>
      <c r="M281" s="7"/>
    </row>
    <row r="282" spans="1:13" ht="15.75" hidden="1" customHeight="1">
      <c r="A282" s="49"/>
      <c r="B282" s="378" t="s">
        <v>2</v>
      </c>
      <c r="C282" s="378" t="s">
        <v>3</v>
      </c>
      <c r="D282" s="378" t="s">
        <v>5</v>
      </c>
      <c r="E282" s="378" t="s">
        <v>0</v>
      </c>
      <c r="F282" s="378" t="s">
        <v>1</v>
      </c>
      <c r="G282" s="378" t="s">
        <v>4</v>
      </c>
      <c r="H282" s="7"/>
      <c r="I282" s="7"/>
      <c r="J282" s="7"/>
      <c r="K282" s="7"/>
      <c r="L282" s="7"/>
      <c r="M282" s="7"/>
    </row>
    <row r="283" spans="1:13" ht="15.75" hidden="1" customHeight="1">
      <c r="A283" s="49"/>
      <c r="B283" s="113">
        <v>113810</v>
      </c>
      <c r="C283" s="4" t="str">
        <f>VLOOKUP(B283,[1]Report!$1:$1048576,2,0)</f>
        <v>FLORA KOLENE CONDIC CACHOS 300ML</v>
      </c>
      <c r="D283" s="136" t="s">
        <v>6</v>
      </c>
      <c r="E283" s="5">
        <f>VLOOKUP(B283,[1]Report!$1:$1048576,8,0)</f>
        <v>7.74</v>
      </c>
      <c r="F283" s="164">
        <v>5.82</v>
      </c>
      <c r="G283" s="6">
        <f t="shared" si="28"/>
        <v>0.24806201550387597</v>
      </c>
      <c r="H283" s="278">
        <f t="shared" ref="H283:H301" si="30">G283-100%</f>
        <v>-0.75193798449612403</v>
      </c>
      <c r="I283" s="7"/>
      <c r="J283" s="7"/>
      <c r="K283" s="7"/>
      <c r="L283" s="7"/>
      <c r="M283" s="7"/>
    </row>
    <row r="284" spans="1:13" ht="15.75" hidden="1" customHeight="1">
      <c r="A284" s="49"/>
      <c r="B284" s="113">
        <v>113811</v>
      </c>
      <c r="C284" s="4" t="str">
        <f>VLOOKUP(B284,[1]Report!$1:$1048576,2,0)</f>
        <v>FLORA KOLENE CONDIC FORCA/CRESCIM 300ML</v>
      </c>
      <c r="D284" s="136" t="s">
        <v>6</v>
      </c>
      <c r="E284" s="5">
        <f>VLOOKUP(B284,[1]Report!$1:$1048576,8,0)</f>
        <v>7.03</v>
      </c>
      <c r="F284" s="164">
        <v>5.82</v>
      </c>
      <c r="G284" s="6">
        <f t="shared" si="28"/>
        <v>0.17211948790896159</v>
      </c>
      <c r="H284" s="278">
        <f t="shared" si="30"/>
        <v>-0.82788051209103841</v>
      </c>
      <c r="I284" s="7"/>
      <c r="J284" s="7"/>
      <c r="K284" s="7"/>
      <c r="L284" s="7"/>
      <c r="M284" s="7"/>
    </row>
    <row r="285" spans="1:13" ht="15.75" hidden="1" customHeight="1">
      <c r="A285" s="49"/>
      <c r="B285" s="113">
        <v>113809</v>
      </c>
      <c r="C285" s="4" t="str">
        <f>VLOOKUP(B285,[1]Report!$1:$1048576,2,0)</f>
        <v>FLORA KOLENE CONDIC ORIGINAL 300ML</v>
      </c>
      <c r="D285" s="136" t="s">
        <v>6</v>
      </c>
      <c r="E285" s="5">
        <f>VLOOKUP(B285,[1]Report!$1:$1048576,8,0)</f>
        <v>7.74</v>
      </c>
      <c r="F285" s="164">
        <v>5.82</v>
      </c>
      <c r="G285" s="6">
        <f t="shared" si="28"/>
        <v>0.24806201550387597</v>
      </c>
      <c r="H285" s="278">
        <f t="shared" si="30"/>
        <v>-0.75193798449612403</v>
      </c>
      <c r="I285" s="7"/>
      <c r="J285" s="7"/>
      <c r="K285" s="7"/>
      <c r="L285" s="7"/>
      <c r="M285" s="7"/>
    </row>
    <row r="286" spans="1:13" ht="15.75" hidden="1" customHeight="1">
      <c r="A286" s="49"/>
      <c r="B286" s="113">
        <v>113816</v>
      </c>
      <c r="C286" s="4" t="str">
        <f>VLOOKUP(B286,[1]Report!$1:$1048576,2,0)</f>
        <v>FLORA KOLENE KIT CACHOS SH+COND</v>
      </c>
      <c r="D286" s="136" t="s">
        <v>6</v>
      </c>
      <c r="E286" s="5">
        <f>VLOOKUP(B286,[1]Report!$1:$1048576,8,0)</f>
        <v>13.36</v>
      </c>
      <c r="F286" s="164">
        <v>9.8800000000000008</v>
      </c>
      <c r="G286" s="6">
        <f t="shared" si="28"/>
        <v>0.26047904191616755</v>
      </c>
      <c r="H286" s="278">
        <f t="shared" si="30"/>
        <v>-0.73952095808383245</v>
      </c>
      <c r="I286" s="7"/>
      <c r="J286" s="7"/>
      <c r="K286" s="7"/>
      <c r="L286" s="7"/>
      <c r="M286" s="7"/>
    </row>
    <row r="287" spans="1:13" ht="15.75" hidden="1" customHeight="1">
      <c r="A287" s="49"/>
      <c r="B287" s="113">
        <v>113817</v>
      </c>
      <c r="C287" s="4" t="str">
        <f>VLOOKUP(B287,[1]Report!$1:$1048576,2,0)</f>
        <v>FLORA KOLENE KIT F/C SHAMP+CONDIC</v>
      </c>
      <c r="D287" s="136" t="s">
        <v>6</v>
      </c>
      <c r="E287" s="5">
        <f>VLOOKUP(B287,[1]Report!$1:$1048576,8,0)</f>
        <v>11.65</v>
      </c>
      <c r="F287" s="164">
        <v>9.8800000000000008</v>
      </c>
      <c r="G287" s="6">
        <f t="shared" si="28"/>
        <v>0.15193133047210297</v>
      </c>
      <c r="H287" s="278">
        <f t="shared" si="30"/>
        <v>-0.84806866952789706</v>
      </c>
      <c r="I287" s="7"/>
      <c r="J287" s="7"/>
      <c r="K287" s="7"/>
      <c r="L287" s="7"/>
      <c r="M287" s="7"/>
    </row>
    <row r="288" spans="1:13" ht="15.75" hidden="1" customHeight="1">
      <c r="A288" s="49"/>
      <c r="B288" s="113">
        <v>113815</v>
      </c>
      <c r="C288" s="4" t="str">
        <f>VLOOKUP(B288,[1]Report!$1:$1048576,2,0)</f>
        <v>FLORA KOLENE KIT ORIG SHAMP+CONDIC</v>
      </c>
      <c r="D288" s="136" t="s">
        <v>6</v>
      </c>
      <c r="E288" s="5">
        <f>VLOOKUP(B288,[1]Report!$1:$1048576,8,0)</f>
        <v>11.65</v>
      </c>
      <c r="F288" s="164">
        <v>9.8800000000000008</v>
      </c>
      <c r="G288" s="6">
        <f t="shared" si="28"/>
        <v>0.15193133047210297</v>
      </c>
      <c r="H288" s="278">
        <f t="shared" si="30"/>
        <v>-0.84806866952789706</v>
      </c>
      <c r="I288" s="7"/>
      <c r="J288" s="7"/>
      <c r="K288" s="7"/>
      <c r="L288" s="7"/>
      <c r="M288" s="7"/>
    </row>
    <row r="289" spans="1:13" ht="15.75" hidden="1" customHeight="1">
      <c r="A289" s="49"/>
      <c r="B289" s="113">
        <v>113824</v>
      </c>
      <c r="C289" s="4" t="str">
        <f>VLOOKUP(B289,[1]Report!$1:$1048576,2,0)</f>
        <v>FLORA KOLENE CREM/TRAT CACH 1KG</v>
      </c>
      <c r="D289" s="136" t="s">
        <v>6</v>
      </c>
      <c r="E289" s="5">
        <f>VLOOKUP(B289,[1]Report!$1:$1048576,8,0)</f>
        <v>13.07</v>
      </c>
      <c r="F289" s="164">
        <v>10.8</v>
      </c>
      <c r="G289" s="6">
        <f t="shared" si="28"/>
        <v>0.17368018362662582</v>
      </c>
      <c r="H289" s="278">
        <f t="shared" si="30"/>
        <v>-0.82631981637337415</v>
      </c>
      <c r="I289" s="7"/>
      <c r="J289" s="7"/>
      <c r="K289" s="7"/>
      <c r="L289" s="7"/>
      <c r="M289" s="7"/>
    </row>
    <row r="290" spans="1:13" ht="15.75" hidden="1" customHeight="1">
      <c r="A290" s="49"/>
      <c r="B290" s="113">
        <v>113823</v>
      </c>
      <c r="C290" s="4" t="str">
        <f>VLOOKUP(B290,[1]Report!$1:$1048576,2,0)</f>
        <v>FLORA KOLENE CREME/TRAT ORIGINAL 1KG</v>
      </c>
      <c r="D290" s="136" t="s">
        <v>6</v>
      </c>
      <c r="E290" s="5">
        <f>VLOOKUP(B290,[1]Report!$1:$1048576,8,0)</f>
        <v>13.07</v>
      </c>
      <c r="F290" s="164">
        <v>10.8</v>
      </c>
      <c r="G290" s="6">
        <f t="shared" si="28"/>
        <v>0.17368018362662582</v>
      </c>
      <c r="H290" s="278">
        <f t="shared" si="30"/>
        <v>-0.82631981637337415</v>
      </c>
      <c r="I290" s="7"/>
      <c r="J290" s="7"/>
      <c r="K290" s="7"/>
      <c r="L290" s="7"/>
      <c r="M290" s="7"/>
    </row>
    <row r="291" spans="1:13" ht="15.75" hidden="1" customHeight="1">
      <c r="A291" s="49"/>
      <c r="B291" s="113">
        <v>113822</v>
      </c>
      <c r="C291" s="4" t="str">
        <f>VLOOKUP(B291,[1]Report!$1:$1048576,2,0)</f>
        <v>FLORA KOLENE CREM P/PENTEAR ANTQBR 280ML</v>
      </c>
      <c r="D291" s="136" t="s">
        <v>6</v>
      </c>
      <c r="E291" s="5">
        <f>VLOOKUP(B291,[1]Report!$1:$1048576,8,0)</f>
        <v>6.15</v>
      </c>
      <c r="F291" s="164">
        <v>5</v>
      </c>
      <c r="G291" s="6">
        <f t="shared" si="28"/>
        <v>0.18699186991869923</v>
      </c>
      <c r="H291" s="278">
        <f t="shared" si="30"/>
        <v>-0.81300813008130079</v>
      </c>
      <c r="I291" s="7"/>
      <c r="J291" s="7"/>
      <c r="K291" s="7"/>
      <c r="L291" s="7"/>
      <c r="M291" s="7"/>
    </row>
    <row r="292" spans="1:13" ht="15.75" hidden="1" customHeight="1">
      <c r="A292" s="49"/>
      <c r="B292" s="113">
        <v>113821</v>
      </c>
      <c r="C292" s="4" t="str">
        <f>VLOOKUP(B292,[1]Report!$1:$1048576,2,0)</f>
        <v>FLORA KOLENE CREME P/PENTEAR CACH 280ML</v>
      </c>
      <c r="D292" s="136" t="s">
        <v>6</v>
      </c>
      <c r="E292" s="5">
        <f>VLOOKUP(B292,[1]Report!$1:$1048576,8,0)</f>
        <v>6.15</v>
      </c>
      <c r="F292" s="164">
        <v>5</v>
      </c>
      <c r="G292" s="6">
        <f t="shared" si="28"/>
        <v>0.18699186991869923</v>
      </c>
      <c r="H292" s="278">
        <f t="shared" si="30"/>
        <v>-0.81300813008130079</v>
      </c>
      <c r="I292" s="7"/>
      <c r="J292" s="7"/>
      <c r="K292" s="7"/>
      <c r="L292" s="7"/>
      <c r="M292" s="7"/>
    </row>
    <row r="293" spans="1:13" ht="15.75" hidden="1" customHeight="1">
      <c r="A293" s="49"/>
      <c r="B293" s="113">
        <v>113819</v>
      </c>
      <c r="C293" s="4" t="str">
        <f>VLOOKUP(B293,[1]Report!$1:$1048576,2,0)</f>
        <v>FLORA KOLENE CREME P/PENTEAR ORIG 300ML</v>
      </c>
      <c r="D293" s="136" t="s">
        <v>6</v>
      </c>
      <c r="E293" s="5">
        <f>VLOOKUP(B293,[1]Report!$1:$1048576,8,0)</f>
        <v>6.14</v>
      </c>
      <c r="F293" s="164">
        <v>4.25</v>
      </c>
      <c r="G293" s="6">
        <f t="shared" si="28"/>
        <v>0.3078175895765472</v>
      </c>
      <c r="H293" s="278">
        <f t="shared" si="30"/>
        <v>-0.69218241042345285</v>
      </c>
      <c r="I293" s="7"/>
      <c r="J293" s="7"/>
      <c r="K293" s="7"/>
      <c r="L293" s="7"/>
      <c r="M293" s="7"/>
    </row>
    <row r="294" spans="1:13" ht="15.75" hidden="1" customHeight="1">
      <c r="A294" s="49"/>
      <c r="B294" s="113">
        <v>113818</v>
      </c>
      <c r="C294" s="4" t="str">
        <f>VLOOKUP(B294,[1]Report!$1:$1048576,2,0)</f>
        <v>FLORA KOLENE CREME P/PENTEAR ORIG 500ML</v>
      </c>
      <c r="D294" s="136" t="s">
        <v>6</v>
      </c>
      <c r="E294" s="5">
        <f>VLOOKUP(B294,[1]Report!$1:$1048576,8,0)</f>
        <v>9.2200000000000006</v>
      </c>
      <c r="F294" s="164">
        <v>6.2</v>
      </c>
      <c r="G294" s="6">
        <f t="shared" si="28"/>
        <v>0.32754880694143168</v>
      </c>
      <c r="H294" s="278">
        <f t="shared" si="30"/>
        <v>-0.67245119305856837</v>
      </c>
      <c r="I294" s="7"/>
      <c r="J294" s="7"/>
      <c r="K294" s="7"/>
      <c r="L294" s="7"/>
      <c r="M294" s="7"/>
    </row>
    <row r="295" spans="1:13" ht="15.75" hidden="1" customHeight="1">
      <c r="A295" s="49"/>
      <c r="B295" s="113">
        <v>113820</v>
      </c>
      <c r="C295" s="4" t="str">
        <f>VLOOKUP(B295,[1]Report!$1:$1048576,2,0)</f>
        <v>FLORA KOLENE CREME P/PENTEAR ORIG 90ML</v>
      </c>
      <c r="D295" s="136" t="s">
        <v>6</v>
      </c>
      <c r="E295" s="5">
        <f>VLOOKUP(B295,[1]Report!$1:$1048576,8,0)</f>
        <v>3.25</v>
      </c>
      <c r="F295" s="164">
        <v>2.5</v>
      </c>
      <c r="G295" s="6">
        <f t="shared" si="28"/>
        <v>0.23076923076923078</v>
      </c>
      <c r="H295" s="278">
        <f t="shared" si="30"/>
        <v>-0.76923076923076916</v>
      </c>
      <c r="I295" s="7"/>
      <c r="J295" s="7"/>
      <c r="K295" s="7"/>
      <c r="L295" s="7"/>
      <c r="M295" s="7"/>
    </row>
    <row r="296" spans="1:13" ht="15.75" hidden="1" customHeight="1">
      <c r="A296" s="49"/>
      <c r="B296" s="113">
        <v>113826</v>
      </c>
      <c r="C296" s="4" t="str">
        <f>VLOOKUP(B296,[1]Report!$1:$1048576,2,0)</f>
        <v>FLORA KOLENE CREME TRAT F/C RECONST 900G</v>
      </c>
      <c r="D296" s="136" t="s">
        <v>6</v>
      </c>
      <c r="E296" s="5">
        <f>VLOOKUP(B296,[1]Report!$1:$1048576,8,0)</f>
        <v>13.72</v>
      </c>
      <c r="F296" s="164">
        <v>11.34</v>
      </c>
      <c r="G296" s="6">
        <f t="shared" si="28"/>
        <v>0.17346938775510209</v>
      </c>
      <c r="H296" s="278">
        <f t="shared" si="30"/>
        <v>-0.82653061224489788</v>
      </c>
      <c r="I296" s="7"/>
      <c r="J296" s="7"/>
      <c r="K296" s="7"/>
      <c r="L296" s="7"/>
      <c r="M296" s="7"/>
    </row>
    <row r="297" spans="1:13" ht="15.75" hidden="1" customHeight="1">
      <c r="A297" s="49"/>
      <c r="B297" s="113">
        <v>113827</v>
      </c>
      <c r="C297" s="4" t="str">
        <f>VLOOKUP(B297,[1]Report!$1:$1048576,2,0)</f>
        <v>FLORA KOLENE CREME+TRAT F/C HIDRAT 900G</v>
      </c>
      <c r="D297" s="136" t="s">
        <v>6</v>
      </c>
      <c r="E297" s="5">
        <f>VLOOKUP(B297,[1]Report!$1:$1048576,8,0)</f>
        <v>13.72</v>
      </c>
      <c r="F297" s="164">
        <v>11.34</v>
      </c>
      <c r="G297" s="6">
        <f t="shared" si="28"/>
        <v>0.17346938775510209</v>
      </c>
      <c r="H297" s="278">
        <f t="shared" si="30"/>
        <v>-0.82653061224489788</v>
      </c>
      <c r="I297" s="7"/>
      <c r="J297" s="7"/>
      <c r="K297" s="7"/>
      <c r="L297" s="7"/>
      <c r="M297" s="7"/>
    </row>
    <row r="298" spans="1:13" ht="15.75" hidden="1" customHeight="1">
      <c r="A298" s="49"/>
      <c r="B298" s="113">
        <v>113828</v>
      </c>
      <c r="C298" s="4" t="str">
        <f>VLOOKUP(B298,[1]Report!$1:$1048576,2,0)</f>
        <v>FLORA KOLENE CREME+TRAT F/C NUTRI 900G</v>
      </c>
      <c r="D298" s="136" t="s">
        <v>6</v>
      </c>
      <c r="E298" s="5">
        <f>VLOOKUP(B298,[1]Report!$1:$1048576,8,0)</f>
        <v>13.72</v>
      </c>
      <c r="F298" s="164">
        <v>11.34</v>
      </c>
      <c r="G298" s="6">
        <f t="shared" si="28"/>
        <v>0.17346938775510209</v>
      </c>
      <c r="H298" s="278">
        <f t="shared" si="30"/>
        <v>-0.82653061224489788</v>
      </c>
      <c r="I298" s="7"/>
      <c r="J298" s="7"/>
      <c r="K298" s="7"/>
      <c r="L298" s="7"/>
      <c r="M298" s="7"/>
    </row>
    <row r="299" spans="1:13" ht="15.75" hidden="1" customHeight="1">
      <c r="A299" s="49"/>
      <c r="B299" s="113">
        <v>113813</v>
      </c>
      <c r="C299" s="4" t="str">
        <f>VLOOKUP(B299,[1]Report!$1:$1048576,2,0)</f>
        <v>FLORA KOLENE SHAMP CACHOS 300ML</v>
      </c>
      <c r="D299" s="136" t="s">
        <v>6</v>
      </c>
      <c r="E299" s="5">
        <f>VLOOKUP(B299,[1]Report!$1:$1048576,8,0)</f>
        <v>6.39</v>
      </c>
      <c r="F299" s="164">
        <v>5.81</v>
      </c>
      <c r="G299" s="6">
        <f t="shared" si="28"/>
        <v>9.0766823161189378E-2</v>
      </c>
      <c r="H299" s="278">
        <f t="shared" si="30"/>
        <v>-0.90923317683881066</v>
      </c>
      <c r="I299" s="7"/>
      <c r="J299" s="7"/>
      <c r="K299" s="7"/>
      <c r="L299" s="7"/>
      <c r="M299" s="7"/>
    </row>
    <row r="300" spans="1:13" ht="15.75" hidden="1" customHeight="1">
      <c r="A300" s="49"/>
      <c r="B300" s="113">
        <v>113814</v>
      </c>
      <c r="C300" s="4" t="str">
        <f>VLOOKUP(B300,[1]Report!$1:$1048576,2,0)</f>
        <v>FLORA KOLENE SHAMP FORCA/CRESCIM 300ML</v>
      </c>
      <c r="D300" s="136" t="s">
        <v>6</v>
      </c>
      <c r="E300" s="5">
        <f>VLOOKUP(B300,[1]Report!$1:$1048576,8,0)</f>
        <v>6.39</v>
      </c>
      <c r="F300" s="164">
        <v>5.81</v>
      </c>
      <c r="G300" s="6">
        <f t="shared" si="28"/>
        <v>9.0766823161189378E-2</v>
      </c>
      <c r="H300" s="278">
        <f t="shared" si="30"/>
        <v>-0.90923317683881066</v>
      </c>
      <c r="I300" s="7"/>
      <c r="J300" s="7"/>
      <c r="K300" s="7"/>
      <c r="L300" s="7"/>
      <c r="M300" s="7"/>
    </row>
    <row r="301" spans="1:13" ht="15.75" hidden="1" customHeight="1">
      <c r="A301" s="49"/>
      <c r="B301" s="113">
        <v>113812</v>
      </c>
      <c r="C301" s="4" t="str">
        <f>VLOOKUP(B301,[1]Report!$1:$1048576,2,0)</f>
        <v>FLORA KOLENE SHAMP ORIGINAL 300ML</v>
      </c>
      <c r="D301" s="136" t="s">
        <v>6</v>
      </c>
      <c r="E301" s="5">
        <f>VLOOKUP(B301,[1]Report!$1:$1048576,8,0)</f>
        <v>6.39</v>
      </c>
      <c r="F301" s="164">
        <v>5.81</v>
      </c>
      <c r="G301" s="6">
        <f t="shared" si="28"/>
        <v>9.0766823161189378E-2</v>
      </c>
      <c r="H301" s="278">
        <f t="shared" si="30"/>
        <v>-0.90923317683881066</v>
      </c>
      <c r="I301" s="7"/>
      <c r="J301" s="7"/>
      <c r="K301" s="7"/>
      <c r="L301" s="7"/>
      <c r="M301" s="7"/>
    </row>
    <row r="302" spans="1:13" ht="15.75" hidden="1" customHeight="1">
      <c r="A302" s="49"/>
      <c r="B302" s="113"/>
      <c r="C302" s="4"/>
      <c r="D302" s="136"/>
      <c r="E302" s="5"/>
      <c r="F302" s="164"/>
      <c r="G302" s="6"/>
      <c r="H302" s="7"/>
      <c r="I302" s="7"/>
      <c r="J302" s="7"/>
      <c r="K302" s="7"/>
      <c r="L302" s="7"/>
      <c r="M302" s="7"/>
    </row>
    <row r="303" spans="1:13" ht="15.75" hidden="1" customHeight="1">
      <c r="A303" s="49"/>
      <c r="B303" s="614" t="s">
        <v>1565</v>
      </c>
      <c r="C303" s="614"/>
      <c r="D303" s="614"/>
      <c r="E303" s="614"/>
      <c r="F303" s="614"/>
      <c r="G303" s="614"/>
      <c r="H303" s="7"/>
      <c r="I303" s="7"/>
      <c r="J303" s="7"/>
      <c r="K303" s="7"/>
      <c r="L303" s="7"/>
      <c r="M303" s="7"/>
    </row>
    <row r="304" spans="1:13" ht="15.75" hidden="1" customHeight="1">
      <c r="A304" s="49"/>
      <c r="B304" s="378" t="s">
        <v>2</v>
      </c>
      <c r="C304" s="378" t="s">
        <v>3</v>
      </c>
      <c r="D304" s="378" t="s">
        <v>5</v>
      </c>
      <c r="E304" s="378" t="s">
        <v>0</v>
      </c>
      <c r="F304" s="378" t="s">
        <v>1</v>
      </c>
      <c r="G304" s="378" t="s">
        <v>4</v>
      </c>
      <c r="H304" s="7"/>
      <c r="I304" s="7"/>
      <c r="J304" s="7"/>
      <c r="K304" s="7"/>
      <c r="L304" s="7"/>
      <c r="M304" s="7"/>
    </row>
    <row r="305" spans="1:13" ht="15.75" hidden="1" customHeight="1">
      <c r="A305" s="49"/>
      <c r="B305" s="113">
        <v>113832</v>
      </c>
      <c r="C305" s="4" t="str">
        <f>VLOOKUP(B305,[1]Report!$1:$1048576,2,0)</f>
        <v>FLORA NEUTROX CONDIC AQUA 300ML</v>
      </c>
      <c r="D305" s="136" t="s">
        <v>6</v>
      </c>
      <c r="E305" s="5">
        <f>VLOOKUP(B305,[1]Report!$1:$1048576,8,0)</f>
        <v>7.14</v>
      </c>
      <c r="F305" s="164">
        <v>6.29</v>
      </c>
      <c r="G305" s="6">
        <f t="shared" si="28"/>
        <v>0.119047619047619</v>
      </c>
      <c r="H305" s="278">
        <f t="shared" ref="H305:H323" si="31">G305-100%</f>
        <v>-0.88095238095238104</v>
      </c>
      <c r="I305" s="7"/>
      <c r="J305" s="7"/>
      <c r="K305" s="7"/>
      <c r="L305" s="7"/>
      <c r="M305" s="7"/>
    </row>
    <row r="306" spans="1:13" ht="15.75" hidden="1" customHeight="1">
      <c r="A306" s="49"/>
      <c r="B306" s="113">
        <v>113830</v>
      </c>
      <c r="C306" s="4" t="str">
        <f>VLOOKUP(B306,[1]Report!$1:$1048576,2,0)</f>
        <v>FLORA NEUTROX CONDIC CLASSICO 100ML</v>
      </c>
      <c r="D306" s="136" t="s">
        <v>6</v>
      </c>
      <c r="E306" s="5">
        <f>VLOOKUP(B306,[1]Report!$1:$1048576,8,0)</f>
        <v>3.13</v>
      </c>
      <c r="F306" s="164">
        <v>2.89</v>
      </c>
      <c r="G306" s="6">
        <f t="shared" si="28"/>
        <v>7.667731629392964E-2</v>
      </c>
      <c r="H306" s="278">
        <f t="shared" si="31"/>
        <v>-0.9233226837060704</v>
      </c>
      <c r="I306" s="7"/>
      <c r="J306" s="7"/>
      <c r="K306" s="7"/>
      <c r="L306" s="7"/>
      <c r="M306" s="7"/>
    </row>
    <row r="307" spans="1:13" ht="15.75" hidden="1" customHeight="1">
      <c r="A307" s="49"/>
      <c r="B307" s="113">
        <v>113833</v>
      </c>
      <c r="C307" s="4" t="str">
        <f>VLOOKUP(B307,[1]Report!$1:$1048576,2,0)</f>
        <v>FLORA NEUTROX CONDIC CLASSICO 300ML</v>
      </c>
      <c r="D307" s="136" t="s">
        <v>6</v>
      </c>
      <c r="E307" s="5">
        <f>VLOOKUP(B307,[1]Report!$1:$1048576,8,0)</f>
        <v>7.14</v>
      </c>
      <c r="F307" s="164">
        <v>5.99</v>
      </c>
      <c r="G307" s="6">
        <f t="shared" si="28"/>
        <v>0.16106442577030805</v>
      </c>
      <c r="H307" s="278">
        <f t="shared" si="31"/>
        <v>-0.838935574229692</v>
      </c>
      <c r="I307" s="7"/>
      <c r="J307" s="7"/>
      <c r="K307" s="7"/>
      <c r="L307" s="7"/>
      <c r="M307" s="7"/>
    </row>
    <row r="308" spans="1:13" ht="15.75" hidden="1" customHeight="1">
      <c r="A308" s="49"/>
      <c r="B308" s="113">
        <v>113837</v>
      </c>
      <c r="C308" s="4" t="str">
        <f>VLOOKUP(B308,[1]Report!$1:$1048576,2,0)</f>
        <v>FLORA NEUTROX CONDIC XTREME 300ML</v>
      </c>
      <c r="D308" s="136" t="s">
        <v>6</v>
      </c>
      <c r="E308" s="5">
        <f>VLOOKUP(B308,[1]Report!$1:$1048576,8,0)</f>
        <v>7.14</v>
      </c>
      <c r="F308" s="164">
        <v>6.29</v>
      </c>
      <c r="G308" s="6">
        <f t="shared" si="28"/>
        <v>0.119047619047619</v>
      </c>
      <c r="H308" s="278">
        <f t="shared" si="31"/>
        <v>-0.88095238095238104</v>
      </c>
      <c r="I308" s="7"/>
      <c r="J308" s="7"/>
      <c r="K308" s="7"/>
      <c r="L308" s="7"/>
      <c r="M308" s="7"/>
    </row>
    <row r="309" spans="1:13" ht="15.75" hidden="1" customHeight="1">
      <c r="A309" s="49"/>
      <c r="B309" s="113">
        <v>113851</v>
      </c>
      <c r="C309" s="4" t="str">
        <f>VLOOKUP(B309,[1]Report!$1:$1048576,2,0)</f>
        <v>FLORA NEUTROX KIT SH+COND CLASSICO</v>
      </c>
      <c r="D309" s="136" t="s">
        <v>6</v>
      </c>
      <c r="E309" s="5">
        <f>VLOOKUP(B309,[1]Report!$1:$1048576,8,0)</f>
        <v>10.89</v>
      </c>
      <c r="F309" s="164">
        <v>10.29</v>
      </c>
      <c r="G309" s="6">
        <f t="shared" si="28"/>
        <v>5.5096418732782496E-2</v>
      </c>
      <c r="H309" s="278">
        <f t="shared" si="31"/>
        <v>-0.94490358126721752</v>
      </c>
      <c r="I309" s="7"/>
      <c r="J309" s="7"/>
      <c r="K309" s="7"/>
      <c r="L309" s="7"/>
      <c r="M309" s="7"/>
    </row>
    <row r="310" spans="1:13" ht="15.75" hidden="1" customHeight="1">
      <c r="A310" s="49"/>
      <c r="B310" s="113">
        <v>113834</v>
      </c>
      <c r="C310" s="4" t="str">
        <f>VLOOKUP(B310,[1]Report!$1:$1048576,2,0)</f>
        <v>FLORA NEUTROX CONDIC 24 MULTIBENEF 300ML</v>
      </c>
      <c r="D310" s="136" t="s">
        <v>6</v>
      </c>
      <c r="E310" s="5">
        <f>VLOOKUP(B310,[1]Report!$1:$1048576,8,0)</f>
        <v>7.14</v>
      </c>
      <c r="F310" s="164">
        <v>6.29</v>
      </c>
      <c r="G310" s="6">
        <f t="shared" si="28"/>
        <v>0.119047619047619</v>
      </c>
      <c r="H310" s="278">
        <f t="shared" si="31"/>
        <v>-0.88095238095238104</v>
      </c>
      <c r="I310" s="7"/>
      <c r="J310" s="7"/>
      <c r="K310" s="7"/>
      <c r="L310" s="7"/>
      <c r="M310" s="7"/>
    </row>
    <row r="311" spans="1:13" ht="15.75" hidden="1" customHeight="1">
      <c r="A311" s="49"/>
      <c r="B311" s="113">
        <v>113829</v>
      </c>
      <c r="C311" s="4" t="str">
        <f>VLOOKUP(B311,[1]Report!$1:$1048576,2,0)</f>
        <v>FLORA NEUTROX CONDIC CLASSICO 500ML</v>
      </c>
      <c r="D311" s="136" t="s">
        <v>6</v>
      </c>
      <c r="E311" s="5">
        <f>VLOOKUP(B311,[1]Report!$1:$1048576,8,0)</f>
        <v>10.119999999999999</v>
      </c>
      <c r="F311" s="164">
        <v>8.35</v>
      </c>
      <c r="G311" s="6">
        <f t="shared" si="28"/>
        <v>0.17490118577075095</v>
      </c>
      <c r="H311" s="278">
        <f t="shared" si="31"/>
        <v>-0.82509881422924902</v>
      </c>
      <c r="I311" s="7"/>
      <c r="J311" s="7"/>
      <c r="K311" s="7"/>
      <c r="L311" s="7"/>
      <c r="M311" s="7"/>
    </row>
    <row r="312" spans="1:13" ht="15.75" hidden="1" customHeight="1">
      <c r="A312" s="49"/>
      <c r="B312" s="113">
        <v>113835</v>
      </c>
      <c r="C312" s="4" t="str">
        <f>VLOOKUP(B312,[1]Report!$1:$1048576,2,0)</f>
        <v>FLORA NEUTROX CONDIC MAR E PISCINA 300ML</v>
      </c>
      <c r="D312" s="136" t="s">
        <v>6</v>
      </c>
      <c r="E312" s="5">
        <f>VLOOKUP(B312,[1]Report!$1:$1048576,8,0)</f>
        <v>7.14</v>
      </c>
      <c r="F312" s="164">
        <v>6.29</v>
      </c>
      <c r="G312" s="6">
        <f t="shared" si="28"/>
        <v>0.119047619047619</v>
      </c>
      <c r="H312" s="278">
        <f t="shared" si="31"/>
        <v>-0.88095238095238104</v>
      </c>
      <c r="I312" s="7"/>
      <c r="J312" s="7"/>
      <c r="K312" s="7"/>
      <c r="L312" s="7"/>
      <c r="M312" s="7"/>
    </row>
    <row r="313" spans="1:13" ht="15.75" hidden="1" customHeight="1">
      <c r="A313" s="49"/>
      <c r="B313" s="113">
        <v>113838</v>
      </c>
      <c r="C313" s="4" t="str">
        <f>VLOOKUP(B313,[1]Report!$1:$1048576,2,0)</f>
        <v>FLORA NEUTROX CREM P/PENTEAR CLASS 300ML</v>
      </c>
      <c r="D313" s="136" t="s">
        <v>6</v>
      </c>
      <c r="E313" s="5">
        <f>VLOOKUP(B313,[1]Report!$1:$1048576,8,0)</f>
        <v>7.62</v>
      </c>
      <c r="F313" s="164">
        <v>5.2</v>
      </c>
      <c r="G313" s="6">
        <f t="shared" si="28"/>
        <v>0.31758530183727035</v>
      </c>
      <c r="H313" s="278">
        <f t="shared" si="31"/>
        <v>-0.6824146981627297</v>
      </c>
      <c r="I313" s="7"/>
      <c r="J313" s="7"/>
      <c r="K313" s="7"/>
      <c r="L313" s="7"/>
      <c r="M313" s="7"/>
    </row>
    <row r="314" spans="1:13" ht="15.75" hidden="1" customHeight="1">
      <c r="A314" s="49"/>
      <c r="B314" s="113">
        <v>113844</v>
      </c>
      <c r="C314" s="4" t="str">
        <f>VLOOKUP(B314,[1]Report!$1:$1048576,2,0)</f>
        <v>FLORA NEUTROX CREM TRAT 24MULTI 1KG</v>
      </c>
      <c r="D314" s="136" t="s">
        <v>6</v>
      </c>
      <c r="E314" s="5">
        <f>VLOOKUP(B314,[1]Report!$1:$1048576,8,0)</f>
        <v>20.8</v>
      </c>
      <c r="F314" s="164">
        <v>15</v>
      </c>
      <c r="G314" s="6">
        <f t="shared" si="28"/>
        <v>0.27884615384615385</v>
      </c>
      <c r="H314" s="278">
        <f t="shared" si="31"/>
        <v>-0.72115384615384615</v>
      </c>
      <c r="I314" s="7"/>
      <c r="J314" s="7"/>
      <c r="K314" s="7"/>
      <c r="L314" s="7"/>
      <c r="M314" s="7"/>
    </row>
    <row r="315" spans="1:13" ht="15.75" hidden="1" customHeight="1">
      <c r="A315" s="49"/>
      <c r="B315" s="113">
        <v>113853</v>
      </c>
      <c r="C315" s="4" t="str">
        <f>VLOOKUP(B315,[1]Report!$1:$1048576,2,0)</f>
        <v>FLORA NEUTROX KIT SH+COND 24MULTIB</v>
      </c>
      <c r="D315" s="136" t="s">
        <v>6</v>
      </c>
      <c r="E315" s="5">
        <f>VLOOKUP(B315,[1]Report!$1:$1048576,8,0)</f>
        <v>10.89</v>
      </c>
      <c r="F315" s="164">
        <v>10.29</v>
      </c>
      <c r="G315" s="6">
        <f t="shared" si="28"/>
        <v>5.5096418732782496E-2</v>
      </c>
      <c r="H315" s="278">
        <f t="shared" si="31"/>
        <v>-0.94490358126721752</v>
      </c>
      <c r="I315" s="7"/>
      <c r="J315" s="7"/>
      <c r="K315" s="7"/>
      <c r="L315" s="7"/>
      <c r="M315" s="7"/>
    </row>
    <row r="316" spans="1:13" ht="15.75" hidden="1" customHeight="1">
      <c r="A316" s="49"/>
      <c r="B316" s="113">
        <v>113850</v>
      </c>
      <c r="C316" s="4" t="str">
        <f>VLOOKUP(B316,[1]Report!$1:$1048576,2,0)</f>
        <v>FLORA NEUTROX KIT SH+COND AQUA</v>
      </c>
      <c r="D316" s="136" t="s">
        <v>6</v>
      </c>
      <c r="E316" s="5">
        <f>VLOOKUP(B316,[1]Report!$1:$1048576,8,0)</f>
        <v>14.29</v>
      </c>
      <c r="F316" s="164">
        <v>10.29</v>
      </c>
      <c r="G316" s="6">
        <f t="shared" si="28"/>
        <v>0.2799160251924423</v>
      </c>
      <c r="H316" s="278">
        <f t="shared" si="31"/>
        <v>-0.7200839748075577</v>
      </c>
      <c r="I316" s="7"/>
      <c r="J316" s="7"/>
      <c r="K316" s="7"/>
      <c r="L316" s="7"/>
      <c r="M316" s="7"/>
    </row>
    <row r="317" spans="1:13" ht="15.75" hidden="1" customHeight="1">
      <c r="A317" s="49"/>
      <c r="B317" s="113">
        <v>113849</v>
      </c>
      <c r="C317" s="4" t="str">
        <f>VLOOKUP(B317,[1]Report!$1:$1048576,2,0)</f>
        <v>FLORA NEUTROX KIT SH+COND MAR PISC</v>
      </c>
      <c r="D317" s="136" t="s">
        <v>6</v>
      </c>
      <c r="E317" s="5">
        <f>VLOOKUP(B317,[1]Report!$1:$1048576,8,0)</f>
        <v>14.47</v>
      </c>
      <c r="F317" s="164">
        <v>10.29</v>
      </c>
      <c r="G317" s="6">
        <f t="shared" si="28"/>
        <v>0.28887353144436773</v>
      </c>
      <c r="H317" s="278">
        <f t="shared" si="31"/>
        <v>-0.71112646855563222</v>
      </c>
      <c r="I317" s="7"/>
      <c r="J317" s="7"/>
      <c r="K317" s="7"/>
      <c r="L317" s="7"/>
      <c r="M317" s="7"/>
    </row>
    <row r="318" spans="1:13" ht="15.75" hidden="1" customHeight="1">
      <c r="A318" s="49"/>
      <c r="B318" s="113">
        <v>113852</v>
      </c>
      <c r="C318" s="4" t="str">
        <f>VLOOKUP(B318,[1]Report!$1:$1048576,2,0)</f>
        <v>FLORA NEUTROX KIT SH+COND XTREME</v>
      </c>
      <c r="D318" s="136" t="s">
        <v>6</v>
      </c>
      <c r="E318" s="5">
        <f>VLOOKUP(B318,[1]Report!$1:$1048576,8,0)</f>
        <v>10.89</v>
      </c>
      <c r="F318" s="164">
        <v>10.29</v>
      </c>
      <c r="G318" s="6">
        <f t="shared" si="28"/>
        <v>5.5096418732782496E-2</v>
      </c>
      <c r="H318" s="278">
        <f t="shared" si="31"/>
        <v>-0.94490358126721752</v>
      </c>
      <c r="I318" s="7"/>
      <c r="J318" s="7"/>
      <c r="K318" s="7"/>
      <c r="L318" s="7"/>
      <c r="M318" s="7"/>
    </row>
    <row r="319" spans="1:13" ht="15.75" hidden="1" customHeight="1">
      <c r="A319" s="49"/>
      <c r="B319" s="113">
        <v>113855</v>
      </c>
      <c r="C319" s="4" t="str">
        <f>VLOOKUP(B319,[1]Report!$1:$1048576,2,0)</f>
        <v>FLORA NEUTROX SHAMP 24MULTIBENEF 300ML</v>
      </c>
      <c r="D319" s="136" t="s">
        <v>6</v>
      </c>
      <c r="E319" s="5">
        <f>VLOOKUP(B319,[1]Report!$1:$1048576,8,0)</f>
        <v>6.78</v>
      </c>
      <c r="F319" s="164">
        <v>5.8</v>
      </c>
      <c r="G319" s="6">
        <f t="shared" si="28"/>
        <v>0.144542772861357</v>
      </c>
      <c r="H319" s="278">
        <f t="shared" si="31"/>
        <v>-0.85545722713864303</v>
      </c>
      <c r="I319" s="7"/>
      <c r="J319" s="7"/>
      <c r="K319" s="7"/>
      <c r="L319" s="7"/>
      <c r="M319" s="7"/>
    </row>
    <row r="320" spans="1:13" ht="15.75" hidden="1" customHeight="1">
      <c r="A320" s="49"/>
      <c r="B320" s="113">
        <v>113854</v>
      </c>
      <c r="C320" s="4" t="str">
        <f>VLOOKUP(B320,[1]Report!$1:$1048576,2,0)</f>
        <v>FLORA NEUTROX SHAMP AQUA 300ML</v>
      </c>
      <c r="D320" s="136" t="s">
        <v>6</v>
      </c>
      <c r="E320" s="5">
        <f>VLOOKUP(B320,[1]Report!$1:$1048576,8,0)</f>
        <v>7.48</v>
      </c>
      <c r="F320" s="164">
        <v>5.8</v>
      </c>
      <c r="G320" s="6">
        <f t="shared" si="28"/>
        <v>0.22459893048128349</v>
      </c>
      <c r="H320" s="278">
        <f t="shared" si="31"/>
        <v>-0.77540106951871657</v>
      </c>
      <c r="I320" s="7"/>
      <c r="J320" s="7"/>
      <c r="K320" s="7"/>
      <c r="L320" s="7"/>
      <c r="M320" s="7"/>
    </row>
    <row r="321" spans="1:13" ht="15.75" hidden="1" customHeight="1">
      <c r="A321" s="49"/>
      <c r="B321" s="113">
        <v>113858</v>
      </c>
      <c r="C321" s="4" t="str">
        <f>VLOOKUP(B321,[1]Report!$1:$1048576,2,0)</f>
        <v>FLORA NEUTROX SHAMP CLASSICO 300ML</v>
      </c>
      <c r="D321" s="136" t="s">
        <v>6</v>
      </c>
      <c r="E321" s="5">
        <f>VLOOKUP(B321,[1]Report!$1:$1048576,8,0)</f>
        <v>6.78</v>
      </c>
      <c r="F321" s="164">
        <v>5.8</v>
      </c>
      <c r="G321" s="6">
        <f t="shared" ref="G321:G336" si="32">(E321-F321)/E321</f>
        <v>0.144542772861357</v>
      </c>
      <c r="H321" s="278">
        <f t="shared" si="31"/>
        <v>-0.85545722713864303</v>
      </c>
      <c r="I321" s="7"/>
      <c r="J321" s="7"/>
      <c r="K321" s="7"/>
      <c r="L321" s="7"/>
      <c r="M321" s="7"/>
    </row>
    <row r="322" spans="1:13" ht="15.75" hidden="1" customHeight="1">
      <c r="A322" s="49"/>
      <c r="B322" s="113">
        <v>113856</v>
      </c>
      <c r="C322" s="4" t="str">
        <f>VLOOKUP(B322,[1]Report!$1:$1048576,2,0)</f>
        <v>FLORA NEUTROX SHAMP MAR PISCI 300ML</v>
      </c>
      <c r="D322" s="136" t="s">
        <v>6</v>
      </c>
      <c r="E322" s="5">
        <f>VLOOKUP(B322,[1]Report!$1:$1048576,8,0)</f>
        <v>6.78</v>
      </c>
      <c r="F322" s="164">
        <v>5.8</v>
      </c>
      <c r="G322" s="6">
        <f t="shared" si="32"/>
        <v>0.144542772861357</v>
      </c>
      <c r="H322" s="278">
        <f t="shared" si="31"/>
        <v>-0.85545722713864303</v>
      </c>
      <c r="I322" s="7"/>
      <c r="J322" s="7"/>
      <c r="K322" s="7"/>
      <c r="L322" s="7"/>
      <c r="M322" s="7"/>
    </row>
    <row r="323" spans="1:13" ht="15.75" hidden="1" customHeight="1">
      <c r="A323" s="49"/>
      <c r="B323" s="113">
        <v>113859</v>
      </c>
      <c r="C323" s="4" t="str">
        <f>VLOOKUP(B323,[1]Report!$1:$1048576,2,0)</f>
        <v>FLORA NEUTROX SHAMP XTREME 300ML</v>
      </c>
      <c r="D323" s="136" t="s">
        <v>6</v>
      </c>
      <c r="E323" s="5">
        <f>VLOOKUP(B323,[1]Report!$1:$1048576,8,0)</f>
        <v>6.78</v>
      </c>
      <c r="F323" s="164">
        <v>5.8</v>
      </c>
      <c r="G323" s="6">
        <f t="shared" si="32"/>
        <v>0.144542772861357</v>
      </c>
      <c r="H323" s="278">
        <f t="shared" si="31"/>
        <v>-0.85545722713864303</v>
      </c>
      <c r="I323" s="7"/>
      <c r="J323" s="7"/>
      <c r="K323" s="7"/>
      <c r="L323" s="7"/>
      <c r="M323" s="7"/>
    </row>
    <row r="324" spans="1:13" ht="15.75" hidden="1" customHeight="1">
      <c r="A324" s="49"/>
      <c r="B324" s="113"/>
      <c r="C324" s="4"/>
      <c r="D324" s="136"/>
      <c r="E324" s="5"/>
      <c r="F324" s="164"/>
      <c r="G324" s="6"/>
      <c r="H324" s="7"/>
      <c r="I324" s="7"/>
      <c r="J324" s="7"/>
      <c r="K324" s="7"/>
      <c r="L324" s="7"/>
      <c r="M324" s="7"/>
    </row>
    <row r="325" spans="1:13" ht="15.75" hidden="1" customHeight="1">
      <c r="A325" s="49"/>
      <c r="B325" s="614" t="s">
        <v>1568</v>
      </c>
      <c r="C325" s="614"/>
      <c r="D325" s="614"/>
      <c r="E325" s="614"/>
      <c r="F325" s="614"/>
      <c r="G325" s="614"/>
      <c r="H325" s="7"/>
      <c r="I325" s="7"/>
      <c r="J325" s="7"/>
      <c r="K325" s="7"/>
      <c r="L325" s="7"/>
      <c r="M325" s="7"/>
    </row>
    <row r="326" spans="1:13" ht="15.75" hidden="1" customHeight="1">
      <c r="A326" s="49"/>
      <c r="B326" s="378" t="s">
        <v>2</v>
      </c>
      <c r="C326" s="378" t="s">
        <v>3</v>
      </c>
      <c r="D326" s="378" t="s">
        <v>5</v>
      </c>
      <c r="E326" s="378" t="s">
        <v>0</v>
      </c>
      <c r="F326" s="378" t="s">
        <v>1</v>
      </c>
      <c r="G326" s="378" t="s">
        <v>4</v>
      </c>
      <c r="H326" s="7"/>
      <c r="I326" s="7"/>
      <c r="J326" s="7"/>
      <c r="K326" s="7"/>
      <c r="L326" s="7"/>
      <c r="M326" s="7"/>
    </row>
    <row r="327" spans="1:13" ht="15.75" hidden="1" customHeight="1">
      <c r="A327" s="49"/>
      <c r="B327" s="113">
        <v>114125</v>
      </c>
      <c r="C327" s="4" t="str">
        <f>VLOOKUP(B327,[1]Report!$1:$1048576,2,0)</f>
        <v>FLORA OX CONDIC HIALURONICO 12X400ML</v>
      </c>
      <c r="D327" s="136" t="s">
        <v>6</v>
      </c>
      <c r="E327" s="5">
        <f>VLOOKUP(B327,[1]Report!$1:$1048576,8,0)</f>
        <v>20.07</v>
      </c>
      <c r="F327" s="164">
        <v>18.39</v>
      </c>
      <c r="G327" s="6">
        <f t="shared" si="32"/>
        <v>8.3707025411061273E-2</v>
      </c>
      <c r="H327" s="278">
        <f t="shared" ref="H327:H336" si="33">G327-100%</f>
        <v>-0.91629297458893877</v>
      </c>
      <c r="I327" s="7"/>
      <c r="J327" s="7"/>
      <c r="K327" s="7"/>
      <c r="L327" s="7"/>
      <c r="M327" s="7"/>
    </row>
    <row r="328" spans="1:13" ht="15.75" hidden="1" customHeight="1">
      <c r="A328" s="49"/>
      <c r="B328" s="113">
        <v>114127</v>
      </c>
      <c r="C328" s="4" t="str">
        <f>VLOOKUP(B328,[1]Report!$1:$1048576,2,0)</f>
        <v>FLORA OX CONDIC LISO 12X400ML</v>
      </c>
      <c r="D328" s="136" t="s">
        <v>6</v>
      </c>
      <c r="E328" s="5">
        <f>VLOOKUP(B328,[1]Report!$1:$1048576,8,0)</f>
        <v>20.07</v>
      </c>
      <c r="F328" s="164">
        <v>18.39</v>
      </c>
      <c r="G328" s="6">
        <f t="shared" si="32"/>
        <v>8.3707025411061273E-2</v>
      </c>
      <c r="H328" s="278">
        <f t="shared" si="33"/>
        <v>-0.91629297458893877</v>
      </c>
      <c r="I328" s="7"/>
      <c r="J328" s="7"/>
      <c r="K328" s="7"/>
      <c r="L328" s="7"/>
      <c r="M328" s="7"/>
    </row>
    <row r="329" spans="1:13" ht="15.75" hidden="1" customHeight="1">
      <c r="A329" s="49"/>
      <c r="B329" s="113">
        <v>114123</v>
      </c>
      <c r="C329" s="4" t="str">
        <f>VLOOKUP(B329,[1]Report!$1:$1048576,2,0)</f>
        <v>FLORA OX CONDIC NUTRICAO 12X400ML</v>
      </c>
      <c r="D329" s="136" t="s">
        <v>6</v>
      </c>
      <c r="E329" s="5">
        <f>VLOOKUP(B329,[1]Report!$1:$1048576,8,0)</f>
        <v>20.260000000000002</v>
      </c>
      <c r="F329" s="164">
        <v>18.39</v>
      </c>
      <c r="G329" s="6">
        <f t="shared" si="32"/>
        <v>9.2300098716683168E-2</v>
      </c>
      <c r="H329" s="278">
        <f t="shared" si="33"/>
        <v>-0.90769990128331679</v>
      </c>
      <c r="I329" s="7"/>
      <c r="J329" s="7"/>
      <c r="K329" s="7"/>
      <c r="L329" s="7"/>
      <c r="M329" s="7"/>
    </row>
    <row r="330" spans="1:13" ht="15.75" hidden="1" customHeight="1">
      <c r="A330" s="49"/>
      <c r="B330" s="113">
        <v>114124</v>
      </c>
      <c r="C330" s="4" t="str">
        <f>VLOOKUP(B330,[1]Report!$1:$1048576,2,0)</f>
        <v>FLORA OX CONDIC REPARACAO 12X400ML</v>
      </c>
      <c r="D330" s="136" t="s">
        <v>6</v>
      </c>
      <c r="E330" s="5">
        <f>VLOOKUP(B330,[1]Report!$1:$1048576,8,0)</f>
        <v>20.260000000000002</v>
      </c>
      <c r="F330" s="164">
        <v>18.39</v>
      </c>
      <c r="G330" s="6">
        <f t="shared" si="32"/>
        <v>9.2300098716683168E-2</v>
      </c>
      <c r="H330" s="278">
        <f t="shared" si="33"/>
        <v>-0.90769990128331679</v>
      </c>
      <c r="I330" s="7"/>
      <c r="J330" s="7"/>
      <c r="K330" s="7"/>
      <c r="L330" s="7"/>
      <c r="M330" s="7"/>
    </row>
    <row r="331" spans="1:13" ht="15.75" hidden="1" customHeight="1">
      <c r="A331" s="49"/>
      <c r="B331" s="113">
        <v>114129</v>
      </c>
      <c r="C331" s="4" t="str">
        <f>VLOOKUP(B331,[1]Report!$1:$1048576,2,0)</f>
        <v>FLORA OX MASCARA DE TRAT NUTR 12X300G</v>
      </c>
      <c r="D331" s="136" t="s">
        <v>6</v>
      </c>
      <c r="E331" s="5">
        <f>VLOOKUP(B331,[1]Report!$1:$1048576,8,0)</f>
        <v>14.74</v>
      </c>
      <c r="F331" s="164">
        <v>13.399999999999999</v>
      </c>
      <c r="G331" s="6">
        <f t="shared" si="32"/>
        <v>9.0909090909091023E-2</v>
      </c>
      <c r="H331" s="278">
        <f t="shared" si="33"/>
        <v>-0.90909090909090895</v>
      </c>
      <c r="I331" s="7"/>
      <c r="J331" s="7"/>
      <c r="K331" s="7"/>
      <c r="L331" s="7"/>
      <c r="M331" s="7"/>
    </row>
    <row r="332" spans="1:13" ht="15.75" hidden="1" customHeight="1">
      <c r="A332" s="49"/>
      <c r="B332" s="113">
        <v>114128</v>
      </c>
      <c r="C332" s="4" t="str">
        <f>VLOOKUP(B332,[1]Report!$1:$1048576,2,0)</f>
        <v>FLORA OX CREME P/PENT NUTR12X250ML</v>
      </c>
      <c r="D332" s="136" t="s">
        <v>6</v>
      </c>
      <c r="E332" s="5">
        <f>VLOOKUP(B332,[1]Report!$1:$1048576,8,0)</f>
        <v>11.64</v>
      </c>
      <c r="F332" s="164">
        <v>10.581818181818182</v>
      </c>
      <c r="G332" s="6">
        <f t="shared" si="32"/>
        <v>9.0909090909090939E-2</v>
      </c>
      <c r="H332" s="278">
        <f t="shared" si="33"/>
        <v>-0.90909090909090906</v>
      </c>
      <c r="I332" s="7"/>
      <c r="J332" s="7"/>
      <c r="K332" s="7"/>
      <c r="L332" s="7"/>
      <c r="M332" s="7"/>
    </row>
    <row r="333" spans="1:13" ht="15.75" hidden="1" customHeight="1">
      <c r="A333" s="49"/>
      <c r="B333" s="113">
        <v>114121</v>
      </c>
      <c r="C333" s="4" t="str">
        <f>VLOOKUP(B333,[1]Report!$1:$1048576,2,0)</f>
        <v>FLORA OX SHAMP HIALURONICO 12X400ML</v>
      </c>
      <c r="D333" s="136" t="s">
        <v>6</v>
      </c>
      <c r="E333" s="5">
        <f>VLOOKUP(B333,[1]Report!$1:$1048576,8,0)</f>
        <v>17.78</v>
      </c>
      <c r="F333" s="164">
        <v>16.190000000000001</v>
      </c>
      <c r="G333" s="6">
        <f t="shared" si="32"/>
        <v>8.9426321709786261E-2</v>
      </c>
      <c r="H333" s="278">
        <f t="shared" si="33"/>
        <v>-0.91057367829021374</v>
      </c>
      <c r="I333" s="7"/>
      <c r="J333" s="7"/>
      <c r="K333" s="7"/>
      <c r="L333" s="7"/>
      <c r="M333" s="7"/>
    </row>
    <row r="334" spans="1:13" ht="15.75" hidden="1" customHeight="1">
      <c r="A334" s="49"/>
      <c r="B334" s="113">
        <v>114122</v>
      </c>
      <c r="C334" s="4" t="str">
        <f>VLOOKUP(B334,[1]Report!$1:$1048576,2,0)</f>
        <v>FLORA OX SHAMP LISO 12X400ML</v>
      </c>
      <c r="D334" s="136" t="s">
        <v>6</v>
      </c>
      <c r="E334" s="5">
        <f>VLOOKUP(B334,[1]Report!$1:$1048576,8,0)</f>
        <v>17.78</v>
      </c>
      <c r="F334" s="164">
        <v>16.190000000000001</v>
      </c>
      <c r="G334" s="6">
        <f t="shared" si="32"/>
        <v>8.9426321709786261E-2</v>
      </c>
      <c r="H334" s="278">
        <f t="shared" si="33"/>
        <v>-0.91057367829021374</v>
      </c>
      <c r="I334" s="7"/>
      <c r="J334" s="7"/>
      <c r="K334" s="7"/>
      <c r="L334" s="7"/>
      <c r="M334" s="7"/>
    </row>
    <row r="335" spans="1:13" ht="15.75" hidden="1" customHeight="1">
      <c r="A335" s="49"/>
      <c r="B335" s="113">
        <v>114119</v>
      </c>
      <c r="C335" s="4" t="str">
        <f>VLOOKUP(B335,[1]Report!$1:$1048576,2,0)</f>
        <v>FLORA OX SHAMP NUTRICAO 12X400ML</v>
      </c>
      <c r="D335" s="136" t="s">
        <v>6</v>
      </c>
      <c r="E335" s="5">
        <f>VLOOKUP(B335,[1]Report!$1:$1048576,8,0)</f>
        <v>17.78</v>
      </c>
      <c r="F335" s="164">
        <v>16.190000000000001</v>
      </c>
      <c r="G335" s="6">
        <f t="shared" si="32"/>
        <v>8.9426321709786261E-2</v>
      </c>
      <c r="H335" s="278">
        <f t="shared" si="33"/>
        <v>-0.91057367829021374</v>
      </c>
      <c r="I335" s="7"/>
      <c r="J335" s="7"/>
      <c r="K335" s="7"/>
      <c r="L335" s="7"/>
      <c r="M335" s="7"/>
    </row>
    <row r="336" spans="1:13" ht="15.75" hidden="1" customHeight="1">
      <c r="A336" s="49"/>
      <c r="B336" s="113">
        <v>114120</v>
      </c>
      <c r="C336" s="4" t="str">
        <f>VLOOKUP(B336,[1]Report!$1:$1048576,2,0)</f>
        <v>FLORA OX SHAMP REPARACAO 12X400ML</v>
      </c>
      <c r="D336" s="136" t="s">
        <v>6</v>
      </c>
      <c r="E336" s="5">
        <f>VLOOKUP(B336,[1]Report!$1:$1048576,8,0)</f>
        <v>17.78</v>
      </c>
      <c r="F336" s="164">
        <v>16.190000000000001</v>
      </c>
      <c r="G336" s="6">
        <f t="shared" si="32"/>
        <v>8.9426321709786261E-2</v>
      </c>
      <c r="H336" s="278">
        <f t="shared" si="33"/>
        <v>-0.91057367829021374</v>
      </c>
      <c r="I336" s="7"/>
      <c r="J336" s="7"/>
      <c r="K336" s="7"/>
      <c r="L336" s="7"/>
      <c r="M336" s="7"/>
    </row>
    <row r="337" spans="1:13" ht="15.75" hidden="1" customHeight="1">
      <c r="A337" s="49"/>
      <c r="B337" s="113"/>
      <c r="C337" s="4"/>
      <c r="D337" s="136"/>
      <c r="E337" s="5"/>
      <c r="F337" s="392"/>
      <c r="G337" s="6"/>
      <c r="H337" s="7"/>
      <c r="I337" s="7"/>
      <c r="J337" s="7"/>
      <c r="K337" s="7"/>
      <c r="L337" s="7"/>
      <c r="M337" s="7"/>
    </row>
    <row r="338" spans="1:13" ht="15.75" hidden="1" customHeight="1">
      <c r="A338" s="49"/>
      <c r="B338" s="11" t="s">
        <v>2</v>
      </c>
      <c r="C338" s="11" t="s">
        <v>3</v>
      </c>
      <c r="D338" s="11" t="s">
        <v>5</v>
      </c>
      <c r="E338" s="11" t="s">
        <v>0</v>
      </c>
      <c r="F338" s="47" t="s">
        <v>1</v>
      </c>
      <c r="G338" s="47" t="s">
        <v>4</v>
      </c>
      <c r="H338" s="7"/>
      <c r="I338" s="7"/>
      <c r="J338" s="7"/>
      <c r="K338" s="7"/>
      <c r="L338" s="7"/>
      <c r="M338" s="7"/>
    </row>
    <row r="339" spans="1:13" ht="15.75" hidden="1" customHeight="1">
      <c r="A339" s="49"/>
      <c r="B339" s="113">
        <v>109902</v>
      </c>
      <c r="C339" s="4" t="str">
        <f>VLOOKUP(B339,[1]Report!$1:$1048576,2,0)</f>
        <v>RC PED ADU RP 10,1KG</v>
      </c>
      <c r="D339" s="136" t="s">
        <v>6</v>
      </c>
      <c r="E339" s="5">
        <f>VLOOKUP(B339,[1]Report!$1:$1048576,8,0)</f>
        <v>110.72</v>
      </c>
      <c r="F339" s="393">
        <v>89</v>
      </c>
      <c r="G339" s="6">
        <f t="shared" ref="G339:G340" si="34">(E339-F339)/E339</f>
        <v>0.19617052023121387</v>
      </c>
      <c r="H339" s="7"/>
      <c r="I339" s="7"/>
      <c r="J339" s="7"/>
      <c r="K339" s="7"/>
      <c r="L339" s="7"/>
      <c r="M339" s="7"/>
    </row>
    <row r="340" spans="1:13" ht="15.75" hidden="1" customHeight="1">
      <c r="A340" s="49"/>
      <c r="B340" s="113">
        <v>113544</v>
      </c>
      <c r="C340" s="4" t="e">
        <f>VLOOKUP(B340,[1]Report!$1:$1048576,2,0)</f>
        <v>#N/A</v>
      </c>
      <c r="D340" s="136" t="s">
        <v>6</v>
      </c>
      <c r="E340" s="5" t="e">
        <f>VLOOKUP(B340,[1]Report!$1:$1048576,8,0)</f>
        <v>#N/A</v>
      </c>
      <c r="F340" s="393">
        <v>139</v>
      </c>
      <c r="G340" s="6" t="e">
        <f t="shared" si="34"/>
        <v>#N/A</v>
      </c>
      <c r="H340" s="7"/>
      <c r="I340" s="7"/>
      <c r="J340" s="7"/>
      <c r="K340" s="7"/>
      <c r="L340" s="7"/>
      <c r="M340" s="7"/>
    </row>
    <row r="341" spans="1:13" ht="15.75" hidden="1" customHeight="1">
      <c r="A341" s="49"/>
      <c r="B341" s="113"/>
      <c r="C341" s="4"/>
      <c r="D341" s="136"/>
      <c r="E341" s="5"/>
      <c r="F341" s="393"/>
      <c r="G341" s="6"/>
      <c r="H341" s="7"/>
      <c r="I341" s="7"/>
      <c r="J341" s="7"/>
      <c r="K341" s="7"/>
      <c r="L341" s="7"/>
      <c r="M341" s="7"/>
    </row>
    <row r="342" spans="1:13" ht="15.75" hidden="1" customHeight="1">
      <c r="A342" s="49"/>
      <c r="B342" s="11" t="s">
        <v>2</v>
      </c>
      <c r="C342" s="11" t="s">
        <v>3</v>
      </c>
      <c r="D342" s="11" t="s">
        <v>5</v>
      </c>
      <c r="E342" s="11" t="s">
        <v>0</v>
      </c>
      <c r="F342" s="47" t="s">
        <v>1</v>
      </c>
      <c r="G342" s="47" t="s">
        <v>4</v>
      </c>
      <c r="H342" s="7"/>
      <c r="I342" s="7"/>
      <c r="J342" s="7"/>
      <c r="K342" s="7"/>
      <c r="L342" s="7"/>
      <c r="M342" s="7"/>
    </row>
    <row r="343" spans="1:13" ht="15.75" hidden="1" customHeight="1">
      <c r="A343" s="49"/>
      <c r="B343" s="113">
        <v>113267</v>
      </c>
      <c r="C343" s="4" t="e">
        <f>VLOOKUP(B343,[1]Report!$1:$1048576,2,0)</f>
        <v>#N/A</v>
      </c>
      <c r="D343" s="136" t="s">
        <v>6</v>
      </c>
      <c r="E343" s="5" t="e">
        <f>VLOOKUP(B343,[1]Report!$1:$1048576,8,0)</f>
        <v>#N/A</v>
      </c>
      <c r="F343" s="393">
        <v>1.49</v>
      </c>
      <c r="G343" s="6" t="e">
        <f t="shared" ref="G343:G344" si="35">(E343-F343)/E343</f>
        <v>#N/A</v>
      </c>
      <c r="H343" s="7"/>
      <c r="I343" s="7"/>
      <c r="J343" s="7"/>
      <c r="K343" s="7"/>
      <c r="L343" s="7"/>
      <c r="M343" s="7"/>
    </row>
    <row r="344" spans="1:13" ht="15.75" hidden="1" customHeight="1">
      <c r="A344" s="49"/>
      <c r="B344" s="113">
        <v>113265</v>
      </c>
      <c r="C344" s="4" t="e">
        <f>VLOOKUP(B344,[1]Report!$1:$1048576,2,0)</f>
        <v>#N/A</v>
      </c>
      <c r="D344" s="136" t="s">
        <v>6</v>
      </c>
      <c r="E344" s="5" t="e">
        <f>VLOOKUP(B344,[1]Report!$1:$1048576,8,0)</f>
        <v>#N/A</v>
      </c>
      <c r="F344" s="393">
        <v>1.49</v>
      </c>
      <c r="G344" s="6" t="e">
        <f t="shared" si="35"/>
        <v>#N/A</v>
      </c>
      <c r="H344" s="7"/>
      <c r="I344" s="7"/>
      <c r="J344" s="7"/>
      <c r="K344" s="7"/>
      <c r="L344" s="7"/>
      <c r="M344" s="7"/>
    </row>
    <row r="345" spans="1:13" ht="15.75" hidden="1" customHeight="1">
      <c r="A345" s="49"/>
      <c r="B345" s="113"/>
      <c r="C345" s="4"/>
      <c r="D345" s="136"/>
      <c r="E345" s="5"/>
      <c r="F345" s="393"/>
      <c r="G345" s="388"/>
      <c r="H345" s="7"/>
      <c r="I345" s="7"/>
      <c r="J345" s="7"/>
      <c r="K345" s="7"/>
      <c r="L345" s="7"/>
      <c r="M345" s="7"/>
    </row>
    <row r="346" spans="1:13" ht="15.75" hidden="1" customHeight="1">
      <c r="A346" s="49"/>
      <c r="B346" s="113"/>
      <c r="C346" s="4"/>
      <c r="D346" s="136"/>
      <c r="E346" s="5"/>
      <c r="F346" s="393" t="s">
        <v>1615</v>
      </c>
      <c r="G346" s="388"/>
      <c r="H346" s="7" t="s">
        <v>1616</v>
      </c>
      <c r="I346" s="7"/>
      <c r="J346" s="7"/>
      <c r="K346" s="7"/>
      <c r="L346" s="7"/>
      <c r="M346" s="7"/>
    </row>
    <row r="347" spans="1:13" ht="15.75" hidden="1" customHeight="1">
      <c r="A347" s="49"/>
      <c r="B347" s="113">
        <v>113633</v>
      </c>
      <c r="C347" s="4" t="str">
        <f>VLOOKUP(B347,[1]Report!$1:$1048576,2,0)</f>
        <v>MARG DORIANA LIGHT C/S 12X500G</v>
      </c>
      <c r="D347" s="136" t="s">
        <v>6</v>
      </c>
      <c r="E347" s="5">
        <f>VLOOKUP(B347,[1]Report!$1:$1048576,8,0)</f>
        <v>5.8</v>
      </c>
      <c r="F347" s="393"/>
      <c r="G347" s="6">
        <f t="shared" ref="G347:G354" si="36">(E347-F347)/E347</f>
        <v>1</v>
      </c>
      <c r="H347" s="393"/>
      <c r="I347" s="6">
        <f>(E347-H347)/E347</f>
        <v>1</v>
      </c>
      <c r="J347" s="7"/>
      <c r="K347" s="7"/>
      <c r="L347" s="7"/>
      <c r="M347" s="7"/>
    </row>
    <row r="348" spans="1:13" ht="15.75" hidden="1" customHeight="1">
      <c r="A348" s="49"/>
      <c r="B348" s="113">
        <v>113634</v>
      </c>
      <c r="C348" s="4" t="str">
        <f>VLOOKUP(B348,[1]Report!$1:$1048576,2,0)</f>
        <v>MARG DORIANA S/S 12X500G</v>
      </c>
      <c r="D348" s="136" t="s">
        <v>6</v>
      </c>
      <c r="E348" s="5">
        <f>VLOOKUP(B348,[1]Report!$1:$1048576,8,0)</f>
        <v>5.8</v>
      </c>
      <c r="F348" s="393"/>
      <c r="G348" s="6">
        <f t="shared" si="36"/>
        <v>1</v>
      </c>
      <c r="H348" s="393"/>
      <c r="I348" s="6">
        <f>(E348-H348)/E348</f>
        <v>1</v>
      </c>
      <c r="J348" s="7"/>
      <c r="K348" s="7"/>
      <c r="L348" s="7"/>
      <c r="M348" s="7"/>
    </row>
    <row r="349" spans="1:13" ht="15.75" hidden="1" customHeight="1">
      <c r="A349" s="49"/>
      <c r="B349" s="113">
        <v>113637</v>
      </c>
      <c r="C349" s="4" t="e">
        <f>VLOOKUP(B349,[1]Report!$1:$1048576,2,0)</f>
        <v>#N/A</v>
      </c>
      <c r="D349" s="136" t="s">
        <v>6</v>
      </c>
      <c r="E349" s="5" t="e">
        <f>VLOOKUP(B349,[1]Report!$1:$1048576,8,0)</f>
        <v>#N/A</v>
      </c>
      <c r="F349" s="393"/>
      <c r="G349" s="6" t="e">
        <f t="shared" si="36"/>
        <v>#N/A</v>
      </c>
      <c r="H349" s="393"/>
      <c r="I349" s="6" t="e">
        <f>(E349-H349)/E349</f>
        <v>#N/A</v>
      </c>
      <c r="J349" s="7"/>
      <c r="K349" s="7"/>
      <c r="L349" s="7"/>
      <c r="M349" s="7"/>
    </row>
    <row r="350" spans="1:13" ht="15.75" hidden="1" customHeight="1">
      <c r="A350" s="49"/>
      <c r="B350" s="113">
        <v>269</v>
      </c>
      <c r="C350" s="4" t="str">
        <f>VLOOKUP(B350,[1]Report!$1:$1048576,2,0)</f>
        <v>MARG DORIANA C/S 12X500G</v>
      </c>
      <c r="D350" s="136" t="s">
        <v>6</v>
      </c>
      <c r="E350" s="5">
        <f>VLOOKUP(B350,[1]Report!$1:$1048576,8,0)</f>
        <v>5.8</v>
      </c>
      <c r="F350" s="393"/>
      <c r="G350" s="6">
        <f t="shared" si="36"/>
        <v>1</v>
      </c>
      <c r="H350" s="393"/>
      <c r="I350" s="6">
        <f>(E350-H350)/E350</f>
        <v>1</v>
      </c>
      <c r="J350" s="7"/>
      <c r="K350" s="7"/>
      <c r="L350" s="7"/>
      <c r="M350" s="7"/>
    </row>
    <row r="351" spans="1:13" ht="15.75" hidden="1" customHeight="1">
      <c r="A351" s="49"/>
      <c r="B351" s="113">
        <v>102513</v>
      </c>
      <c r="C351" s="4" t="str">
        <f>VLOOKUP(B351,[1]Report!$1:$1048576,2,0)</f>
        <v>MARG PRIMOR C/S 12X500G</v>
      </c>
      <c r="D351" s="136" t="s">
        <v>6</v>
      </c>
      <c r="E351" s="5">
        <f>VLOOKUP(B351,[1]Report!$1:$1048576,8,0)</f>
        <v>76.95</v>
      </c>
      <c r="F351" s="393">
        <v>65.989999999999995</v>
      </c>
      <c r="G351" s="6">
        <f t="shared" si="36"/>
        <v>0.14243014944769342</v>
      </c>
      <c r="H351" s="393">
        <v>63.99</v>
      </c>
      <c r="I351" s="6">
        <f t="shared" ref="I351:I354" si="37">(E351-H351)/E351</f>
        <v>0.16842105263157894</v>
      </c>
      <c r="J351" s="7"/>
      <c r="K351" s="7"/>
      <c r="L351" s="7"/>
      <c r="M351" s="7"/>
    </row>
    <row r="352" spans="1:13" ht="15.75" hidden="1" customHeight="1">
      <c r="A352" s="49"/>
      <c r="B352" s="113">
        <v>102514</v>
      </c>
      <c r="C352" s="4" t="str">
        <f>VLOOKUP(B352,[1]Report!$1:$1048576,2,0)</f>
        <v>MARG PRIMOR C/S 24X250G</v>
      </c>
      <c r="D352" s="136" t="s">
        <v>6</v>
      </c>
      <c r="E352" s="5">
        <f>VLOOKUP(B352,[1]Report!$1:$1048576,8,0)</f>
        <v>86.1</v>
      </c>
      <c r="F352" s="393">
        <v>65.989999999999995</v>
      </c>
      <c r="G352" s="6">
        <f t="shared" si="36"/>
        <v>0.23356562137049944</v>
      </c>
      <c r="H352" s="393">
        <v>63.99</v>
      </c>
      <c r="I352" s="6">
        <f t="shared" si="37"/>
        <v>0.25679442508710792</v>
      </c>
      <c r="J352" s="7"/>
      <c r="K352" s="7"/>
      <c r="L352" s="7"/>
      <c r="M352" s="7"/>
    </row>
    <row r="353" spans="1:13" ht="15.75" hidden="1" customHeight="1">
      <c r="A353" s="49"/>
      <c r="B353" s="113">
        <v>102512</v>
      </c>
      <c r="C353" s="4" t="str">
        <f>VLOOKUP(B353,[1]Report!$1:$1048576,2,0)</f>
        <v>MARG DELICIA C/S 24X250G</v>
      </c>
      <c r="D353" s="136" t="s">
        <v>6</v>
      </c>
      <c r="E353" s="5">
        <f>VLOOKUP(B353,[1]Report!$1:$1048576,8,0)</f>
        <v>102.39</v>
      </c>
      <c r="F353" s="393">
        <v>78.900000000000006</v>
      </c>
      <c r="G353" s="6">
        <f t="shared" si="36"/>
        <v>0.22941693524758272</v>
      </c>
      <c r="H353" s="393">
        <v>75.900000000000006</v>
      </c>
      <c r="I353" s="6">
        <f t="shared" si="37"/>
        <v>0.25871667154995598</v>
      </c>
      <c r="J353" s="7"/>
      <c r="K353" s="7"/>
      <c r="L353" s="7"/>
      <c r="M353" s="7"/>
    </row>
    <row r="354" spans="1:13" ht="15.75" hidden="1" customHeight="1">
      <c r="A354" s="9"/>
      <c r="B354" s="113">
        <v>102511</v>
      </c>
      <c r="C354" s="4" t="str">
        <f>VLOOKUP(B354,[1]Report!$1:$1048576,2,0)</f>
        <v>MARG DELICIA C/S 12X500G</v>
      </c>
      <c r="D354" s="136" t="s">
        <v>6</v>
      </c>
      <c r="E354" s="5">
        <f>VLOOKUP(B354,[1]Report!$1:$1048576,8,0)</f>
        <v>95.66</v>
      </c>
      <c r="F354" s="393">
        <v>78.900000000000006</v>
      </c>
      <c r="G354" s="6">
        <f t="shared" si="36"/>
        <v>0.17520384695797608</v>
      </c>
      <c r="H354" s="393">
        <v>75.900000000000006</v>
      </c>
      <c r="I354" s="6">
        <f t="shared" si="37"/>
        <v>0.2065649174158477</v>
      </c>
      <c r="J354" s="7"/>
      <c r="K354" s="7"/>
      <c r="L354" s="7"/>
      <c r="M354" s="7"/>
    </row>
    <row r="355" spans="1:13" ht="15.75" customHeight="1">
      <c r="A355" s="9"/>
      <c r="B355" s="113"/>
      <c r="C355" s="4"/>
      <c r="D355" s="136"/>
      <c r="E355" s="5"/>
      <c r="F355" s="392"/>
      <c r="G355" s="388"/>
      <c r="H355" s="7"/>
      <c r="I355" s="7"/>
      <c r="J355" s="7"/>
      <c r="K355" s="7"/>
      <c r="L355" s="7"/>
      <c r="M355" s="7"/>
    </row>
    <row r="356" spans="1:13" ht="15.75" customHeight="1">
      <c r="A356" s="9"/>
      <c r="B356" s="113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</row>
    <row r="357" spans="1:13" ht="110.25" customHeight="1">
      <c r="B357" s="113"/>
      <c r="C357" s="394" t="s">
        <v>1556</v>
      </c>
      <c r="D357" s="395"/>
      <c r="E357" s="395"/>
      <c r="F357" s="395"/>
      <c r="G357" s="7"/>
      <c r="H357" s="7"/>
      <c r="I357" s="7"/>
      <c r="J357" s="7"/>
      <c r="K357" s="7"/>
      <c r="L357" s="7"/>
      <c r="M357" s="7"/>
    </row>
    <row r="358" spans="1:13" ht="15.75">
      <c r="B358" s="113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</row>
    <row r="359" spans="1:13" ht="15.75">
      <c r="B359" s="113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</row>
    <row r="360" spans="1:13" ht="15.75">
      <c r="B360" s="113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</row>
    <row r="361" spans="1:13" ht="15.75">
      <c r="B361" s="113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</row>
    <row r="362" spans="1:13" ht="15.75">
      <c r="B362" s="113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</row>
    <row r="363" spans="1:13" ht="15.75">
      <c r="B363" s="113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</row>
    <row r="364" spans="1:13" ht="15.75">
      <c r="B364" s="113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</row>
  </sheetData>
  <mergeCells count="20">
    <mergeCell ref="B303:G303"/>
    <mergeCell ref="B325:G325"/>
    <mergeCell ref="J177:K177"/>
    <mergeCell ref="L177:M177"/>
    <mergeCell ref="B214:G214"/>
    <mergeCell ref="B247:G247"/>
    <mergeCell ref="B248:G248"/>
    <mergeCell ref="B281:G281"/>
    <mergeCell ref="H177:I177"/>
    <mergeCell ref="B136:G136"/>
    <mergeCell ref="B141:G141"/>
    <mergeCell ref="B146:G146"/>
    <mergeCell ref="B176:G176"/>
    <mergeCell ref="F177:G177"/>
    <mergeCell ref="B109:G109"/>
    <mergeCell ref="B1:G1"/>
    <mergeCell ref="B29:G29"/>
    <mergeCell ref="B31:G31"/>
    <mergeCell ref="B42:G42"/>
    <mergeCell ref="B89:G89"/>
  </mergeCells>
  <pageMargins left="0" right="0" top="0.74803149606299213" bottom="0" header="0" footer="0.31496062992125984"/>
  <pageSetup paperSize="9" scale="48" fitToHeight="0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6AC44-A0E6-4B12-9F8F-BD6D687ABF30}">
  <sheetPr>
    <pageSetUpPr fitToPage="1"/>
  </sheetPr>
  <dimension ref="A1:M501"/>
  <sheetViews>
    <sheetView topLeftCell="A29" zoomScale="70" zoomScaleNormal="70" workbookViewId="0">
      <pane ySplit="2" topLeftCell="A310" activePane="bottomLeft" state="frozen"/>
      <selection activeCell="A29" sqref="A29"/>
      <selection pane="bottomLeft" activeCell="E314" sqref="E314:M325"/>
    </sheetView>
  </sheetViews>
  <sheetFormatPr defaultRowHeight="15"/>
  <cols>
    <col min="1" max="1" width="2.28515625" customWidth="1"/>
    <col min="2" max="2" width="12.7109375" bestFit="1" customWidth="1"/>
    <col min="3" max="3" width="85.140625" bestFit="1" customWidth="1"/>
    <col min="4" max="4" width="16.28515625" bestFit="1" customWidth="1"/>
    <col min="5" max="5" width="12.5703125" customWidth="1"/>
    <col min="6" max="6" width="15.85546875" bestFit="1" customWidth="1"/>
    <col min="7" max="7" width="10.7109375" customWidth="1"/>
    <col min="8" max="8" width="11.140625" customWidth="1"/>
    <col min="9" max="9" width="16.140625" bestFit="1" customWidth="1"/>
    <col min="10" max="10" width="11.140625" bestFit="1" customWidth="1"/>
    <col min="11" max="11" width="9.7109375" bestFit="1" customWidth="1"/>
    <col min="12" max="12" width="11.140625" bestFit="1" customWidth="1"/>
    <col min="13" max="13" width="9.7109375" bestFit="1" customWidth="1"/>
    <col min="14" max="14" width="8.140625" bestFit="1" customWidth="1"/>
    <col min="22" max="22" width="11" bestFit="1" customWidth="1"/>
  </cols>
  <sheetData>
    <row r="1" spans="1:7" ht="15.75" hidden="1">
      <c r="A1" s="7"/>
      <c r="B1" s="548" t="s">
        <v>732</v>
      </c>
      <c r="C1" s="548"/>
      <c r="D1" s="548"/>
      <c r="E1" s="548"/>
      <c r="F1" s="548"/>
      <c r="G1" s="548"/>
    </row>
    <row r="2" spans="1:7" ht="15.75" hidden="1" customHeight="1">
      <c r="A2" s="9"/>
      <c r="B2" s="11" t="s">
        <v>2</v>
      </c>
      <c r="C2" s="11" t="s">
        <v>3</v>
      </c>
      <c r="D2" s="11" t="s">
        <v>5</v>
      </c>
      <c r="E2" s="11" t="s">
        <v>0</v>
      </c>
      <c r="F2" s="47" t="s">
        <v>1</v>
      </c>
      <c r="G2" s="47" t="s">
        <v>4</v>
      </c>
    </row>
    <row r="3" spans="1:7" ht="15.75" hidden="1" customHeight="1">
      <c r="A3" s="9"/>
      <c r="B3" s="4">
        <v>112257</v>
      </c>
      <c r="C3" s="4" t="e">
        <f>VLOOKUP(B3,[1]Report!$1:$1048576,2,0)</f>
        <v>#N/A</v>
      </c>
      <c r="D3" s="4" t="s">
        <v>6</v>
      </c>
      <c r="E3" s="5" t="e">
        <f>VLOOKUP(B3,[1]Report!$1:$1048576,8,0)</f>
        <v>#N/A</v>
      </c>
      <c r="F3" s="115">
        <v>10.88</v>
      </c>
      <c r="G3" s="6" t="e">
        <f t="shared" ref="G3:G26" si="0">(E3-F3)/E3</f>
        <v>#N/A</v>
      </c>
    </row>
    <row r="4" spans="1:7" ht="15.75" hidden="1" customHeight="1">
      <c r="A4" s="9"/>
      <c r="B4" s="4">
        <v>112259</v>
      </c>
      <c r="C4" s="4" t="e">
        <f>VLOOKUP(B4,[1]Report!$1:$1048576,2,0)</f>
        <v>#N/A</v>
      </c>
      <c r="D4" s="4" t="s">
        <v>6</v>
      </c>
      <c r="E4" s="5" t="e">
        <f>VLOOKUP(B4,[1]Report!$1:$1048576,8,0)</f>
        <v>#N/A</v>
      </c>
      <c r="F4" s="115">
        <v>10.88</v>
      </c>
      <c r="G4" s="6" t="e">
        <f t="shared" si="0"/>
        <v>#N/A</v>
      </c>
    </row>
    <row r="5" spans="1:7" ht="15.75" hidden="1" customHeight="1">
      <c r="A5" s="9"/>
      <c r="B5" s="4">
        <v>112258</v>
      </c>
      <c r="C5" s="4" t="e">
        <f>VLOOKUP(B5,[1]Report!$1:$1048576,2,0)</f>
        <v>#N/A</v>
      </c>
      <c r="D5" s="4" t="s">
        <v>6</v>
      </c>
      <c r="E5" s="5" t="e">
        <f>VLOOKUP(B5,[1]Report!$1:$1048576,8,0)</f>
        <v>#N/A</v>
      </c>
      <c r="F5" s="115">
        <v>10.88</v>
      </c>
      <c r="G5" s="6" t="e">
        <f t="shared" si="0"/>
        <v>#N/A</v>
      </c>
    </row>
    <row r="6" spans="1:7" ht="15.75" hidden="1" customHeight="1">
      <c r="A6" s="9"/>
      <c r="B6" s="4">
        <v>112250</v>
      </c>
      <c r="C6" s="4" t="e">
        <f>VLOOKUP(B6,[1]Report!$1:$1048576,2,0)</f>
        <v>#N/A</v>
      </c>
      <c r="D6" s="4" t="s">
        <v>6</v>
      </c>
      <c r="E6" s="5" t="e">
        <f>VLOOKUP(B6,[1]Report!$1:$1048576,8,0)</f>
        <v>#N/A</v>
      </c>
      <c r="F6" s="115">
        <v>10.73</v>
      </c>
      <c r="G6" s="6" t="e">
        <f t="shared" si="0"/>
        <v>#N/A</v>
      </c>
    </row>
    <row r="7" spans="1:7" ht="15.75" hidden="1" customHeight="1">
      <c r="A7" s="9"/>
      <c r="B7" s="45">
        <v>112249</v>
      </c>
      <c r="C7" s="4" t="e">
        <f>VLOOKUP(B7,[1]Report!$1:$1048576,2,0)</f>
        <v>#N/A</v>
      </c>
      <c r="D7" s="4" t="s">
        <v>6</v>
      </c>
      <c r="E7" s="5" t="e">
        <f>VLOOKUP(B7,[1]Report!$1:$1048576,8,0)</f>
        <v>#N/A</v>
      </c>
      <c r="F7" s="115">
        <v>2.66</v>
      </c>
      <c r="G7" s="6" t="e">
        <f t="shared" si="0"/>
        <v>#N/A</v>
      </c>
    </row>
    <row r="8" spans="1:7" ht="15.75" hidden="1" customHeight="1">
      <c r="A8" s="9"/>
      <c r="B8" s="4">
        <v>112199</v>
      </c>
      <c r="C8" s="4" t="e">
        <f>VLOOKUP(B8,[1]Report!$1:$1048576,2,0)</f>
        <v>#N/A</v>
      </c>
      <c r="D8" s="4" t="s">
        <v>6</v>
      </c>
      <c r="E8" s="5" t="e">
        <f>VLOOKUP(B8,[1]Report!$1:$1048576,8,0)</f>
        <v>#N/A</v>
      </c>
      <c r="F8" s="115">
        <v>5.84</v>
      </c>
      <c r="G8" s="6" t="e">
        <f t="shared" si="0"/>
        <v>#N/A</v>
      </c>
    </row>
    <row r="9" spans="1:7" ht="15.75" hidden="1" customHeight="1">
      <c r="A9" s="9"/>
      <c r="B9" s="4">
        <v>112196</v>
      </c>
      <c r="C9" s="4" t="e">
        <f>VLOOKUP(B9,[1]Report!$1:$1048576,2,0)</f>
        <v>#N/A</v>
      </c>
      <c r="D9" s="4" t="s">
        <v>6</v>
      </c>
      <c r="E9" s="5" t="e">
        <f>VLOOKUP(B9,[1]Report!$1:$1048576,8,0)</f>
        <v>#N/A</v>
      </c>
      <c r="F9" s="115">
        <v>3.97</v>
      </c>
      <c r="G9" s="6" t="e">
        <f t="shared" si="0"/>
        <v>#N/A</v>
      </c>
    </row>
    <row r="10" spans="1:7" ht="15.75" hidden="1" customHeight="1">
      <c r="A10" s="9"/>
      <c r="B10" s="4">
        <v>112240</v>
      </c>
      <c r="C10" s="4" t="e">
        <f>VLOOKUP(B10,[1]Report!$1:$1048576,2,0)</f>
        <v>#N/A</v>
      </c>
      <c r="D10" s="4" t="s">
        <v>6</v>
      </c>
      <c r="E10" s="5" t="e">
        <f>VLOOKUP(B10,[1]Report!$1:$1048576,8,0)</f>
        <v>#N/A</v>
      </c>
      <c r="F10" s="115">
        <v>6.34</v>
      </c>
      <c r="G10" s="6" t="e">
        <f t="shared" si="0"/>
        <v>#N/A</v>
      </c>
    </row>
    <row r="11" spans="1:7" ht="15.75" hidden="1" customHeight="1">
      <c r="A11" s="9"/>
      <c r="B11" s="4">
        <v>112239</v>
      </c>
      <c r="C11" s="4" t="e">
        <f>VLOOKUP(B11,[1]Report!$1:$1048576,2,0)</f>
        <v>#N/A</v>
      </c>
      <c r="D11" s="4" t="s">
        <v>6</v>
      </c>
      <c r="E11" s="5" t="e">
        <f>VLOOKUP(B11,[1]Report!$1:$1048576,8,0)</f>
        <v>#N/A</v>
      </c>
      <c r="F11" s="115">
        <v>3.46</v>
      </c>
      <c r="G11" s="6" t="e">
        <f t="shared" si="0"/>
        <v>#N/A</v>
      </c>
    </row>
    <row r="12" spans="1:7" ht="15.75" hidden="1" customHeight="1">
      <c r="A12" s="9"/>
      <c r="B12" s="4">
        <v>112232</v>
      </c>
      <c r="C12" s="4" t="e">
        <f>VLOOKUP(B12,[1]Report!$1:$1048576,2,0)</f>
        <v>#N/A</v>
      </c>
      <c r="D12" s="4" t="s">
        <v>6</v>
      </c>
      <c r="E12" s="5" t="e">
        <f>VLOOKUP(B12,[1]Report!$1:$1048576,8,0)</f>
        <v>#N/A</v>
      </c>
      <c r="F12" s="115">
        <v>3.82</v>
      </c>
      <c r="G12" s="6" t="e">
        <f t="shared" si="0"/>
        <v>#N/A</v>
      </c>
    </row>
    <row r="13" spans="1:7" ht="15.75" hidden="1" customHeight="1">
      <c r="A13" s="9"/>
      <c r="B13" s="4">
        <v>109496</v>
      </c>
      <c r="C13" s="4" t="e">
        <f>VLOOKUP(B13,[1]Report!$1:$1048576,2,0)</f>
        <v>#N/A</v>
      </c>
      <c r="D13" s="4" t="s">
        <v>6</v>
      </c>
      <c r="E13" s="5" t="e">
        <f>VLOOKUP(B13,[1]Report!$1:$1048576,8,0)</f>
        <v>#N/A</v>
      </c>
      <c r="F13" s="115">
        <v>2.92</v>
      </c>
      <c r="G13" s="6" t="e">
        <f t="shared" si="0"/>
        <v>#N/A</v>
      </c>
    </row>
    <row r="14" spans="1:7" ht="15.75" hidden="1" customHeight="1">
      <c r="A14" s="9"/>
      <c r="B14" s="4">
        <v>109494</v>
      </c>
      <c r="C14" s="4" t="e">
        <f>VLOOKUP(B14,[1]Report!$1:$1048576,2,0)</f>
        <v>#N/A</v>
      </c>
      <c r="D14" s="4" t="s">
        <v>6</v>
      </c>
      <c r="E14" s="5" t="e">
        <f>VLOOKUP(B14,[1]Report!$1:$1048576,8,0)</f>
        <v>#N/A</v>
      </c>
      <c r="F14" s="115">
        <v>4.3</v>
      </c>
      <c r="G14" s="6" t="e">
        <f t="shared" si="0"/>
        <v>#N/A</v>
      </c>
    </row>
    <row r="15" spans="1:7" ht="15.75" hidden="1" customHeight="1">
      <c r="A15" s="9"/>
      <c r="B15" s="4">
        <v>112217</v>
      </c>
      <c r="C15" s="4" t="e">
        <f>VLOOKUP(B15,[1]Report!$1:$1048576,2,0)</f>
        <v>#N/A</v>
      </c>
      <c r="D15" s="4" t="s">
        <v>6</v>
      </c>
      <c r="E15" s="5" t="e">
        <f>VLOOKUP(B15,[1]Report!$1:$1048576,8,0)</f>
        <v>#N/A</v>
      </c>
      <c r="F15" s="115">
        <v>11.25</v>
      </c>
      <c r="G15" s="6" t="e">
        <f t="shared" si="0"/>
        <v>#N/A</v>
      </c>
    </row>
    <row r="16" spans="1:7" ht="15.75" hidden="1" customHeight="1">
      <c r="A16" s="9"/>
      <c r="B16" s="4">
        <v>112204</v>
      </c>
      <c r="C16" s="4" t="e">
        <f>VLOOKUP(B16,[1]Report!$1:$1048576,2,0)</f>
        <v>#N/A</v>
      </c>
      <c r="D16" s="4" t="s">
        <v>6</v>
      </c>
      <c r="E16" s="5" t="e">
        <f>VLOOKUP(B16,[1]Report!$1:$1048576,8,0)</f>
        <v>#N/A</v>
      </c>
      <c r="F16" s="115">
        <v>5.39</v>
      </c>
      <c r="G16" s="6" t="e">
        <f t="shared" si="0"/>
        <v>#N/A</v>
      </c>
    </row>
    <row r="17" spans="1:13" ht="15.75" hidden="1" customHeight="1">
      <c r="A17" s="9"/>
      <c r="B17" s="101">
        <v>112235</v>
      </c>
      <c r="C17" s="4" t="e">
        <f>VLOOKUP(B17,[1]Report!$1:$1048576,2,0)</f>
        <v>#N/A</v>
      </c>
      <c r="D17" s="4" t="s">
        <v>6</v>
      </c>
      <c r="E17" s="5" t="e">
        <f>VLOOKUP(B17,[1]Report!$1:$1048576,8,0)</f>
        <v>#N/A</v>
      </c>
      <c r="F17" s="115">
        <v>5.61</v>
      </c>
      <c r="G17" s="6" t="e">
        <f t="shared" si="0"/>
        <v>#N/A</v>
      </c>
    </row>
    <row r="18" spans="1:13" ht="15.75" hidden="1" customHeight="1">
      <c r="A18" s="9"/>
      <c r="B18" s="45">
        <v>109500</v>
      </c>
      <c r="C18" s="4" t="e">
        <f>VLOOKUP(B18,[1]Report!$1:$1048576,2,0)</f>
        <v>#N/A</v>
      </c>
      <c r="D18" s="4" t="s">
        <v>6</v>
      </c>
      <c r="E18" s="5" t="e">
        <f>VLOOKUP(B18,[1]Report!$1:$1048576,8,0)</f>
        <v>#N/A</v>
      </c>
      <c r="F18" s="115">
        <v>12.25</v>
      </c>
      <c r="G18" s="6" t="e">
        <f t="shared" si="0"/>
        <v>#N/A</v>
      </c>
    </row>
    <row r="19" spans="1:13" ht="15.75" hidden="1" customHeight="1">
      <c r="A19" s="9"/>
      <c r="B19" s="4">
        <v>112245</v>
      </c>
      <c r="C19" s="4" t="e">
        <f>VLOOKUP(B19,[1]Report!$1:$1048576,2,0)</f>
        <v>#N/A</v>
      </c>
      <c r="D19" s="4" t="s">
        <v>6</v>
      </c>
      <c r="E19" s="5" t="e">
        <f>VLOOKUP(B19,[1]Report!$1:$1048576,8,0)</f>
        <v>#N/A</v>
      </c>
      <c r="F19" s="115">
        <v>14.46</v>
      </c>
      <c r="G19" s="6" t="e">
        <f t="shared" si="0"/>
        <v>#N/A</v>
      </c>
    </row>
    <row r="20" spans="1:13" ht="15.75" hidden="1" customHeight="1">
      <c r="A20" s="9"/>
      <c r="B20" s="4">
        <v>112209</v>
      </c>
      <c r="C20" s="4" t="e">
        <f>VLOOKUP(B20,[1]Report!$1:$1048576,2,0)</f>
        <v>#N/A</v>
      </c>
      <c r="D20" s="4" t="s">
        <v>6</v>
      </c>
      <c r="E20" s="5" t="e">
        <f>VLOOKUP(B20,[1]Report!$1:$1048576,8,0)</f>
        <v>#N/A</v>
      </c>
      <c r="F20" s="115">
        <v>15.87</v>
      </c>
      <c r="G20" s="6" t="e">
        <f t="shared" si="0"/>
        <v>#N/A</v>
      </c>
    </row>
    <row r="21" spans="1:13" ht="15.75" hidden="1" customHeight="1">
      <c r="A21" s="9"/>
      <c r="B21" s="45">
        <v>109504</v>
      </c>
      <c r="C21" s="4" t="e">
        <f>VLOOKUP(B21,[1]Report!$1:$1048576,2,0)</f>
        <v>#N/A</v>
      </c>
      <c r="D21" s="4" t="s">
        <v>6</v>
      </c>
      <c r="E21" s="5" t="e">
        <f>VLOOKUP(B21,[1]Report!$1:$1048576,8,0)</f>
        <v>#N/A</v>
      </c>
      <c r="F21" s="115">
        <v>12.8</v>
      </c>
      <c r="G21" s="6" t="e">
        <f t="shared" si="0"/>
        <v>#N/A</v>
      </c>
    </row>
    <row r="22" spans="1:13" ht="15.75" hidden="1" customHeight="1">
      <c r="A22" s="9"/>
      <c r="B22" s="4">
        <v>112243</v>
      </c>
      <c r="C22" s="4" t="e">
        <f>VLOOKUP(B22,[1]Report!$1:$1048576,2,0)</f>
        <v>#N/A</v>
      </c>
      <c r="D22" s="4" t="s">
        <v>6</v>
      </c>
      <c r="E22" s="5" t="e">
        <f>VLOOKUP(B22,[1]Report!$1:$1048576,8,0)</f>
        <v>#N/A</v>
      </c>
      <c r="F22" s="115">
        <v>11.52</v>
      </c>
      <c r="G22" s="6" t="e">
        <f t="shared" si="0"/>
        <v>#N/A</v>
      </c>
    </row>
    <row r="23" spans="1:13" ht="15.75" hidden="1" customHeight="1">
      <c r="A23" s="9"/>
      <c r="B23" s="4">
        <v>112211</v>
      </c>
      <c r="C23" s="4" t="e">
        <f>VLOOKUP(B23,[1]Report!$1:$1048576,2,0)</f>
        <v>#N/A</v>
      </c>
      <c r="D23" s="4" t="s">
        <v>6</v>
      </c>
      <c r="E23" s="5" t="e">
        <f>VLOOKUP(B23,[1]Report!$1:$1048576,8,0)</f>
        <v>#N/A</v>
      </c>
      <c r="F23" s="115">
        <v>5.48</v>
      </c>
      <c r="G23" s="6" t="e">
        <f t="shared" si="0"/>
        <v>#N/A</v>
      </c>
    </row>
    <row r="24" spans="1:13" ht="15.75" hidden="1" customHeight="1">
      <c r="A24" s="9"/>
      <c r="B24" s="4">
        <v>112189</v>
      </c>
      <c r="C24" s="4" t="e">
        <f>VLOOKUP(B24,[1]Report!$1:$1048576,2,0)</f>
        <v>#N/A</v>
      </c>
      <c r="D24" s="4" t="s">
        <v>6</v>
      </c>
      <c r="E24" s="5" t="e">
        <f>VLOOKUP(B24,[1]Report!$1:$1048576,8,0)</f>
        <v>#N/A</v>
      </c>
      <c r="F24" s="115">
        <v>8.7799999999999994</v>
      </c>
      <c r="G24" s="6" t="e">
        <f t="shared" si="0"/>
        <v>#N/A</v>
      </c>
    </row>
    <row r="25" spans="1:13" ht="15.75" hidden="1" customHeight="1">
      <c r="A25" s="9"/>
      <c r="B25" s="4">
        <v>112200</v>
      </c>
      <c r="C25" s="4" t="e">
        <f>VLOOKUP(B25,[1]Report!$1:$1048576,2,0)</f>
        <v>#N/A</v>
      </c>
      <c r="D25" s="4" t="s">
        <v>6</v>
      </c>
      <c r="E25" s="5" t="e">
        <f>VLOOKUP(B25,[1]Report!$1:$1048576,8,0)</f>
        <v>#N/A</v>
      </c>
      <c r="F25" s="115">
        <v>12.99</v>
      </c>
      <c r="G25" s="6" t="e">
        <f t="shared" si="0"/>
        <v>#N/A</v>
      </c>
    </row>
    <row r="26" spans="1:13" ht="15.75" hidden="1" customHeight="1">
      <c r="A26" s="9"/>
      <c r="B26" s="45">
        <v>112206</v>
      </c>
      <c r="C26" s="4" t="e">
        <f>VLOOKUP(B26,[1]Report!$1:$1048576,2,0)</f>
        <v>#N/A</v>
      </c>
      <c r="D26" s="4" t="s">
        <v>6</v>
      </c>
      <c r="E26" s="5" t="e">
        <f>VLOOKUP(B26,[1]Report!$1:$1048576,8,0)</f>
        <v>#N/A</v>
      </c>
      <c r="F26" s="115">
        <v>12.99</v>
      </c>
      <c r="G26" s="6" t="e">
        <f t="shared" si="0"/>
        <v>#N/A</v>
      </c>
    </row>
    <row r="27" spans="1:13" ht="15.75" hidden="1" customHeight="1">
      <c r="A27" s="9"/>
      <c r="B27" s="45"/>
      <c r="C27" s="4"/>
      <c r="D27" s="4"/>
      <c r="E27" s="5"/>
      <c r="F27" s="115"/>
      <c r="G27" s="6"/>
    </row>
    <row r="28" spans="1:13" ht="15.75" hidden="1" customHeight="1">
      <c r="A28" s="9"/>
      <c r="B28" s="45"/>
      <c r="C28" s="4"/>
      <c r="D28" s="4"/>
      <c r="E28" s="5"/>
      <c r="F28" s="115"/>
      <c r="G28" s="6"/>
    </row>
    <row r="29" spans="1:13" ht="15.75" customHeight="1">
      <c r="A29" s="9"/>
      <c r="B29" s="548" t="s">
        <v>1622</v>
      </c>
      <c r="C29" s="548"/>
      <c r="D29" s="548"/>
      <c r="E29" s="548"/>
      <c r="F29" s="548"/>
      <c r="G29" s="548"/>
      <c r="H29" s="7"/>
      <c r="I29" s="7"/>
      <c r="J29" s="7"/>
      <c r="K29" s="7"/>
    </row>
    <row r="30" spans="1:13" ht="15.75" customHeight="1">
      <c r="A30" s="9"/>
      <c r="B30" s="11" t="s">
        <v>2</v>
      </c>
      <c r="C30" s="11" t="s">
        <v>3</v>
      </c>
      <c r="D30" s="11" t="s">
        <v>5</v>
      </c>
      <c r="E30" s="11" t="s">
        <v>0</v>
      </c>
      <c r="F30" s="47" t="s">
        <v>1</v>
      </c>
      <c r="G30" s="47" t="s">
        <v>4</v>
      </c>
      <c r="H30" s="7"/>
      <c r="I30" s="7"/>
      <c r="J30" s="7"/>
      <c r="K30" s="7"/>
      <c r="L30" s="7"/>
      <c r="M30" s="7"/>
    </row>
    <row r="31" spans="1:13" ht="15.75" customHeight="1">
      <c r="A31" s="9"/>
      <c r="B31" s="585" t="s">
        <v>1125</v>
      </c>
      <c r="C31" s="586"/>
      <c r="D31" s="586"/>
      <c r="E31" s="586"/>
      <c r="F31" s="586"/>
      <c r="G31" s="586"/>
      <c r="H31" s="7"/>
      <c r="I31" s="7"/>
      <c r="J31" s="7"/>
      <c r="K31" s="7"/>
      <c r="L31" s="7"/>
      <c r="M31" s="7"/>
    </row>
    <row r="32" spans="1:13" ht="15.75" customHeight="1">
      <c r="A32" s="9"/>
      <c r="B32" s="11" t="s">
        <v>2</v>
      </c>
      <c r="C32" s="11" t="s">
        <v>3</v>
      </c>
      <c r="D32" s="11" t="s">
        <v>5</v>
      </c>
      <c r="E32" s="11" t="s">
        <v>0</v>
      </c>
      <c r="F32" s="47" t="s">
        <v>1</v>
      </c>
      <c r="G32" s="47" t="s">
        <v>4</v>
      </c>
      <c r="H32" s="7"/>
      <c r="I32" s="7"/>
      <c r="J32" s="7"/>
      <c r="K32" s="7"/>
      <c r="L32" s="7"/>
      <c r="M32" s="7"/>
    </row>
    <row r="33" spans="1:13" ht="15.75">
      <c r="A33" s="9"/>
      <c r="B33" s="412">
        <v>109437</v>
      </c>
      <c r="C33" s="4" t="str">
        <f>VLOOKUP(B33,[1]Report!$1:$1048576,2,0)</f>
        <v>BR PAO DE QJO ESP TRAD 12X1KG</v>
      </c>
      <c r="D33" s="168" t="s">
        <v>6</v>
      </c>
      <c r="E33" s="5">
        <f>VLOOKUP(B33,[1]Report!$1:$1048576,8,0)</f>
        <v>23.46</v>
      </c>
      <c r="F33" s="413">
        <v>20.7</v>
      </c>
      <c r="G33" s="6">
        <f t="shared" ref="G33:G40" si="1">(E33-F33)/E33</f>
        <v>0.11764705882352948</v>
      </c>
      <c r="H33" s="278">
        <f>G33-100%</f>
        <v>-0.88235294117647056</v>
      </c>
      <c r="I33" s="7" t="s">
        <v>645</v>
      </c>
      <c r="J33" s="7"/>
      <c r="K33" s="7"/>
      <c r="L33" s="7"/>
      <c r="M33" s="7"/>
    </row>
    <row r="34" spans="1:13" ht="15.75" customHeight="1">
      <c r="A34" s="9"/>
      <c r="B34" s="412">
        <v>109648</v>
      </c>
      <c r="C34" s="4" t="str">
        <f>VLOOKUP(B34,[1]Report!$1:$1048576,2,0)</f>
        <v>BR PAO DE QJO PREMIUM LANCHE 12X1KG</v>
      </c>
      <c r="D34" s="168" t="s">
        <v>6</v>
      </c>
      <c r="E34" s="5">
        <f>VLOOKUP(B34,[1]Report!$1:$1048576,8,0)</f>
        <v>29.34</v>
      </c>
      <c r="F34" s="413">
        <v>23.9</v>
      </c>
      <c r="G34" s="6">
        <f t="shared" si="1"/>
        <v>0.18541240627130201</v>
      </c>
      <c r="H34" s="278">
        <f t="shared" ref="H34:H40" si="2">G34-100%</f>
        <v>-0.81458759372869793</v>
      </c>
      <c r="I34" s="7" t="s">
        <v>645</v>
      </c>
      <c r="J34" s="7"/>
      <c r="K34" s="7"/>
      <c r="L34" s="7"/>
      <c r="M34" s="7"/>
    </row>
    <row r="35" spans="1:13" ht="15.75">
      <c r="A35" s="9"/>
      <c r="B35" s="412">
        <v>109649</v>
      </c>
      <c r="C35" s="4" t="str">
        <f>VLOOKUP(B35,[1]Report!$1:$1048576,2,0)</f>
        <v>BR PAO DE QJO PREMIUM TRAD 40X300G</v>
      </c>
      <c r="D35" s="168" t="s">
        <v>6</v>
      </c>
      <c r="E35" s="5">
        <f>VLOOKUP(B35,[1]Report!$1:$1048576,8,0)</f>
        <v>9.8800000000000008</v>
      </c>
      <c r="F35" s="413">
        <v>8.19</v>
      </c>
      <c r="G35" s="6">
        <f t="shared" si="1"/>
        <v>0.17105263157894748</v>
      </c>
      <c r="H35" s="278">
        <f t="shared" si="2"/>
        <v>-0.82894736842105254</v>
      </c>
      <c r="I35" s="7" t="s">
        <v>645</v>
      </c>
      <c r="J35" s="7"/>
      <c r="K35" s="7"/>
      <c r="L35" s="7"/>
      <c r="M35" s="7"/>
    </row>
    <row r="36" spans="1:13" ht="15.75">
      <c r="A36" s="9"/>
      <c r="B36" s="406"/>
      <c r="C36" s="4" t="e">
        <f>VLOOKUP(B36,[1]Report!$1:$1048576,2,0)</f>
        <v>#N/A</v>
      </c>
      <c r="D36" s="168" t="s">
        <v>6</v>
      </c>
      <c r="E36" s="5" t="e">
        <f>VLOOKUP(B36,[1]Report!$1:$1048576,8,0)</f>
        <v>#N/A</v>
      </c>
      <c r="F36" s="405"/>
      <c r="G36" s="6" t="e">
        <f t="shared" si="1"/>
        <v>#N/A</v>
      </c>
      <c r="H36" s="278" t="e">
        <f t="shared" si="2"/>
        <v>#N/A</v>
      </c>
      <c r="I36" s="7"/>
      <c r="J36" s="7"/>
      <c r="K36" s="7"/>
      <c r="L36" s="7"/>
      <c r="M36" s="7"/>
    </row>
    <row r="37" spans="1:13" ht="15.75">
      <c r="A37" s="9"/>
      <c r="B37" s="406"/>
      <c r="C37" s="4" t="e">
        <f>VLOOKUP(B37,[1]Report!$1:$1048576,2,0)</f>
        <v>#N/A</v>
      </c>
      <c r="D37" s="168" t="s">
        <v>6</v>
      </c>
      <c r="E37" s="5" t="e">
        <f>VLOOKUP(B37,[1]Report!$1:$1048576,8,0)</f>
        <v>#N/A</v>
      </c>
      <c r="F37" s="405"/>
      <c r="G37" s="6" t="e">
        <f t="shared" si="1"/>
        <v>#N/A</v>
      </c>
      <c r="H37" s="278" t="e">
        <f t="shared" si="2"/>
        <v>#N/A</v>
      </c>
      <c r="I37" s="7"/>
      <c r="J37" s="7"/>
      <c r="K37" s="7"/>
      <c r="L37" s="7"/>
      <c r="M37" s="7"/>
    </row>
    <row r="38" spans="1:13" ht="15.75">
      <c r="A38" s="9"/>
      <c r="B38" s="406"/>
      <c r="C38" s="4" t="e">
        <f>VLOOKUP(B38,[1]Report!$1:$1048576,2,0)</f>
        <v>#N/A</v>
      </c>
      <c r="D38" s="168" t="s">
        <v>6</v>
      </c>
      <c r="E38" s="5" t="e">
        <f>VLOOKUP(B38,[1]Report!$1:$1048576,8,0)</f>
        <v>#N/A</v>
      </c>
      <c r="F38" s="405"/>
      <c r="G38" s="6" t="e">
        <f t="shared" si="1"/>
        <v>#N/A</v>
      </c>
      <c r="H38" s="278" t="e">
        <f t="shared" si="2"/>
        <v>#N/A</v>
      </c>
      <c r="I38" s="7"/>
      <c r="J38" s="7"/>
      <c r="K38" s="7"/>
      <c r="L38" s="7"/>
      <c r="M38" s="7"/>
    </row>
    <row r="39" spans="1:13" ht="15.75">
      <c r="A39" s="9"/>
      <c r="B39" s="406"/>
      <c r="C39" s="4" t="e">
        <f>VLOOKUP(B39,[1]Report!$1:$1048576,2,0)</f>
        <v>#N/A</v>
      </c>
      <c r="D39" s="168" t="s">
        <v>6</v>
      </c>
      <c r="E39" s="5" t="e">
        <f>VLOOKUP(B39,[1]Report!$1:$1048576,8,0)</f>
        <v>#N/A</v>
      </c>
      <c r="F39" s="405"/>
      <c r="G39" s="6" t="e">
        <f t="shared" si="1"/>
        <v>#N/A</v>
      </c>
      <c r="H39" s="278" t="e">
        <f t="shared" si="2"/>
        <v>#N/A</v>
      </c>
      <c r="I39" s="7"/>
      <c r="J39" s="7"/>
      <c r="K39" s="7"/>
      <c r="L39" s="7"/>
      <c r="M39" s="7"/>
    </row>
    <row r="40" spans="1:13" ht="15.75">
      <c r="A40" s="9"/>
      <c r="B40" s="406"/>
      <c r="C40" s="4" t="e">
        <f>VLOOKUP(B40,[1]Report!$1:$1048576,2,0)</f>
        <v>#N/A</v>
      </c>
      <c r="D40" s="168" t="s">
        <v>6</v>
      </c>
      <c r="E40" s="5" t="e">
        <f>VLOOKUP(B40,[1]Report!$1:$1048576,8,0)</f>
        <v>#N/A</v>
      </c>
      <c r="F40" s="405"/>
      <c r="G40" s="6" t="e">
        <f t="shared" si="1"/>
        <v>#N/A</v>
      </c>
      <c r="H40" s="278" t="e">
        <f t="shared" si="2"/>
        <v>#N/A</v>
      </c>
      <c r="I40" s="7"/>
      <c r="J40" s="7"/>
      <c r="K40" s="7"/>
      <c r="L40" s="7"/>
      <c r="M40" s="7"/>
    </row>
    <row r="41" spans="1:13" ht="15.75" customHeight="1">
      <c r="A41" s="9"/>
      <c r="B41" s="4"/>
      <c r="C41" s="4"/>
      <c r="D41" s="136"/>
      <c r="E41" s="5"/>
      <c r="F41" s="318"/>
      <c r="G41" s="6"/>
      <c r="H41" s="7"/>
      <c r="I41" s="7"/>
      <c r="J41" s="7"/>
      <c r="K41" s="7"/>
      <c r="L41" s="7"/>
      <c r="M41" s="7"/>
    </row>
    <row r="42" spans="1:13" ht="15.75" customHeight="1">
      <c r="A42" s="9"/>
      <c r="B42" s="582" t="s">
        <v>1038</v>
      </c>
      <c r="C42" s="583"/>
      <c r="D42" s="583"/>
      <c r="E42" s="583"/>
      <c r="F42" s="583"/>
      <c r="G42" s="584"/>
      <c r="H42" s="7"/>
      <c r="I42" s="7"/>
      <c r="J42" s="7"/>
      <c r="K42" s="7"/>
      <c r="L42" s="7"/>
      <c r="M42" s="7"/>
    </row>
    <row r="43" spans="1:13" ht="15.75" customHeight="1">
      <c r="A43" s="9"/>
      <c r="B43" s="11" t="s">
        <v>2</v>
      </c>
      <c r="C43" s="11" t="s">
        <v>3</v>
      </c>
      <c r="D43" s="11" t="s">
        <v>5</v>
      </c>
      <c r="E43" s="11" t="s">
        <v>0</v>
      </c>
      <c r="F43" s="47"/>
      <c r="G43" s="47" t="s">
        <v>4</v>
      </c>
      <c r="H43" s="7"/>
      <c r="I43" s="7"/>
      <c r="J43" s="7"/>
      <c r="K43" s="7"/>
      <c r="L43" s="7"/>
      <c r="M43" s="7"/>
    </row>
    <row r="44" spans="1:13" ht="15.75" customHeight="1">
      <c r="A44" s="49"/>
      <c r="B44" s="412">
        <v>114001</v>
      </c>
      <c r="C44" s="166" t="str">
        <f>VLOOKUP(B44,[1]Report!$1:$1048576,2,0)</f>
        <v>OLEO COCO EXT VIR SH COCO SHOW 6X40X15ML</v>
      </c>
      <c r="D44" s="371" t="s">
        <v>6</v>
      </c>
      <c r="E44" s="112">
        <f>VLOOKUP(B44,[1]Report!$1:$1048576,8,0)</f>
        <v>42.96</v>
      </c>
      <c r="F44" s="413">
        <v>36.49</v>
      </c>
      <c r="G44" s="167">
        <f t="shared" ref="G44:G87" si="3">(E44-F44)/E44</f>
        <v>0.15060521415270015</v>
      </c>
      <c r="H44" s="278">
        <f t="shared" ref="H44:H87" si="4">G44-100%</f>
        <v>-0.84939478584729988</v>
      </c>
      <c r="I44" s="7" t="s">
        <v>1624</v>
      </c>
      <c r="J44" s="7" t="s">
        <v>645</v>
      </c>
      <c r="K44" s="7"/>
      <c r="L44" s="7"/>
      <c r="M44" s="7"/>
    </row>
    <row r="45" spans="1:13" ht="15.75" customHeight="1">
      <c r="A45" s="49"/>
      <c r="B45" s="412">
        <v>105968</v>
      </c>
      <c r="C45" s="166" t="str">
        <f>VLOOKUP(B45,[1]Report!$1:$1048576,2,0)</f>
        <v>OLEO DE COCO EXT VIRG COCO SHOW 12X500ML</v>
      </c>
      <c r="D45" s="371" t="s">
        <v>6</v>
      </c>
      <c r="E45" s="112">
        <f>VLOOKUP(B45,[1]Report!$1:$1048576,8,0)</f>
        <v>29.24</v>
      </c>
      <c r="F45" s="413">
        <v>24.8</v>
      </c>
      <c r="G45" s="167">
        <f t="shared" si="3"/>
        <v>0.15184678522571812</v>
      </c>
      <c r="H45" s="278">
        <f t="shared" si="4"/>
        <v>-0.84815321477428185</v>
      </c>
      <c r="I45" s="7" t="s">
        <v>645</v>
      </c>
      <c r="J45" s="7"/>
      <c r="K45" s="7"/>
      <c r="L45" s="7"/>
      <c r="M45" s="7"/>
    </row>
    <row r="46" spans="1:13" ht="15.75" customHeight="1">
      <c r="A46" s="49"/>
      <c r="B46" s="412">
        <v>108015</v>
      </c>
      <c r="C46" s="166" t="str">
        <f>VLOOKUP(B46,[1]Report!$1:$1048576,2,0)</f>
        <v>OLEO DE COCO EXT VIRG POT COPRA 12X500ML</v>
      </c>
      <c r="D46" s="371" t="s">
        <v>6</v>
      </c>
      <c r="E46" s="112">
        <f>VLOOKUP(B46,[1]Report!$1:$1048576,8,0)</f>
        <v>50</v>
      </c>
      <c r="F46" s="413">
        <v>22.1</v>
      </c>
      <c r="G46" s="167">
        <f t="shared" si="3"/>
        <v>0.55799999999999994</v>
      </c>
      <c r="H46" s="278">
        <f t="shared" si="4"/>
        <v>-0.44200000000000006</v>
      </c>
      <c r="I46" s="7" t="s">
        <v>645</v>
      </c>
      <c r="J46" s="7"/>
      <c r="K46" s="7"/>
      <c r="L46" s="7"/>
      <c r="M46" s="7"/>
    </row>
    <row r="47" spans="1:13" ht="15.75" customHeight="1">
      <c r="A47" s="49"/>
      <c r="B47" s="412">
        <v>108012</v>
      </c>
      <c r="C47" s="166" t="str">
        <f>VLOOKUP(B47,[1]Report!$1:$1048576,2,0)</f>
        <v>OLEO DE COCO EXT VIRG POT COPRA 12X200ML</v>
      </c>
      <c r="D47" s="371" t="s">
        <v>6</v>
      </c>
      <c r="E47" s="112">
        <f>VLOOKUP(B47,[1]Report!$1:$1048576,8,0)</f>
        <v>26.23</v>
      </c>
      <c r="F47" s="413">
        <v>22.1</v>
      </c>
      <c r="G47" s="167">
        <f t="shared" si="3"/>
        <v>0.15745329775066713</v>
      </c>
      <c r="H47" s="278">
        <f t="shared" si="4"/>
        <v>-0.84254670224933292</v>
      </c>
      <c r="I47" s="7" t="s">
        <v>645</v>
      </c>
      <c r="J47" s="7"/>
      <c r="K47" s="7"/>
      <c r="L47" s="7"/>
      <c r="M47" s="7"/>
    </row>
    <row r="48" spans="1:13" ht="15.75" customHeight="1">
      <c r="A48" s="49"/>
      <c r="B48" s="412">
        <v>114005</v>
      </c>
      <c r="C48" s="166" t="str">
        <f>VLOOKUP(B48,[1]Report!$1:$1048576,2,0)</f>
        <v>OLEO COCO EXT VIRGEM SH 24X100ML</v>
      </c>
      <c r="D48" s="371" t="s">
        <v>6</v>
      </c>
      <c r="E48" s="112">
        <f>VLOOKUP(B48,[1]Report!$1:$1048576,8,0)</f>
        <v>15.15</v>
      </c>
      <c r="F48" s="413">
        <v>8.89</v>
      </c>
      <c r="G48" s="167">
        <f t="shared" ref="G48" si="5">(E48-F48)/E48</f>
        <v>0.41320132013201316</v>
      </c>
      <c r="H48" s="278">
        <f t="shared" ref="H48" si="6">G48-100%</f>
        <v>-0.58679867986798684</v>
      </c>
      <c r="I48" s="7" t="s">
        <v>645</v>
      </c>
      <c r="J48" s="7"/>
      <c r="K48" s="7"/>
      <c r="L48" s="7"/>
    </row>
    <row r="49" spans="1:13" ht="15.75" customHeight="1">
      <c r="A49" s="49"/>
      <c r="B49" s="412">
        <v>114004</v>
      </c>
      <c r="C49" s="166" t="str">
        <f>VLOOKUP(B49,[1]Report!$1:$1048576,2,0)</f>
        <v>OLEO COCO EXT VIRGEM SH 6X40X15ML</v>
      </c>
      <c r="D49" s="371" t="s">
        <v>6</v>
      </c>
      <c r="E49" s="112">
        <f>VLOOKUP(B49,[1]Report!$1:$1048576,8,0)</f>
        <v>57.21</v>
      </c>
      <c r="F49" s="413">
        <v>50.55</v>
      </c>
      <c r="G49" s="167">
        <f t="shared" si="3"/>
        <v>0.1164132144729943</v>
      </c>
      <c r="H49" s="278">
        <f t="shared" si="4"/>
        <v>-0.88358678552700565</v>
      </c>
      <c r="I49" s="7" t="s">
        <v>3</v>
      </c>
      <c r="J49" s="7" t="s">
        <v>645</v>
      </c>
      <c r="K49" s="7"/>
      <c r="L49" s="7"/>
    </row>
    <row r="50" spans="1:13" ht="15.75" customHeight="1">
      <c r="A50" s="49"/>
      <c r="B50" s="412">
        <v>114289</v>
      </c>
      <c r="C50" s="166" t="str">
        <f>VLOOKUP(B50,[1]Report!$1:$1048576,2,0)</f>
        <v>LUAL GELATINA LIMAO 36X20G</v>
      </c>
      <c r="D50" s="371" t="s">
        <v>6</v>
      </c>
      <c r="E50" s="112">
        <f>VLOOKUP(B50,[1]Report!$1:$1048576,8,0)</f>
        <v>1.29</v>
      </c>
      <c r="F50" s="413">
        <v>1.19</v>
      </c>
      <c r="G50" s="167">
        <f t="shared" si="3"/>
        <v>7.7519379844961309E-2</v>
      </c>
      <c r="H50" s="278">
        <f t="shared" si="4"/>
        <v>-0.92248062015503873</v>
      </c>
      <c r="I50" s="7" t="s">
        <v>645</v>
      </c>
      <c r="J50" s="7"/>
      <c r="K50" s="7"/>
      <c r="L50" s="7"/>
    </row>
    <row r="51" spans="1:13" ht="15.75" customHeight="1">
      <c r="A51" s="49"/>
      <c r="B51" s="412">
        <v>114291</v>
      </c>
      <c r="C51" s="166" t="str">
        <f>VLOOKUP(B51,[1]Report!$1:$1048576,2,0)</f>
        <v>LUAL GELATINA MORANGO 36X20G</v>
      </c>
      <c r="D51" s="371" t="s">
        <v>6</v>
      </c>
      <c r="E51" s="112">
        <f>VLOOKUP(B51,[1]Report!$1:$1048576,8,0)</f>
        <v>1.29</v>
      </c>
      <c r="F51" s="413">
        <v>1.19</v>
      </c>
      <c r="G51" s="167">
        <f t="shared" si="3"/>
        <v>7.7519379844961309E-2</v>
      </c>
      <c r="H51" s="278">
        <f t="shared" si="4"/>
        <v>-0.92248062015503873</v>
      </c>
      <c r="I51" s="7" t="s">
        <v>645</v>
      </c>
      <c r="J51" s="7"/>
      <c r="K51" s="7"/>
      <c r="L51" s="7"/>
    </row>
    <row r="52" spans="1:13" ht="15.75" customHeight="1">
      <c r="A52" s="49"/>
      <c r="B52" s="412">
        <v>114287</v>
      </c>
      <c r="C52" s="166" t="e">
        <f>VLOOKUP(B52,[1]Report!$1:$1048576,2,0)</f>
        <v>#N/A</v>
      </c>
      <c r="D52" s="371" t="s">
        <v>6</v>
      </c>
      <c r="E52" s="112" t="e">
        <f>VLOOKUP(B52,[1]Report!$1:$1048576,8,0)</f>
        <v>#N/A</v>
      </c>
      <c r="F52" s="413">
        <v>1.9</v>
      </c>
      <c r="G52" s="167" t="e">
        <f t="shared" si="3"/>
        <v>#N/A</v>
      </c>
      <c r="H52" s="278" t="e">
        <f t="shared" si="4"/>
        <v>#N/A</v>
      </c>
      <c r="I52" s="7" t="s">
        <v>645</v>
      </c>
      <c r="J52" s="7"/>
      <c r="K52" s="7"/>
      <c r="L52" s="7"/>
    </row>
    <row r="53" spans="1:13" ht="15.75" customHeight="1">
      <c r="A53" s="49"/>
      <c r="B53" s="412">
        <v>114286</v>
      </c>
      <c r="C53" s="166" t="e">
        <f>VLOOKUP(B53,[1]Report!$1:$1048576,2,0)</f>
        <v>#N/A</v>
      </c>
      <c r="D53" s="371" t="s">
        <v>6</v>
      </c>
      <c r="E53" s="112" t="e">
        <f>VLOOKUP(B53,[1]Report!$1:$1048576,8,0)</f>
        <v>#N/A</v>
      </c>
      <c r="F53" s="413">
        <v>12.99</v>
      </c>
      <c r="G53" s="167" t="e">
        <f t="shared" si="3"/>
        <v>#N/A</v>
      </c>
      <c r="H53" s="278" t="e">
        <f t="shared" si="4"/>
        <v>#N/A</v>
      </c>
      <c r="I53" s="7" t="s">
        <v>645</v>
      </c>
      <c r="J53" s="7"/>
      <c r="K53" s="7"/>
      <c r="L53" s="7"/>
      <c r="M53" s="7"/>
    </row>
    <row r="54" spans="1:13" ht="15.75" customHeight="1">
      <c r="A54" s="49"/>
      <c r="B54" s="412">
        <v>114295</v>
      </c>
      <c r="C54" s="166" t="str">
        <f>VLOOKUP(B54,[1]Report!$1:$1048576,2,0)</f>
        <v>LUAL PO P/SORVETE CHOCOLATE 12X150G</v>
      </c>
      <c r="D54" s="371" t="s">
        <v>6</v>
      </c>
      <c r="E54" s="112">
        <f>VLOOKUP(B54,[1]Report!$1:$1048576,8,0)</f>
        <v>4.7300000000000004</v>
      </c>
      <c r="F54" s="413">
        <v>4.3499999999999996</v>
      </c>
      <c r="G54" s="167">
        <f t="shared" si="3"/>
        <v>8.0338266384778173E-2</v>
      </c>
      <c r="H54" s="278">
        <f t="shared" si="4"/>
        <v>-0.91966173361522185</v>
      </c>
      <c r="I54" s="7" t="s">
        <v>645</v>
      </c>
      <c r="J54" s="7"/>
      <c r="K54" s="7"/>
      <c r="L54" s="7"/>
      <c r="M54" s="7"/>
    </row>
    <row r="55" spans="1:13" ht="15.75" customHeight="1">
      <c r="A55" s="49"/>
      <c r="B55" s="412">
        <v>114296</v>
      </c>
      <c r="C55" s="166" t="str">
        <f>VLOOKUP(B55,[1]Report!$1:$1048576,2,0)</f>
        <v>LUAL PO P/SORVETE COCO 12X150G</v>
      </c>
      <c r="D55" s="371" t="s">
        <v>6</v>
      </c>
      <c r="E55" s="112">
        <f>VLOOKUP(B55,[1]Report!$1:$1048576,8,0)</f>
        <v>4.7300000000000004</v>
      </c>
      <c r="F55" s="413">
        <v>4.3499999999999996</v>
      </c>
      <c r="G55" s="167">
        <f t="shared" si="3"/>
        <v>8.0338266384778173E-2</v>
      </c>
      <c r="H55" s="278">
        <f t="shared" si="4"/>
        <v>-0.91966173361522185</v>
      </c>
      <c r="I55" s="7" t="s">
        <v>645</v>
      </c>
      <c r="J55" s="7"/>
      <c r="K55" s="7"/>
      <c r="L55" s="7"/>
      <c r="M55" s="7"/>
    </row>
    <row r="56" spans="1:13" ht="15.75" customHeight="1">
      <c r="A56" s="49"/>
      <c r="B56" s="412">
        <v>114297</v>
      </c>
      <c r="C56" s="166" t="str">
        <f>VLOOKUP(B56,[1]Report!$1:$1048576,2,0)</f>
        <v>LUAL PO P/SORVETE CREME 12X150G</v>
      </c>
      <c r="D56" s="371" t="s">
        <v>6</v>
      </c>
      <c r="E56" s="112">
        <f>VLOOKUP(B56,[1]Report!$1:$1048576,8,0)</f>
        <v>4.7300000000000004</v>
      </c>
      <c r="F56" s="413">
        <v>4.3499999999999996</v>
      </c>
      <c r="G56" s="167">
        <f t="shared" si="3"/>
        <v>8.0338266384778173E-2</v>
      </c>
      <c r="H56" s="278">
        <f t="shared" si="4"/>
        <v>-0.91966173361522185</v>
      </c>
      <c r="I56" s="7" t="s">
        <v>645</v>
      </c>
      <c r="J56" s="7"/>
      <c r="K56" s="7"/>
      <c r="L56" s="7"/>
      <c r="M56" s="7"/>
    </row>
    <row r="57" spans="1:13" ht="15.75" customHeight="1">
      <c r="A57" s="49"/>
      <c r="B57" s="412">
        <v>114294</v>
      </c>
      <c r="C57" s="166" t="e">
        <f>VLOOKUP(B57,[1]Report!$1:$1048576,2,0)</f>
        <v>#N/A</v>
      </c>
      <c r="D57" s="371" t="s">
        <v>6</v>
      </c>
      <c r="E57" s="112" t="e">
        <f>VLOOKUP(B57,[1]Report!$1:$1048576,8,0)</f>
        <v>#N/A</v>
      </c>
      <c r="F57" s="413">
        <v>4.3499999999999996</v>
      </c>
      <c r="G57" s="167" t="e">
        <f t="shared" si="3"/>
        <v>#N/A</v>
      </c>
      <c r="H57" s="278" t="e">
        <f t="shared" si="4"/>
        <v>#N/A</v>
      </c>
      <c r="I57" s="7" t="s">
        <v>645</v>
      </c>
      <c r="J57" s="7"/>
      <c r="K57" s="7"/>
      <c r="L57" s="7"/>
      <c r="M57" s="7"/>
    </row>
    <row r="58" spans="1:13" ht="15.75" customHeight="1">
      <c r="A58" s="49"/>
      <c r="B58" s="412">
        <v>114013</v>
      </c>
      <c r="C58" s="166" t="e">
        <f>VLOOKUP(B58,[1]Report!$1:$1048576,2,0)</f>
        <v>#N/A</v>
      </c>
      <c r="D58" s="371" t="s">
        <v>6</v>
      </c>
      <c r="E58" s="112" t="e">
        <f>VLOOKUP(B58,[1]Report!$1:$1048576,8,0)</f>
        <v>#N/A</v>
      </c>
      <c r="F58" s="413">
        <v>7.39</v>
      </c>
      <c r="G58" s="167" t="e">
        <f t="shared" si="3"/>
        <v>#N/A</v>
      </c>
      <c r="H58" s="278" t="e">
        <f t="shared" si="4"/>
        <v>#N/A</v>
      </c>
      <c r="I58" s="7" t="s">
        <v>645</v>
      </c>
      <c r="J58" s="7"/>
      <c r="K58" s="7"/>
      <c r="L58" s="7"/>
      <c r="M58" s="7"/>
    </row>
    <row r="59" spans="1:13" ht="15.75" customHeight="1">
      <c r="A59" s="49"/>
      <c r="B59" s="412">
        <v>114014</v>
      </c>
      <c r="C59" s="166" t="e">
        <f>VLOOKUP(B59,[1]Report!$1:$1048576,2,0)</f>
        <v>#N/A</v>
      </c>
      <c r="D59" s="371" t="s">
        <v>6</v>
      </c>
      <c r="E59" s="112" t="e">
        <f>VLOOKUP(B59,[1]Report!$1:$1048576,8,0)</f>
        <v>#N/A</v>
      </c>
      <c r="F59" s="413">
        <v>12.65</v>
      </c>
      <c r="G59" s="167" t="e">
        <f t="shared" si="3"/>
        <v>#N/A</v>
      </c>
      <c r="H59" s="278" t="e">
        <f t="shared" si="4"/>
        <v>#N/A</v>
      </c>
      <c r="I59" s="7" t="s">
        <v>645</v>
      </c>
      <c r="J59" s="7"/>
      <c r="K59" s="7"/>
      <c r="L59" s="7"/>
      <c r="M59" s="7"/>
    </row>
    <row r="60" spans="1:13" ht="15.75" customHeight="1">
      <c r="A60" s="49"/>
      <c r="B60" s="412">
        <v>114012</v>
      </c>
      <c r="C60" s="166" t="e">
        <f>VLOOKUP(B60,[1]Report!$1:$1048576,2,0)</f>
        <v>#N/A</v>
      </c>
      <c r="D60" s="371" t="s">
        <v>6</v>
      </c>
      <c r="E60" s="112" t="e">
        <f>VLOOKUP(B60,[1]Report!$1:$1048576,8,0)</f>
        <v>#N/A</v>
      </c>
      <c r="F60" s="413">
        <v>4.8499999999999996</v>
      </c>
      <c r="G60" s="167" t="e">
        <f t="shared" si="3"/>
        <v>#N/A</v>
      </c>
      <c r="H60" s="278" t="e">
        <f t="shared" si="4"/>
        <v>#N/A</v>
      </c>
      <c r="I60" s="7" t="s">
        <v>645</v>
      </c>
      <c r="J60" s="7"/>
      <c r="K60" s="7"/>
      <c r="L60" s="7"/>
      <c r="M60" s="7"/>
    </row>
    <row r="61" spans="1:13" ht="15.75" customHeight="1">
      <c r="A61" s="49"/>
      <c r="B61" s="412">
        <v>114020</v>
      </c>
      <c r="C61" s="166" t="str">
        <f>VLOOKUP(B61,[1]Report!$1:$1048576,2,0)</f>
        <v>PRED COGUMELO CHAMPIGNON SH 24X100G</v>
      </c>
      <c r="D61" s="371" t="s">
        <v>6</v>
      </c>
      <c r="E61" s="112">
        <f>VLOOKUP(B61,[1]Report!$1:$1048576,8,0)</f>
        <v>7.51</v>
      </c>
      <c r="F61" s="413">
        <v>6.89</v>
      </c>
      <c r="G61" s="167">
        <f t="shared" si="3"/>
        <v>8.2556591211717725E-2</v>
      </c>
      <c r="H61" s="278">
        <f t="shared" si="4"/>
        <v>-0.91744340878828223</v>
      </c>
      <c r="I61" s="7" t="s">
        <v>645</v>
      </c>
      <c r="J61" s="7"/>
      <c r="K61" s="7"/>
      <c r="L61" s="7"/>
      <c r="M61" s="7"/>
    </row>
    <row r="62" spans="1:13" ht="15.75" customHeight="1">
      <c r="A62" s="49"/>
      <c r="B62" s="412">
        <v>114039</v>
      </c>
      <c r="C62" s="166" t="str">
        <f>VLOOKUP(B62,[1]Report!$1:$1048576,2,0)</f>
        <v>PRED ERVILHA SH 32X170G</v>
      </c>
      <c r="D62" s="371" t="s">
        <v>6</v>
      </c>
      <c r="E62" s="112">
        <f>VLOOKUP(B62,[1]Report!$1:$1048576,8,0)</f>
        <v>2.89</v>
      </c>
      <c r="F62" s="413">
        <v>2.65</v>
      </c>
      <c r="G62" s="167">
        <f t="shared" si="3"/>
        <v>8.3044982698962003E-2</v>
      </c>
      <c r="H62" s="278">
        <f t="shared" si="4"/>
        <v>-0.91695501730103801</v>
      </c>
      <c r="I62" s="7" t="s">
        <v>645</v>
      </c>
      <c r="J62" s="7"/>
      <c r="K62" s="7"/>
      <c r="L62" s="7"/>
      <c r="M62" s="7"/>
    </row>
    <row r="63" spans="1:13" ht="15.75" customHeight="1">
      <c r="A63" s="49"/>
      <c r="B63" s="412">
        <v>114037</v>
      </c>
      <c r="C63" s="166" t="e">
        <f>VLOOKUP(B63,[1]Report!$1:$1048576,2,0)</f>
        <v>#N/A</v>
      </c>
      <c r="D63" s="371" t="s">
        <v>6</v>
      </c>
      <c r="E63" s="112" t="e">
        <f>VLOOKUP(B63,[1]Report!$1:$1048576,8,0)</f>
        <v>#N/A</v>
      </c>
      <c r="F63" s="413">
        <v>2.65</v>
      </c>
      <c r="G63" s="167" t="e">
        <f t="shared" si="3"/>
        <v>#N/A</v>
      </c>
      <c r="H63" s="278" t="e">
        <f t="shared" si="4"/>
        <v>#N/A</v>
      </c>
      <c r="I63" s="7" t="s">
        <v>645</v>
      </c>
      <c r="J63" s="7"/>
      <c r="K63" s="7"/>
      <c r="L63" s="7"/>
      <c r="M63" s="7"/>
    </row>
    <row r="64" spans="1:13" ht="15.75" customHeight="1">
      <c r="A64" s="49"/>
      <c r="B64" s="412">
        <v>114045</v>
      </c>
      <c r="C64" s="166" t="str">
        <f>VLOOKUP(B64,[1]Report!$1:$1048576,2,0)</f>
        <v>PRED MILHO VERDE LATA 24X170G</v>
      </c>
      <c r="D64" s="371" t="s">
        <v>6</v>
      </c>
      <c r="E64" s="112">
        <f>VLOOKUP(B64,[1]Report!$1:$1048576,8,0)</f>
        <v>3.55</v>
      </c>
      <c r="F64" s="413">
        <v>2.65</v>
      </c>
      <c r="G64" s="167">
        <f t="shared" si="3"/>
        <v>0.25352112676056338</v>
      </c>
      <c r="H64" s="278">
        <f t="shared" si="4"/>
        <v>-0.74647887323943662</v>
      </c>
      <c r="I64" s="7" t="s">
        <v>645</v>
      </c>
      <c r="J64" s="7"/>
      <c r="K64" s="7"/>
      <c r="L64" s="7"/>
      <c r="M64" s="7"/>
    </row>
    <row r="65" spans="1:13" ht="15.75" customHeight="1">
      <c r="A65" s="49"/>
      <c r="B65" s="412">
        <v>114046</v>
      </c>
      <c r="C65" s="166" t="str">
        <f>VLOOKUP(B65,[1]Report!$1:$1048576,2,0)</f>
        <v>PRED MILHO VERDE SH 32X170G</v>
      </c>
      <c r="D65" s="371" t="s">
        <v>6</v>
      </c>
      <c r="E65" s="112">
        <f>VLOOKUP(B65,[1]Report!$1:$1048576,8,0)</f>
        <v>3.55</v>
      </c>
      <c r="F65" s="413">
        <v>2.65</v>
      </c>
      <c r="G65" s="167">
        <f t="shared" si="3"/>
        <v>0.25352112676056338</v>
      </c>
      <c r="H65" s="278">
        <f t="shared" si="4"/>
        <v>-0.74647887323943662</v>
      </c>
      <c r="I65" s="7" t="s">
        <v>645</v>
      </c>
      <c r="J65" s="7"/>
      <c r="K65" s="7"/>
      <c r="L65" s="7"/>
      <c r="M65" s="7"/>
    </row>
    <row r="66" spans="1:13" ht="15.75" customHeight="1">
      <c r="A66" s="49"/>
      <c r="B66" s="412">
        <v>113945</v>
      </c>
      <c r="C66" s="166" t="str">
        <f>VLOOKUP(B66,[1]Report!$1:$1048576,2,0)</f>
        <v>REGINA ALHO PICADO 200G</v>
      </c>
      <c r="D66" s="371" t="s">
        <v>6</v>
      </c>
      <c r="E66" s="112">
        <f>VLOOKUP(B66,[1]Report!$1:$1048576,8,0)</f>
        <v>2.89</v>
      </c>
      <c r="F66" s="413">
        <v>2.75</v>
      </c>
      <c r="G66" s="167">
        <f t="shared" si="3"/>
        <v>4.8442906574394505E-2</v>
      </c>
      <c r="H66" s="278">
        <f t="shared" si="4"/>
        <v>-0.95155709342560546</v>
      </c>
      <c r="I66" s="7" t="s">
        <v>645</v>
      </c>
      <c r="J66" s="7"/>
      <c r="K66" s="7"/>
      <c r="L66" s="7"/>
      <c r="M66" s="7"/>
    </row>
    <row r="67" spans="1:13" ht="15.75" customHeight="1">
      <c r="A67" s="49"/>
      <c r="B67" s="412">
        <v>113946</v>
      </c>
      <c r="C67" s="166" t="str">
        <f>VLOOKUP(B67,[1]Report!$1:$1048576,2,0)</f>
        <v>REGINA ALHO PICADO 450G</v>
      </c>
      <c r="D67" s="371" t="s">
        <v>6</v>
      </c>
      <c r="E67" s="112">
        <f>VLOOKUP(B67,[1]Report!$1:$1048576,8,0)</f>
        <v>6.59</v>
      </c>
      <c r="F67" s="413">
        <v>6.25</v>
      </c>
      <c r="G67" s="167">
        <f t="shared" si="3"/>
        <v>5.1593323216995425E-2</v>
      </c>
      <c r="H67" s="278">
        <f t="shared" si="4"/>
        <v>-0.94840667678300461</v>
      </c>
      <c r="I67" s="7" t="s">
        <v>645</v>
      </c>
      <c r="J67" s="7"/>
      <c r="K67" s="7"/>
      <c r="L67" s="7"/>
      <c r="M67" s="7"/>
    </row>
    <row r="68" spans="1:13" ht="15.75" customHeight="1">
      <c r="A68" s="49"/>
      <c r="B68" s="412">
        <v>113954</v>
      </c>
      <c r="C68" s="166" t="str">
        <f>VLOOKUP(B68,[1]Report!$1:$1048576,2,0)</f>
        <v>REGINA CANELA EM PO 10G</v>
      </c>
      <c r="D68" s="371" t="s">
        <v>6</v>
      </c>
      <c r="E68" s="112">
        <f>VLOOKUP(B68,[1]Report!$1:$1048576,8,0)</f>
        <v>1.65</v>
      </c>
      <c r="F68" s="413">
        <v>1.55</v>
      </c>
      <c r="G68" s="167">
        <f t="shared" si="3"/>
        <v>6.0606060606060531E-2</v>
      </c>
      <c r="H68" s="278">
        <f t="shared" si="4"/>
        <v>-0.93939393939393945</v>
      </c>
      <c r="I68" s="7" t="s">
        <v>645</v>
      </c>
      <c r="J68" s="7"/>
      <c r="K68" s="7"/>
      <c r="L68" s="7"/>
      <c r="M68" s="7"/>
    </row>
    <row r="69" spans="1:13" ht="15.75" customHeight="1">
      <c r="A69" s="49"/>
      <c r="B69" s="412">
        <v>113887</v>
      </c>
      <c r="C69" s="166" t="str">
        <f>VLOOKUP(B69,[1]Report!$1:$1048576,2,0)</f>
        <v>REGINA EXTRATO DE ALHO 500ML</v>
      </c>
      <c r="D69" s="371" t="s">
        <v>6</v>
      </c>
      <c r="E69" s="112">
        <f>VLOOKUP(B69,[1]Report!$1:$1048576,8,0)</f>
        <v>3.56</v>
      </c>
      <c r="F69" s="413">
        <v>3.35</v>
      </c>
      <c r="G69" s="167">
        <f t="shared" si="3"/>
        <v>5.8988764044943812E-2</v>
      </c>
      <c r="H69" s="278">
        <f t="shared" si="4"/>
        <v>-0.9410112359550562</v>
      </c>
      <c r="I69" s="7" t="s">
        <v>645</v>
      </c>
      <c r="J69" s="7"/>
      <c r="K69" s="7"/>
      <c r="L69" s="7"/>
      <c r="M69" s="7"/>
    </row>
    <row r="70" spans="1:13" ht="15.75" customHeight="1">
      <c r="A70" s="49"/>
      <c r="B70" s="412">
        <v>113940</v>
      </c>
      <c r="C70" s="166" t="str">
        <f>VLOOKUP(B70,[1]Report!$1:$1048576,2,0)</f>
        <v>REGINA MOLHO DE ALHO 150ML</v>
      </c>
      <c r="D70" s="371" t="s">
        <v>6</v>
      </c>
      <c r="E70" s="112">
        <f>VLOOKUP(B70,[1]Report!$1:$1048576,8,0)</f>
        <v>1.99</v>
      </c>
      <c r="F70" s="413">
        <v>1.65</v>
      </c>
      <c r="G70" s="167">
        <f t="shared" si="3"/>
        <v>0.17085427135678397</v>
      </c>
      <c r="H70" s="278">
        <f t="shared" si="4"/>
        <v>-0.82914572864321601</v>
      </c>
      <c r="I70" s="7" t="s">
        <v>645</v>
      </c>
      <c r="J70" s="7"/>
      <c r="K70" s="7"/>
      <c r="L70" s="7"/>
      <c r="M70" s="7"/>
    </row>
    <row r="71" spans="1:13" ht="15.75" customHeight="1">
      <c r="A71" s="49"/>
      <c r="B71" s="412">
        <v>113936</v>
      </c>
      <c r="C71" s="166" t="str">
        <f>VLOOKUP(B71,[1]Report!$1:$1048576,2,0)</f>
        <v>REGINA MOLHO DE PIMENTA 150ML</v>
      </c>
      <c r="D71" s="371" t="s">
        <v>6</v>
      </c>
      <c r="E71" s="112">
        <f>VLOOKUP(B71,[1]Report!$1:$1048576,8,0)</f>
        <v>1.99</v>
      </c>
      <c r="F71" s="413">
        <v>1.65</v>
      </c>
      <c r="G71" s="167">
        <f t="shared" si="3"/>
        <v>0.17085427135678397</v>
      </c>
      <c r="H71" s="278">
        <f t="shared" si="4"/>
        <v>-0.82914572864321601</v>
      </c>
      <c r="I71" s="7" t="s">
        <v>645</v>
      </c>
      <c r="J71" s="7"/>
      <c r="K71" s="7"/>
      <c r="L71" s="7"/>
      <c r="M71" s="7"/>
    </row>
    <row r="72" spans="1:13" ht="15.75" customHeight="1">
      <c r="A72" s="49"/>
      <c r="B72" s="412">
        <v>113941</v>
      </c>
      <c r="C72" s="166" t="str">
        <f>VLOOKUP(B72,[1]Report!$1:$1048576,2,0)</f>
        <v>REGINA MOLHO DE PIMENTA AO LEITE 150ML</v>
      </c>
      <c r="D72" s="371" t="s">
        <v>6</v>
      </c>
      <c r="E72" s="112">
        <f>VLOOKUP(B72,[1]Report!$1:$1048576,8,0)</f>
        <v>1.99</v>
      </c>
      <c r="F72" s="413">
        <v>1.65</v>
      </c>
      <c r="G72" s="167">
        <f t="shared" si="3"/>
        <v>0.17085427135678397</v>
      </c>
      <c r="H72" s="278">
        <f t="shared" si="4"/>
        <v>-0.82914572864321601</v>
      </c>
      <c r="I72" s="7" t="s">
        <v>645</v>
      </c>
      <c r="J72" s="7"/>
      <c r="K72" s="7"/>
      <c r="L72" s="7"/>
      <c r="M72" s="7"/>
    </row>
    <row r="73" spans="1:13" ht="15.75" customHeight="1">
      <c r="A73" s="49"/>
      <c r="B73" s="412">
        <v>113937</v>
      </c>
      <c r="C73" s="166" t="str">
        <f>VLOOKUP(B73,[1]Report!$1:$1048576,2,0)</f>
        <v>REGINA MOLHO INGLÊS 150ML</v>
      </c>
      <c r="D73" s="371" t="s">
        <v>6</v>
      </c>
      <c r="E73" s="112">
        <f>VLOOKUP(B73,[1]Report!$1:$1048576,8,0)</f>
        <v>1.75</v>
      </c>
      <c r="F73" s="413">
        <v>1.65</v>
      </c>
      <c r="G73" s="167">
        <f t="shared" si="3"/>
        <v>5.7142857142857197E-2</v>
      </c>
      <c r="H73" s="278">
        <f t="shared" si="4"/>
        <v>-0.94285714285714284</v>
      </c>
      <c r="I73" s="7" t="s">
        <v>645</v>
      </c>
      <c r="J73" s="7"/>
      <c r="K73" s="7"/>
      <c r="L73" s="7"/>
      <c r="M73" s="7"/>
    </row>
    <row r="74" spans="1:13" ht="15.75" customHeight="1">
      <c r="A74" s="49"/>
      <c r="B74" s="412">
        <v>113938</v>
      </c>
      <c r="C74" s="166" t="str">
        <f>VLOOKUP(B74,[1]Report!$1:$1048576,2,0)</f>
        <v>REGINA MOLHO SHOYU 150ML</v>
      </c>
      <c r="D74" s="371" t="s">
        <v>6</v>
      </c>
      <c r="E74" s="112">
        <f>VLOOKUP(B74,[1]Report!$1:$1048576,8,0)</f>
        <v>1.75</v>
      </c>
      <c r="F74" s="413">
        <v>1.65</v>
      </c>
      <c r="G74" s="167">
        <f t="shared" si="3"/>
        <v>5.7142857142857197E-2</v>
      </c>
      <c r="H74" s="278">
        <f t="shared" si="4"/>
        <v>-0.94285714285714284</v>
      </c>
      <c r="I74" s="7" t="s">
        <v>645</v>
      </c>
      <c r="J74" s="7"/>
      <c r="K74" s="7"/>
      <c r="L74" s="7"/>
      <c r="M74" s="7"/>
    </row>
    <row r="75" spans="1:13" ht="15.75" customHeight="1">
      <c r="A75" s="49"/>
      <c r="B75" s="412">
        <v>113939</v>
      </c>
      <c r="C75" s="166" t="str">
        <f>VLOOKUP(B75,[1]Report!$1:$1048576,2,0)</f>
        <v>REGINA MOLHO SHOYU 500ML</v>
      </c>
      <c r="D75" s="371" t="s">
        <v>6</v>
      </c>
      <c r="E75" s="112">
        <f>VLOOKUP(B75,[1]Report!$1:$1048576,8,0)</f>
        <v>3.95</v>
      </c>
      <c r="F75" s="413">
        <v>3.7</v>
      </c>
      <c r="G75" s="167">
        <f t="shared" si="3"/>
        <v>6.3291139240506319E-2</v>
      </c>
      <c r="H75" s="278">
        <f t="shared" si="4"/>
        <v>-0.93670886075949367</v>
      </c>
      <c r="I75" s="7" t="s">
        <v>645</v>
      </c>
      <c r="J75" s="7"/>
      <c r="K75" s="7"/>
      <c r="L75" s="7"/>
      <c r="M75" s="7"/>
    </row>
    <row r="76" spans="1:13" ht="15.75" customHeight="1">
      <c r="A76" s="49"/>
      <c r="B76" s="412">
        <v>113947</v>
      </c>
      <c r="C76" s="166" t="str">
        <f>VLOOKUP(B76,[1]Report!$1:$1048576,2,0)</f>
        <v>REGINA PASTA DE ALHO 200G</v>
      </c>
      <c r="D76" s="371" t="s">
        <v>6</v>
      </c>
      <c r="E76" s="112">
        <f>VLOOKUP(B76,[1]Report!$1:$1048576,8,0)</f>
        <v>2.76</v>
      </c>
      <c r="F76" s="413">
        <v>2.6</v>
      </c>
      <c r="G76" s="167">
        <f t="shared" si="3"/>
        <v>5.797101449275352E-2</v>
      </c>
      <c r="H76" s="278">
        <f t="shared" si="4"/>
        <v>-0.94202898550724645</v>
      </c>
      <c r="I76" s="7" t="s">
        <v>645</v>
      </c>
      <c r="J76" s="7"/>
      <c r="K76" s="7"/>
      <c r="L76" s="7"/>
      <c r="M76" s="7"/>
    </row>
    <row r="77" spans="1:13" ht="15.75" customHeight="1">
      <c r="A77" s="49"/>
      <c r="B77" s="412">
        <v>113883</v>
      </c>
      <c r="C77" s="166" t="str">
        <f>VLOOKUP(B77,[1]Report!$1:$1048576,2,0)</f>
        <v>REGINA TEMPERO CASEIRO ORIG 500ML</v>
      </c>
      <c r="D77" s="371" t="s">
        <v>6</v>
      </c>
      <c r="E77" s="112">
        <f>VLOOKUP(B77,[1]Report!$1:$1048576,8,0)</f>
        <v>2.34</v>
      </c>
      <c r="F77" s="413">
        <v>2.2000000000000002</v>
      </c>
      <c r="G77" s="167">
        <f t="shared" si="3"/>
        <v>5.9829059829059693E-2</v>
      </c>
      <c r="H77" s="278">
        <f t="shared" si="4"/>
        <v>-0.94017094017094027</v>
      </c>
      <c r="I77" s="7" t="s">
        <v>645</v>
      </c>
      <c r="J77" s="7"/>
      <c r="K77" s="7"/>
      <c r="L77" s="7"/>
      <c r="M77" s="7"/>
    </row>
    <row r="78" spans="1:13" ht="15.75" customHeight="1">
      <c r="A78" s="49"/>
      <c r="B78" s="412">
        <v>113942</v>
      </c>
      <c r="C78" s="166" t="str">
        <f>VLOOKUP(B78,[1]Report!$1:$1048576,2,0)</f>
        <v>REGINA TEMPERO COMPLETO 290G</v>
      </c>
      <c r="D78" s="371" t="s">
        <v>6</v>
      </c>
      <c r="E78" s="112">
        <f>VLOOKUP(B78,[1]Report!$1:$1048576,8,0)</f>
        <v>2.2200000000000002</v>
      </c>
      <c r="F78" s="413">
        <v>1.89</v>
      </c>
      <c r="G78" s="167">
        <f t="shared" si="3"/>
        <v>0.14864864864864877</v>
      </c>
      <c r="H78" s="278">
        <f t="shared" si="4"/>
        <v>-0.8513513513513512</v>
      </c>
      <c r="I78" s="7" t="s">
        <v>645</v>
      </c>
      <c r="J78" s="7"/>
      <c r="K78" s="7"/>
      <c r="L78" s="7"/>
      <c r="M78" s="7"/>
    </row>
    <row r="79" spans="1:13" ht="15.75" customHeight="1">
      <c r="A79" s="49"/>
      <c r="B79" s="412">
        <v>113944</v>
      </c>
      <c r="C79" s="166" t="str">
        <f>VLOOKUP(B79,[1]Report!$1:$1048576,2,0)</f>
        <v>REGINA TEMPERO COMPLETO ALHO E SAL 290G</v>
      </c>
      <c r="D79" s="371" t="s">
        <v>6</v>
      </c>
      <c r="E79" s="112">
        <f>VLOOKUP(B79,[1]Report!$1:$1048576,8,0)</f>
        <v>2.2200000000000002</v>
      </c>
      <c r="F79" s="413">
        <v>1.89</v>
      </c>
      <c r="G79" s="167">
        <f t="shared" si="3"/>
        <v>0.14864864864864877</v>
      </c>
      <c r="H79" s="278">
        <f t="shared" si="4"/>
        <v>-0.8513513513513512</v>
      </c>
      <c r="I79" s="7" t="s">
        <v>645</v>
      </c>
      <c r="J79" s="7"/>
      <c r="K79" s="7"/>
      <c r="L79" s="7"/>
      <c r="M79" s="7"/>
    </row>
    <row r="80" spans="1:13" ht="15.75" customHeight="1">
      <c r="A80" s="49"/>
      <c r="B80" s="412">
        <v>113943</v>
      </c>
      <c r="C80" s="166" t="str">
        <f>VLOOKUP(B80,[1]Report!$1:$1048576,2,0)</f>
        <v>REGINA TEMPERO COMPLETO S/PIMENTA 290G</v>
      </c>
      <c r="D80" s="371" t="s">
        <v>6</v>
      </c>
      <c r="E80" s="112">
        <f>VLOOKUP(B80,[1]Report!$1:$1048576,8,0)</f>
        <v>2.2200000000000002</v>
      </c>
      <c r="F80" s="413">
        <v>1.89</v>
      </c>
      <c r="G80" s="167">
        <f t="shared" si="3"/>
        <v>0.14864864864864877</v>
      </c>
      <c r="H80" s="278">
        <f t="shared" si="4"/>
        <v>-0.8513513513513512</v>
      </c>
      <c r="I80" s="7" t="s">
        <v>645</v>
      </c>
      <c r="J80" s="7"/>
      <c r="K80" s="7"/>
      <c r="L80" s="7"/>
      <c r="M80" s="7"/>
    </row>
    <row r="81" spans="1:13" ht="15.75" customHeight="1">
      <c r="A81" s="49"/>
      <c r="B81" s="412">
        <v>113949</v>
      </c>
      <c r="C81" s="166" t="str">
        <f>VLOOKUP(B81,[1]Report!$1:$1048576,2,0)</f>
        <v>REGINA TEMPERO EM PO AVES 50G</v>
      </c>
      <c r="D81" s="371" t="s">
        <v>6</v>
      </c>
      <c r="E81" s="112">
        <f>VLOOKUP(B81,[1]Report!$1:$1048576,8,0)</f>
        <v>2.19</v>
      </c>
      <c r="F81" s="413">
        <v>2.0499999999999998</v>
      </c>
      <c r="G81" s="167">
        <f t="shared" si="3"/>
        <v>6.3926940639269458E-2</v>
      </c>
      <c r="H81" s="278">
        <f t="shared" si="4"/>
        <v>-0.93607305936073049</v>
      </c>
      <c r="I81" s="7" t="s">
        <v>1244</v>
      </c>
      <c r="J81" s="7" t="s">
        <v>645</v>
      </c>
      <c r="K81" s="7"/>
      <c r="L81" s="7"/>
      <c r="M81" s="7"/>
    </row>
    <row r="82" spans="1:13" ht="15.75" customHeight="1">
      <c r="A82" s="49"/>
      <c r="B82" s="412">
        <v>113951</v>
      </c>
      <c r="C82" s="166" t="str">
        <f>VLOOKUP(B82,[1]Report!$1:$1048576,2,0)</f>
        <v>REGINA TEMPERO EM PO CARNES 50G</v>
      </c>
      <c r="D82" s="371" t="s">
        <v>6</v>
      </c>
      <c r="E82" s="112">
        <f>VLOOKUP(B82,[1]Report!$1:$1048576,8,0)</f>
        <v>2.19</v>
      </c>
      <c r="F82" s="413">
        <v>2.0499999999999998</v>
      </c>
      <c r="G82" s="167">
        <f t="shared" si="3"/>
        <v>6.3926940639269458E-2</v>
      </c>
      <c r="H82" s="278">
        <f t="shared" si="4"/>
        <v>-0.93607305936073049</v>
      </c>
      <c r="I82" s="7" t="s">
        <v>1244</v>
      </c>
      <c r="J82" s="7" t="s">
        <v>645</v>
      </c>
      <c r="K82" s="7"/>
      <c r="L82" s="7"/>
      <c r="M82" s="7"/>
    </row>
    <row r="83" spans="1:13" ht="15.75" customHeight="1">
      <c r="A83" s="49"/>
      <c r="B83" s="412">
        <v>113952</v>
      </c>
      <c r="C83" s="166" t="str">
        <f>VLOOKUP(B83,[1]Report!$1:$1048576,2,0)</f>
        <v>REGINA TEMPERO EM PO GALINHA CAIPIRA 50G</v>
      </c>
      <c r="D83" s="371" t="s">
        <v>6</v>
      </c>
      <c r="E83" s="112">
        <f>VLOOKUP(B83,[1]Report!$1:$1048576,8,0)</f>
        <v>2.2400000000000002</v>
      </c>
      <c r="F83" s="413">
        <v>2.0499999999999998</v>
      </c>
      <c r="G83" s="167">
        <f t="shared" si="3"/>
        <v>8.4821428571428742E-2</v>
      </c>
      <c r="H83" s="278">
        <f t="shared" si="4"/>
        <v>-0.91517857142857129</v>
      </c>
      <c r="I83" s="7" t="s">
        <v>3</v>
      </c>
      <c r="J83" s="7" t="s">
        <v>645</v>
      </c>
      <c r="K83" s="7"/>
      <c r="L83" s="7"/>
      <c r="M83" s="7"/>
    </row>
    <row r="84" spans="1:13" ht="15.75" customHeight="1">
      <c r="A84" s="49"/>
      <c r="B84" s="412">
        <v>113950</v>
      </c>
      <c r="C84" s="166" t="str">
        <f>VLOOKUP(B84,[1]Report!$1:$1048576,2,0)</f>
        <v>REGINA TEMPERO EM PO LEGUMES 50G</v>
      </c>
      <c r="D84" s="371" t="s">
        <v>6</v>
      </c>
      <c r="E84" s="112">
        <f>VLOOKUP(B84,[1]Report!$1:$1048576,8,0)</f>
        <v>2.19</v>
      </c>
      <c r="F84" s="413">
        <v>2.0499999999999998</v>
      </c>
      <c r="G84" s="167">
        <f t="shared" si="3"/>
        <v>6.3926940639269458E-2</v>
      </c>
      <c r="H84" s="278">
        <f t="shared" si="4"/>
        <v>-0.93607305936073049</v>
      </c>
      <c r="I84" s="7" t="s">
        <v>645</v>
      </c>
      <c r="J84" s="7"/>
      <c r="K84" s="7"/>
      <c r="L84" s="7"/>
      <c r="M84" s="7"/>
    </row>
    <row r="85" spans="1:13" ht="15.75" customHeight="1">
      <c r="A85" s="49"/>
      <c r="B85" s="412">
        <v>113886</v>
      </c>
      <c r="C85" s="166" t="str">
        <f>VLOOKUP(B85,[1]Report!$1:$1048576,2,0)</f>
        <v>REGINA TEMPERO ERVAS FINAS GOURMET 500ML</v>
      </c>
      <c r="D85" s="371" t="s">
        <v>6</v>
      </c>
      <c r="E85" s="112">
        <f>VLOOKUP(B85,[1]Report!$1:$1048576,8,0)</f>
        <v>3.5</v>
      </c>
      <c r="F85" s="413">
        <v>3.3</v>
      </c>
      <c r="G85" s="167">
        <f t="shared" si="3"/>
        <v>5.7142857142857197E-2</v>
      </c>
      <c r="H85" s="278">
        <f t="shared" si="4"/>
        <v>-0.94285714285714284</v>
      </c>
      <c r="I85" s="7" t="s">
        <v>645</v>
      </c>
      <c r="J85" s="7"/>
      <c r="K85" s="7"/>
      <c r="L85" s="7"/>
      <c r="M85" s="7"/>
    </row>
    <row r="86" spans="1:13" ht="15.75" customHeight="1">
      <c r="A86" s="49"/>
      <c r="B86" s="412">
        <v>113884</v>
      </c>
      <c r="C86" s="166" t="str">
        <f>VLOOKUP(B86,[1]Report!$1:$1048576,2,0)</f>
        <v>REGINA TEMPERO ESPECIAL 500ML</v>
      </c>
      <c r="D86" s="371" t="s">
        <v>6</v>
      </c>
      <c r="E86" s="112">
        <f>VLOOKUP(B86,[1]Report!$1:$1048576,8,0)</f>
        <v>2.34</v>
      </c>
      <c r="F86" s="413">
        <v>2.2000000000000002</v>
      </c>
      <c r="G86" s="167">
        <f t="shared" si="3"/>
        <v>5.9829059829059693E-2</v>
      </c>
      <c r="H86" s="278">
        <f t="shared" si="4"/>
        <v>-0.94017094017094027</v>
      </c>
      <c r="I86" s="7" t="s">
        <v>645</v>
      </c>
      <c r="J86" s="7"/>
      <c r="K86" s="7"/>
      <c r="L86" s="7"/>
      <c r="M86" s="7"/>
    </row>
    <row r="87" spans="1:13" ht="15.75" customHeight="1">
      <c r="A87" s="49"/>
      <c r="B87" s="412">
        <v>113888</v>
      </c>
      <c r="C87" s="166" t="str">
        <f>VLOOKUP(B87,[1]Report!$1:$1048576,2,0)</f>
        <v>REGINA VINAGRE DE ACOOL 500ML</v>
      </c>
      <c r="D87" s="371" t="s">
        <v>6</v>
      </c>
      <c r="E87" s="112">
        <f>VLOOKUP(B87,[1]Report!$1:$1048576,8,0)</f>
        <v>1.31</v>
      </c>
      <c r="F87" s="413">
        <v>1.1499999999999999</v>
      </c>
      <c r="G87" s="167">
        <f t="shared" si="3"/>
        <v>0.12213740458015278</v>
      </c>
      <c r="H87" s="278">
        <f t="shared" si="4"/>
        <v>-0.87786259541984724</v>
      </c>
      <c r="I87" s="7" t="s">
        <v>645</v>
      </c>
      <c r="J87" s="7"/>
      <c r="K87" s="7"/>
      <c r="L87" s="7"/>
      <c r="M87" s="7"/>
    </row>
    <row r="88" spans="1:13" ht="15.75" customHeight="1">
      <c r="A88" s="49"/>
      <c r="B88" s="412">
        <v>114300</v>
      </c>
      <c r="C88" s="166" t="e">
        <f>VLOOKUP(B88,[1]Report!$1:$1048576,2,0)</f>
        <v>#N/A</v>
      </c>
      <c r="D88" s="371" t="s">
        <v>6</v>
      </c>
      <c r="E88" s="112" t="e">
        <f>VLOOKUP(B88,[1]Report!$1:$1048576,8,0)</f>
        <v>#N/A</v>
      </c>
      <c r="F88" s="413">
        <v>8.15</v>
      </c>
      <c r="G88" s="167" t="e">
        <f t="shared" ref="G88:G93" si="7">(E88-F88)/E88</f>
        <v>#N/A</v>
      </c>
      <c r="H88" s="278" t="e">
        <f t="shared" ref="H88:H93" si="8">G88-100%</f>
        <v>#N/A</v>
      </c>
      <c r="I88" s="7" t="s">
        <v>645</v>
      </c>
      <c r="J88" s="7"/>
      <c r="K88" s="7"/>
      <c r="L88" s="7"/>
      <c r="M88" s="7"/>
    </row>
    <row r="89" spans="1:13" ht="15.75" customHeight="1">
      <c r="A89" s="49"/>
      <c r="B89" s="412">
        <v>114302</v>
      </c>
      <c r="C89" s="166" t="e">
        <f>VLOOKUP(B89,[1]Report!$1:$1048576,2,0)</f>
        <v>#N/A</v>
      </c>
      <c r="D89" s="371" t="s">
        <v>6</v>
      </c>
      <c r="E89" s="112" t="e">
        <f>VLOOKUP(B89,[1]Report!$1:$1048576,8,0)</f>
        <v>#N/A</v>
      </c>
      <c r="F89" s="413">
        <v>4.55</v>
      </c>
      <c r="G89" s="167" t="e">
        <f t="shared" si="7"/>
        <v>#N/A</v>
      </c>
      <c r="H89" s="278" t="e">
        <f t="shared" si="8"/>
        <v>#N/A</v>
      </c>
      <c r="I89" s="7" t="s">
        <v>645</v>
      </c>
      <c r="J89" s="7"/>
      <c r="K89" s="7"/>
      <c r="L89" s="7"/>
      <c r="M89" s="7"/>
    </row>
    <row r="90" spans="1:13" ht="15.75" customHeight="1">
      <c r="A90" s="49"/>
      <c r="B90" s="412">
        <v>114301</v>
      </c>
      <c r="C90" s="166" t="e">
        <f>VLOOKUP(B90,[1]Report!$1:$1048576,2,0)</f>
        <v>#N/A</v>
      </c>
      <c r="D90" s="371" t="s">
        <v>6</v>
      </c>
      <c r="E90" s="112" t="e">
        <f>VLOOKUP(B90,[1]Report!$1:$1048576,8,0)</f>
        <v>#N/A</v>
      </c>
      <c r="F90" s="413">
        <v>5.05</v>
      </c>
      <c r="G90" s="167" t="e">
        <f t="shared" si="7"/>
        <v>#N/A</v>
      </c>
      <c r="H90" s="278" t="e">
        <f t="shared" si="8"/>
        <v>#N/A</v>
      </c>
      <c r="I90" s="7" t="s">
        <v>645</v>
      </c>
      <c r="J90" s="7"/>
      <c r="K90" s="7"/>
      <c r="L90" s="7"/>
      <c r="M90" s="7"/>
    </row>
    <row r="91" spans="1:13" ht="15.75" customHeight="1">
      <c r="A91" s="49"/>
      <c r="B91" s="412">
        <v>114303</v>
      </c>
      <c r="C91" s="166" t="e">
        <f>VLOOKUP(B91,[1]Report!$1:$1048576,2,0)</f>
        <v>#N/A</v>
      </c>
      <c r="D91" s="371" t="s">
        <v>6</v>
      </c>
      <c r="E91" s="112" t="e">
        <f>VLOOKUP(B91,[1]Report!$1:$1048576,8,0)</f>
        <v>#N/A</v>
      </c>
      <c r="F91" s="413">
        <v>5.05</v>
      </c>
      <c r="G91" s="167" t="e">
        <f t="shared" si="7"/>
        <v>#N/A</v>
      </c>
      <c r="H91" s="278" t="e">
        <f t="shared" si="8"/>
        <v>#N/A</v>
      </c>
      <c r="I91" s="7" t="s">
        <v>645</v>
      </c>
      <c r="J91" s="7" t="s">
        <v>3</v>
      </c>
      <c r="K91" s="7" t="s">
        <v>645</v>
      </c>
      <c r="L91" s="7"/>
      <c r="M91" s="7"/>
    </row>
    <row r="92" spans="1:13" ht="15.75" customHeight="1">
      <c r="A92" s="49"/>
      <c r="B92" s="412">
        <v>114305</v>
      </c>
      <c r="C92" s="166" t="e">
        <f>VLOOKUP(B92,[1]Report!$1:$1048576,2,0)</f>
        <v>#N/A</v>
      </c>
      <c r="D92" s="371" t="s">
        <v>6</v>
      </c>
      <c r="E92" s="112" t="e">
        <f>VLOOKUP(B92,[1]Report!$1:$1048576,8,0)</f>
        <v>#N/A</v>
      </c>
      <c r="F92" s="413">
        <v>6.99</v>
      </c>
      <c r="G92" s="167" t="e">
        <f t="shared" si="7"/>
        <v>#N/A</v>
      </c>
      <c r="H92" s="278" t="e">
        <f t="shared" si="8"/>
        <v>#N/A</v>
      </c>
      <c r="I92" s="7" t="s">
        <v>645</v>
      </c>
      <c r="J92" s="7"/>
      <c r="K92" s="7"/>
      <c r="L92" s="7"/>
      <c r="M92" s="7"/>
    </row>
    <row r="93" spans="1:13" ht="15.75" customHeight="1">
      <c r="A93" s="49"/>
      <c r="B93" s="412">
        <v>114307</v>
      </c>
      <c r="C93" s="166" t="e">
        <f>VLOOKUP(B93,[1]Report!$1:$1048576,2,0)</f>
        <v>#N/A</v>
      </c>
      <c r="D93" s="371" t="s">
        <v>6</v>
      </c>
      <c r="E93" s="112" t="e">
        <f>VLOOKUP(B93,[1]Report!$1:$1048576,8,0)</f>
        <v>#N/A</v>
      </c>
      <c r="F93" s="413">
        <v>6.55</v>
      </c>
      <c r="G93" s="167" t="e">
        <f t="shared" si="7"/>
        <v>#N/A</v>
      </c>
      <c r="H93" s="278" t="e">
        <f t="shared" si="8"/>
        <v>#N/A</v>
      </c>
      <c r="I93" s="7" t="s">
        <v>645</v>
      </c>
      <c r="J93" s="7"/>
      <c r="K93" s="7"/>
      <c r="L93" s="7"/>
      <c r="M93" s="7"/>
    </row>
    <row r="94" spans="1:13" ht="15.75" customHeight="1">
      <c r="A94" s="49"/>
      <c r="B94" s="412">
        <v>114304</v>
      </c>
      <c r="C94" s="166" t="e">
        <f>VLOOKUP(B94,[1]Report!$1:$1048576,2,0)</f>
        <v>#N/A</v>
      </c>
      <c r="D94" s="371" t="s">
        <v>6</v>
      </c>
      <c r="E94" s="112" t="e">
        <f>VLOOKUP(B94,[1]Report!$1:$1048576,8,0)</f>
        <v>#N/A</v>
      </c>
      <c r="F94" s="413">
        <v>6.99</v>
      </c>
      <c r="G94" s="167" t="e">
        <f t="shared" ref="G94:G99" si="9">(E94-F94)/E94</f>
        <v>#N/A</v>
      </c>
      <c r="H94" s="278" t="e">
        <f t="shared" ref="H94:H99" si="10">G94-100%</f>
        <v>#N/A</v>
      </c>
      <c r="I94" s="7" t="s">
        <v>645</v>
      </c>
      <c r="J94" s="7" t="s">
        <v>3</v>
      </c>
      <c r="K94" s="7" t="s">
        <v>645</v>
      </c>
      <c r="L94" s="7"/>
      <c r="M94" s="7"/>
    </row>
    <row r="95" spans="1:13" ht="15.75" customHeight="1">
      <c r="A95" s="49"/>
      <c r="B95" s="412">
        <v>114309</v>
      </c>
      <c r="C95" s="166" t="e">
        <f>VLOOKUP(B95,[1]Report!$1:$1048576,2,0)</f>
        <v>#N/A</v>
      </c>
      <c r="D95" s="371" t="s">
        <v>6</v>
      </c>
      <c r="E95" s="112" t="e">
        <f>VLOOKUP(B95,[1]Report!$1:$1048576,8,0)</f>
        <v>#N/A</v>
      </c>
      <c r="F95" s="413">
        <v>5.69</v>
      </c>
      <c r="G95" s="167" t="e">
        <f t="shared" si="9"/>
        <v>#N/A</v>
      </c>
      <c r="H95" s="278" t="e">
        <f t="shared" si="10"/>
        <v>#N/A</v>
      </c>
      <c r="I95" s="7" t="s">
        <v>645</v>
      </c>
      <c r="J95" s="7"/>
      <c r="K95" s="7"/>
      <c r="L95" s="7"/>
      <c r="M95" s="7"/>
    </row>
    <row r="96" spans="1:13" ht="15.75" customHeight="1">
      <c r="A96" s="49"/>
      <c r="B96" s="412">
        <v>114310</v>
      </c>
      <c r="C96" s="166" t="e">
        <f>VLOOKUP(B96,[1]Report!$1:$1048576,2,0)</f>
        <v>#N/A</v>
      </c>
      <c r="D96" s="371" t="s">
        <v>6</v>
      </c>
      <c r="E96" s="112" t="e">
        <f>VLOOKUP(B96,[1]Report!$1:$1048576,8,0)</f>
        <v>#N/A</v>
      </c>
      <c r="F96" s="413">
        <v>5.4</v>
      </c>
      <c r="G96" s="167" t="e">
        <f t="shared" si="9"/>
        <v>#N/A</v>
      </c>
      <c r="H96" s="278" t="e">
        <f t="shared" si="10"/>
        <v>#N/A</v>
      </c>
      <c r="I96" s="7" t="s">
        <v>645</v>
      </c>
      <c r="J96" s="7"/>
      <c r="K96" s="7"/>
      <c r="L96" s="7"/>
      <c r="M96" s="7"/>
    </row>
    <row r="97" spans="1:13" ht="15.75" customHeight="1">
      <c r="A97" s="49"/>
      <c r="B97" s="412">
        <v>114311</v>
      </c>
      <c r="C97" s="166" t="e">
        <f>VLOOKUP(B97,[1]Report!$1:$1048576,2,0)</f>
        <v>#N/A</v>
      </c>
      <c r="D97" s="371" t="s">
        <v>6</v>
      </c>
      <c r="E97" s="112" t="e">
        <f>VLOOKUP(B97,[1]Report!$1:$1048576,8,0)</f>
        <v>#N/A</v>
      </c>
      <c r="F97" s="413">
        <v>6.95</v>
      </c>
      <c r="G97" s="167" t="e">
        <f t="shared" si="9"/>
        <v>#N/A</v>
      </c>
      <c r="H97" s="278" t="e">
        <f t="shared" si="10"/>
        <v>#N/A</v>
      </c>
      <c r="I97" s="7" t="s">
        <v>645</v>
      </c>
      <c r="J97" s="7"/>
      <c r="K97" s="7"/>
      <c r="L97" s="7"/>
      <c r="M97" s="7"/>
    </row>
    <row r="98" spans="1:13" ht="15.75" customHeight="1">
      <c r="A98" s="49"/>
      <c r="B98" s="412">
        <v>114314</v>
      </c>
      <c r="C98" s="166" t="e">
        <f>VLOOKUP(B98,[1]Report!$1:$1048576,2,0)</f>
        <v>#N/A</v>
      </c>
      <c r="D98" s="371" t="s">
        <v>6</v>
      </c>
      <c r="E98" s="112" t="e">
        <f>VLOOKUP(B98,[1]Report!$1:$1048576,8,0)</f>
        <v>#N/A</v>
      </c>
      <c r="F98" s="413">
        <v>18.649999999999999</v>
      </c>
      <c r="G98" s="167" t="e">
        <f t="shared" si="9"/>
        <v>#N/A</v>
      </c>
      <c r="H98" s="278" t="e">
        <f t="shared" si="10"/>
        <v>#N/A</v>
      </c>
      <c r="I98" s="7" t="s">
        <v>645</v>
      </c>
      <c r="J98" s="7"/>
      <c r="K98" s="7"/>
      <c r="L98" s="7"/>
      <c r="M98" s="7"/>
    </row>
    <row r="99" spans="1:13" ht="15.75" customHeight="1">
      <c r="A99" s="49"/>
      <c r="B99" s="412">
        <v>114313</v>
      </c>
      <c r="C99" s="166" t="e">
        <f>VLOOKUP(B99,[1]Report!$1:$1048576,2,0)</f>
        <v>#N/A</v>
      </c>
      <c r="D99" s="371" t="s">
        <v>6</v>
      </c>
      <c r="E99" s="112" t="e">
        <f>VLOOKUP(B99,[1]Report!$1:$1048576,8,0)</f>
        <v>#N/A</v>
      </c>
      <c r="F99" s="413">
        <v>4.7</v>
      </c>
      <c r="G99" s="167" t="e">
        <f t="shared" si="9"/>
        <v>#N/A</v>
      </c>
      <c r="H99" s="278" t="e">
        <f t="shared" si="10"/>
        <v>#N/A</v>
      </c>
      <c r="I99" s="7" t="s">
        <v>645</v>
      </c>
      <c r="J99" s="7"/>
      <c r="K99" s="7"/>
      <c r="L99" s="7"/>
      <c r="M99" s="7"/>
    </row>
    <row r="100" spans="1:13" ht="15.75" customHeight="1">
      <c r="A100" s="49"/>
      <c r="B100" s="412"/>
      <c r="C100" s="166"/>
      <c r="D100" s="371"/>
      <c r="E100" s="112"/>
      <c r="F100" s="413"/>
      <c r="G100" s="167"/>
      <c r="H100" s="278"/>
      <c r="I100" s="7"/>
      <c r="J100" s="7"/>
      <c r="K100" s="7"/>
      <c r="L100" s="7"/>
      <c r="M100" s="7"/>
    </row>
    <row r="101" spans="1:13" ht="15.75" customHeight="1">
      <c r="A101" s="49"/>
      <c r="B101" s="412"/>
      <c r="C101" s="166"/>
      <c r="D101" s="371"/>
      <c r="E101" s="112"/>
      <c r="F101" s="413"/>
      <c r="G101" s="167"/>
      <c r="H101" s="278"/>
      <c r="I101" s="7"/>
      <c r="J101" s="7"/>
      <c r="K101" s="7"/>
      <c r="L101" s="7"/>
      <c r="M101" s="7"/>
    </row>
    <row r="102" spans="1:13" ht="15.75" customHeight="1">
      <c r="A102" s="49"/>
      <c r="B102" s="412"/>
      <c r="C102" s="166"/>
      <c r="D102" s="371"/>
      <c r="E102" s="112"/>
      <c r="F102" s="413"/>
      <c r="G102" s="167"/>
      <c r="H102" s="278"/>
      <c r="I102" s="7"/>
      <c r="J102" s="7"/>
      <c r="K102" s="7"/>
      <c r="L102" s="7"/>
      <c r="M102" s="7"/>
    </row>
    <row r="103" spans="1:13" ht="15.75" customHeight="1">
      <c r="A103" s="49"/>
      <c r="B103" s="412"/>
      <c r="C103" s="166"/>
      <c r="D103" s="371"/>
      <c r="E103" s="112"/>
      <c r="F103" s="413"/>
      <c r="G103" s="167"/>
      <c r="H103" s="278"/>
      <c r="I103" s="7"/>
      <c r="J103" s="7"/>
      <c r="K103" s="7"/>
      <c r="L103" s="7"/>
      <c r="M103" s="7"/>
    </row>
    <row r="104" spans="1:13" ht="15.75" customHeight="1">
      <c r="A104" s="49"/>
      <c r="B104" s="412"/>
      <c r="C104" s="166"/>
      <c r="D104" s="371"/>
      <c r="E104" s="112"/>
      <c r="F104" s="413"/>
      <c r="G104" s="167"/>
      <c r="H104" s="278"/>
      <c r="I104" s="7"/>
      <c r="J104" s="7"/>
      <c r="K104" s="7"/>
      <c r="L104" s="7"/>
      <c r="M104" s="7"/>
    </row>
    <row r="105" spans="1:13" ht="15.75" customHeight="1">
      <c r="A105" s="49"/>
      <c r="B105" s="412"/>
      <c r="C105" s="166"/>
      <c r="D105" s="371"/>
      <c r="E105" s="112"/>
      <c r="F105" s="413"/>
      <c r="G105" s="167"/>
      <c r="H105" s="278"/>
      <c r="I105" s="7"/>
      <c r="J105" s="7"/>
      <c r="K105" s="7"/>
      <c r="L105" s="7"/>
      <c r="M105" s="7"/>
    </row>
    <row r="106" spans="1:13" ht="15.75" customHeight="1">
      <c r="A106" s="49"/>
      <c r="B106" s="182"/>
      <c r="C106" s="166"/>
      <c r="D106" s="371"/>
      <c r="E106" s="112"/>
      <c r="F106" s="390"/>
      <c r="G106" s="167"/>
      <c r="H106" s="278"/>
      <c r="I106" s="7"/>
      <c r="J106" s="7"/>
      <c r="K106" s="7"/>
      <c r="L106" s="7"/>
      <c r="M106" s="7"/>
    </row>
    <row r="107" spans="1:13" ht="15.75" customHeight="1">
      <c r="A107" s="49"/>
      <c r="B107" s="548" t="s">
        <v>1040</v>
      </c>
      <c r="C107" s="548"/>
      <c r="D107" s="548"/>
      <c r="E107" s="548"/>
      <c r="F107" s="548"/>
      <c r="G107" s="548"/>
      <c r="H107" s="7"/>
      <c r="I107" s="7"/>
      <c r="J107" s="7"/>
      <c r="K107" s="7"/>
      <c r="L107" s="7"/>
      <c r="M107" s="7"/>
    </row>
    <row r="108" spans="1:13" ht="15.75" customHeight="1">
      <c r="A108" s="49"/>
      <c r="B108" s="11" t="s">
        <v>2</v>
      </c>
      <c r="C108" s="11" t="s">
        <v>3</v>
      </c>
      <c r="D108" s="11" t="s">
        <v>5</v>
      </c>
      <c r="E108" s="11" t="s">
        <v>0</v>
      </c>
      <c r="F108" s="47" t="s">
        <v>1</v>
      </c>
      <c r="G108" s="47" t="s">
        <v>4</v>
      </c>
      <c r="H108" s="7"/>
      <c r="I108" s="7"/>
      <c r="J108" s="7"/>
      <c r="K108" s="7"/>
      <c r="L108" s="7"/>
      <c r="M108" s="7"/>
    </row>
    <row r="109" spans="1:13" ht="15.75" customHeight="1">
      <c r="A109" s="49"/>
      <c r="B109" s="412">
        <v>112807</v>
      </c>
      <c r="C109" s="4" t="str">
        <f>VLOOKUP(B109,[1]Report!$1:$1048576,2,0)</f>
        <v>RIC BALA COMENTADA MENTA 24X700G</v>
      </c>
      <c r="D109" s="136" t="s">
        <v>6</v>
      </c>
      <c r="E109" s="5">
        <f>VLOOKUP(B109,[1]Report!$1:$1048576,8,0)</f>
        <v>11.99</v>
      </c>
      <c r="F109" s="413">
        <v>10.58</v>
      </c>
      <c r="G109" s="6">
        <f t="shared" ref="G109:G228" si="11">(E109-F109)/E109</f>
        <v>0.1175979983319433</v>
      </c>
      <c r="H109" s="278">
        <f t="shared" ref="H109:H125" si="12">G109-100%</f>
        <v>-0.88240200166805671</v>
      </c>
      <c r="I109" s="7" t="s">
        <v>645</v>
      </c>
      <c r="J109" s="7"/>
      <c r="K109" s="7"/>
      <c r="L109" s="7"/>
      <c r="M109" s="7"/>
    </row>
    <row r="110" spans="1:13" ht="15.75" customHeight="1">
      <c r="A110" s="49"/>
      <c r="B110" s="412">
        <v>112804</v>
      </c>
      <c r="C110" s="4" t="str">
        <f>VLOOKUP(B110,[1]Report!$1:$1048576,2,0)</f>
        <v>RIC BALA FREEGELLS CEREJA 30X584G</v>
      </c>
      <c r="D110" s="136" t="s">
        <v>6</v>
      </c>
      <c r="E110" s="5">
        <f>VLOOKUP(B110,[1]Report!$1:$1048576,8,0)</f>
        <v>7.7</v>
      </c>
      <c r="F110" s="413">
        <v>6.8</v>
      </c>
      <c r="G110" s="6">
        <f t="shared" si="11"/>
        <v>0.11688311688311692</v>
      </c>
      <c r="H110" s="278">
        <f t="shared" si="12"/>
        <v>-0.88311688311688308</v>
      </c>
      <c r="I110" s="7" t="s">
        <v>645</v>
      </c>
      <c r="J110" s="7"/>
      <c r="K110" s="7"/>
      <c r="L110" s="7"/>
      <c r="M110" s="7"/>
    </row>
    <row r="111" spans="1:13" ht="15.75" customHeight="1">
      <c r="A111" s="49"/>
      <c r="B111" s="412">
        <v>112806</v>
      </c>
      <c r="C111" s="4" t="str">
        <f>VLOOKUP(B111,[1]Report!$1:$1048576,2,0)</f>
        <v>RIC BALA FREEGELLS MELLAO RECHE 30X584G</v>
      </c>
      <c r="D111" s="136" t="s">
        <v>6</v>
      </c>
      <c r="E111" s="5">
        <f>VLOOKUP(B111,[1]Report!$1:$1048576,8,0)</f>
        <v>7.7</v>
      </c>
      <c r="F111" s="413">
        <v>6.8</v>
      </c>
      <c r="G111" s="6">
        <f t="shared" si="11"/>
        <v>0.11688311688311692</v>
      </c>
      <c r="H111" s="278">
        <f t="shared" si="12"/>
        <v>-0.88311688311688308</v>
      </c>
      <c r="I111" s="7" t="s">
        <v>645</v>
      </c>
      <c r="J111" s="7"/>
      <c r="K111" s="7"/>
      <c r="L111" s="7"/>
      <c r="M111" s="7"/>
    </row>
    <row r="112" spans="1:13" ht="15.75" customHeight="1">
      <c r="A112" s="49"/>
      <c r="B112" s="412">
        <v>112805</v>
      </c>
      <c r="C112" s="4" t="str">
        <f>VLOOKUP(B112,[1]Report!$1:$1048576,2,0)</f>
        <v>RIC BALA FREEGELLS MGO 30X584G</v>
      </c>
      <c r="D112" s="136" t="s">
        <v>6</v>
      </c>
      <c r="E112" s="5">
        <f>VLOOKUP(B112,[1]Report!$1:$1048576,8,0)</f>
        <v>7.7</v>
      </c>
      <c r="F112" s="413">
        <v>6.8</v>
      </c>
      <c r="G112" s="6">
        <f t="shared" si="11"/>
        <v>0.11688311688311692</v>
      </c>
      <c r="H112" s="278">
        <f t="shared" si="12"/>
        <v>-0.88311688311688308</v>
      </c>
      <c r="I112" s="7"/>
      <c r="J112" s="7"/>
      <c r="K112" s="7"/>
      <c r="L112" s="7"/>
      <c r="M112" s="7"/>
    </row>
    <row r="113" spans="1:13" ht="15.75" customHeight="1">
      <c r="A113" s="49"/>
      <c r="B113" s="412">
        <v>112354</v>
      </c>
      <c r="C113" s="4" t="str">
        <f>VLOOKUP(B113,[1]Report!$1:$1048576,2,0)</f>
        <v>RIC BALA GOMA GOMUTCH SORT TB 15X30UN</v>
      </c>
      <c r="D113" s="136" t="s">
        <v>6</v>
      </c>
      <c r="E113" s="5">
        <f>VLOOKUP(B113,[1]Report!$1:$1048576,8,0)</f>
        <v>18.36</v>
      </c>
      <c r="F113" s="413">
        <v>16.989999999999998</v>
      </c>
      <c r="G113" s="6">
        <f t="shared" si="11"/>
        <v>7.4618736383442325E-2</v>
      </c>
      <c r="H113" s="278">
        <f t="shared" si="12"/>
        <v>-0.9253812636165577</v>
      </c>
      <c r="I113" s="7" t="s">
        <v>645</v>
      </c>
      <c r="J113" s="7"/>
      <c r="K113" s="7"/>
      <c r="L113" s="7"/>
      <c r="M113" s="7"/>
    </row>
    <row r="114" spans="1:13" ht="15.75" customHeight="1">
      <c r="A114" s="49"/>
      <c r="B114" s="412">
        <v>112802</v>
      </c>
      <c r="C114" s="4" t="e">
        <f>VLOOKUP(B114,[1]Report!$1:$1048576,2,0)</f>
        <v>#N/A</v>
      </c>
      <c r="D114" s="136" t="s">
        <v>6</v>
      </c>
      <c r="E114" s="5" t="e">
        <f>VLOOKUP(B114,[1]Report!$1:$1048576,8,0)</f>
        <v>#N/A</v>
      </c>
      <c r="F114" s="413">
        <v>16.989999999999998</v>
      </c>
      <c r="G114" s="6" t="e">
        <f t="shared" si="11"/>
        <v>#N/A</v>
      </c>
      <c r="H114" s="278" t="e">
        <f t="shared" si="12"/>
        <v>#N/A</v>
      </c>
      <c r="I114" s="7" t="s">
        <v>645</v>
      </c>
      <c r="J114" s="7"/>
      <c r="K114" s="7"/>
      <c r="L114" s="7"/>
      <c r="M114" s="7"/>
    </row>
    <row r="115" spans="1:13" ht="15.75" customHeight="1">
      <c r="A115" s="49"/>
      <c r="B115" s="412">
        <v>112811</v>
      </c>
      <c r="C115" s="4" t="str">
        <f>VLOOKUP(B115,[1]Report!$1:$1048576,2,0)</f>
        <v>RIC BALA POCKET CAFE 14X500G</v>
      </c>
      <c r="D115" s="136" t="s">
        <v>6</v>
      </c>
      <c r="E115" s="5">
        <f>VLOOKUP(B115,[1]Report!$1:$1048576,8,0)</f>
        <v>14.71</v>
      </c>
      <c r="F115" s="413">
        <v>12.99</v>
      </c>
      <c r="G115" s="6">
        <f t="shared" si="11"/>
        <v>0.11692726036709725</v>
      </c>
      <c r="H115" s="278">
        <f t="shared" si="12"/>
        <v>-0.88307273963290278</v>
      </c>
      <c r="I115" s="7" t="s">
        <v>645</v>
      </c>
      <c r="J115" s="7"/>
      <c r="K115" s="7"/>
      <c r="L115" s="7"/>
      <c r="M115" s="7"/>
    </row>
    <row r="116" spans="1:13" ht="15.75" customHeight="1">
      <c r="A116" s="49"/>
      <c r="B116" s="412">
        <v>112812</v>
      </c>
      <c r="C116" s="4" t="e">
        <f>VLOOKUP(B116,[1]Report!$1:$1048576,2,0)</f>
        <v>#N/A</v>
      </c>
      <c r="D116" s="136" t="s">
        <v>6</v>
      </c>
      <c r="E116" s="5" t="e">
        <f>VLOOKUP(B116,[1]Report!$1:$1048576,8,0)</f>
        <v>#N/A</v>
      </c>
      <c r="F116" s="413">
        <v>12.99</v>
      </c>
      <c r="G116" s="6" t="e">
        <f t="shared" si="11"/>
        <v>#N/A</v>
      </c>
      <c r="H116" s="278" t="e">
        <f t="shared" si="12"/>
        <v>#N/A</v>
      </c>
      <c r="I116" s="7" t="s">
        <v>645</v>
      </c>
      <c r="J116" s="7"/>
      <c r="K116" s="7"/>
      <c r="L116" s="7"/>
      <c r="M116" s="7"/>
    </row>
    <row r="117" spans="1:13" ht="15.75" customHeight="1">
      <c r="A117" s="49"/>
      <c r="B117" s="412">
        <v>112803</v>
      </c>
      <c r="C117" s="4" t="str">
        <f>VLOOKUP(B117,[1]Report!$1:$1048576,2,0)</f>
        <v>RIC CHICLE BARBIE  TUTTI FRUTI 20X100UN</v>
      </c>
      <c r="D117" s="136" t="s">
        <v>6</v>
      </c>
      <c r="E117" s="5">
        <f>VLOOKUP(B117,[1]Report!$1:$1048576,8,0)</f>
        <v>9.34</v>
      </c>
      <c r="F117" s="413">
        <v>8.25</v>
      </c>
      <c r="G117" s="6">
        <f t="shared" si="11"/>
        <v>0.11670235546038543</v>
      </c>
      <c r="H117" s="278">
        <f t="shared" si="12"/>
        <v>-0.88329764453961457</v>
      </c>
      <c r="I117" s="7" t="s">
        <v>645</v>
      </c>
      <c r="J117" s="7"/>
      <c r="K117" s="7"/>
      <c r="L117" s="7"/>
      <c r="M117" s="7"/>
    </row>
    <row r="118" spans="1:13" ht="15.75" customHeight="1">
      <c r="A118" s="49"/>
      <c r="B118" s="412">
        <v>112791</v>
      </c>
      <c r="C118" s="4" t="str">
        <f>VLOOKUP(B118,[1]Report!$1:$1048576,2,0)</f>
        <v>RIC CHICLE BARBIE TATTO HORTELA 20X100UN</v>
      </c>
      <c r="D118" s="136" t="s">
        <v>6</v>
      </c>
      <c r="E118" s="5">
        <f>VLOOKUP(B118,[1]Report!$1:$1048576,8,0)</f>
        <v>9.34</v>
      </c>
      <c r="F118" s="413">
        <v>8.25</v>
      </c>
      <c r="G118" s="6">
        <f t="shared" si="11"/>
        <v>0.11670235546038543</v>
      </c>
      <c r="H118" s="278">
        <f t="shared" si="12"/>
        <v>-0.88329764453961457</v>
      </c>
      <c r="I118" s="7" t="s">
        <v>645</v>
      </c>
      <c r="J118" s="7"/>
      <c r="K118" s="7"/>
      <c r="L118" s="7"/>
      <c r="M118" s="7"/>
    </row>
    <row r="119" spans="1:13" ht="15.75" customHeight="1">
      <c r="A119" s="49"/>
      <c r="B119" s="412">
        <v>112793</v>
      </c>
      <c r="C119" s="4" t="str">
        <f>VLOOKUP(B119,[1]Report!$1:$1048576,2,0)</f>
        <v>RIC CHICLE DRANGON BALL HORTELA 20X100UN</v>
      </c>
      <c r="D119" s="136" t="s">
        <v>6</v>
      </c>
      <c r="E119" s="5">
        <f>VLOOKUP(B119,[1]Report!$1:$1048576,8,0)</f>
        <v>9.34</v>
      </c>
      <c r="F119" s="413">
        <v>8.25</v>
      </c>
      <c r="G119" s="6">
        <f t="shared" si="11"/>
        <v>0.11670235546038543</v>
      </c>
      <c r="H119" s="278">
        <f t="shared" si="12"/>
        <v>-0.88329764453961457</v>
      </c>
      <c r="I119" s="7" t="s">
        <v>645</v>
      </c>
      <c r="J119" s="7"/>
      <c r="K119" s="7"/>
      <c r="L119" s="7"/>
      <c r="M119" s="7"/>
    </row>
    <row r="120" spans="1:13" ht="15.75" customHeight="1">
      <c r="A120" s="49"/>
      <c r="B120" s="412">
        <v>112808</v>
      </c>
      <c r="C120" s="4" t="str">
        <f>VLOOKUP(B120,[1]Report!$1:$1048576,2,0)</f>
        <v>RIC CHICLE FREEGELLS GUM HORTELA 12X15UN</v>
      </c>
      <c r="D120" s="136" t="s">
        <v>6</v>
      </c>
      <c r="E120" s="5">
        <f>VLOOKUP(B120,[1]Report!$1:$1048576,8,0)</f>
        <v>14.02</v>
      </c>
      <c r="F120" s="413">
        <v>12.39</v>
      </c>
      <c r="G120" s="6">
        <f t="shared" si="11"/>
        <v>0.11626248216833089</v>
      </c>
      <c r="H120" s="278">
        <f t="shared" si="12"/>
        <v>-0.88373751783166909</v>
      </c>
      <c r="I120" s="7" t="s">
        <v>645</v>
      </c>
      <c r="J120" s="7"/>
      <c r="K120" s="7"/>
      <c r="L120" s="7"/>
      <c r="M120" s="7"/>
    </row>
    <row r="121" spans="1:13" ht="15.75" customHeight="1">
      <c r="A121" s="49"/>
      <c r="B121" s="412">
        <v>112810</v>
      </c>
      <c r="C121" s="4" t="str">
        <f>VLOOKUP(B121,[1]Report!$1:$1048576,2,0)</f>
        <v>RIC CHICLE FREEGELLS GUM MENTA 12X15UN</v>
      </c>
      <c r="D121" s="136" t="s">
        <v>6</v>
      </c>
      <c r="E121" s="5">
        <f>VLOOKUP(B121,[1]Report!$1:$1048576,8,0)</f>
        <v>14.02</v>
      </c>
      <c r="F121" s="413">
        <v>12.39</v>
      </c>
      <c r="G121" s="6">
        <f t="shared" si="11"/>
        <v>0.11626248216833089</v>
      </c>
      <c r="H121" s="278">
        <f t="shared" si="12"/>
        <v>-0.88373751783166909</v>
      </c>
      <c r="I121" s="7" t="s">
        <v>645</v>
      </c>
      <c r="J121" s="7"/>
      <c r="K121" s="7"/>
      <c r="L121" s="7"/>
      <c r="M121" s="7"/>
    </row>
    <row r="122" spans="1:13" ht="15.75" customHeight="1">
      <c r="A122" s="49"/>
      <c r="B122" s="412">
        <v>112809</v>
      </c>
      <c r="C122" s="4" t="str">
        <f>VLOOKUP(B122,[1]Report!$1:$1048576,2,0)</f>
        <v>RIC CHICLE FREEGELLS GUM MGO 12X15UN</v>
      </c>
      <c r="D122" s="136" t="s">
        <v>6</v>
      </c>
      <c r="E122" s="5">
        <f>VLOOKUP(B122,[1]Report!$1:$1048576,8,0)</f>
        <v>14.02</v>
      </c>
      <c r="F122" s="413">
        <v>12.39</v>
      </c>
      <c r="G122" s="6">
        <f t="shared" si="11"/>
        <v>0.11626248216833089</v>
      </c>
      <c r="H122" s="278">
        <f t="shared" si="12"/>
        <v>-0.88373751783166909</v>
      </c>
      <c r="I122" s="7" t="s">
        <v>645</v>
      </c>
      <c r="J122" s="7"/>
      <c r="K122" s="7"/>
      <c r="L122" s="7"/>
      <c r="M122" s="7"/>
    </row>
    <row r="123" spans="1:13" ht="15.75" customHeight="1">
      <c r="A123" s="49"/>
      <c r="B123" s="412">
        <v>112795</v>
      </c>
      <c r="C123" s="4" t="str">
        <f>VLOOKUP(B123,[1]Report!$1:$1048576,2,0)</f>
        <v>RIC CHICLE TATO TRIBAL HORTELA 20X100UN</v>
      </c>
      <c r="D123" s="136" t="s">
        <v>6</v>
      </c>
      <c r="E123" s="5">
        <f>VLOOKUP(B123,[1]Report!$1:$1048576,8,0)</f>
        <v>9.34</v>
      </c>
      <c r="F123" s="413">
        <v>8.25</v>
      </c>
      <c r="G123" s="6">
        <f t="shared" si="11"/>
        <v>0.11670235546038543</v>
      </c>
      <c r="H123" s="278">
        <f t="shared" si="12"/>
        <v>-0.88329764453961457</v>
      </c>
      <c r="I123" s="7" t="s">
        <v>645</v>
      </c>
      <c r="J123" s="7" t="s">
        <v>1625</v>
      </c>
      <c r="K123" s="7"/>
      <c r="L123" s="7"/>
      <c r="M123" s="7"/>
    </row>
    <row r="124" spans="1:13" ht="15.75" customHeight="1">
      <c r="A124" s="49"/>
      <c r="B124" s="412">
        <v>112794</v>
      </c>
      <c r="C124" s="4" t="str">
        <f>VLOOKUP(B124,[1]Report!$1:$1048576,2,0)</f>
        <v>RIC CHICLE TATO TRIBAL TUT FRUT 20X100UN</v>
      </c>
      <c r="D124" s="136" t="s">
        <v>6</v>
      </c>
      <c r="E124" s="5">
        <f>VLOOKUP(B124,[1]Report!$1:$1048576,8,0)</f>
        <v>9.34</v>
      </c>
      <c r="F124" s="413">
        <v>8.25</v>
      </c>
      <c r="G124" s="6">
        <f t="shared" si="11"/>
        <v>0.11670235546038543</v>
      </c>
      <c r="H124" s="278">
        <f t="shared" si="12"/>
        <v>-0.88329764453961457</v>
      </c>
      <c r="I124" s="7" t="s">
        <v>645</v>
      </c>
      <c r="J124" s="7" t="s">
        <v>1625</v>
      </c>
      <c r="K124" s="7"/>
      <c r="L124" s="7"/>
      <c r="M124" s="7"/>
    </row>
    <row r="125" spans="1:13" ht="15.75" customHeight="1">
      <c r="A125" s="49"/>
      <c r="B125" s="412">
        <v>112784</v>
      </c>
      <c r="C125" s="4" t="str">
        <f>VLOOKUP(B125,[1]Report!$1:$1048576,2,0)</f>
        <v>RIC DROPS FREEGELLS CEREJA 36X12X27,9G</v>
      </c>
      <c r="D125" s="136" t="s">
        <v>6</v>
      </c>
      <c r="E125" s="5">
        <f>VLOOKUP(B125,[1]Report!$1:$1048576,8,0)</f>
        <v>10.56</v>
      </c>
      <c r="F125" s="413">
        <v>8.5500000000000007</v>
      </c>
      <c r="G125" s="6">
        <f t="shared" si="11"/>
        <v>0.19034090909090906</v>
      </c>
      <c r="H125" s="278">
        <f t="shared" si="12"/>
        <v>-0.80965909090909094</v>
      </c>
      <c r="I125" s="7" t="s">
        <v>645</v>
      </c>
      <c r="J125" s="7" t="s">
        <v>1625</v>
      </c>
      <c r="K125" s="7"/>
      <c r="L125" s="7"/>
      <c r="M125" s="7"/>
    </row>
    <row r="126" spans="1:13" ht="15.75" customHeight="1">
      <c r="A126" s="49"/>
      <c r="B126" s="412">
        <v>112785</v>
      </c>
      <c r="C126" s="4" t="str">
        <f>VLOOKUP(B126,[1]Report!$1:$1048576,2,0)</f>
        <v>RIC DROPS FREEGELLS MENTA 36X12X27,9G</v>
      </c>
      <c r="D126" s="136" t="s">
        <v>6</v>
      </c>
      <c r="E126" s="5">
        <f>VLOOKUP(B126,[1]Report!$1:$1048576,8,0)</f>
        <v>10.56</v>
      </c>
      <c r="F126" s="413">
        <v>8.5500000000000007</v>
      </c>
      <c r="G126" s="6">
        <f t="shared" ref="G126:G145" si="13">(E126-F126)/E126</f>
        <v>0.19034090909090906</v>
      </c>
      <c r="H126" s="278">
        <f t="shared" ref="H126:H145" si="14">G126-100%</f>
        <v>-0.80965909090909094</v>
      </c>
      <c r="I126" s="7" t="s">
        <v>645</v>
      </c>
      <c r="J126" s="7" t="s">
        <v>1625</v>
      </c>
      <c r="K126" s="7"/>
      <c r="L126" s="7"/>
      <c r="M126" s="7"/>
    </row>
    <row r="127" spans="1:13" ht="15.75" customHeight="1">
      <c r="A127" s="49"/>
      <c r="B127" s="412">
        <v>112788</v>
      </c>
      <c r="C127" s="4" t="str">
        <f>VLOOKUP(B127,[1]Report!$1:$1048576,2,0)</f>
        <v>RIC DROPS FREEGELLS MGO 36X12X27,9G</v>
      </c>
      <c r="D127" s="136" t="s">
        <v>6</v>
      </c>
      <c r="E127" s="5">
        <f>VLOOKUP(B127,[1]Report!$1:$1048576,8,0)</f>
        <v>10.56</v>
      </c>
      <c r="F127" s="413">
        <v>8.5500000000000007</v>
      </c>
      <c r="G127" s="6">
        <f t="shared" si="13"/>
        <v>0.19034090909090906</v>
      </c>
      <c r="H127" s="278">
        <f t="shared" si="14"/>
        <v>-0.80965909090909094</v>
      </c>
      <c r="I127" s="7" t="s">
        <v>645</v>
      </c>
      <c r="J127" s="7" t="s">
        <v>1625</v>
      </c>
      <c r="K127" s="7"/>
      <c r="L127" s="7"/>
      <c r="M127" s="7"/>
    </row>
    <row r="128" spans="1:13" ht="15.75" customHeight="1">
      <c r="A128" s="49"/>
      <c r="B128" s="412">
        <v>112786</v>
      </c>
      <c r="C128" s="4" t="str">
        <f>VLOOKUP(B128,[1]Report!$1:$1048576,2,0)</f>
        <v>RIC DROPS FREEGELLS PLAY EUC 36X12X27,9G</v>
      </c>
      <c r="D128" s="136" t="s">
        <v>6</v>
      </c>
      <c r="E128" s="5">
        <f>VLOOKUP(B128,[1]Report!$1:$1048576,8,0)</f>
        <v>10.56</v>
      </c>
      <c r="F128" s="413">
        <v>8.5500000000000007</v>
      </c>
      <c r="G128" s="6">
        <f t="shared" si="13"/>
        <v>0.19034090909090906</v>
      </c>
      <c r="H128" s="278">
        <f t="shared" si="14"/>
        <v>-0.80965909090909094</v>
      </c>
      <c r="I128" s="7" t="s">
        <v>645</v>
      </c>
      <c r="J128" s="7" t="s">
        <v>1625</v>
      </c>
      <c r="K128" s="7"/>
      <c r="L128" s="7"/>
      <c r="M128" s="7"/>
    </row>
    <row r="129" spans="1:13" ht="15.75" customHeight="1">
      <c r="A129" s="49"/>
      <c r="B129" s="412">
        <v>112787</v>
      </c>
      <c r="C129" s="4" t="e">
        <f>VLOOKUP(B129,[1]Report!$1:$1048576,2,0)</f>
        <v>#N/A</v>
      </c>
      <c r="D129" s="136" t="s">
        <v>6</v>
      </c>
      <c r="E129" s="5" t="e">
        <f>VLOOKUP(B129,[1]Report!$1:$1048576,8,0)</f>
        <v>#N/A</v>
      </c>
      <c r="F129" s="413">
        <v>8.5500000000000007</v>
      </c>
      <c r="G129" s="6" t="e">
        <f t="shared" si="13"/>
        <v>#N/A</v>
      </c>
      <c r="H129" s="278" t="e">
        <f t="shared" si="14"/>
        <v>#N/A</v>
      </c>
      <c r="I129" s="7" t="s">
        <v>645</v>
      </c>
      <c r="J129" s="7" t="s">
        <v>1625</v>
      </c>
      <c r="K129" s="7"/>
      <c r="L129" s="7"/>
      <c r="M129" s="7"/>
    </row>
    <row r="130" spans="1:13" ht="15.75" customHeight="1">
      <c r="A130" s="49"/>
      <c r="B130" s="412">
        <v>112800</v>
      </c>
      <c r="C130" s="4" t="str">
        <f>VLOOKUP(B130,[1]Report!$1:$1048576,2,0)</f>
        <v>RIC PIRULITO POP CHERRY 20X50X600G</v>
      </c>
      <c r="D130" s="136" t="s">
        <v>6</v>
      </c>
      <c r="E130" s="5">
        <f>VLOOKUP(B130,[1]Report!$1:$1048576,8,0)</f>
        <v>10.81</v>
      </c>
      <c r="F130" s="413">
        <v>9.5500000000000007</v>
      </c>
      <c r="G130" s="6">
        <f t="shared" si="13"/>
        <v>0.1165587419056429</v>
      </c>
      <c r="H130" s="278">
        <f t="shared" si="14"/>
        <v>-0.88344125809435714</v>
      </c>
      <c r="I130" s="7" t="s">
        <v>645</v>
      </c>
      <c r="J130" s="7"/>
      <c r="K130" s="7"/>
      <c r="L130" s="7"/>
      <c r="M130" s="7"/>
    </row>
    <row r="131" spans="1:13" ht="15.75" customHeight="1">
      <c r="A131" s="49"/>
      <c r="B131" s="412">
        <v>112801</v>
      </c>
      <c r="C131" s="4" t="str">
        <f>VLOOKUP(B131,[1]Report!$1:$1048576,2,0)</f>
        <v>RIC PIRULITO POP FRUTA TROPIC 20X50X600G</v>
      </c>
      <c r="D131" s="136" t="s">
        <v>6</v>
      </c>
      <c r="E131" s="5">
        <f>VLOOKUP(B131,[1]Report!$1:$1048576,8,0)</f>
        <v>10.81</v>
      </c>
      <c r="F131" s="413">
        <v>9.5500000000000007</v>
      </c>
      <c r="G131" s="6">
        <f t="shared" si="13"/>
        <v>0.1165587419056429</v>
      </c>
      <c r="H131" s="278">
        <f t="shared" si="14"/>
        <v>-0.88344125809435714</v>
      </c>
      <c r="I131" s="7" t="s">
        <v>645</v>
      </c>
      <c r="J131" s="7"/>
      <c r="K131" s="7"/>
      <c r="L131" s="7"/>
      <c r="M131" s="7"/>
    </row>
    <row r="132" spans="1:13" ht="15.75" customHeight="1">
      <c r="A132" s="49"/>
      <c r="B132" s="412">
        <v>112798</v>
      </c>
      <c r="C132" s="4" t="str">
        <f>VLOOKUP(B132,[1]Report!$1:$1048576,2,0)</f>
        <v>RIC PIRULITO POP MAX CEREJA 12X24X672G</v>
      </c>
      <c r="D132" s="136" t="s">
        <v>6</v>
      </c>
      <c r="E132" s="5">
        <f>VLOOKUP(B132,[1]Report!$1:$1048576,8,0)</f>
        <v>16.32</v>
      </c>
      <c r="F132" s="413">
        <v>14.4</v>
      </c>
      <c r="G132" s="6">
        <f t="shared" si="13"/>
        <v>0.11764705882352941</v>
      </c>
      <c r="H132" s="278">
        <f t="shared" si="14"/>
        <v>-0.88235294117647056</v>
      </c>
      <c r="I132" s="7" t="s">
        <v>645</v>
      </c>
      <c r="J132" s="7"/>
      <c r="K132" s="7"/>
      <c r="L132" s="7"/>
      <c r="M132" s="7"/>
    </row>
    <row r="133" spans="1:13" ht="15.75" customHeight="1">
      <c r="A133" s="49"/>
      <c r="B133" s="412">
        <v>112797</v>
      </c>
      <c r="C133" s="4" t="str">
        <f>VLOOKUP(B133,[1]Report!$1:$1048576,2,0)</f>
        <v>RIC PIRULITO POP MAX FRAMBOESA 12X24X28G</v>
      </c>
      <c r="D133" s="136" t="s">
        <v>6</v>
      </c>
      <c r="E133" s="5">
        <f>VLOOKUP(B133,[1]Report!$1:$1048576,8,0)</f>
        <v>16.32</v>
      </c>
      <c r="F133" s="413">
        <v>14.4</v>
      </c>
      <c r="G133" s="6">
        <f t="shared" si="13"/>
        <v>0.11764705882352941</v>
      </c>
      <c r="H133" s="278">
        <f t="shared" si="14"/>
        <v>-0.88235294117647056</v>
      </c>
      <c r="I133" s="7" t="s">
        <v>645</v>
      </c>
      <c r="J133" s="7" t="s">
        <v>1626</v>
      </c>
      <c r="K133" s="7"/>
      <c r="L133" s="7"/>
      <c r="M133" s="7"/>
    </row>
    <row r="134" spans="1:13" ht="15.75" customHeight="1">
      <c r="A134" s="49"/>
      <c r="B134" s="412">
        <v>112799</v>
      </c>
      <c r="C134" s="4" t="str">
        <f>VLOOKUP(B134,[1]Report!$1:$1048576,2,0)</f>
        <v>RIC PIRULITO POP TUTTI FRUTT 20X50X600G</v>
      </c>
      <c r="D134" s="136" t="s">
        <v>6</v>
      </c>
      <c r="E134" s="5">
        <f>VLOOKUP(B134,[1]Report!$1:$1048576,8,0)</f>
        <v>10.81</v>
      </c>
      <c r="F134" s="413">
        <v>9.5500000000000007</v>
      </c>
      <c r="G134" s="6">
        <f t="shared" si="13"/>
        <v>0.1165587419056429</v>
      </c>
      <c r="H134" s="278">
        <f t="shared" si="14"/>
        <v>-0.88344125809435714</v>
      </c>
      <c r="I134" s="7" t="s">
        <v>645</v>
      </c>
      <c r="J134" s="7"/>
      <c r="K134" s="7"/>
      <c r="L134" s="7"/>
      <c r="M134" s="7"/>
    </row>
    <row r="135" spans="1:13" ht="15.75" customHeight="1">
      <c r="A135" s="49"/>
      <c r="B135" s="412">
        <v>114205</v>
      </c>
      <c r="C135" s="4" t="str">
        <f>VLOOKUP(B135,[1]Report!$1:$1048576,2,0)</f>
        <v>PECCIN WAF TRENTO BITES 8X12X40G</v>
      </c>
      <c r="D135" s="136" t="s">
        <v>6</v>
      </c>
      <c r="E135" s="5">
        <f>VLOOKUP(B135,[1]Report!$1:$1048576,8,0)</f>
        <v>30.29</v>
      </c>
      <c r="F135" s="413">
        <v>27.65</v>
      </c>
      <c r="G135" s="6">
        <f t="shared" si="13"/>
        <v>8.7157477715417653E-2</v>
      </c>
      <c r="H135" s="278">
        <f t="shared" si="14"/>
        <v>-0.9128425222845824</v>
      </c>
      <c r="I135" s="7" t="s">
        <v>645</v>
      </c>
      <c r="J135" s="7"/>
      <c r="K135" s="7"/>
      <c r="L135" s="7"/>
      <c r="M135" s="7"/>
    </row>
    <row r="136" spans="1:13" ht="15.75" customHeight="1">
      <c r="A136" s="49"/>
      <c r="B136" s="412">
        <v>114206</v>
      </c>
      <c r="C136" s="4" t="e">
        <f>VLOOKUP(B136,[1]Report!$1:$1048576,2,0)</f>
        <v>#N/A</v>
      </c>
      <c r="D136" s="136" t="s">
        <v>6</v>
      </c>
      <c r="E136" s="5" t="e">
        <f>VLOOKUP(B136,[1]Report!$1:$1048576,8,0)</f>
        <v>#N/A</v>
      </c>
      <c r="F136" s="413">
        <v>27.65</v>
      </c>
      <c r="G136" s="6" t="e">
        <f t="shared" si="13"/>
        <v>#N/A</v>
      </c>
      <c r="H136" s="278" t="e">
        <f t="shared" si="14"/>
        <v>#N/A</v>
      </c>
      <c r="I136" s="7" t="s">
        <v>645</v>
      </c>
      <c r="J136" s="7"/>
      <c r="K136" s="7"/>
      <c r="L136" s="7"/>
      <c r="M136" s="7"/>
    </row>
    <row r="137" spans="1:13" ht="15.75" customHeight="1">
      <c r="A137" s="49"/>
      <c r="B137" s="412">
        <v>109913</v>
      </c>
      <c r="C137" s="4" t="str">
        <f>VLOOKUP(B137,[1]Report!$1:$1048576,2,0)</f>
        <v>PECCIN WAF TRENTO CHOCO 8X16X32G</v>
      </c>
      <c r="D137" s="136" t="s">
        <v>6</v>
      </c>
      <c r="E137" s="5">
        <f>VLOOKUP(B137,[1]Report!$1:$1048576,8,0)</f>
        <v>31.91</v>
      </c>
      <c r="F137" s="413">
        <v>29.15</v>
      </c>
      <c r="G137" s="6">
        <f t="shared" si="13"/>
        <v>8.649326230021942E-2</v>
      </c>
      <c r="H137" s="278">
        <f t="shared" si="14"/>
        <v>-0.91350673769978052</v>
      </c>
      <c r="I137" s="7" t="s">
        <v>645</v>
      </c>
      <c r="J137" s="7"/>
      <c r="K137" s="7"/>
      <c r="L137" s="7"/>
      <c r="M137" s="7"/>
    </row>
    <row r="138" spans="1:13" ht="15.75" customHeight="1">
      <c r="A138" s="49"/>
      <c r="B138" s="412">
        <v>109916</v>
      </c>
      <c r="C138" s="4" t="e">
        <f>VLOOKUP(B138,[1]Report!$1:$1048576,2,0)</f>
        <v>#N/A</v>
      </c>
      <c r="D138" s="136" t="s">
        <v>6</v>
      </c>
      <c r="E138" s="5" t="e">
        <f>VLOOKUP(B138,[1]Report!$1:$1048576,8,0)</f>
        <v>#N/A</v>
      </c>
      <c r="F138" s="413">
        <v>29.15</v>
      </c>
      <c r="G138" s="6" t="e">
        <f t="shared" si="13"/>
        <v>#N/A</v>
      </c>
      <c r="H138" s="278" t="e">
        <f t="shared" si="14"/>
        <v>#N/A</v>
      </c>
      <c r="I138" s="7" t="s">
        <v>645</v>
      </c>
      <c r="J138" s="7"/>
      <c r="K138" s="7"/>
      <c r="L138" s="7"/>
      <c r="M138" s="7"/>
    </row>
    <row r="139" spans="1:13" ht="15.75" customHeight="1">
      <c r="A139" s="49"/>
      <c r="B139" s="412">
        <v>109917</v>
      </c>
      <c r="C139" s="4" t="e">
        <f>VLOOKUP(B139,[1]Report!$1:$1048576,2,0)</f>
        <v>#N/A</v>
      </c>
      <c r="D139" s="136" t="s">
        <v>6</v>
      </c>
      <c r="E139" s="5" t="e">
        <f>VLOOKUP(B139,[1]Report!$1:$1048576,8,0)</f>
        <v>#N/A</v>
      </c>
      <c r="F139" s="413">
        <v>29.15</v>
      </c>
      <c r="G139" s="6" t="e">
        <f t="shared" si="13"/>
        <v>#N/A</v>
      </c>
      <c r="H139" s="278" t="e">
        <f t="shared" si="14"/>
        <v>#N/A</v>
      </c>
      <c r="I139" s="7" t="s">
        <v>645</v>
      </c>
      <c r="J139" s="7"/>
      <c r="K139" s="7"/>
      <c r="L139" s="7"/>
      <c r="M139" s="7"/>
    </row>
    <row r="140" spans="1:13" ht="15.75" customHeight="1">
      <c r="A140" s="49"/>
      <c r="B140" s="412">
        <v>114256</v>
      </c>
      <c r="C140" s="4" t="e">
        <f>VLOOKUP(B140,[1]Report!$1:$1048576,2,0)</f>
        <v>#N/A</v>
      </c>
      <c r="D140" s="136" t="s">
        <v>6</v>
      </c>
      <c r="E140" s="5" t="e">
        <f>VLOOKUP(B140,[1]Report!$1:$1048576,8,0)</f>
        <v>#N/A</v>
      </c>
      <c r="F140" s="413">
        <v>29.15</v>
      </c>
      <c r="G140" s="6" t="e">
        <f t="shared" si="13"/>
        <v>#N/A</v>
      </c>
      <c r="H140" s="278" t="e">
        <f t="shared" si="14"/>
        <v>#N/A</v>
      </c>
      <c r="I140" s="7" t="s">
        <v>645</v>
      </c>
      <c r="J140" s="7"/>
      <c r="K140" s="7"/>
      <c r="L140" s="7"/>
      <c r="M140" s="7"/>
    </row>
    <row r="141" spans="1:13" ht="15.75" customHeight="1">
      <c r="A141" s="49"/>
      <c r="B141" s="412">
        <v>112091</v>
      </c>
      <c r="C141" s="4" t="str">
        <f>VLOOKUP(B141,[1]Report!$1:$1048576,2,0)</f>
        <v>PECCIN WAF TRENTO MASSIMO CHOCO 8X16X30G</v>
      </c>
      <c r="D141" s="136" t="s">
        <v>6</v>
      </c>
      <c r="E141" s="5">
        <f>VLOOKUP(B141,[1]Report!$1:$1048576,8,0)</f>
        <v>31.56</v>
      </c>
      <c r="F141" s="413">
        <v>28.69</v>
      </c>
      <c r="G141" s="6">
        <f t="shared" si="13"/>
        <v>9.093789607097584E-2</v>
      </c>
      <c r="H141" s="278">
        <f t="shared" si="14"/>
        <v>-0.9090621039290242</v>
      </c>
      <c r="I141" s="7" t="s">
        <v>645</v>
      </c>
      <c r="J141" s="7"/>
      <c r="K141" s="7"/>
      <c r="L141" s="7"/>
      <c r="M141" s="7"/>
    </row>
    <row r="142" spans="1:13" ht="15.75" customHeight="1">
      <c r="A142" s="49"/>
      <c r="B142" s="412">
        <v>114203</v>
      </c>
      <c r="C142" s="4" t="str">
        <f>VLOOKUP(B142,[1]Report!$1:$1048576,2,0)</f>
        <v>PECCIN WAF TRENTO MASSIMO DRK 8X16X30G</v>
      </c>
      <c r="D142" s="136" t="s">
        <v>6</v>
      </c>
      <c r="E142" s="5">
        <f>VLOOKUP(B142,[1]Report!$1:$1048576,8,0)</f>
        <v>30.05</v>
      </c>
      <c r="F142" s="413">
        <v>27.4</v>
      </c>
      <c r="G142" s="6">
        <f t="shared" si="13"/>
        <v>8.8186356073211389E-2</v>
      </c>
      <c r="H142" s="278">
        <f t="shared" si="14"/>
        <v>-0.91181364392678865</v>
      </c>
      <c r="I142" s="7" t="s">
        <v>645</v>
      </c>
      <c r="J142" s="7"/>
      <c r="K142" s="7"/>
      <c r="L142" s="7"/>
      <c r="M142" s="7"/>
    </row>
    <row r="143" spans="1:13" ht="15.75" customHeight="1">
      <c r="A143" s="49"/>
      <c r="B143" s="412">
        <v>114204</v>
      </c>
      <c r="C143" s="4" t="e">
        <f>VLOOKUP(B143,[1]Report!$1:$1048576,2,0)</f>
        <v>#N/A</v>
      </c>
      <c r="D143" s="136" t="s">
        <v>6</v>
      </c>
      <c r="E143" s="5" t="e">
        <f>VLOOKUP(B143,[1]Report!$1:$1048576,8,0)</f>
        <v>#N/A</v>
      </c>
      <c r="F143" s="413">
        <v>27.4</v>
      </c>
      <c r="G143" s="6" t="e">
        <f t="shared" si="13"/>
        <v>#N/A</v>
      </c>
      <c r="H143" s="278" t="e">
        <f t="shared" si="14"/>
        <v>#N/A</v>
      </c>
      <c r="I143" s="7" t="s">
        <v>645</v>
      </c>
      <c r="J143" s="7"/>
      <c r="K143" s="7"/>
      <c r="L143" s="7"/>
      <c r="M143" s="7"/>
    </row>
    <row r="144" spans="1:13" ht="15.75" customHeight="1">
      <c r="A144" s="49"/>
      <c r="B144" s="412">
        <v>114201</v>
      </c>
      <c r="C144" s="4" t="str">
        <f>VLOOKUP(B144,[1]Report!$1:$1048576,2,0)</f>
        <v>PECCIN WAF TRENTO SPEC AV BRANC 8X12X26G</v>
      </c>
      <c r="D144" s="136" t="s">
        <v>6</v>
      </c>
      <c r="E144" s="5">
        <f>VLOOKUP(B144,[1]Report!$1:$1048576,8,0)</f>
        <v>31.79</v>
      </c>
      <c r="F144" s="413">
        <v>28.99</v>
      </c>
      <c r="G144" s="6">
        <f t="shared" si="13"/>
        <v>8.8078011953444502E-2</v>
      </c>
      <c r="H144" s="278">
        <f t="shared" si="14"/>
        <v>-0.91192198804655544</v>
      </c>
      <c r="I144" s="7" t="s">
        <v>645</v>
      </c>
      <c r="J144" s="7"/>
      <c r="K144" s="7"/>
      <c r="L144" s="7"/>
      <c r="M144" s="7"/>
    </row>
    <row r="145" spans="1:13" ht="15.75" customHeight="1">
      <c r="A145" s="49"/>
      <c r="B145" s="412">
        <v>114202</v>
      </c>
      <c r="C145" s="4" t="str">
        <f>VLOOKUP(B145,[1]Report!$1:$1048576,2,0)</f>
        <v>PECC WAF TRENT SPEC CHOC/AVELA 8X12X26G</v>
      </c>
      <c r="D145" s="136" t="s">
        <v>6</v>
      </c>
      <c r="E145" s="5">
        <f>VLOOKUP(B145,[1]Report!$1:$1048576,8,0)</f>
        <v>31.79</v>
      </c>
      <c r="F145" s="413">
        <v>28.99</v>
      </c>
      <c r="G145" s="6">
        <f t="shared" si="13"/>
        <v>8.8078011953444502E-2</v>
      </c>
      <c r="H145" s="278">
        <f t="shared" si="14"/>
        <v>-0.91192198804655544</v>
      </c>
      <c r="I145" s="7" t="s">
        <v>645</v>
      </c>
      <c r="J145" s="7"/>
      <c r="K145" s="7"/>
      <c r="L145" s="7"/>
      <c r="M145" s="7"/>
    </row>
    <row r="146" spans="1:13" ht="15.75" customHeight="1">
      <c r="A146" s="49"/>
      <c r="B146" s="4"/>
      <c r="C146" s="4"/>
      <c r="D146" s="136"/>
      <c r="E146" s="5"/>
      <c r="F146" s="115"/>
      <c r="G146" s="6"/>
      <c r="H146" s="7"/>
      <c r="I146" s="7"/>
      <c r="J146" s="7"/>
      <c r="K146" s="7"/>
      <c r="L146" s="7"/>
      <c r="M146" s="7"/>
    </row>
    <row r="147" spans="1:13" ht="15.75" customHeight="1">
      <c r="A147" s="49"/>
      <c r="B147" s="548" t="s">
        <v>1039</v>
      </c>
      <c r="C147" s="548"/>
      <c r="D147" s="548"/>
      <c r="E147" s="548"/>
      <c r="F147" s="548"/>
      <c r="G147" s="548"/>
      <c r="H147" s="7"/>
      <c r="I147" s="7"/>
      <c r="J147" s="7"/>
      <c r="K147" s="7"/>
      <c r="L147" s="7"/>
      <c r="M147" s="7"/>
    </row>
    <row r="148" spans="1:13" ht="15.75" customHeight="1">
      <c r="A148" s="49"/>
      <c r="B148" s="11" t="s">
        <v>2</v>
      </c>
      <c r="C148" s="11" t="s">
        <v>3</v>
      </c>
      <c r="D148" s="11" t="s">
        <v>5</v>
      </c>
      <c r="E148" s="11" t="s">
        <v>0</v>
      </c>
      <c r="F148" s="47" t="s">
        <v>1</v>
      </c>
      <c r="G148" s="47" t="s">
        <v>4</v>
      </c>
      <c r="H148" s="7"/>
      <c r="I148" s="7"/>
      <c r="J148" s="7"/>
      <c r="K148" s="7"/>
      <c r="L148" s="7"/>
      <c r="M148" s="7"/>
    </row>
    <row r="149" spans="1:13" ht="15.75" customHeight="1">
      <c r="A149" s="49"/>
      <c r="B149" s="412">
        <v>1080</v>
      </c>
      <c r="C149" s="4" t="str">
        <f>VLOOKUP(B149,[1]Report!$1:$1048576,2,0)</f>
        <v>EVER ABS C/ABAS NAT GE LV8/PG7 60X8UN</v>
      </c>
      <c r="D149" s="136" t="s">
        <v>6</v>
      </c>
      <c r="E149" s="5">
        <f>VLOOKUP(B149,[1]Report!$1:$1048576,8,0)</f>
        <v>2.19</v>
      </c>
      <c r="F149" s="413">
        <v>1.95</v>
      </c>
      <c r="G149" s="6">
        <f t="shared" si="11"/>
        <v>0.1095890410958904</v>
      </c>
      <c r="H149" s="278">
        <f t="shared" ref="H149:H216" si="15">G149-100%</f>
        <v>-0.8904109589041096</v>
      </c>
      <c r="I149" s="7" t="s">
        <v>645</v>
      </c>
      <c r="J149" s="7"/>
      <c r="K149" s="7"/>
      <c r="L149" s="7"/>
      <c r="M149" s="7"/>
    </row>
    <row r="150" spans="1:13" ht="15.75" customHeight="1">
      <c r="A150" s="49"/>
      <c r="B150" s="412">
        <v>1027</v>
      </c>
      <c r="C150" s="4" t="str">
        <f>VLOOKUP(B150,[1]Report!$1:$1048576,2,0)</f>
        <v>EVER ABS C/ABAS NAT LV24/PG18 20X24UN</v>
      </c>
      <c r="D150" s="136" t="s">
        <v>6</v>
      </c>
      <c r="E150" s="5">
        <f>VLOOKUP(B150,[1]Report!$1:$1048576,8,0)</f>
        <v>5.79</v>
      </c>
      <c r="F150" s="413">
        <v>5.3</v>
      </c>
      <c r="G150" s="6">
        <f t="shared" si="11"/>
        <v>8.4628670120898142E-2</v>
      </c>
      <c r="H150" s="278">
        <f t="shared" si="15"/>
        <v>-0.91537132987910186</v>
      </c>
      <c r="I150" s="7" t="s">
        <v>645</v>
      </c>
      <c r="J150" s="7"/>
      <c r="K150" s="7"/>
      <c r="L150" s="7"/>
      <c r="M150" s="7"/>
    </row>
    <row r="151" spans="1:13" ht="15.75" customHeight="1">
      <c r="A151" s="49"/>
      <c r="B151" s="412">
        <v>1010</v>
      </c>
      <c r="C151" s="4" t="str">
        <f>VLOOKUP(B151,[1]Report!$1:$1048576,2,0)</f>
        <v>EVER ABS NAT GEL ES C/ABAS LV24/PG16</v>
      </c>
      <c r="D151" s="136" t="s">
        <v>6</v>
      </c>
      <c r="E151" s="5">
        <f>VLOOKUP(B151,[1]Report!$1:$1048576,8,0)</f>
        <v>5.92</v>
      </c>
      <c r="F151" s="413">
        <v>5.45</v>
      </c>
      <c r="G151" s="6">
        <f t="shared" si="11"/>
        <v>7.9391891891891844E-2</v>
      </c>
      <c r="H151" s="278">
        <f t="shared" si="15"/>
        <v>-0.92060810810810811</v>
      </c>
      <c r="I151" s="7" t="s">
        <v>645</v>
      </c>
      <c r="J151" s="7"/>
      <c r="K151" s="7"/>
      <c r="L151" s="7"/>
      <c r="M151" s="7"/>
    </row>
    <row r="152" spans="1:13" ht="15.75" customHeight="1">
      <c r="A152" s="49"/>
      <c r="B152" s="412">
        <v>1030</v>
      </c>
      <c r="C152" s="4" t="str">
        <f>VLOOKUP(B152,[1]Report!$1:$1048576,2,0)</f>
        <v>EVER ABS NAT GEL ESPC C/ABAS 60X8UN</v>
      </c>
      <c r="D152" s="136" t="s">
        <v>6</v>
      </c>
      <c r="E152" s="5">
        <f>VLOOKUP(B152,[1]Report!$1:$1048576,8,0)</f>
        <v>2.29</v>
      </c>
      <c r="F152" s="413">
        <v>1.9</v>
      </c>
      <c r="G152" s="6">
        <f t="shared" si="11"/>
        <v>0.17030567685589526</v>
      </c>
      <c r="H152" s="278">
        <f t="shared" si="15"/>
        <v>-0.82969432314410474</v>
      </c>
      <c r="I152" s="7" t="s">
        <v>645</v>
      </c>
      <c r="J152" s="7"/>
      <c r="K152" s="7"/>
      <c r="L152" s="7"/>
      <c r="M152" s="7"/>
    </row>
    <row r="153" spans="1:13" ht="15.75" customHeight="1">
      <c r="A153" s="49"/>
      <c r="B153" s="412">
        <v>1012</v>
      </c>
      <c r="C153" s="4" t="str">
        <f>VLOOKUP(B153,[1]Report!$1:$1048576,2,0)</f>
        <v>EVER ABS NAT GEL ESPC S/ABAS 60X8UN</v>
      </c>
      <c r="D153" s="136" t="s">
        <v>6</v>
      </c>
      <c r="E153" s="5">
        <f>VLOOKUP(B153,[1]Report!$1:$1048576,8,0)</f>
        <v>1.69</v>
      </c>
      <c r="F153" s="413">
        <v>1.65</v>
      </c>
      <c r="G153" s="6">
        <f t="shared" si="11"/>
        <v>2.3668639053254458E-2</v>
      </c>
      <c r="H153" s="278">
        <f t="shared" si="15"/>
        <v>-0.97633136094674555</v>
      </c>
      <c r="I153" s="7" t="s">
        <v>645</v>
      </c>
      <c r="J153" s="7"/>
      <c r="K153" s="7"/>
      <c r="L153" s="7"/>
      <c r="M153" s="7"/>
    </row>
    <row r="154" spans="1:13" ht="15.75" customHeight="1">
      <c r="A154" s="49"/>
      <c r="B154" s="412">
        <v>1048</v>
      </c>
      <c r="C154" s="4" t="str">
        <f>VLOOKUP(B154,[1]Report!$1:$1048576,2,0)</f>
        <v>EVER ABS NAT GEL MAIS C/ABAS 60X8UN</v>
      </c>
      <c r="D154" s="136" t="s">
        <v>6</v>
      </c>
      <c r="E154" s="5">
        <f>VLOOKUP(B154,[1]Report!$1:$1048576,8,0)</f>
        <v>2.29</v>
      </c>
      <c r="F154" s="413">
        <v>1.9</v>
      </c>
      <c r="G154" s="6">
        <f t="shared" si="11"/>
        <v>0.17030567685589526</v>
      </c>
      <c r="H154" s="278">
        <f t="shared" si="15"/>
        <v>-0.82969432314410474</v>
      </c>
      <c r="I154" s="7" t="s">
        <v>645</v>
      </c>
      <c r="J154" s="7"/>
      <c r="K154" s="7"/>
      <c r="L154" s="7"/>
      <c r="M154" s="7"/>
    </row>
    <row r="155" spans="1:13" ht="15.75" customHeight="1">
      <c r="A155" s="49"/>
      <c r="B155" s="412">
        <v>1031</v>
      </c>
      <c r="C155" s="4" t="str">
        <f>VLOOKUP(B155,[1]Report!$1:$1048576,2,0)</f>
        <v>EVER ABS NAT MAX NOT POS S/A 48X10UN</v>
      </c>
      <c r="D155" s="136" t="s">
        <v>6</v>
      </c>
      <c r="E155" s="5">
        <f>VLOOKUP(B155,[1]Report!$1:$1048576,8,0)</f>
        <v>3.68</v>
      </c>
      <c r="F155" s="413">
        <v>3.39</v>
      </c>
      <c r="G155" s="6">
        <f t="shared" si="11"/>
        <v>7.880434782608696E-2</v>
      </c>
      <c r="H155" s="278">
        <f t="shared" si="15"/>
        <v>-0.92119565217391308</v>
      </c>
      <c r="I155" s="7" t="s">
        <v>645</v>
      </c>
      <c r="J155" s="7"/>
      <c r="K155" s="7"/>
      <c r="L155" s="7"/>
      <c r="M155" s="7"/>
    </row>
    <row r="156" spans="1:13" ht="15.75" customHeight="1">
      <c r="A156" s="49"/>
      <c r="B156" s="412">
        <v>1032</v>
      </c>
      <c r="C156" s="4" t="str">
        <f>VLOOKUP(B156,[1]Report!$1:$1048576,2,0)</f>
        <v>EVER ABS NAT POS PART MAX NT C/A 48X10UN</v>
      </c>
      <c r="D156" s="136" t="s">
        <v>6</v>
      </c>
      <c r="E156" s="5">
        <f>VLOOKUP(B156,[1]Report!$1:$1048576,8,0)</f>
        <v>4.09</v>
      </c>
      <c r="F156" s="413">
        <v>3.7</v>
      </c>
      <c r="G156" s="6">
        <f t="shared" si="11"/>
        <v>9.5354523227383789E-2</v>
      </c>
      <c r="H156" s="278">
        <f t="shared" si="15"/>
        <v>-0.9046454767726162</v>
      </c>
      <c r="I156" s="7" t="s">
        <v>645</v>
      </c>
      <c r="J156" s="7" t="s">
        <v>1627</v>
      </c>
      <c r="K156" s="7"/>
      <c r="L156" s="7"/>
      <c r="M156" s="7"/>
    </row>
    <row r="157" spans="1:13" ht="15.75" customHeight="1">
      <c r="A157" s="49"/>
      <c r="B157" s="412">
        <v>114072</v>
      </c>
      <c r="C157" s="4" t="str">
        <f>VLOOKUP(B157,[1]Report!$1:$1048576,2,0)</f>
        <v>EVER ABS PROTET DIA DAILY L48P40 18X48UN</v>
      </c>
      <c r="D157" s="136" t="s">
        <v>6</v>
      </c>
      <c r="E157" s="5">
        <f>VLOOKUP(B157,[1]Report!$1:$1048576,8,0)</f>
        <v>9.0500000000000007</v>
      </c>
      <c r="F157" s="413">
        <v>6.5</v>
      </c>
      <c r="G157" s="6">
        <f t="shared" si="11"/>
        <v>0.28176795580110503</v>
      </c>
      <c r="H157" s="278">
        <f t="shared" si="15"/>
        <v>-0.71823204419889497</v>
      </c>
      <c r="I157" s="7" t="s">
        <v>645</v>
      </c>
      <c r="J157" s="7"/>
      <c r="K157" s="7"/>
      <c r="L157" s="7"/>
      <c r="M157" s="7"/>
    </row>
    <row r="158" spans="1:13" ht="15.75" customHeight="1">
      <c r="A158" s="49"/>
      <c r="B158" s="412">
        <v>1085</v>
      </c>
      <c r="C158" s="4" t="str">
        <f>VLOOKUP(B158,[1]Report!$1:$1048576,2,0)</f>
        <v>EVER ABS S/ABAS HIG NAT GE 1A1 60X8UN</v>
      </c>
      <c r="D158" s="136" t="s">
        <v>6</v>
      </c>
      <c r="E158" s="5">
        <f>VLOOKUP(B158,[1]Report!$1:$1048576,8,0)</f>
        <v>1.87</v>
      </c>
      <c r="F158" s="413">
        <v>1.7</v>
      </c>
      <c r="G158" s="6">
        <f t="shared" si="11"/>
        <v>9.0909090909090981E-2</v>
      </c>
      <c r="H158" s="278">
        <f t="shared" si="15"/>
        <v>-0.90909090909090906</v>
      </c>
      <c r="I158" s="7" t="s">
        <v>645</v>
      </c>
      <c r="J158" s="7"/>
      <c r="K158" s="7"/>
      <c r="L158" s="7"/>
      <c r="M158" s="7"/>
    </row>
    <row r="159" spans="1:13" ht="15.75" customHeight="1">
      <c r="A159" s="49"/>
      <c r="B159" s="412">
        <v>1077</v>
      </c>
      <c r="C159" s="4" t="str">
        <f>VLOOKUP(B159,[1]Report!$1:$1048576,2,0)</f>
        <v>EVER ABS S/ABAS NAT GE LV8/PG7 60X8UN</v>
      </c>
      <c r="D159" s="136" t="s">
        <v>6</v>
      </c>
      <c r="E159" s="5">
        <f>VLOOKUP(B159,[1]Report!$1:$1048576,8,0)</f>
        <v>1.87</v>
      </c>
      <c r="F159" s="413">
        <v>1.7</v>
      </c>
      <c r="G159" s="6">
        <f t="shared" si="11"/>
        <v>9.0909090909090981E-2</v>
      </c>
      <c r="H159" s="278">
        <f t="shared" si="15"/>
        <v>-0.90909090909090906</v>
      </c>
      <c r="I159" s="7" t="s">
        <v>645</v>
      </c>
      <c r="J159" s="7"/>
      <c r="K159" s="7"/>
      <c r="L159" s="7"/>
      <c r="M159" s="7"/>
    </row>
    <row r="160" spans="1:13" ht="15.75" customHeight="1">
      <c r="A160" s="49"/>
      <c r="B160" s="412">
        <v>112639</v>
      </c>
      <c r="C160" s="4" t="str">
        <f>VLOOKUP(B160,[1]Report!$1:$1048576,2,0)</f>
        <v>JADE ENXAG BUCAL AVENTUR 12X250ML</v>
      </c>
      <c r="D160" s="136" t="s">
        <v>6</v>
      </c>
      <c r="E160" s="5">
        <f>VLOOKUP(B160,[1]Report!$1:$1048576,8,0)</f>
        <v>10.53</v>
      </c>
      <c r="F160" s="414">
        <v>9.19</v>
      </c>
      <c r="G160" s="6">
        <f t="shared" si="11"/>
        <v>0.12725546058879392</v>
      </c>
      <c r="H160" s="278">
        <f t="shared" si="15"/>
        <v>-0.87274453941120611</v>
      </c>
      <c r="I160" s="7" t="s">
        <v>645</v>
      </c>
      <c r="J160" s="7"/>
      <c r="K160" s="7"/>
      <c r="L160" s="7"/>
      <c r="M160" s="7"/>
    </row>
    <row r="161" spans="1:13" ht="15.75" customHeight="1">
      <c r="A161" s="49"/>
      <c r="B161" s="412">
        <v>112637</v>
      </c>
      <c r="C161" s="4" t="str">
        <f>VLOOKUP(B161,[1]Report!$1:$1048576,2,0)</f>
        <v>JADE ESCOVA DENT AVENTUR C/PROT 24X1UN</v>
      </c>
      <c r="D161" s="136" t="s">
        <v>6</v>
      </c>
      <c r="E161" s="5">
        <f>VLOOKUP(B161,[1]Report!$1:$1048576,8,0)</f>
        <v>7</v>
      </c>
      <c r="F161" s="413">
        <v>6.49</v>
      </c>
      <c r="G161" s="6">
        <f t="shared" si="11"/>
        <v>7.2857142857142829E-2</v>
      </c>
      <c r="H161" s="278">
        <f t="shared" si="15"/>
        <v>-0.92714285714285716</v>
      </c>
      <c r="I161" s="7" t="s">
        <v>3</v>
      </c>
      <c r="J161" s="7" t="s">
        <v>645</v>
      </c>
      <c r="K161" s="7"/>
      <c r="L161" s="7"/>
      <c r="M161" s="7"/>
    </row>
    <row r="162" spans="1:13" ht="15.75" customHeight="1">
      <c r="A162" s="49"/>
      <c r="B162" s="412">
        <v>109676</v>
      </c>
      <c r="C162" s="4" t="str">
        <f>VLOOKUP(B162,[1]Report!$1:$1048576,2,0)</f>
        <v>JADE ESCOVA DENT DUAL MACIA 24X1X2UN</v>
      </c>
      <c r="D162" s="136" t="s">
        <v>6</v>
      </c>
      <c r="E162" s="5">
        <f>VLOOKUP(B162,[1]Report!$1:$1048576,8,0)</f>
        <v>5.24</v>
      </c>
      <c r="F162" s="413">
        <v>4.6900000000000004</v>
      </c>
      <c r="G162" s="6">
        <f t="shared" si="11"/>
        <v>0.10496183206106867</v>
      </c>
      <c r="H162" s="278">
        <f t="shared" si="15"/>
        <v>-0.89503816793893132</v>
      </c>
      <c r="I162" s="7" t="s">
        <v>645</v>
      </c>
      <c r="J162" s="7"/>
      <c r="K162" s="7"/>
      <c r="L162" s="7"/>
      <c r="M162" s="7"/>
    </row>
    <row r="163" spans="1:13" ht="15.75" customHeight="1">
      <c r="A163" s="49"/>
      <c r="B163" s="412">
        <v>109672</v>
      </c>
      <c r="C163" s="4" t="str">
        <f>VLOOKUP(B163,[1]Report!$1:$1048576,2,0)</f>
        <v>JADE ESCOVA DENT INF HEL K C/VENT 24X1UN</v>
      </c>
      <c r="D163" s="136" t="s">
        <v>6</v>
      </c>
      <c r="E163" s="5">
        <f>VLOOKUP(B163,[1]Report!$1:$1048576,8,0)</f>
        <v>6.72</v>
      </c>
      <c r="F163" s="413">
        <v>5.99</v>
      </c>
      <c r="G163" s="6">
        <f t="shared" si="11"/>
        <v>0.10863095238095231</v>
      </c>
      <c r="H163" s="278">
        <f t="shared" si="15"/>
        <v>-0.89136904761904767</v>
      </c>
      <c r="I163" s="7" t="s">
        <v>645</v>
      </c>
      <c r="J163" s="7"/>
      <c r="K163" s="7"/>
      <c r="L163" s="7"/>
      <c r="M163" s="7"/>
    </row>
    <row r="164" spans="1:13" ht="15.75" customHeight="1">
      <c r="A164" s="49"/>
      <c r="B164" s="412">
        <v>109770</v>
      </c>
      <c r="C164" s="4" t="str">
        <f>VLOOKUP(B164,[1]Report!$1:$1048576,2,0)</f>
        <v>JADE ESCOVA DENT INF MAGI C/V MACIA 24UN</v>
      </c>
      <c r="D164" s="136" t="s">
        <v>6</v>
      </c>
      <c r="E164" s="5">
        <f>VLOOKUP(B164,[1]Report!$1:$1048576,8,0)</f>
        <v>6.63</v>
      </c>
      <c r="F164" s="413">
        <v>5.95</v>
      </c>
      <c r="G164" s="6">
        <f t="shared" si="11"/>
        <v>0.10256410256410252</v>
      </c>
      <c r="H164" s="278">
        <f t="shared" si="15"/>
        <v>-0.89743589743589747</v>
      </c>
      <c r="I164" s="7" t="s">
        <v>645</v>
      </c>
      <c r="J164" s="7"/>
      <c r="K164" s="7"/>
      <c r="L164" s="7"/>
      <c r="M164" s="7"/>
    </row>
    <row r="165" spans="1:13" ht="15.75" customHeight="1">
      <c r="A165" s="49"/>
      <c r="B165" s="412">
        <v>109670</v>
      </c>
      <c r="C165" s="4" t="str">
        <f>VLOOKUP(B165,[1]Report!$1:$1048576,2,0)</f>
        <v>JADE ESCOVA DENT INF MAGIC 24X1UN</v>
      </c>
      <c r="D165" s="136" t="s">
        <v>6</v>
      </c>
      <c r="E165" s="5">
        <f>VLOOKUP(B165,[1]Report!$1:$1048576,8,0)</f>
        <v>4.57</v>
      </c>
      <c r="F165" s="413">
        <v>4.09</v>
      </c>
      <c r="G165" s="6">
        <f t="shared" si="11"/>
        <v>0.10503282275711169</v>
      </c>
      <c r="H165" s="278">
        <f t="shared" si="15"/>
        <v>-0.89496717724288832</v>
      </c>
      <c r="I165" s="7" t="s">
        <v>645</v>
      </c>
      <c r="J165" s="7"/>
      <c r="K165" s="7"/>
      <c r="L165" s="7"/>
      <c r="M165" s="7"/>
    </row>
    <row r="166" spans="1:13" ht="15.75" customHeight="1">
      <c r="A166" s="49"/>
      <c r="B166" s="412">
        <v>109671</v>
      </c>
      <c r="C166" s="4" t="str">
        <f>VLOOKUP(B166,[1]Report!$1:$1048576,2,0)</f>
        <v>JADE ESCOVA DENT INF SUPER C/PROT MACIA</v>
      </c>
      <c r="D166" s="136" t="s">
        <v>6</v>
      </c>
      <c r="E166" s="5">
        <f>VLOOKUP(B166,[1]Report!$1:$1048576,8,0)</f>
        <v>7.41</v>
      </c>
      <c r="F166" s="413">
        <v>6.65</v>
      </c>
      <c r="G166" s="6">
        <f t="shared" si="11"/>
        <v>0.10256410256410253</v>
      </c>
      <c r="H166" s="278">
        <f t="shared" si="15"/>
        <v>-0.89743589743589747</v>
      </c>
      <c r="I166" s="7" t="s">
        <v>645</v>
      </c>
      <c r="J166" s="7"/>
      <c r="K166" s="7"/>
      <c r="L166" s="7"/>
      <c r="M166" s="7"/>
    </row>
    <row r="167" spans="1:13" ht="15.75" customHeight="1">
      <c r="A167" s="49"/>
      <c r="B167" s="412">
        <v>109771</v>
      </c>
      <c r="C167" s="4" t="str">
        <f>VLOOKUP(B167,[1]Report!$1:$1048576,2,0)</f>
        <v>JADE ESCOVA DENT INF SUPERM VENT 24X1UN</v>
      </c>
      <c r="D167" s="136" t="s">
        <v>6</v>
      </c>
      <c r="E167" s="5">
        <f>VLOOKUP(B167,[1]Report!$1:$1048576,8,0)</f>
        <v>6.36</v>
      </c>
      <c r="F167" s="413">
        <v>5.7</v>
      </c>
      <c r="G167" s="6">
        <f t="shared" si="11"/>
        <v>0.1037735849056604</v>
      </c>
      <c r="H167" s="278">
        <f t="shared" si="15"/>
        <v>-0.89622641509433965</v>
      </c>
      <c r="I167" s="7" t="s">
        <v>645</v>
      </c>
      <c r="J167" s="7"/>
      <c r="K167" s="7"/>
      <c r="L167" s="7"/>
      <c r="M167" s="7"/>
    </row>
    <row r="168" spans="1:13" ht="15.75" customHeight="1">
      <c r="A168" s="49"/>
      <c r="B168" s="412">
        <v>109673</v>
      </c>
      <c r="C168" s="4" t="str">
        <f>VLOOKUP(B168,[1]Report!$1:$1048576,2,0)</f>
        <v>JADE ESCOVA DENT OPT MACIA 24X1UN</v>
      </c>
      <c r="D168" s="136" t="s">
        <v>6</v>
      </c>
      <c r="E168" s="5">
        <f>VLOOKUP(B168,[1]Report!$1:$1048576,8,0)</f>
        <v>6.36</v>
      </c>
      <c r="F168" s="413">
        <v>5.7</v>
      </c>
      <c r="G168" s="6">
        <f t="shared" si="11"/>
        <v>0.1037735849056604</v>
      </c>
      <c r="H168" s="278">
        <f t="shared" si="15"/>
        <v>-0.89622641509433965</v>
      </c>
      <c r="I168" s="7" t="s">
        <v>645</v>
      </c>
      <c r="J168" s="7"/>
      <c r="K168" s="7"/>
      <c r="L168" s="7"/>
      <c r="M168" s="7"/>
    </row>
    <row r="169" spans="1:13" ht="15.75" customHeight="1">
      <c r="A169" s="49"/>
      <c r="B169" s="412">
        <v>109773</v>
      </c>
      <c r="C169" s="4" t="str">
        <f>VLOOKUP(B169,[1]Report!$1:$1048576,2,0)</f>
        <v>JADE ESCOVA DENT OPT MACIA 24X2UN</v>
      </c>
      <c r="D169" s="136" t="s">
        <v>6</v>
      </c>
      <c r="E169" s="5">
        <f>VLOOKUP(B169,[1]Report!$1:$1048576,8,0)</f>
        <v>7.12</v>
      </c>
      <c r="F169" s="413">
        <v>6.39</v>
      </c>
      <c r="G169" s="6">
        <f t="shared" si="11"/>
        <v>0.10252808988764051</v>
      </c>
      <c r="H169" s="278">
        <f t="shared" si="15"/>
        <v>-0.89747191011235949</v>
      </c>
      <c r="I169" s="7" t="s">
        <v>645</v>
      </c>
      <c r="J169" s="7"/>
      <c r="K169" s="7"/>
      <c r="L169" s="7"/>
      <c r="M169" s="7"/>
    </row>
    <row r="170" spans="1:13" ht="15.75" customHeight="1">
      <c r="A170" s="49"/>
      <c r="B170" s="412">
        <v>109677</v>
      </c>
      <c r="C170" s="4" t="str">
        <f>VLOOKUP(B170,[1]Report!$1:$1048576,2,0)</f>
        <v>JADE ESCOVA DENT POP MAX MACIA 24X1UN</v>
      </c>
      <c r="D170" s="136" t="s">
        <v>6</v>
      </c>
      <c r="E170" s="5">
        <f>VLOOKUP(B170,[1]Report!$1:$1048576,8,0)</f>
        <v>2.2999999999999998</v>
      </c>
      <c r="F170" s="413">
        <v>2.15</v>
      </c>
      <c r="G170" s="6">
        <f t="shared" si="11"/>
        <v>6.5217391304347797E-2</v>
      </c>
      <c r="H170" s="278">
        <f t="shared" si="15"/>
        <v>-0.93478260869565222</v>
      </c>
      <c r="I170" s="7" t="s">
        <v>645</v>
      </c>
      <c r="J170" s="7"/>
      <c r="K170" s="7"/>
      <c r="L170" s="7"/>
      <c r="M170" s="7"/>
    </row>
    <row r="171" spans="1:13" ht="15.75">
      <c r="A171" s="49"/>
      <c r="B171" s="412">
        <v>109679</v>
      </c>
      <c r="C171" s="4" t="str">
        <f>VLOOKUP(B171,[1]Report!$1:$1048576,2,0)</f>
        <v>JADE ESCOVA DENT POPMAX DURA 24X1UN</v>
      </c>
      <c r="D171" s="136" t="s">
        <v>6</v>
      </c>
      <c r="E171" s="5">
        <f>VLOOKUP(B171,[1]Report!$1:$1048576,8,0)</f>
        <v>2.2999999999999998</v>
      </c>
      <c r="F171" s="413">
        <v>2.15</v>
      </c>
      <c r="G171" s="6">
        <f t="shared" si="11"/>
        <v>6.5217391304347797E-2</v>
      </c>
      <c r="H171" s="278">
        <f t="shared" si="15"/>
        <v>-0.93478260869565222</v>
      </c>
      <c r="I171" s="7" t="s">
        <v>645</v>
      </c>
      <c r="J171" s="7"/>
      <c r="K171" s="7"/>
      <c r="L171" s="7"/>
      <c r="M171" s="7"/>
    </row>
    <row r="172" spans="1:13" ht="15.75">
      <c r="A172" s="49"/>
      <c r="B172" s="412">
        <v>109681</v>
      </c>
      <c r="C172" s="4" t="str">
        <f>VLOOKUP(B172,[1]Report!$1:$1048576,2,0)</f>
        <v>JADE ESCOVA DENT POPMAX MACIA 12X1X5UN</v>
      </c>
      <c r="D172" s="136" t="s">
        <v>6</v>
      </c>
      <c r="E172" s="5">
        <f>VLOOKUP(B172,[1]Report!$1:$1048576,8,0)</f>
        <v>9.4700000000000006</v>
      </c>
      <c r="F172" s="413">
        <v>8.7899999999999991</v>
      </c>
      <c r="G172" s="6">
        <f t="shared" si="11"/>
        <v>7.1805702217529188E-2</v>
      </c>
      <c r="H172" s="278">
        <f t="shared" si="15"/>
        <v>-0.92819429778247087</v>
      </c>
      <c r="I172" s="7" t="s">
        <v>645</v>
      </c>
      <c r="J172" s="7"/>
      <c r="K172" s="7"/>
      <c r="L172" s="7"/>
      <c r="M172" s="7"/>
    </row>
    <row r="173" spans="1:13" ht="15.75">
      <c r="A173" s="49"/>
      <c r="B173" s="412">
        <v>109680</v>
      </c>
      <c r="C173" s="4" t="str">
        <f>VLOOKUP(B173,[1]Report!$1:$1048576,2,0)</f>
        <v>JADE ESCOVA DENT POPMAX MACIA 24X1X3UN</v>
      </c>
      <c r="D173" s="136" t="s">
        <v>6</v>
      </c>
      <c r="E173" s="5">
        <f>VLOOKUP(B173,[1]Report!$1:$1048576,8,0)</f>
        <v>6.11</v>
      </c>
      <c r="F173" s="413">
        <v>5.65</v>
      </c>
      <c r="G173" s="6">
        <f t="shared" ref="G173:G198" si="16">(E173-F173)/E173</f>
        <v>7.5286415711947621E-2</v>
      </c>
      <c r="H173" s="278">
        <f t="shared" ref="H173:H198" si="17">G173-100%</f>
        <v>-0.92471358428805239</v>
      </c>
      <c r="I173" s="7" t="s">
        <v>645</v>
      </c>
      <c r="J173" s="7"/>
      <c r="K173" s="7"/>
      <c r="L173" s="7"/>
      <c r="M173" s="7"/>
    </row>
    <row r="174" spans="1:13" ht="15.75">
      <c r="A174" s="49"/>
      <c r="B174" s="412">
        <v>109682</v>
      </c>
      <c r="C174" s="4" t="str">
        <f>VLOOKUP(B174,[1]Report!$1:$1048576,2,0)</f>
        <v>JADE ESCOVA DENT PRATIC MACIA 24X1UN</v>
      </c>
      <c r="D174" s="136" t="s">
        <v>6</v>
      </c>
      <c r="E174" s="5">
        <f>VLOOKUP(B174,[1]Report!$1:$1048576,8,0)</f>
        <v>4.95</v>
      </c>
      <c r="F174" s="413">
        <v>4.45</v>
      </c>
      <c r="G174" s="6">
        <f t="shared" si="16"/>
        <v>0.10101010101010101</v>
      </c>
      <c r="H174" s="278">
        <f t="shared" si="17"/>
        <v>-0.89898989898989901</v>
      </c>
      <c r="I174" s="7" t="s">
        <v>645</v>
      </c>
      <c r="J174" s="7"/>
      <c r="K174" s="7"/>
      <c r="L174" s="7"/>
      <c r="M174" s="7"/>
    </row>
    <row r="175" spans="1:13" ht="15.75">
      <c r="A175" s="49"/>
      <c r="B175" s="412">
        <v>109674</v>
      </c>
      <c r="C175" s="4" t="str">
        <f>VLOOKUP(B175,[1]Report!$1:$1048576,2,0)</f>
        <v>JADE ESCOVA DENT PRO EXEL 24X1UN</v>
      </c>
      <c r="D175" s="136" t="s">
        <v>6</v>
      </c>
      <c r="E175" s="5">
        <f>VLOOKUP(B175,[1]Report!$1:$1048576,8,0)</f>
        <v>7.88</v>
      </c>
      <c r="F175" s="413">
        <v>7.05</v>
      </c>
      <c r="G175" s="6">
        <f t="shared" si="16"/>
        <v>0.10532994923857869</v>
      </c>
      <c r="H175" s="278">
        <f t="shared" si="17"/>
        <v>-0.89467005076142136</v>
      </c>
      <c r="I175" s="7" t="s">
        <v>645</v>
      </c>
      <c r="J175" s="7"/>
      <c r="K175" s="7"/>
      <c r="L175" s="7"/>
      <c r="M175" s="7"/>
    </row>
    <row r="176" spans="1:13" ht="15.75">
      <c r="A176" s="49"/>
      <c r="B176" s="412">
        <v>109974</v>
      </c>
      <c r="C176" s="4" t="str">
        <f>VLOOKUP(B176,[1]Report!$1:$1048576,2,0)</f>
        <v>JADE ESCOVA DENT PRO SLIM MACIA 24X2UN</v>
      </c>
      <c r="D176" s="136" t="s">
        <v>6</v>
      </c>
      <c r="E176" s="5">
        <f>VLOOKUP(B176,[1]Report!$1:$1048576,8,0)</f>
        <v>11.75</v>
      </c>
      <c r="F176" s="413">
        <v>10.55</v>
      </c>
      <c r="G176" s="6">
        <f t="shared" si="16"/>
        <v>0.10212765957446802</v>
      </c>
      <c r="H176" s="278">
        <f t="shared" si="17"/>
        <v>-0.89787234042553199</v>
      </c>
      <c r="I176" s="7" t="s">
        <v>645</v>
      </c>
      <c r="J176" s="7"/>
      <c r="K176" s="7"/>
      <c r="L176" s="7"/>
      <c r="M176" s="7"/>
    </row>
    <row r="177" spans="1:13" ht="15.75">
      <c r="A177" s="49"/>
      <c r="B177" s="412">
        <v>109675</v>
      </c>
      <c r="C177" s="4" t="str">
        <f>VLOOKUP(B177,[1]Report!$1:$1048576,2,0)</f>
        <v>JADE ESCOVA DENT STYLUS MEDIA 24X1UN</v>
      </c>
      <c r="D177" s="136" t="s">
        <v>6</v>
      </c>
      <c r="E177" s="5">
        <f>VLOOKUP(B177,[1]Report!$1:$1048576,8,0)</f>
        <v>4.38</v>
      </c>
      <c r="F177" s="413">
        <v>3.95</v>
      </c>
      <c r="G177" s="6">
        <f t="shared" si="16"/>
        <v>9.8173515981735099E-2</v>
      </c>
      <c r="H177" s="278">
        <f t="shared" si="17"/>
        <v>-0.90182648401826493</v>
      </c>
      <c r="I177" s="7" t="s">
        <v>645</v>
      </c>
      <c r="J177" s="7"/>
      <c r="K177" s="7"/>
      <c r="L177" s="7"/>
      <c r="M177" s="7"/>
    </row>
    <row r="178" spans="1:13" ht="15.75">
      <c r="A178" s="49"/>
      <c r="B178" s="412">
        <v>109683</v>
      </c>
      <c r="C178" s="4" t="str">
        <f>VLOOKUP(B178,[1]Report!$1:$1048576,2,0)</f>
        <v>JADE FIO DENT POPMAX 125M 12X1UN</v>
      </c>
      <c r="D178" s="136" t="s">
        <v>6</v>
      </c>
      <c r="E178" s="5">
        <f>VLOOKUP(B178,[1]Report!$1:$1048576,8,0)</f>
        <v>5.62</v>
      </c>
      <c r="F178" s="413">
        <v>4.9000000000000004</v>
      </c>
      <c r="G178" s="6">
        <f t="shared" si="16"/>
        <v>0.12811387900355867</v>
      </c>
      <c r="H178" s="278">
        <f t="shared" si="17"/>
        <v>-0.87188612099644136</v>
      </c>
      <c r="I178" s="7" t="s">
        <v>645</v>
      </c>
      <c r="J178" s="7"/>
      <c r="K178" s="7"/>
      <c r="L178" s="7"/>
      <c r="M178" s="7"/>
    </row>
    <row r="179" spans="1:13" ht="15.75">
      <c r="A179" s="49"/>
      <c r="B179" s="412">
        <v>113015</v>
      </c>
      <c r="C179" s="4" t="str">
        <f>VLOOKUP(B179,[1]Report!$1:$1048576,2,0)</f>
        <v>CNA ALCOOL GEL 70 TRAD COPER 12X500ML</v>
      </c>
      <c r="D179" s="136" t="s">
        <v>6</v>
      </c>
      <c r="E179" s="5">
        <f>VLOOKUP(B179,[1]Report!$1:$1048576,8,0)</f>
        <v>7.94</v>
      </c>
      <c r="F179" s="413">
        <v>8.75</v>
      </c>
      <c r="G179" s="6">
        <f t="shared" si="16"/>
        <v>-0.10201511335012589</v>
      </c>
      <c r="H179" s="278">
        <f t="shared" si="17"/>
        <v>-1.1020151133501259</v>
      </c>
      <c r="I179" s="7" t="s">
        <v>645</v>
      </c>
      <c r="J179" s="7"/>
      <c r="K179" s="7"/>
      <c r="L179" s="7"/>
      <c r="M179" s="7"/>
    </row>
    <row r="180" spans="1:13" ht="15.75">
      <c r="A180" s="49"/>
      <c r="B180" s="412">
        <v>113005</v>
      </c>
      <c r="C180" s="4" t="str">
        <f>VLOOKUP(B180,[1]Report!$1:$1048576,2,0)</f>
        <v>CNA ALCOOL LAVANDA COPER 12X1L</v>
      </c>
      <c r="D180" s="136" t="s">
        <v>6</v>
      </c>
      <c r="E180" s="5">
        <f>VLOOKUP(B180,[1]Report!$1:$1048576,8,0)</f>
        <v>9.65</v>
      </c>
      <c r="F180" s="413">
        <v>7.39</v>
      </c>
      <c r="G180" s="6">
        <f t="shared" si="16"/>
        <v>0.23419689119170992</v>
      </c>
      <c r="H180" s="278">
        <f t="shared" si="17"/>
        <v>-0.76580310880829006</v>
      </c>
      <c r="I180" s="7" t="s">
        <v>3</v>
      </c>
      <c r="J180" s="7" t="s">
        <v>645</v>
      </c>
      <c r="K180" s="7"/>
      <c r="L180" s="7"/>
      <c r="M180" s="7"/>
    </row>
    <row r="181" spans="1:13" ht="15.75">
      <c r="A181" s="49"/>
      <c r="B181" s="412">
        <v>113017</v>
      </c>
      <c r="C181" s="4" t="str">
        <f>VLOOKUP(B181,[1]Report!$1:$1048576,2,0)</f>
        <v>CNA ALCOOL SOLIDO ACENDED ZULU 24X1UN</v>
      </c>
      <c r="D181" s="136" t="s">
        <v>6</v>
      </c>
      <c r="E181" s="5">
        <f>VLOOKUP(B181,[1]Report!$1:$1048576,8,0)</f>
        <v>8.49</v>
      </c>
      <c r="F181" s="413">
        <v>6.8</v>
      </c>
      <c r="G181" s="6">
        <f t="shared" si="16"/>
        <v>0.19905771495877508</v>
      </c>
      <c r="H181" s="278">
        <f t="shared" si="17"/>
        <v>-0.80094228504122489</v>
      </c>
      <c r="I181" s="7" t="s">
        <v>645</v>
      </c>
      <c r="J181" s="7"/>
      <c r="K181" s="7"/>
      <c r="L181" s="7"/>
      <c r="M181" s="7"/>
    </row>
    <row r="182" spans="1:13" ht="15.75">
      <c r="A182" s="49"/>
      <c r="B182" s="412">
        <v>113013</v>
      </c>
      <c r="C182" s="4" t="e">
        <f>VLOOKUP(B182,[1]Report!$1:$1048576,2,0)</f>
        <v>#N/A</v>
      </c>
      <c r="D182" s="136" t="s">
        <v>6</v>
      </c>
      <c r="E182" s="5" t="e">
        <f>VLOOKUP(B182,[1]Report!$1:$1048576,8,0)</f>
        <v>#N/A</v>
      </c>
      <c r="F182" s="413">
        <v>7.69</v>
      </c>
      <c r="G182" s="6" t="e">
        <f t="shared" si="16"/>
        <v>#N/A</v>
      </c>
      <c r="H182" s="278" t="e">
        <f t="shared" si="17"/>
        <v>#N/A</v>
      </c>
      <c r="I182" s="7" t="s">
        <v>3</v>
      </c>
      <c r="J182" s="7"/>
      <c r="K182" s="7"/>
      <c r="L182" s="7"/>
      <c r="M182" s="7"/>
    </row>
    <row r="183" spans="1:13" ht="15.75">
      <c r="A183" s="49"/>
      <c r="B183" s="412">
        <v>113016</v>
      </c>
      <c r="C183" s="4" t="str">
        <f>VLOOKUP(B183,[1]Report!$1:$1048576,2,0)</f>
        <v>CNA HIGIENIZAD DE MAOS 70 COPER 12X400ML</v>
      </c>
      <c r="D183" s="136" t="s">
        <v>6</v>
      </c>
      <c r="E183" s="5">
        <f>VLOOKUP(B183,[1]Report!$1:$1048576,8,0)</f>
        <v>10.69</v>
      </c>
      <c r="F183" s="413">
        <v>8.0500000000000007</v>
      </c>
      <c r="G183" s="6">
        <f t="shared" si="16"/>
        <v>0.24695977549111309</v>
      </c>
      <c r="H183" s="278">
        <f t="shared" si="17"/>
        <v>-0.75304022450888697</v>
      </c>
      <c r="I183" s="7" t="s">
        <v>645</v>
      </c>
      <c r="J183" s="7"/>
      <c r="K183" s="7"/>
      <c r="L183" s="7"/>
      <c r="M183" s="7"/>
    </row>
    <row r="184" spans="1:13" ht="15.75">
      <c r="A184" s="49"/>
      <c r="B184" s="412">
        <v>113018</v>
      </c>
      <c r="C184" s="4" t="e">
        <f>VLOOKUP(B184,[1]Report!$1:$1048576,2,0)</f>
        <v>#N/A</v>
      </c>
      <c r="D184" s="136" t="s">
        <v>6</v>
      </c>
      <c r="E184" s="5" t="e">
        <f>VLOOKUP(B184,[1]Report!$1:$1048576,8,0)</f>
        <v>#N/A</v>
      </c>
      <c r="F184" s="413">
        <v>9.3000000000000007</v>
      </c>
      <c r="G184" s="6" t="e">
        <f t="shared" si="16"/>
        <v>#N/A</v>
      </c>
      <c r="H184" s="278" t="e">
        <f t="shared" si="17"/>
        <v>#N/A</v>
      </c>
      <c r="I184" s="7" t="s">
        <v>645</v>
      </c>
      <c r="J184" s="7"/>
      <c r="K184" s="7"/>
      <c r="L184" s="7"/>
      <c r="M184" s="7"/>
    </row>
    <row r="185" spans="1:13" ht="15.75">
      <c r="A185" s="49"/>
      <c r="B185" s="412">
        <v>113012</v>
      </c>
      <c r="C185" s="4" t="e">
        <f>VLOOKUP(B185,[1]Report!$1:$1048576,2,0)</f>
        <v>#N/A</v>
      </c>
      <c r="D185" s="136" t="s">
        <v>6</v>
      </c>
      <c r="E185" s="5" t="e">
        <f>VLOOKUP(B185,[1]Report!$1:$1048576,8,0)</f>
        <v>#N/A</v>
      </c>
      <c r="F185" s="413">
        <v>10.19</v>
      </c>
      <c r="G185" s="6" t="e">
        <f t="shared" si="16"/>
        <v>#N/A</v>
      </c>
      <c r="H185" s="278" t="e">
        <f t="shared" si="17"/>
        <v>#N/A</v>
      </c>
      <c r="I185" s="7" t="s">
        <v>3</v>
      </c>
      <c r="J185" s="7" t="s">
        <v>645</v>
      </c>
      <c r="K185" s="7"/>
      <c r="L185" s="7"/>
      <c r="M185" s="7"/>
    </row>
    <row r="186" spans="1:13" ht="15.75">
      <c r="A186" s="49"/>
      <c r="B186" s="412">
        <v>113007</v>
      </c>
      <c r="C186" s="4" t="str">
        <f>VLOOKUP(B186,[1]Report!$1:$1048576,2,0)</f>
        <v>CNA ALCOOL ETILIC EUCALI COPER 12X1L</v>
      </c>
      <c r="D186" s="136" t="s">
        <v>6</v>
      </c>
      <c r="E186" s="5">
        <f>VLOOKUP(B186,[1]Report!$1:$1048576,8,0)</f>
        <v>9.3800000000000008</v>
      </c>
      <c r="F186" s="413">
        <v>7.4</v>
      </c>
      <c r="G186" s="6">
        <f t="shared" si="16"/>
        <v>0.21108742004264394</v>
      </c>
      <c r="H186" s="278">
        <f t="shared" si="17"/>
        <v>-0.78891257995735609</v>
      </c>
      <c r="I186" s="7" t="s">
        <v>645</v>
      </c>
      <c r="J186" s="7"/>
      <c r="K186" s="7"/>
      <c r="L186" s="7"/>
      <c r="M186" s="7"/>
    </row>
    <row r="187" spans="1:13" ht="15.75">
      <c r="A187" s="49"/>
      <c r="B187" s="412">
        <v>113019</v>
      </c>
      <c r="C187" s="4" t="str">
        <f>VLOOKUP(B187,[1]Report!$1:$1048576,2,0)</f>
        <v>CNA ALCOOL AERO 70 COPER 12X360ML</v>
      </c>
      <c r="D187" s="136" t="s">
        <v>6</v>
      </c>
      <c r="E187" s="5">
        <f>VLOOKUP(B187,[1]Report!$1:$1048576,8,0)</f>
        <v>12.99</v>
      </c>
      <c r="F187" s="413">
        <v>10.25</v>
      </c>
      <c r="G187" s="6">
        <f t="shared" si="16"/>
        <v>0.21093148575827561</v>
      </c>
      <c r="H187" s="278">
        <f t="shared" si="17"/>
        <v>-0.78906851424172442</v>
      </c>
      <c r="I187" s="7" t="s">
        <v>645</v>
      </c>
      <c r="J187" s="7"/>
      <c r="K187" s="7"/>
      <c r="L187" s="7"/>
      <c r="M187" s="7"/>
    </row>
    <row r="188" spans="1:13" ht="15.75">
      <c r="A188" s="49"/>
      <c r="B188" s="412">
        <v>113020</v>
      </c>
      <c r="C188" s="4" t="str">
        <f>VLOOKUP(B188,[1]Report!$1:$1048576,2,0)</f>
        <v>CNA ALCOOL AERO 70 EUCALI 12X360ML</v>
      </c>
      <c r="D188" s="136" t="s">
        <v>6</v>
      </c>
      <c r="E188" s="5">
        <f>VLOOKUP(B188,[1]Report!$1:$1048576,8,0)</f>
        <v>12.99</v>
      </c>
      <c r="F188" s="413">
        <v>10.25</v>
      </c>
      <c r="G188" s="6">
        <f t="shared" si="16"/>
        <v>0.21093148575827561</v>
      </c>
      <c r="H188" s="278">
        <f t="shared" si="17"/>
        <v>-0.78906851424172442</v>
      </c>
      <c r="I188" s="7" t="s">
        <v>645</v>
      </c>
      <c r="J188" s="7"/>
      <c r="K188" s="7"/>
      <c r="L188" s="7"/>
      <c r="M188" s="7"/>
    </row>
    <row r="189" spans="1:13" ht="15.75">
      <c r="A189" s="49"/>
      <c r="B189" s="412">
        <v>113011</v>
      </c>
      <c r="C189" s="4" t="e">
        <f>VLOOKUP(B189,[1]Report!$1:$1048576,2,0)</f>
        <v>#N/A</v>
      </c>
      <c r="D189" s="136" t="s">
        <v>6</v>
      </c>
      <c r="E189" s="5" t="e">
        <f>VLOOKUP(B189,[1]Report!$1:$1048576,8,0)</f>
        <v>#N/A</v>
      </c>
      <c r="F189" s="413">
        <v>7.99</v>
      </c>
      <c r="G189" s="6" t="e">
        <f t="shared" si="16"/>
        <v>#N/A</v>
      </c>
      <c r="H189" s="278" t="e">
        <f t="shared" si="17"/>
        <v>#N/A</v>
      </c>
      <c r="I189" s="7" t="s">
        <v>645</v>
      </c>
      <c r="J189" s="7"/>
      <c r="K189" s="7"/>
      <c r="L189" s="7"/>
      <c r="M189" s="7"/>
    </row>
    <row r="190" spans="1:13" ht="15.75">
      <c r="A190" s="49"/>
      <c r="B190" s="406"/>
      <c r="C190" s="4" t="e">
        <f>VLOOKUP(B190,[1]Report!$1:$1048576,2,0)</f>
        <v>#N/A</v>
      </c>
      <c r="D190" s="136" t="s">
        <v>6</v>
      </c>
      <c r="E190" s="5" t="e">
        <f>VLOOKUP(B190,[1]Report!$1:$1048576,8,0)</f>
        <v>#N/A</v>
      </c>
      <c r="F190" s="405"/>
      <c r="G190" s="6" t="e">
        <f t="shared" si="16"/>
        <v>#N/A</v>
      </c>
      <c r="H190" s="278" t="e">
        <f t="shared" si="17"/>
        <v>#N/A</v>
      </c>
      <c r="I190" s="7"/>
      <c r="J190" s="7"/>
      <c r="K190" s="7"/>
      <c r="L190" s="7"/>
      <c r="M190" s="7"/>
    </row>
    <row r="191" spans="1:13" ht="15.75">
      <c r="A191" s="49"/>
      <c r="B191" s="406"/>
      <c r="C191" s="4" t="e">
        <f>VLOOKUP(B191,[1]Report!$1:$1048576,2,0)</f>
        <v>#N/A</v>
      </c>
      <c r="D191" s="136" t="s">
        <v>6</v>
      </c>
      <c r="E191" s="5" t="e">
        <f>VLOOKUP(B191,[1]Report!$1:$1048576,8,0)</f>
        <v>#N/A</v>
      </c>
      <c r="F191" s="405"/>
      <c r="G191" s="6" t="e">
        <f t="shared" si="16"/>
        <v>#N/A</v>
      </c>
      <c r="H191" s="278" t="e">
        <f t="shared" si="17"/>
        <v>#N/A</v>
      </c>
      <c r="I191" s="7"/>
      <c r="J191" s="7"/>
      <c r="K191" s="7"/>
      <c r="L191" s="7"/>
      <c r="M191" s="7"/>
    </row>
    <row r="192" spans="1:13" ht="15.75">
      <c r="A192" s="49"/>
      <c r="B192" s="406"/>
      <c r="C192" s="4" t="e">
        <f>VLOOKUP(B192,[1]Report!$1:$1048576,2,0)</f>
        <v>#N/A</v>
      </c>
      <c r="D192" s="136" t="s">
        <v>6</v>
      </c>
      <c r="E192" s="5" t="e">
        <f>VLOOKUP(B192,[1]Report!$1:$1048576,8,0)</f>
        <v>#N/A</v>
      </c>
      <c r="F192" s="405"/>
      <c r="G192" s="6" t="e">
        <f t="shared" si="16"/>
        <v>#N/A</v>
      </c>
      <c r="H192" s="278" t="e">
        <f t="shared" si="17"/>
        <v>#N/A</v>
      </c>
      <c r="I192" s="7"/>
      <c r="J192" s="7"/>
      <c r="K192" s="7"/>
      <c r="L192" s="7"/>
      <c r="M192" s="7"/>
    </row>
    <row r="193" spans="1:13" ht="15.75">
      <c r="A193" s="49"/>
      <c r="B193" s="406"/>
      <c r="C193" s="4" t="e">
        <f>VLOOKUP(B193,[1]Report!$1:$1048576,2,0)</f>
        <v>#N/A</v>
      </c>
      <c r="D193" s="136" t="s">
        <v>6</v>
      </c>
      <c r="E193" s="5" t="e">
        <f>VLOOKUP(B193,[1]Report!$1:$1048576,8,0)</f>
        <v>#N/A</v>
      </c>
      <c r="F193" s="405"/>
      <c r="G193" s="6" t="e">
        <f t="shared" si="16"/>
        <v>#N/A</v>
      </c>
      <c r="H193" s="278" t="e">
        <f t="shared" si="17"/>
        <v>#N/A</v>
      </c>
      <c r="I193" s="7"/>
      <c r="J193" s="7"/>
      <c r="K193" s="7"/>
      <c r="L193" s="7"/>
      <c r="M193" s="7"/>
    </row>
    <row r="194" spans="1:13" ht="15.75">
      <c r="A194" s="49"/>
      <c r="B194" s="406"/>
      <c r="C194" s="4" t="e">
        <f>VLOOKUP(B194,[1]Report!$1:$1048576,2,0)</f>
        <v>#N/A</v>
      </c>
      <c r="D194" s="136" t="s">
        <v>6</v>
      </c>
      <c r="E194" s="5" t="e">
        <f>VLOOKUP(B194,[1]Report!$1:$1048576,8,0)</f>
        <v>#N/A</v>
      </c>
      <c r="F194" s="405"/>
      <c r="G194" s="6" t="e">
        <f t="shared" si="16"/>
        <v>#N/A</v>
      </c>
      <c r="H194" s="278" t="e">
        <f t="shared" si="17"/>
        <v>#N/A</v>
      </c>
      <c r="I194" s="7"/>
      <c r="J194" s="7"/>
      <c r="K194" s="7"/>
      <c r="L194" s="7"/>
      <c r="M194" s="7"/>
    </row>
    <row r="195" spans="1:13" ht="15.75">
      <c r="A195" s="49"/>
      <c r="B195" s="406"/>
      <c r="C195" s="4" t="e">
        <f>VLOOKUP(B195,[1]Report!$1:$1048576,2,0)</f>
        <v>#N/A</v>
      </c>
      <c r="D195" s="136" t="s">
        <v>6</v>
      </c>
      <c r="E195" s="5" t="e">
        <f>VLOOKUP(B195,[1]Report!$1:$1048576,8,0)</f>
        <v>#N/A</v>
      </c>
      <c r="F195" s="405"/>
      <c r="G195" s="6" t="e">
        <f t="shared" si="16"/>
        <v>#N/A</v>
      </c>
      <c r="H195" s="278" t="e">
        <f t="shared" si="17"/>
        <v>#N/A</v>
      </c>
      <c r="I195" s="7"/>
      <c r="J195" s="7"/>
      <c r="K195" s="7"/>
      <c r="L195" s="7"/>
      <c r="M195" s="7"/>
    </row>
    <row r="196" spans="1:13" ht="15.75">
      <c r="A196" s="49"/>
      <c r="B196" s="406"/>
      <c r="C196" s="4" t="e">
        <f>VLOOKUP(B196,[1]Report!$1:$1048576,2,0)</f>
        <v>#N/A</v>
      </c>
      <c r="D196" s="136" t="s">
        <v>6</v>
      </c>
      <c r="E196" s="5" t="e">
        <f>VLOOKUP(B196,[1]Report!$1:$1048576,8,0)</f>
        <v>#N/A</v>
      </c>
      <c r="F196" s="405"/>
      <c r="G196" s="6" t="e">
        <f t="shared" si="16"/>
        <v>#N/A</v>
      </c>
      <c r="H196" s="278" t="e">
        <f t="shared" si="17"/>
        <v>#N/A</v>
      </c>
      <c r="I196" s="7"/>
      <c r="J196" s="7"/>
      <c r="K196" s="7"/>
      <c r="L196" s="7"/>
      <c r="M196" s="7"/>
    </row>
    <row r="197" spans="1:13" ht="15.75">
      <c r="A197" s="49"/>
      <c r="B197" s="406"/>
      <c r="C197" s="4" t="e">
        <f>VLOOKUP(B197,[1]Report!$1:$1048576,2,0)</f>
        <v>#N/A</v>
      </c>
      <c r="D197" s="136" t="s">
        <v>6</v>
      </c>
      <c r="E197" s="5" t="e">
        <f>VLOOKUP(B197,[1]Report!$1:$1048576,8,0)</f>
        <v>#N/A</v>
      </c>
      <c r="F197" s="405"/>
      <c r="G197" s="6" t="e">
        <f t="shared" si="16"/>
        <v>#N/A</v>
      </c>
      <c r="H197" s="278" t="e">
        <f t="shared" si="17"/>
        <v>#N/A</v>
      </c>
      <c r="I197" s="7"/>
      <c r="J197" s="7"/>
      <c r="K197" s="7"/>
      <c r="L197" s="7"/>
      <c r="M197" s="7"/>
    </row>
    <row r="198" spans="1:13" ht="15.75">
      <c r="A198" s="49"/>
      <c r="B198" s="406"/>
      <c r="C198" s="4" t="e">
        <f>VLOOKUP(B198,[1]Report!$1:$1048576,2,0)</f>
        <v>#N/A</v>
      </c>
      <c r="D198" s="136" t="s">
        <v>6</v>
      </c>
      <c r="E198" s="5" t="e">
        <f>VLOOKUP(B198,[1]Report!$1:$1048576,8,0)</f>
        <v>#N/A</v>
      </c>
      <c r="F198" s="405"/>
      <c r="G198" s="6" t="e">
        <f t="shared" si="16"/>
        <v>#N/A</v>
      </c>
      <c r="H198" s="278" t="e">
        <f t="shared" si="17"/>
        <v>#N/A</v>
      </c>
      <c r="I198" s="7"/>
      <c r="J198" s="7"/>
      <c r="K198" s="7"/>
      <c r="L198" s="7"/>
      <c r="M198" s="7"/>
    </row>
    <row r="199" spans="1:13" ht="15.75">
      <c r="A199" s="49"/>
      <c r="B199" s="389"/>
      <c r="C199" s="4"/>
      <c r="D199" s="136"/>
      <c r="E199" s="5"/>
      <c r="F199" s="273"/>
      <c r="G199" s="6"/>
      <c r="H199" s="278"/>
      <c r="I199" s="7"/>
      <c r="J199" s="7"/>
      <c r="K199" s="7"/>
      <c r="L199" s="7"/>
      <c r="M199" s="7"/>
    </row>
    <row r="200" spans="1:13" ht="15.75" customHeight="1">
      <c r="A200" s="49"/>
      <c r="B200" s="548" t="s">
        <v>1047</v>
      </c>
      <c r="C200" s="548"/>
      <c r="D200" s="548"/>
      <c r="E200" s="548"/>
      <c r="F200" s="548"/>
      <c r="G200" s="548"/>
      <c r="H200" s="278"/>
      <c r="I200" s="7"/>
      <c r="J200" s="7"/>
      <c r="K200" s="7"/>
      <c r="L200" s="7"/>
      <c r="M200" s="7"/>
    </row>
    <row r="201" spans="1:13" ht="15.75" customHeight="1">
      <c r="A201" s="49"/>
      <c r="B201" s="11" t="s">
        <v>2</v>
      </c>
      <c r="C201" s="11" t="s">
        <v>3</v>
      </c>
      <c r="D201" s="11" t="s">
        <v>5</v>
      </c>
      <c r="E201" s="11" t="s">
        <v>0</v>
      </c>
      <c r="F201" s="47" t="s">
        <v>1</v>
      </c>
      <c r="G201" s="47" t="s">
        <v>4</v>
      </c>
      <c r="H201" s="278"/>
      <c r="I201" s="7"/>
      <c r="J201" s="7"/>
      <c r="K201" s="7"/>
      <c r="L201" s="7"/>
      <c r="M201" s="7"/>
    </row>
    <row r="202" spans="1:13" ht="15.75" customHeight="1">
      <c r="A202" s="49"/>
      <c r="B202" s="412">
        <v>113790</v>
      </c>
      <c r="C202" s="4" t="e">
        <f>VLOOKUP(B202,[1]Report!$1:$1048576,2,0)</f>
        <v>#N/A</v>
      </c>
      <c r="D202" s="136" t="s">
        <v>6</v>
      </c>
      <c r="E202" s="5" t="e">
        <f>VLOOKUP(B202,[1]Report!$1:$1048576,8,0)</f>
        <v>#N/A</v>
      </c>
      <c r="F202" s="413">
        <v>1.9</v>
      </c>
      <c r="G202" s="6" t="e">
        <f t="shared" si="11"/>
        <v>#N/A</v>
      </c>
      <c r="H202" s="278" t="e">
        <f t="shared" si="15"/>
        <v>#N/A</v>
      </c>
      <c r="I202" s="7" t="s">
        <v>645</v>
      </c>
      <c r="J202" s="7"/>
      <c r="K202" s="7"/>
      <c r="L202" s="7"/>
      <c r="M202" s="7"/>
    </row>
    <row r="203" spans="1:13" ht="15.75" customHeight="1">
      <c r="A203" s="49"/>
      <c r="B203" s="412">
        <v>113787</v>
      </c>
      <c r="C203" s="4" t="str">
        <f>VLOOKUP(B203,[1]Report!$1:$1048576,2,0)</f>
        <v>STRAPLAST COLHER P/SOBREM CRIST 20X50UN</v>
      </c>
      <c r="D203" s="136" t="s">
        <v>6</v>
      </c>
      <c r="E203" s="5">
        <f>VLOOKUP(B203,[1]Report!$1:$1048576,8,0)</f>
        <v>2.11</v>
      </c>
      <c r="F203" s="413">
        <v>1.9</v>
      </c>
      <c r="G203" s="6">
        <f t="shared" ref="G203:G208" si="18">(E203-F203)/E203</f>
        <v>9.9526066350710887E-2</v>
      </c>
      <c r="H203" s="278">
        <f t="shared" si="15"/>
        <v>-0.90047393364928907</v>
      </c>
      <c r="I203" s="7" t="s">
        <v>645</v>
      </c>
      <c r="J203" s="7"/>
      <c r="K203" s="7"/>
      <c r="L203" s="7"/>
      <c r="M203" s="7"/>
    </row>
    <row r="204" spans="1:13" ht="15.75" customHeight="1">
      <c r="A204" s="49"/>
      <c r="B204" s="412">
        <v>113780</v>
      </c>
      <c r="C204" s="4" t="e">
        <f>VLOOKUP(B204,[1]Report!$1:$1048576,2,0)</f>
        <v>#N/A</v>
      </c>
      <c r="D204" s="136" t="s">
        <v>6</v>
      </c>
      <c r="E204" s="5" t="e">
        <f>VLOOKUP(B204,[1]Report!$1:$1048576,8,0)</f>
        <v>#N/A</v>
      </c>
      <c r="F204" s="413">
        <v>1.55</v>
      </c>
      <c r="G204" s="6" t="e">
        <f t="shared" si="18"/>
        <v>#N/A</v>
      </c>
      <c r="H204" s="278" t="e">
        <f t="shared" si="15"/>
        <v>#N/A</v>
      </c>
      <c r="I204" s="7" t="s">
        <v>645</v>
      </c>
      <c r="J204" s="7"/>
      <c r="K204" s="7"/>
      <c r="L204" s="7"/>
      <c r="M204" s="7"/>
    </row>
    <row r="205" spans="1:13" ht="15.75" customHeight="1">
      <c r="A205" s="49"/>
      <c r="B205" s="412">
        <v>113781</v>
      </c>
      <c r="C205" s="4" t="e">
        <f>VLOOKUP(B205,[1]Report!$1:$1048576,2,0)</f>
        <v>#N/A</v>
      </c>
      <c r="D205" s="136" t="s">
        <v>6</v>
      </c>
      <c r="E205" s="5" t="e">
        <f>VLOOKUP(B205,[1]Report!$1:$1048576,8,0)</f>
        <v>#N/A</v>
      </c>
      <c r="F205" s="413">
        <v>1.55</v>
      </c>
      <c r="G205" s="6" t="e">
        <f t="shared" si="18"/>
        <v>#N/A</v>
      </c>
      <c r="H205" s="278" t="e">
        <f t="shared" si="15"/>
        <v>#N/A</v>
      </c>
      <c r="I205" s="7" t="s">
        <v>645</v>
      </c>
      <c r="J205" s="7"/>
      <c r="K205" s="7"/>
      <c r="L205" s="7"/>
      <c r="M205" s="7"/>
    </row>
    <row r="206" spans="1:13" ht="15.75" customHeight="1">
      <c r="A206" s="49"/>
      <c r="B206" s="412">
        <v>113786</v>
      </c>
      <c r="C206" s="4" t="e">
        <f>VLOOKUP(B206,[1]Report!$1:$1048576,2,0)</f>
        <v>#N/A</v>
      </c>
      <c r="D206" s="136" t="s">
        <v>6</v>
      </c>
      <c r="E206" s="5" t="e">
        <f>VLOOKUP(B206,[1]Report!$1:$1048576,8,0)</f>
        <v>#N/A</v>
      </c>
      <c r="F206" s="413">
        <v>1.9</v>
      </c>
      <c r="G206" s="6" t="e">
        <f t="shared" si="18"/>
        <v>#N/A</v>
      </c>
      <c r="H206" s="278" t="e">
        <f t="shared" si="15"/>
        <v>#N/A</v>
      </c>
      <c r="I206" s="7" t="s">
        <v>645</v>
      </c>
      <c r="J206" s="7"/>
      <c r="K206" s="7"/>
      <c r="L206" s="7"/>
      <c r="M206" s="7"/>
    </row>
    <row r="207" spans="1:13" ht="15.75" customHeight="1">
      <c r="A207" s="49"/>
      <c r="B207" s="412">
        <v>113782</v>
      </c>
      <c r="C207" s="4" t="e">
        <f>VLOOKUP(B207,[1]Report!$1:$1048576,2,0)</f>
        <v>#N/A</v>
      </c>
      <c r="D207" s="136" t="s">
        <v>6</v>
      </c>
      <c r="E207" s="5" t="e">
        <f>VLOOKUP(B207,[1]Report!$1:$1048576,8,0)</f>
        <v>#N/A</v>
      </c>
      <c r="F207" s="413">
        <v>1.9</v>
      </c>
      <c r="G207" s="6" t="e">
        <f t="shared" si="18"/>
        <v>#N/A</v>
      </c>
      <c r="H207" s="278" t="e">
        <f t="shared" si="15"/>
        <v>#N/A</v>
      </c>
      <c r="I207" s="7" t="s">
        <v>645</v>
      </c>
      <c r="J207" s="7"/>
      <c r="K207" s="7"/>
      <c r="L207" s="7"/>
      <c r="M207" s="7"/>
    </row>
    <row r="208" spans="1:13" ht="15.75" customHeight="1">
      <c r="A208" s="49"/>
      <c r="B208" s="412">
        <v>113784</v>
      </c>
      <c r="C208" s="4" t="e">
        <f>VLOOKUP(B208,[1]Report!$1:$1048576,2,0)</f>
        <v>#N/A</v>
      </c>
      <c r="D208" s="136" t="s">
        <v>6</v>
      </c>
      <c r="E208" s="5" t="e">
        <f>VLOOKUP(B208,[1]Report!$1:$1048576,8,0)</f>
        <v>#N/A</v>
      </c>
      <c r="F208" s="413">
        <v>1.9</v>
      </c>
      <c r="G208" s="6" t="e">
        <f t="shared" si="18"/>
        <v>#N/A</v>
      </c>
      <c r="H208" s="278" t="e">
        <f t="shared" si="15"/>
        <v>#N/A</v>
      </c>
      <c r="I208" s="7" t="s">
        <v>645</v>
      </c>
      <c r="J208" s="7"/>
      <c r="K208" s="7"/>
      <c r="L208" s="7"/>
      <c r="M208" s="7"/>
    </row>
    <row r="209" spans="1:13" ht="15.75" customHeight="1">
      <c r="A209" s="49"/>
      <c r="B209" s="412">
        <v>113785</v>
      </c>
      <c r="C209" s="4" t="e">
        <f>VLOOKUP(B209,[1]Report!$1:$1048576,2,0)</f>
        <v>#N/A</v>
      </c>
      <c r="D209" s="136" t="s">
        <v>6</v>
      </c>
      <c r="E209" s="5" t="e">
        <f>VLOOKUP(B209,[1]Report!$1:$1048576,8,0)</f>
        <v>#N/A</v>
      </c>
      <c r="F209" s="413">
        <v>1.9</v>
      </c>
      <c r="G209" s="6" t="e">
        <f t="shared" ref="G209:G212" si="19">(E209-F209)/E209</f>
        <v>#N/A</v>
      </c>
      <c r="H209" s="278" t="e">
        <f t="shared" si="15"/>
        <v>#N/A</v>
      </c>
      <c r="I209" s="7" t="s">
        <v>645</v>
      </c>
      <c r="J209" s="7"/>
      <c r="K209" s="7"/>
      <c r="L209" s="7"/>
      <c r="M209" s="7"/>
    </row>
    <row r="210" spans="1:13" ht="15.75" customHeight="1">
      <c r="A210" s="49"/>
      <c r="B210" s="406"/>
      <c r="C210" s="4" t="e">
        <f>VLOOKUP(B210,[1]Report!$1:$1048576,2,0)</f>
        <v>#N/A</v>
      </c>
      <c r="D210" s="136" t="s">
        <v>6</v>
      </c>
      <c r="E210" s="5" t="e">
        <f>VLOOKUP(B210,[1]Report!$1:$1048576,8,0)</f>
        <v>#N/A</v>
      </c>
      <c r="F210" s="405"/>
      <c r="G210" s="6" t="e">
        <f t="shared" si="19"/>
        <v>#N/A</v>
      </c>
      <c r="H210" s="278"/>
      <c r="I210" s="7"/>
      <c r="J210" s="7"/>
      <c r="K210" s="7"/>
      <c r="L210" s="7"/>
      <c r="M210" s="7"/>
    </row>
    <row r="211" spans="1:13" ht="15.75" customHeight="1">
      <c r="A211" s="49"/>
      <c r="B211" s="406"/>
      <c r="C211" s="4" t="e">
        <f>VLOOKUP(B211,[1]Report!$1:$1048576,2,0)</f>
        <v>#N/A</v>
      </c>
      <c r="D211" s="136" t="s">
        <v>6</v>
      </c>
      <c r="E211" s="5" t="e">
        <f>VLOOKUP(B211,[1]Report!$1:$1048576,8,0)</f>
        <v>#N/A</v>
      </c>
      <c r="F211" s="405"/>
      <c r="G211" s="6" t="e">
        <f t="shared" si="19"/>
        <v>#N/A</v>
      </c>
      <c r="H211" s="278"/>
      <c r="I211" s="7"/>
      <c r="J211" s="7"/>
      <c r="K211" s="7"/>
      <c r="L211" s="7"/>
      <c r="M211" s="7"/>
    </row>
    <row r="212" spans="1:13" ht="15.75" customHeight="1">
      <c r="A212" s="49"/>
      <c r="B212" s="182"/>
      <c r="C212" s="4" t="e">
        <f>VLOOKUP(B212,[1]Report!$1:$1048576,2,0)</f>
        <v>#N/A</v>
      </c>
      <c r="D212" s="136" t="s">
        <v>6</v>
      </c>
      <c r="E212" s="5" t="e">
        <f>VLOOKUP(B212,[1]Report!$1:$1048576,8,0)</f>
        <v>#N/A</v>
      </c>
      <c r="F212" s="405"/>
      <c r="G212" s="6" t="e">
        <f t="shared" si="19"/>
        <v>#N/A</v>
      </c>
      <c r="H212" s="278"/>
      <c r="I212" s="7"/>
      <c r="J212" s="7"/>
      <c r="K212" s="7"/>
      <c r="L212" s="7"/>
      <c r="M212" s="7"/>
    </row>
    <row r="213" spans="1:13" ht="15.75" customHeight="1">
      <c r="A213" s="49"/>
      <c r="B213" s="548" t="s">
        <v>1555</v>
      </c>
      <c r="C213" s="548"/>
      <c r="D213" s="548"/>
      <c r="E213" s="548"/>
      <c r="F213" s="548"/>
      <c r="G213" s="548"/>
      <c r="H213" s="278"/>
      <c r="I213" s="7"/>
      <c r="J213" s="7"/>
      <c r="K213" s="7"/>
      <c r="L213" s="7"/>
      <c r="M213" s="7"/>
    </row>
    <row r="214" spans="1:13" ht="15.75" customHeight="1">
      <c r="A214" s="49"/>
      <c r="B214" s="11" t="s">
        <v>2</v>
      </c>
      <c r="C214" s="11" t="s">
        <v>3</v>
      </c>
      <c r="D214" s="11" t="s">
        <v>5</v>
      </c>
      <c r="E214" s="11" t="s">
        <v>0</v>
      </c>
      <c r="F214" s="47" t="s">
        <v>1</v>
      </c>
      <c r="G214" s="47" t="s">
        <v>4</v>
      </c>
      <c r="H214" s="278"/>
      <c r="I214" s="7"/>
      <c r="J214" s="7"/>
      <c r="K214" s="7"/>
      <c r="L214" s="7"/>
      <c r="M214" s="7"/>
    </row>
    <row r="215" spans="1:13" ht="15.75" customHeight="1">
      <c r="A215" s="49"/>
      <c r="B215" s="412">
        <v>117</v>
      </c>
      <c r="C215" s="4" t="str">
        <f>VLOOKUP(B215,[1]Report!$1:$1048576,2,0)</f>
        <v>TAFFMAN-E 10X6X110ML YAKULT</v>
      </c>
      <c r="D215" s="136" t="s">
        <v>6</v>
      </c>
      <c r="E215" s="5">
        <f>VLOOKUP(B215,[1]Report!$1:$1048576,8,0)</f>
        <v>4.8499999999999996</v>
      </c>
      <c r="F215" s="413">
        <v>3.9</v>
      </c>
      <c r="G215" s="6">
        <f t="shared" si="11"/>
        <v>0.19587628865979378</v>
      </c>
      <c r="H215" s="278">
        <f t="shared" si="15"/>
        <v>-0.80412371134020622</v>
      </c>
      <c r="I215" s="7" t="s">
        <v>645</v>
      </c>
      <c r="J215" s="7"/>
      <c r="K215" s="7"/>
      <c r="L215" s="7"/>
      <c r="M215" s="7"/>
    </row>
    <row r="216" spans="1:13" ht="15.75" customHeight="1">
      <c r="A216" s="49"/>
      <c r="B216" s="412">
        <v>112390</v>
      </c>
      <c r="C216" s="4" t="e">
        <f>VLOOKUP(B216,[1]Report!$1:$1048576,2,0)</f>
        <v>#N/A</v>
      </c>
      <c r="D216" s="136" t="s">
        <v>6</v>
      </c>
      <c r="E216" s="5" t="e">
        <f>VLOOKUP(B216,[1]Report!$1:$1048576,8,0)</f>
        <v>#N/A</v>
      </c>
      <c r="F216" s="413">
        <v>2.99</v>
      </c>
      <c r="G216" s="6" t="e">
        <f t="shared" si="11"/>
        <v>#N/A</v>
      </c>
      <c r="H216" s="278" t="e">
        <f t="shared" si="15"/>
        <v>#N/A</v>
      </c>
      <c r="I216" s="7" t="s">
        <v>645</v>
      </c>
      <c r="J216" s="7"/>
      <c r="K216" s="7"/>
      <c r="L216" s="7"/>
      <c r="M216" s="7"/>
    </row>
    <row r="217" spans="1:13" ht="15.75" customHeight="1">
      <c r="A217" s="49"/>
      <c r="B217" s="12"/>
      <c r="C217" s="4"/>
      <c r="D217" s="136"/>
      <c r="E217" s="5"/>
      <c r="F217" s="411"/>
      <c r="G217" s="6"/>
      <c r="H217" s="7"/>
      <c r="I217" s="7"/>
      <c r="J217" s="7"/>
      <c r="K217" s="7"/>
      <c r="L217" s="7"/>
      <c r="M217" s="7"/>
    </row>
    <row r="218" spans="1:13" ht="15.75" customHeight="1">
      <c r="A218" s="49"/>
      <c r="B218" s="548" t="s">
        <v>1306</v>
      </c>
      <c r="C218" s="548"/>
      <c r="D218" s="548"/>
      <c r="E218" s="548"/>
      <c r="F218" s="548"/>
      <c r="G218" s="548"/>
      <c r="H218" s="7"/>
      <c r="I218" s="7"/>
      <c r="J218" s="7"/>
      <c r="K218" s="7"/>
      <c r="L218" s="7"/>
      <c r="M218" s="7"/>
    </row>
    <row r="219" spans="1:13" ht="15.75" customHeight="1">
      <c r="A219" s="49"/>
      <c r="B219" s="11" t="s">
        <v>2</v>
      </c>
      <c r="C219" s="11" t="s">
        <v>3</v>
      </c>
      <c r="D219" s="11" t="s">
        <v>5</v>
      </c>
      <c r="E219" s="11" t="s">
        <v>0</v>
      </c>
      <c r="F219" s="47" t="s">
        <v>1</v>
      </c>
      <c r="G219" s="47" t="s">
        <v>4</v>
      </c>
      <c r="H219" s="7"/>
      <c r="I219" s="7"/>
      <c r="J219" s="7"/>
      <c r="K219" s="7"/>
      <c r="L219" s="7"/>
      <c r="M219" s="7"/>
    </row>
    <row r="220" spans="1:13" ht="15.75" customHeight="1">
      <c r="A220" s="49"/>
      <c r="B220" s="412">
        <v>113083</v>
      </c>
      <c r="C220" s="4" t="str">
        <f>VLOOKUP(B220,[1]Report!$1:$1048576,2,0)</f>
        <v>RC WHISKAS MP NAT ADU FGO 6X2,7KG</v>
      </c>
      <c r="D220" s="136" t="s">
        <v>6</v>
      </c>
      <c r="E220" s="5">
        <f>VLOOKUP(B220,[1]Report!$1:$1048576,8,0)</f>
        <v>54.83</v>
      </c>
      <c r="F220" s="413">
        <v>18.989999999999998</v>
      </c>
      <c r="G220" s="6">
        <f t="shared" si="11"/>
        <v>0.65365675724968086</v>
      </c>
      <c r="H220" s="278">
        <f t="shared" ref="H220:H234" si="20">G220-100%</f>
        <v>-0.34634324275031914</v>
      </c>
      <c r="I220" s="161" t="s">
        <v>645</v>
      </c>
      <c r="J220" s="7"/>
      <c r="K220" s="7"/>
      <c r="L220" s="7"/>
      <c r="M220" s="7"/>
    </row>
    <row r="221" spans="1:13" ht="15.75" customHeight="1">
      <c r="A221" s="49"/>
      <c r="B221" s="412">
        <v>105809</v>
      </c>
      <c r="C221" s="4" t="s">
        <v>1623</v>
      </c>
      <c r="D221" s="136" t="s">
        <v>6</v>
      </c>
      <c r="E221" s="5">
        <v>5.1100000000000003</v>
      </c>
      <c r="F221" s="413">
        <v>3.99</v>
      </c>
      <c r="G221" s="6">
        <f t="shared" si="11"/>
        <v>0.21917808219178084</v>
      </c>
      <c r="H221" s="278">
        <f t="shared" si="20"/>
        <v>-0.78082191780821919</v>
      </c>
      <c r="I221" s="161" t="s">
        <v>645</v>
      </c>
      <c r="J221" s="7"/>
      <c r="K221" s="7"/>
      <c r="L221" s="7"/>
      <c r="M221" s="7"/>
    </row>
    <row r="222" spans="1:13" ht="15.75" customHeight="1">
      <c r="A222" s="49"/>
      <c r="B222" s="412">
        <v>721</v>
      </c>
      <c r="C222" s="4" t="e">
        <f>VLOOKUP(B222,[1]Report!$1:$1048576,2,0)</f>
        <v>#N/A</v>
      </c>
      <c r="D222" s="136" t="s">
        <v>6</v>
      </c>
      <c r="E222" s="5" t="e">
        <f>VLOOKUP(B222,[1]Report!$1:$1048576,8,0)</f>
        <v>#N/A</v>
      </c>
      <c r="F222" s="413">
        <v>18.989999999999998</v>
      </c>
      <c r="G222" s="6" t="e">
        <f t="shared" si="11"/>
        <v>#N/A</v>
      </c>
      <c r="H222" s="278" t="e">
        <f t="shared" si="20"/>
        <v>#N/A</v>
      </c>
      <c r="I222" s="161" t="s">
        <v>645</v>
      </c>
      <c r="J222" s="7"/>
      <c r="K222" s="7"/>
      <c r="L222" s="7"/>
      <c r="M222" s="7"/>
    </row>
    <row r="223" spans="1:13" ht="15.75" customHeight="1">
      <c r="A223" s="49"/>
      <c r="B223" s="412">
        <v>113422</v>
      </c>
      <c r="C223" s="4" t="str">
        <f>VLOOKUP(B223,[1]Report!$1:$1048576,2,0)</f>
        <v>RC PED RMG AO LEITE 10X900G</v>
      </c>
      <c r="D223" s="136" t="s">
        <v>6</v>
      </c>
      <c r="E223" s="5">
        <f>VLOOKUP(B223,[1]Report!$1:$1048576,8,0)</f>
        <v>19.47</v>
      </c>
      <c r="F223" s="413">
        <v>9.99</v>
      </c>
      <c r="G223" s="6">
        <f t="shared" si="11"/>
        <v>0.48690292758089365</v>
      </c>
      <c r="H223" s="278">
        <f t="shared" si="20"/>
        <v>-0.5130970724191064</v>
      </c>
      <c r="I223" s="161" t="s">
        <v>3</v>
      </c>
      <c r="J223" s="7"/>
      <c r="K223" s="7"/>
      <c r="L223" s="7"/>
      <c r="M223" s="7"/>
    </row>
    <row r="224" spans="1:13" ht="15.75" customHeight="1">
      <c r="A224" s="49"/>
      <c r="B224" s="406"/>
      <c r="C224" s="4" t="e">
        <f>VLOOKUP(B224,[1]Report!$1:$1048576,2,0)</f>
        <v>#N/A</v>
      </c>
      <c r="D224" s="136" t="s">
        <v>6</v>
      </c>
      <c r="E224" s="5" t="e">
        <f>VLOOKUP(B224,[1]Report!$1:$1048576,8,0)</f>
        <v>#N/A</v>
      </c>
      <c r="F224" s="405"/>
      <c r="G224" s="6" t="e">
        <f t="shared" si="11"/>
        <v>#N/A</v>
      </c>
      <c r="H224" s="278" t="e">
        <f t="shared" si="20"/>
        <v>#N/A</v>
      </c>
      <c r="I224" s="161"/>
      <c r="J224" s="7"/>
      <c r="K224" s="7"/>
      <c r="L224" s="7"/>
      <c r="M224" s="7"/>
    </row>
    <row r="225" spans="1:13" ht="15.75" customHeight="1">
      <c r="A225" s="49"/>
      <c r="B225" s="420"/>
      <c r="C225" s="10"/>
      <c r="D225" s="421"/>
      <c r="E225" s="8"/>
      <c r="F225" s="422"/>
      <c r="G225" s="13"/>
      <c r="H225" s="278"/>
      <c r="I225" s="161"/>
      <c r="J225" s="7"/>
      <c r="K225" s="7"/>
      <c r="L225" s="7"/>
      <c r="M225" s="7"/>
    </row>
    <row r="226" spans="1:13" ht="15.75" customHeight="1">
      <c r="A226" s="49"/>
      <c r="B226" s="548" t="s">
        <v>1628</v>
      </c>
      <c r="C226" s="548"/>
      <c r="D226" s="548"/>
      <c r="E226" s="548"/>
      <c r="F226" s="548"/>
      <c r="G226" s="548"/>
      <c r="H226" s="278"/>
      <c r="I226" s="161"/>
      <c r="J226" s="7"/>
      <c r="K226" s="7"/>
      <c r="L226" s="7"/>
      <c r="M226" s="7"/>
    </row>
    <row r="227" spans="1:13" ht="15.75" customHeight="1">
      <c r="A227" s="49"/>
      <c r="B227" s="106" t="s">
        <v>2</v>
      </c>
      <c r="C227" s="106" t="s">
        <v>3</v>
      </c>
      <c r="D227" s="106" t="s">
        <v>5</v>
      </c>
      <c r="E227" s="106" t="s">
        <v>0</v>
      </c>
      <c r="F227" s="415" t="s">
        <v>1</v>
      </c>
      <c r="G227" s="415" t="s">
        <v>4</v>
      </c>
      <c r="H227" s="278" t="e">
        <f t="shared" si="20"/>
        <v>#VALUE!</v>
      </c>
      <c r="I227" s="161"/>
      <c r="J227" s="7"/>
      <c r="K227" s="7"/>
      <c r="L227" s="7"/>
      <c r="M227" s="7"/>
    </row>
    <row r="228" spans="1:13" ht="15.75">
      <c r="A228" s="49"/>
      <c r="B228" s="418">
        <v>113810</v>
      </c>
      <c r="C228" s="4" t="str">
        <f>VLOOKUP(B228,[1]Report!$1:$1048576,2,0)</f>
        <v>FLORA KOLENE CONDIC CACHOS 300ML</v>
      </c>
      <c r="D228" s="136" t="s">
        <v>6</v>
      </c>
      <c r="E228" s="5">
        <f>VLOOKUP(B228,[1]Report!$1:$1048576,8,0)</f>
        <v>7.74</v>
      </c>
      <c r="F228" s="419">
        <v>6.6809814000000003</v>
      </c>
      <c r="G228" s="6">
        <f t="shared" si="11"/>
        <v>0.13682410852713178</v>
      </c>
      <c r="H228" s="382">
        <f t="shared" si="20"/>
        <v>-0.86317589147286822</v>
      </c>
      <c r="I228" s="161"/>
      <c r="J228" s="7"/>
      <c r="K228" s="7"/>
      <c r="L228" s="7"/>
      <c r="M228" s="7"/>
    </row>
    <row r="229" spans="1:13" ht="15.75">
      <c r="A229" s="49"/>
      <c r="B229" s="418">
        <v>113811</v>
      </c>
      <c r="C229" s="4" t="str">
        <f>VLOOKUP(B229,[1]Report!$1:$1048576,2,0)</f>
        <v>FLORA KOLENE CONDIC FORCA/CRESCIM 300ML</v>
      </c>
      <c r="D229" s="136" t="s">
        <v>6</v>
      </c>
      <c r="E229" s="5">
        <f>VLOOKUP(B229,[1]Report!$1:$1048576,8,0)</f>
        <v>7.03</v>
      </c>
      <c r="F229" s="419">
        <v>6.6810079999999994</v>
      </c>
      <c r="G229" s="6">
        <f t="shared" ref="G229:G234" si="21">(E229-F229)/E229</f>
        <v>4.9643243243243367E-2</v>
      </c>
      <c r="H229" s="382">
        <f t="shared" si="20"/>
        <v>-0.95035675675675668</v>
      </c>
      <c r="I229" s="161"/>
      <c r="J229" s="7"/>
      <c r="K229" s="7"/>
      <c r="L229" s="7"/>
      <c r="M229" s="7"/>
    </row>
    <row r="230" spans="1:13" ht="15.75">
      <c r="A230" s="49"/>
      <c r="B230" s="418">
        <v>113809</v>
      </c>
      <c r="C230" s="4" t="str">
        <f>VLOOKUP(B230,[1]Report!$1:$1048576,2,0)</f>
        <v>FLORA KOLENE CONDIC ORIGINAL 300ML</v>
      </c>
      <c r="D230" s="136" t="s">
        <v>6</v>
      </c>
      <c r="E230" s="5">
        <f>VLOOKUP(B230,[1]Report!$1:$1048576,8,0)</f>
        <v>7.74</v>
      </c>
      <c r="F230" s="419">
        <v>6.6810156000000003</v>
      </c>
      <c r="G230" s="6">
        <f t="shared" si="21"/>
        <v>0.13681968992248061</v>
      </c>
      <c r="H230" s="382">
        <f t="shared" si="20"/>
        <v>-0.86318031007751939</v>
      </c>
      <c r="I230" s="161"/>
      <c r="J230" s="7"/>
      <c r="K230" s="7"/>
      <c r="L230" s="7"/>
      <c r="M230" s="7"/>
    </row>
    <row r="231" spans="1:13" ht="15.75">
      <c r="A231" s="49"/>
      <c r="B231" s="418">
        <v>113832</v>
      </c>
      <c r="C231" s="4" t="str">
        <f>VLOOKUP(B231,[1]Report!$1:$1048576,2,0)</f>
        <v>FLORA NEUTROX CONDIC AQUA 300ML</v>
      </c>
      <c r="D231" s="136" t="s">
        <v>6</v>
      </c>
      <c r="E231" s="5">
        <f>VLOOKUP(B231,[1]Report!$1:$1048576,8,0)</f>
        <v>7.14</v>
      </c>
      <c r="F231" s="419">
        <v>6.7863012499999993</v>
      </c>
      <c r="G231" s="6">
        <f t="shared" si="21"/>
        <v>4.9537640056022465E-2</v>
      </c>
      <c r="H231" s="382">
        <f t="shared" si="20"/>
        <v>-0.95046235994397754</v>
      </c>
      <c r="I231" s="161"/>
      <c r="J231" s="7"/>
      <c r="K231" s="7"/>
      <c r="L231" s="7"/>
      <c r="M231" s="7"/>
    </row>
    <row r="232" spans="1:13" ht="15.75">
      <c r="A232" s="49"/>
      <c r="B232" s="418">
        <v>113830</v>
      </c>
      <c r="C232" s="4" t="str">
        <f>VLOOKUP(B232,[1]Report!$1:$1048576,2,0)</f>
        <v>FLORA NEUTROX CONDIC CLASSICO 100ML</v>
      </c>
      <c r="D232" s="136" t="s">
        <v>6</v>
      </c>
      <c r="E232" s="5">
        <f>VLOOKUP(B232,[1]Report!$1:$1048576,8,0)</f>
        <v>3.13</v>
      </c>
      <c r="F232" s="419">
        <v>2.9759937499999998</v>
      </c>
      <c r="G232" s="6">
        <f t="shared" si="21"/>
        <v>4.9203274760383428E-2</v>
      </c>
      <c r="H232" s="382">
        <f t="shared" si="20"/>
        <v>-0.95079672523961656</v>
      </c>
      <c r="I232" s="161"/>
      <c r="J232" s="7"/>
      <c r="K232" s="7"/>
      <c r="L232" s="7"/>
      <c r="M232" s="7"/>
    </row>
    <row r="233" spans="1:13" ht="15.75">
      <c r="A233" s="49"/>
      <c r="B233" s="418">
        <v>113833</v>
      </c>
      <c r="C233" s="4" t="str">
        <f>VLOOKUP(B233,[1]Report!$1:$1048576,2,0)</f>
        <v>FLORA NEUTROX CONDIC CLASSICO 300ML</v>
      </c>
      <c r="D233" s="136" t="s">
        <v>6</v>
      </c>
      <c r="E233" s="5">
        <f>VLOOKUP(B233,[1]Report!$1:$1048576,8,0)</f>
        <v>7.14</v>
      </c>
      <c r="F233" s="419">
        <v>6.7862290499999993</v>
      </c>
      <c r="G233" s="6">
        <f t="shared" si="21"/>
        <v>4.9547752100840392E-2</v>
      </c>
      <c r="H233" s="382">
        <f t="shared" si="20"/>
        <v>-0.95045224789915961</v>
      </c>
      <c r="I233" s="161"/>
      <c r="J233" s="7"/>
      <c r="K233" s="7"/>
      <c r="L233" s="7"/>
      <c r="M233" s="7"/>
    </row>
    <row r="234" spans="1:13" ht="15.75">
      <c r="A234" s="49"/>
      <c r="B234" s="418">
        <v>113837</v>
      </c>
      <c r="C234" s="4" t="str">
        <f>VLOOKUP(B234,[1]Report!$1:$1048576,2,0)</f>
        <v>FLORA NEUTROX CONDIC XTREME 300ML</v>
      </c>
      <c r="D234" s="136" t="s">
        <v>6</v>
      </c>
      <c r="E234" s="5">
        <f>VLOOKUP(B234,[1]Report!$1:$1048576,8,0)</f>
        <v>7.14</v>
      </c>
      <c r="F234" s="419">
        <v>6.7862290499999993</v>
      </c>
      <c r="G234" s="6">
        <f t="shared" si="21"/>
        <v>4.9547752100840392E-2</v>
      </c>
      <c r="H234" s="382">
        <f t="shared" si="20"/>
        <v>-0.95045224789915961</v>
      </c>
      <c r="I234" s="161"/>
      <c r="J234" s="7"/>
      <c r="K234" s="7"/>
      <c r="L234" s="7"/>
      <c r="M234" s="7"/>
    </row>
    <row r="235" spans="1:13" ht="15.75">
      <c r="A235" s="49"/>
      <c r="B235" s="418">
        <v>114123</v>
      </c>
      <c r="C235" s="4" t="str">
        <f>VLOOKUP(B235,[1]Report!$1:$1048576,2,0)</f>
        <v>FLORA OX CONDIC NUTRICAO 12X400ML</v>
      </c>
      <c r="D235" s="136" t="s">
        <v>6</v>
      </c>
      <c r="E235" s="5">
        <f>VLOOKUP(B235,[1]Report!$1:$1048576,8,0)</f>
        <v>20.260000000000002</v>
      </c>
      <c r="F235" s="419">
        <v>19.247</v>
      </c>
      <c r="G235" s="6">
        <f t="shared" ref="G235:G298" si="22">(E235-F235)/E235</f>
        <v>5.0000000000000079E-2</v>
      </c>
      <c r="H235" s="382">
        <f t="shared" ref="H235:H298" si="23">G235-100%</f>
        <v>-0.95</v>
      </c>
      <c r="I235" s="161"/>
      <c r="J235" s="7"/>
      <c r="K235" s="7"/>
      <c r="L235" s="7"/>
      <c r="M235" s="7"/>
    </row>
    <row r="236" spans="1:13" ht="15.75">
      <c r="A236" s="49"/>
      <c r="B236" s="418">
        <v>114124</v>
      </c>
      <c r="C236" s="4" t="str">
        <f>VLOOKUP(B236,[1]Report!$1:$1048576,2,0)</f>
        <v>FLORA OX CONDIC REPARACAO 12X400ML</v>
      </c>
      <c r="D236" s="136" t="s">
        <v>6</v>
      </c>
      <c r="E236" s="5">
        <f>VLOOKUP(B236,[1]Report!$1:$1048576,8,0)</f>
        <v>20.260000000000002</v>
      </c>
      <c r="F236" s="419">
        <v>19.247</v>
      </c>
      <c r="G236" s="6">
        <f t="shared" si="22"/>
        <v>5.0000000000000079E-2</v>
      </c>
      <c r="H236" s="382">
        <f t="shared" si="23"/>
        <v>-0.95</v>
      </c>
      <c r="I236" s="161"/>
      <c r="J236" s="7"/>
      <c r="K236" s="7"/>
      <c r="L236" s="7"/>
      <c r="M236" s="7"/>
    </row>
    <row r="237" spans="1:13" ht="15.75">
      <c r="A237" s="49"/>
      <c r="B237" s="418">
        <v>114130</v>
      </c>
      <c r="C237" s="4" t="str">
        <f>VLOOKUP(B237,[1]Report!$1:$1048576,2,0)</f>
        <v>FLORA FRANC DES AER CLASS BRAN 12X150ML</v>
      </c>
      <c r="D237" s="136" t="s">
        <v>6</v>
      </c>
      <c r="E237" s="5">
        <f>VLOOKUP(B237,[1]Report!$1:$1048576,8,0)</f>
        <v>8.99</v>
      </c>
      <c r="F237" s="419">
        <v>10.1365</v>
      </c>
      <c r="G237" s="6">
        <f t="shared" si="22"/>
        <v>-0.12753058954393767</v>
      </c>
      <c r="H237" s="382">
        <f t="shared" si="23"/>
        <v>-1.1275305895439376</v>
      </c>
      <c r="I237" s="161"/>
      <c r="J237" s="7"/>
      <c r="K237" s="7"/>
      <c r="L237" s="7"/>
      <c r="M237" s="7"/>
    </row>
    <row r="238" spans="1:13" ht="15.75">
      <c r="A238" s="49"/>
      <c r="B238" s="418">
        <v>114132</v>
      </c>
      <c r="C238" s="4" t="str">
        <f>VLOOKUP(B238,[1]Report!$1:$1048576,2,0)</f>
        <v>FLORA FRANC DES AER CLASS VERME 12X150ML</v>
      </c>
      <c r="D238" s="136" t="s">
        <v>6</v>
      </c>
      <c r="E238" s="5">
        <f>VLOOKUP(B238,[1]Report!$1:$1048576,8,0)</f>
        <v>8.99</v>
      </c>
      <c r="F238" s="419">
        <v>10.1365</v>
      </c>
      <c r="G238" s="6">
        <f t="shared" si="22"/>
        <v>-0.12753058954393767</v>
      </c>
      <c r="H238" s="382">
        <f t="shared" si="23"/>
        <v>-1.1275305895439376</v>
      </c>
      <c r="I238" s="161"/>
      <c r="J238" s="7"/>
      <c r="K238" s="7"/>
      <c r="L238" s="7"/>
      <c r="M238" s="7"/>
    </row>
    <row r="239" spans="1:13" ht="15.75">
      <c r="A239" s="49"/>
      <c r="B239" s="418">
        <v>114171</v>
      </c>
      <c r="C239" s="4" t="str">
        <f>VLOOKUP(B239,[1]Report!$1:$1048576,2,0)</f>
        <v>FLORA FRANC SAB BAR CLASS ROSA BRANC 90G</v>
      </c>
      <c r="D239" s="136" t="s">
        <v>6</v>
      </c>
      <c r="E239" s="5">
        <f>VLOOKUP(B239,[1]Report!$1:$1048576,8,0)</f>
        <v>1.99</v>
      </c>
      <c r="F239" s="419">
        <v>2.16</v>
      </c>
      <c r="G239" s="6">
        <f t="shared" si="22"/>
        <v>-8.5427135678392038E-2</v>
      </c>
      <c r="H239" s="382">
        <f t="shared" si="23"/>
        <v>-1.085427135678392</v>
      </c>
      <c r="I239" s="161"/>
      <c r="J239" s="7"/>
      <c r="K239" s="7"/>
      <c r="L239" s="7"/>
      <c r="M239" s="7"/>
    </row>
    <row r="240" spans="1:13" ht="15.75">
      <c r="A240" s="49"/>
      <c r="B240" s="418">
        <v>114223</v>
      </c>
      <c r="C240" s="4" t="str">
        <f>VLOOKUP(B240,[1]Report!$1:$1048576,2,0)</f>
        <v>FLORA FRANC SAB BAR CLASS JASMIM/BAU 90G</v>
      </c>
      <c r="D240" s="136" t="s">
        <v>6</v>
      </c>
      <c r="E240" s="5">
        <f>VLOOKUP(B240,[1]Report!$1:$1048576,8,0)</f>
        <v>1.99</v>
      </c>
      <c r="F240" s="419">
        <v>2.16</v>
      </c>
      <c r="G240" s="6">
        <f t="shared" si="22"/>
        <v>-8.5427135678392038E-2</v>
      </c>
      <c r="H240" s="382">
        <f t="shared" si="23"/>
        <v>-1.085427135678392</v>
      </c>
      <c r="I240" s="161"/>
      <c r="J240" s="7"/>
      <c r="K240" s="7"/>
      <c r="L240" s="7"/>
      <c r="M240" s="7"/>
    </row>
    <row r="241" spans="1:13" ht="15.75">
      <c r="A241" s="49"/>
      <c r="B241" s="418">
        <v>114276</v>
      </c>
      <c r="C241" s="4" t="str">
        <f>VLOOKUP(B241,[1]Report!$1:$1048576,2,0)</f>
        <v>FLORA FRANC SAB BAR SUAV ENERGIA/ORQ 85G</v>
      </c>
      <c r="D241" s="136" t="s">
        <v>6</v>
      </c>
      <c r="E241" s="5">
        <f>VLOOKUP(B241,[1]Report!$1:$1048576,8,0)</f>
        <v>19.61</v>
      </c>
      <c r="F241" s="419">
        <v>16.989999999999998</v>
      </c>
      <c r="G241" s="6">
        <f t="shared" si="22"/>
        <v>0.13360530341662422</v>
      </c>
      <c r="H241" s="382">
        <f t="shared" si="23"/>
        <v>-0.86639469658337576</v>
      </c>
      <c r="I241" s="161"/>
      <c r="J241" s="7"/>
      <c r="K241" s="7"/>
      <c r="L241" s="7"/>
      <c r="M241" s="7"/>
    </row>
    <row r="242" spans="1:13" ht="15.75">
      <c r="A242" s="49"/>
      <c r="B242" s="418">
        <v>114275</v>
      </c>
      <c r="C242" s="4" t="str">
        <f>VLOOKUP(B242,[1]Report!$1:$1048576,2,0)</f>
        <v>FLORA FRANC SAB BAR SUAV LILAS 85G</v>
      </c>
      <c r="D242" s="136" t="s">
        <v>6</v>
      </c>
      <c r="E242" s="5">
        <f>VLOOKUP(B242,[1]Report!$1:$1048576,8,0)</f>
        <v>19.61</v>
      </c>
      <c r="F242" s="419">
        <v>16.989999999999998</v>
      </c>
      <c r="G242" s="6">
        <f t="shared" si="22"/>
        <v>0.13360530341662422</v>
      </c>
      <c r="H242" s="382">
        <f t="shared" si="23"/>
        <v>-0.86639469658337576</v>
      </c>
      <c r="I242" s="161"/>
      <c r="J242" s="7"/>
      <c r="K242" s="7"/>
      <c r="L242" s="7"/>
      <c r="M242" s="7"/>
    </row>
    <row r="243" spans="1:13" ht="15.75">
      <c r="A243" s="49"/>
      <c r="B243" s="418">
        <v>113879</v>
      </c>
      <c r="C243" s="4" t="e">
        <f>VLOOKUP(B243,[1]Report!$1:$1048576,2,0)</f>
        <v>#N/A</v>
      </c>
      <c r="D243" s="136" t="s">
        <v>6</v>
      </c>
      <c r="E243" s="5" t="e">
        <f>VLOOKUP(B243,[1]Report!$1:$1048576,8,0)</f>
        <v>#N/A</v>
      </c>
      <c r="F243" s="419">
        <v>1.41</v>
      </c>
      <c r="G243" s="6" t="e">
        <f t="shared" si="22"/>
        <v>#N/A</v>
      </c>
      <c r="H243" s="382" t="e">
        <f t="shared" si="23"/>
        <v>#N/A</v>
      </c>
      <c r="I243" s="161"/>
      <c r="J243" s="7"/>
      <c r="K243" s="7"/>
      <c r="L243" s="7"/>
      <c r="M243" s="7"/>
    </row>
    <row r="244" spans="1:13" ht="15.75">
      <c r="A244" s="49"/>
      <c r="B244" s="418">
        <v>113865</v>
      </c>
      <c r="C244" s="4" t="str">
        <f>VLOOKUP(B244,[1]Report!$1:$1048576,2,0)</f>
        <v>FLORA FRANC SAB BAR CLASS ORQUIDEA 90G</v>
      </c>
      <c r="D244" s="136" t="s">
        <v>6</v>
      </c>
      <c r="E244" s="5">
        <f>VLOOKUP(B244,[1]Report!$1:$1048576,8,0)</f>
        <v>3.24</v>
      </c>
      <c r="F244" s="419">
        <v>2.2799999999999998</v>
      </c>
      <c r="G244" s="6">
        <f t="shared" si="22"/>
        <v>0.29629629629629639</v>
      </c>
      <c r="H244" s="382">
        <f t="shared" si="23"/>
        <v>-0.70370370370370361</v>
      </c>
      <c r="I244" s="161"/>
      <c r="J244" s="7"/>
      <c r="K244" s="7"/>
      <c r="L244" s="7"/>
      <c r="M244" s="7"/>
    </row>
    <row r="245" spans="1:13" ht="15.75">
      <c r="A245" s="49"/>
      <c r="B245" s="418">
        <v>113862</v>
      </c>
      <c r="C245" s="4" t="str">
        <f>VLOOKUP(B245,[1]Report!$1:$1048576,2,0)</f>
        <v>FLORA FRANC SAB BAR CLASS LAR 90G</v>
      </c>
      <c r="D245" s="136" t="s">
        <v>6</v>
      </c>
      <c r="E245" s="5">
        <f>VLOOKUP(B245,[1]Report!$1:$1048576,8,0)</f>
        <v>2.97</v>
      </c>
      <c r="F245" s="419">
        <v>2.2799999999999998</v>
      </c>
      <c r="G245" s="6">
        <f t="shared" si="22"/>
        <v>0.23232323232323243</v>
      </c>
      <c r="H245" s="382">
        <f t="shared" si="23"/>
        <v>-0.76767676767676751</v>
      </c>
      <c r="I245" s="161"/>
      <c r="J245" s="7"/>
      <c r="K245" s="7"/>
      <c r="L245" s="7"/>
      <c r="M245" s="7"/>
    </row>
    <row r="246" spans="1:13" ht="15.75">
      <c r="A246" s="49"/>
      <c r="B246" s="418">
        <v>113861</v>
      </c>
      <c r="C246" s="4" t="str">
        <f>VLOOKUP(B246,[1]Report!$1:$1048576,2,0)</f>
        <v>FLORA FRANC SAB BAR CLASS LAVANDA/AM 90G</v>
      </c>
      <c r="D246" s="136" t="s">
        <v>6</v>
      </c>
      <c r="E246" s="5">
        <f>VLOOKUP(B246,[1]Report!$1:$1048576,8,0)</f>
        <v>2.97</v>
      </c>
      <c r="F246" s="419">
        <v>2.2799999999999998</v>
      </c>
      <c r="G246" s="6">
        <f t="shared" si="22"/>
        <v>0.23232323232323243</v>
      </c>
      <c r="H246" s="382">
        <f t="shared" si="23"/>
        <v>-0.76767676767676751</v>
      </c>
      <c r="I246" s="161"/>
      <c r="J246" s="7"/>
      <c r="K246" s="7"/>
      <c r="L246" s="7"/>
      <c r="M246" s="7"/>
    </row>
    <row r="247" spans="1:13" ht="15.75">
      <c r="A247" s="49"/>
      <c r="B247" s="418">
        <v>113868</v>
      </c>
      <c r="C247" s="4" t="str">
        <f>VLOOKUP(B247,[1]Report!$1:$1048576,2,0)</f>
        <v>FLORA FRANC SAB BAR CLASS GROSELHA 90G</v>
      </c>
      <c r="D247" s="136" t="s">
        <v>6</v>
      </c>
      <c r="E247" s="5">
        <f>VLOOKUP(B247,[1]Report!$1:$1048576,8,0)</f>
        <v>3.24</v>
      </c>
      <c r="F247" s="419">
        <v>2.2799999999999998</v>
      </c>
      <c r="G247" s="6">
        <f t="shared" si="22"/>
        <v>0.29629629629629639</v>
      </c>
      <c r="H247" s="382">
        <f t="shared" si="23"/>
        <v>-0.70370370370370361</v>
      </c>
      <c r="I247" s="161"/>
      <c r="J247" s="7"/>
      <c r="K247" s="7"/>
      <c r="L247" s="7"/>
      <c r="M247" s="7"/>
    </row>
    <row r="248" spans="1:13" ht="15.75">
      <c r="A248" s="49"/>
      <c r="B248" s="418">
        <v>113866</v>
      </c>
      <c r="C248" s="4" t="str">
        <f>VLOOKUP(B248,[1]Report!$1:$1048576,2,0)</f>
        <v>FLORA FRANC SAB BAR CLASS BAMBU/MUSC 90G</v>
      </c>
      <c r="D248" s="136" t="s">
        <v>6</v>
      </c>
      <c r="E248" s="5">
        <f>VLOOKUP(B248,[1]Report!$1:$1048576,8,0)</f>
        <v>3.24</v>
      </c>
      <c r="F248" s="419">
        <v>2.2799999999999998</v>
      </c>
      <c r="G248" s="6">
        <f t="shared" si="22"/>
        <v>0.29629629629629639</v>
      </c>
      <c r="H248" s="382">
        <f t="shared" si="23"/>
        <v>-0.70370370370370361</v>
      </c>
      <c r="I248" s="161"/>
      <c r="J248" s="7"/>
      <c r="K248" s="7"/>
      <c r="L248" s="7"/>
      <c r="M248" s="7"/>
    </row>
    <row r="249" spans="1:13" ht="15.75">
      <c r="A249" s="49"/>
      <c r="B249" s="418">
        <v>113870</v>
      </c>
      <c r="C249" s="4" t="str">
        <f>VLOOKUP(B249,[1]Report!$1:$1048576,2,0)</f>
        <v>FLORA FRANC SAB BAR HYD MARULA/MADAC 90G</v>
      </c>
      <c r="D249" s="136" t="s">
        <v>6</v>
      </c>
      <c r="E249" s="5">
        <f>VLOOKUP(B249,[1]Report!$1:$1048576,8,0)</f>
        <v>2.97</v>
      </c>
      <c r="F249" s="419">
        <v>2.2799999999999998</v>
      </c>
      <c r="G249" s="6">
        <f t="shared" si="22"/>
        <v>0.23232323232323243</v>
      </c>
      <c r="H249" s="382">
        <f t="shared" si="23"/>
        <v>-0.76767676767676751</v>
      </c>
      <c r="I249" s="161"/>
      <c r="J249" s="7"/>
      <c r="K249" s="7"/>
      <c r="L249" s="7"/>
      <c r="M249" s="7"/>
    </row>
    <row r="250" spans="1:13" ht="15.75">
      <c r="A250" s="49"/>
      <c r="B250" s="418">
        <v>113869</v>
      </c>
      <c r="C250" s="4" t="str">
        <f>VLOOKUP(B250,[1]Report!$1:$1048576,2,0)</f>
        <v>FLORA FRANC SAB BAR HYD MACADAMIA/AU 90G</v>
      </c>
      <c r="D250" s="136" t="s">
        <v>6</v>
      </c>
      <c r="E250" s="5">
        <f>VLOOKUP(B250,[1]Report!$1:$1048576,8,0)</f>
        <v>2.97</v>
      </c>
      <c r="F250" s="419">
        <v>2.2799999999999998</v>
      </c>
      <c r="G250" s="6">
        <f t="shared" si="22"/>
        <v>0.23232323232323243</v>
      </c>
      <c r="H250" s="382">
        <f t="shared" si="23"/>
        <v>-0.76767676767676751</v>
      </c>
      <c r="I250" s="161"/>
      <c r="J250" s="7"/>
      <c r="K250" s="7"/>
      <c r="L250" s="7"/>
      <c r="M250" s="7"/>
    </row>
    <row r="251" spans="1:13" ht="15.75">
      <c r="A251" s="49"/>
      <c r="B251" s="418">
        <v>113871</v>
      </c>
      <c r="C251" s="4" t="str">
        <f>VLOOKUP(B251,[1]Report!$1:$1048576,2,0)</f>
        <v>FLORA FRANC SAB BAR SUAV AMAR 85G</v>
      </c>
      <c r="D251" s="136" t="s">
        <v>6</v>
      </c>
      <c r="E251" s="5">
        <f>VLOOKUP(B251,[1]Report!$1:$1048576,8,0)</f>
        <v>1.81</v>
      </c>
      <c r="F251" s="419">
        <v>1.65</v>
      </c>
      <c r="G251" s="6">
        <f t="shared" si="22"/>
        <v>8.8397790055248698E-2</v>
      </c>
      <c r="H251" s="382">
        <f t="shared" si="23"/>
        <v>-0.91160220994475127</v>
      </c>
      <c r="I251" s="161"/>
      <c r="J251" s="7"/>
      <c r="K251" s="7"/>
      <c r="L251" s="7"/>
      <c r="M251" s="7"/>
    </row>
    <row r="252" spans="1:13" ht="15.75">
      <c r="A252" s="49"/>
      <c r="B252" s="418">
        <v>113878</v>
      </c>
      <c r="C252" s="4" t="str">
        <f>VLOOKUP(B252,[1]Report!$1:$1048576,2,0)</f>
        <v>FLORA FRANC SAB BAR SUAV AZUL 85G</v>
      </c>
      <c r="D252" s="136" t="s">
        <v>6</v>
      </c>
      <c r="E252" s="5">
        <f>VLOOKUP(B252,[1]Report!$1:$1048576,8,0)</f>
        <v>2.1</v>
      </c>
      <c r="F252" s="419">
        <v>1.65</v>
      </c>
      <c r="G252" s="6">
        <f t="shared" si="22"/>
        <v>0.21428571428571436</v>
      </c>
      <c r="H252" s="382">
        <f t="shared" si="23"/>
        <v>-0.78571428571428559</v>
      </c>
      <c r="I252" s="161"/>
      <c r="J252" s="7"/>
      <c r="K252" s="7"/>
      <c r="L252" s="7"/>
      <c r="M252" s="7"/>
    </row>
    <row r="253" spans="1:13" ht="15.75">
      <c r="A253" s="49"/>
      <c r="B253" s="418">
        <v>113877</v>
      </c>
      <c r="C253" s="4" t="str">
        <f>VLOOKUP(B253,[1]Report!$1:$1048576,2,0)</f>
        <v>FLORA FRANC SAB BAR SUAV BRANCO 85G</v>
      </c>
      <c r="D253" s="136" t="s">
        <v>6</v>
      </c>
      <c r="E253" s="5">
        <f>VLOOKUP(B253,[1]Report!$1:$1048576,8,0)</f>
        <v>2.1</v>
      </c>
      <c r="F253" s="419">
        <v>1.65</v>
      </c>
      <c r="G253" s="6">
        <f t="shared" si="22"/>
        <v>0.21428571428571436</v>
      </c>
      <c r="H253" s="382">
        <f t="shared" si="23"/>
        <v>-0.78571428571428559</v>
      </c>
      <c r="I253" s="161"/>
      <c r="J253" s="7"/>
      <c r="K253" s="7"/>
      <c r="L253" s="7"/>
      <c r="M253" s="7"/>
    </row>
    <row r="254" spans="1:13" ht="15.75">
      <c r="A254" s="49"/>
      <c r="B254" s="418">
        <v>113876</v>
      </c>
      <c r="C254" s="4" t="str">
        <f>VLOOKUP(B254,[1]Report!$1:$1048576,2,0)</f>
        <v>FLORA FRANC SAB BAR SUAV ENERG/FLOR 85G</v>
      </c>
      <c r="D254" s="136" t="s">
        <v>6</v>
      </c>
      <c r="E254" s="5">
        <f>VLOOKUP(B254,[1]Report!$1:$1048576,8,0)</f>
        <v>2.1</v>
      </c>
      <c r="F254" s="419">
        <v>1.65</v>
      </c>
      <c r="G254" s="6">
        <f t="shared" si="22"/>
        <v>0.21428571428571436</v>
      </c>
      <c r="H254" s="382">
        <f t="shared" si="23"/>
        <v>-0.78571428571428559</v>
      </c>
      <c r="I254" s="161"/>
      <c r="J254" s="7"/>
      <c r="K254" s="7"/>
      <c r="L254" s="7"/>
      <c r="M254" s="7"/>
    </row>
    <row r="255" spans="1:13" ht="15.75">
      <c r="A255" s="49"/>
      <c r="B255" s="418">
        <v>113875</v>
      </c>
      <c r="C255" s="4" t="str">
        <f>VLOOKUP(B255,[1]Report!$1:$1048576,2,0)</f>
        <v>FLORA FRANC SAB BAR SUAV LILAS 85G</v>
      </c>
      <c r="D255" s="136" t="s">
        <v>6</v>
      </c>
      <c r="E255" s="5">
        <f>VLOOKUP(B255,[1]Report!$1:$1048576,8,0)</f>
        <v>2.1</v>
      </c>
      <c r="F255" s="419">
        <v>1.65</v>
      </c>
      <c r="G255" s="6">
        <f t="shared" si="22"/>
        <v>0.21428571428571436</v>
      </c>
      <c r="H255" s="382">
        <f t="shared" si="23"/>
        <v>-0.78571428571428559</v>
      </c>
      <c r="I255" s="161"/>
      <c r="J255" s="7"/>
      <c r="K255" s="7"/>
      <c r="L255" s="7"/>
      <c r="M255" s="7"/>
    </row>
    <row r="256" spans="1:13" ht="15.75">
      <c r="A256" s="49"/>
      <c r="B256" s="418">
        <v>113874</v>
      </c>
      <c r="C256" s="4" t="str">
        <f>VLOOKUP(B256,[1]Report!$1:$1048576,2,0)</f>
        <v>FLORA FRANC SAB BAR SUAV SEDUCAO/AZA 85G</v>
      </c>
      <c r="D256" s="136" t="s">
        <v>6</v>
      </c>
      <c r="E256" s="5">
        <f>VLOOKUP(B256,[1]Report!$1:$1048576,8,0)</f>
        <v>2.1</v>
      </c>
      <c r="F256" s="419">
        <v>1.65</v>
      </c>
      <c r="G256" s="6">
        <f t="shared" si="22"/>
        <v>0.21428571428571436</v>
      </c>
      <c r="H256" s="382">
        <f t="shared" si="23"/>
        <v>-0.78571428571428559</v>
      </c>
      <c r="I256" s="161"/>
      <c r="J256" s="7"/>
      <c r="K256" s="7"/>
      <c r="L256" s="7"/>
      <c r="M256" s="7"/>
    </row>
    <row r="257" spans="1:13" ht="15.75">
      <c r="A257" s="49"/>
      <c r="B257" s="418">
        <v>113873</v>
      </c>
      <c r="C257" s="4" t="str">
        <f>VLOOKUP(B257,[1]Report!$1:$1048576,2,0)</f>
        <v>FLORA FRANC SAB BAR SUAV ENERGIA/ORQ 85G</v>
      </c>
      <c r="D257" s="136" t="s">
        <v>6</v>
      </c>
      <c r="E257" s="5">
        <f>VLOOKUP(B257,[1]Report!$1:$1048576,8,0)</f>
        <v>2.1</v>
      </c>
      <c r="F257" s="419">
        <v>1.65</v>
      </c>
      <c r="G257" s="6">
        <f t="shared" si="22"/>
        <v>0.21428571428571436</v>
      </c>
      <c r="H257" s="382">
        <f t="shared" si="23"/>
        <v>-0.78571428571428559</v>
      </c>
      <c r="I257" s="161"/>
      <c r="J257" s="7"/>
      <c r="K257" s="7"/>
      <c r="L257" s="7"/>
      <c r="M257" s="7"/>
    </row>
    <row r="258" spans="1:13" ht="15.75">
      <c r="A258" s="49"/>
      <c r="B258" s="418">
        <v>113872</v>
      </c>
      <c r="C258" s="4" t="str">
        <f>VLOOKUP(B258,[1]Report!$1:$1048576,2,0)</f>
        <v>FLORA FRANC SAB BAR SUAV EQ/ERVA DOC 85G</v>
      </c>
      <c r="D258" s="136" t="s">
        <v>6</v>
      </c>
      <c r="E258" s="5">
        <f>VLOOKUP(B258,[1]Report!$1:$1048576,8,0)</f>
        <v>2.1</v>
      </c>
      <c r="F258" s="419">
        <v>1.65</v>
      </c>
      <c r="G258" s="6">
        <f t="shared" si="22"/>
        <v>0.21428571428571436</v>
      </c>
      <c r="H258" s="382">
        <f t="shared" si="23"/>
        <v>-0.78571428571428559</v>
      </c>
      <c r="I258" s="161"/>
      <c r="J258" s="7"/>
      <c r="K258" s="7"/>
      <c r="L258" s="7"/>
      <c r="M258" s="7"/>
    </row>
    <row r="259" spans="1:13" ht="15.75">
      <c r="A259" s="49"/>
      <c r="B259" s="418">
        <v>113880</v>
      </c>
      <c r="C259" s="4" t="e">
        <f>VLOOKUP(B259,[1]Report!$1:$1048576,2,0)</f>
        <v>#N/A</v>
      </c>
      <c r="D259" s="136" t="s">
        <v>6</v>
      </c>
      <c r="E259" s="5" t="e">
        <f>VLOOKUP(B259,[1]Report!$1:$1048576,8,0)</f>
        <v>#N/A</v>
      </c>
      <c r="F259" s="419">
        <v>1.41</v>
      </c>
      <c r="G259" s="6" t="e">
        <f t="shared" si="22"/>
        <v>#N/A</v>
      </c>
      <c r="H259" s="382" t="e">
        <f t="shared" si="23"/>
        <v>#N/A</v>
      </c>
      <c r="I259" s="161"/>
      <c r="J259" s="7"/>
      <c r="K259" s="7"/>
      <c r="L259" s="7"/>
      <c r="M259" s="7"/>
    </row>
    <row r="260" spans="1:13" ht="15.75">
      <c r="A260" s="49"/>
      <c r="B260" s="418">
        <v>113864</v>
      </c>
      <c r="C260" s="4" t="str">
        <f>VLOOKUP(B260,[1]Report!$1:$1048576,2,0)</f>
        <v>FLORA FRANC SAB BAR CLASS JASMIM/BAU 90G</v>
      </c>
      <c r="D260" s="136" t="s">
        <v>6</v>
      </c>
      <c r="E260" s="5">
        <f>VLOOKUP(B260,[1]Report!$1:$1048576,8,0)</f>
        <v>2.97</v>
      </c>
      <c r="F260" s="419">
        <v>2.2799999999999998</v>
      </c>
      <c r="G260" s="6">
        <f t="shared" si="22"/>
        <v>0.23232323232323243</v>
      </c>
      <c r="H260" s="382">
        <f t="shared" si="23"/>
        <v>-0.76767676767676751</v>
      </c>
      <c r="I260" s="161"/>
      <c r="J260" s="7"/>
      <c r="K260" s="7"/>
      <c r="L260" s="7"/>
      <c r="M260" s="7"/>
    </row>
    <row r="261" spans="1:13" ht="15.75">
      <c r="A261" s="49"/>
      <c r="B261" s="418">
        <v>113822</v>
      </c>
      <c r="C261" s="4" t="str">
        <f>VLOOKUP(B261,[1]Report!$1:$1048576,2,0)</f>
        <v>FLORA KOLENE CREM P/PENTEAR ANTQBR 280ML</v>
      </c>
      <c r="D261" s="136" t="s">
        <v>6</v>
      </c>
      <c r="E261" s="5">
        <f>VLOOKUP(B261,[1]Report!$1:$1048576,8,0)</f>
        <v>6.15</v>
      </c>
      <c r="F261" s="419">
        <v>4.8710537499999997</v>
      </c>
      <c r="G261" s="6">
        <f t="shared" si="22"/>
        <v>0.20795873983739846</v>
      </c>
      <c r="H261" s="382">
        <f t="shared" si="23"/>
        <v>-0.79204126016260157</v>
      </c>
      <c r="I261" s="161"/>
      <c r="J261" s="7"/>
      <c r="K261" s="7"/>
      <c r="L261" s="7"/>
      <c r="M261" s="7"/>
    </row>
    <row r="262" spans="1:13" ht="15.75">
      <c r="A262" s="49"/>
      <c r="B262" s="418">
        <v>113824</v>
      </c>
      <c r="C262" s="4" t="str">
        <f>VLOOKUP(B262,[1]Report!$1:$1048576,2,0)</f>
        <v>FLORA KOLENE CREM/TRAT CACH 1KG</v>
      </c>
      <c r="D262" s="136" t="s">
        <v>6</v>
      </c>
      <c r="E262" s="5">
        <f>VLOOKUP(B262,[1]Report!$1:$1048576,8,0)</f>
        <v>13.07</v>
      </c>
      <c r="F262" s="419">
        <v>12.41590435</v>
      </c>
      <c r="G262" s="6">
        <f t="shared" si="22"/>
        <v>5.0045573833205841E-2</v>
      </c>
      <c r="H262" s="382">
        <f t="shared" si="23"/>
        <v>-0.94995442616679415</v>
      </c>
      <c r="I262" s="161"/>
      <c r="J262" s="7"/>
      <c r="K262" s="7"/>
      <c r="L262" s="7"/>
      <c r="M262" s="7"/>
    </row>
    <row r="263" spans="1:13" ht="15.75">
      <c r="A263" s="49"/>
      <c r="B263" s="418">
        <v>113821</v>
      </c>
      <c r="C263" s="4" t="str">
        <f>VLOOKUP(B263,[1]Report!$1:$1048576,2,0)</f>
        <v>FLORA KOLENE CREME P/PENTEAR CACH 280ML</v>
      </c>
      <c r="D263" s="136" t="s">
        <v>6</v>
      </c>
      <c r="E263" s="5">
        <f>VLOOKUP(B263,[1]Report!$1:$1048576,8,0)</f>
        <v>6.15</v>
      </c>
      <c r="F263" s="419">
        <v>4.8710537499999997</v>
      </c>
      <c r="G263" s="6">
        <f t="shared" si="22"/>
        <v>0.20795873983739846</v>
      </c>
      <c r="H263" s="382">
        <f t="shared" si="23"/>
        <v>-0.79204126016260157</v>
      </c>
      <c r="I263" s="161"/>
      <c r="J263" s="7"/>
      <c r="K263" s="7"/>
      <c r="L263" s="7"/>
      <c r="M263" s="7"/>
    </row>
    <row r="264" spans="1:13" ht="15.75">
      <c r="A264" s="49"/>
      <c r="B264" s="418">
        <v>113819</v>
      </c>
      <c r="C264" s="4" t="str">
        <f>VLOOKUP(B264,[1]Report!$1:$1048576,2,0)</f>
        <v>FLORA KOLENE CREME P/PENTEAR ORIG 300ML</v>
      </c>
      <c r="D264" s="136" t="s">
        <v>6</v>
      </c>
      <c r="E264" s="5">
        <f>VLOOKUP(B264,[1]Report!$1:$1048576,8,0)</f>
        <v>6.14</v>
      </c>
      <c r="F264" s="419">
        <v>4.8710537499999997</v>
      </c>
      <c r="G264" s="6">
        <f t="shared" si="22"/>
        <v>0.20666877035830619</v>
      </c>
      <c r="H264" s="382">
        <f t="shared" si="23"/>
        <v>-0.79333122964169378</v>
      </c>
      <c r="I264" s="161"/>
      <c r="J264" s="7"/>
      <c r="K264" s="7"/>
      <c r="L264" s="7"/>
      <c r="M264" s="7"/>
    </row>
    <row r="265" spans="1:13" ht="15.75">
      <c r="A265" s="49"/>
      <c r="B265" s="418">
        <v>113818</v>
      </c>
      <c r="C265" s="4" t="str">
        <f>VLOOKUP(B265,[1]Report!$1:$1048576,2,0)</f>
        <v>FLORA KOLENE CREME P/PENTEAR ORIG 500ML</v>
      </c>
      <c r="D265" s="136" t="s">
        <v>6</v>
      </c>
      <c r="E265" s="5">
        <f>VLOOKUP(B265,[1]Report!$1:$1048576,8,0)</f>
        <v>9.2200000000000006</v>
      </c>
      <c r="F265" s="419">
        <v>7.3070228500000001</v>
      </c>
      <c r="G265" s="6">
        <f t="shared" si="22"/>
        <v>0.20748125271149678</v>
      </c>
      <c r="H265" s="382">
        <f t="shared" si="23"/>
        <v>-0.79251874728850324</v>
      </c>
      <c r="I265" s="161"/>
      <c r="J265" s="7"/>
      <c r="K265" s="7"/>
      <c r="L265" s="7"/>
      <c r="M265" s="7"/>
    </row>
    <row r="266" spans="1:13" ht="15.75">
      <c r="A266" s="49"/>
      <c r="B266" s="418">
        <v>113820</v>
      </c>
      <c r="C266" s="4" t="str">
        <f>VLOOKUP(B266,[1]Report!$1:$1048576,2,0)</f>
        <v>FLORA KOLENE CREME P/PENTEAR ORIG 90ML</v>
      </c>
      <c r="D266" s="136" t="s">
        <v>6</v>
      </c>
      <c r="E266" s="5">
        <f>VLOOKUP(B266,[1]Report!$1:$1048576,8,0)</f>
        <v>3.25</v>
      </c>
      <c r="F266" s="419">
        <v>2.6417657000000001</v>
      </c>
      <c r="G266" s="6">
        <f t="shared" si="22"/>
        <v>0.18714901538461534</v>
      </c>
      <c r="H266" s="382">
        <f t="shared" si="23"/>
        <v>-0.81285098461538463</v>
      </c>
      <c r="I266" s="161"/>
      <c r="J266" s="7"/>
      <c r="K266" s="7"/>
      <c r="L266" s="7"/>
      <c r="M266" s="7"/>
    </row>
    <row r="267" spans="1:13" ht="15.75">
      <c r="A267" s="49"/>
      <c r="B267" s="418">
        <v>113826</v>
      </c>
      <c r="C267" s="4" t="str">
        <f>VLOOKUP(B267,[1]Report!$1:$1048576,2,0)</f>
        <v>FLORA KOLENE CREME TRAT F/C RECONST 900G</v>
      </c>
      <c r="D267" s="136" t="s">
        <v>6</v>
      </c>
      <c r="E267" s="5">
        <f>VLOOKUP(B267,[1]Report!$1:$1048576,8,0)</f>
        <v>13.72</v>
      </c>
      <c r="F267" s="419">
        <v>13.03844125</v>
      </c>
      <c r="G267" s="6">
        <f t="shared" si="22"/>
        <v>4.9676293731778474E-2</v>
      </c>
      <c r="H267" s="382">
        <f t="shared" si="23"/>
        <v>-0.95032370626822149</v>
      </c>
      <c r="I267" s="161"/>
      <c r="J267" s="7"/>
      <c r="K267" s="7"/>
      <c r="L267" s="7"/>
      <c r="M267" s="7"/>
    </row>
    <row r="268" spans="1:13" ht="15.75">
      <c r="A268" s="49"/>
      <c r="B268" s="418">
        <v>113823</v>
      </c>
      <c r="C268" s="4" t="str">
        <f>VLOOKUP(B268,[1]Report!$1:$1048576,2,0)</f>
        <v>FLORA KOLENE CREME/TRAT ORIGINAL 1KG</v>
      </c>
      <c r="D268" s="136" t="s">
        <v>6</v>
      </c>
      <c r="E268" s="5">
        <f>VLOOKUP(B268,[1]Report!$1:$1048576,8,0)</f>
        <v>13.07</v>
      </c>
      <c r="F268" s="419">
        <v>12.415932849999999</v>
      </c>
      <c r="G268" s="6">
        <f t="shared" si="22"/>
        <v>5.0043393267023811E-2</v>
      </c>
      <c r="H268" s="382">
        <f t="shared" si="23"/>
        <v>-0.94995660673297622</v>
      </c>
      <c r="I268" s="161"/>
      <c r="J268" s="7"/>
      <c r="K268" s="7"/>
      <c r="L268" s="7"/>
      <c r="M268" s="7"/>
    </row>
    <row r="269" spans="1:13" ht="15.75">
      <c r="A269" s="49"/>
      <c r="B269" s="418">
        <v>113827</v>
      </c>
      <c r="C269" s="4" t="str">
        <f>VLOOKUP(B269,[1]Report!$1:$1048576,2,0)</f>
        <v>FLORA KOLENE CREME+TRAT F/C HIDRAT 900G</v>
      </c>
      <c r="D269" s="136" t="s">
        <v>6</v>
      </c>
      <c r="E269" s="5">
        <f>VLOOKUP(B269,[1]Report!$1:$1048576,8,0)</f>
        <v>13.72</v>
      </c>
      <c r="F269" s="419">
        <v>13.03844125</v>
      </c>
      <c r="G269" s="6">
        <f t="shared" si="22"/>
        <v>4.9676293731778474E-2</v>
      </c>
      <c r="H269" s="382">
        <f t="shared" si="23"/>
        <v>-0.95032370626822149</v>
      </c>
      <c r="I269" s="161"/>
      <c r="J269" s="7"/>
      <c r="K269" s="7"/>
      <c r="L269" s="7"/>
      <c r="M269" s="7"/>
    </row>
    <row r="270" spans="1:13" ht="15.75">
      <c r="A270" s="49"/>
      <c r="B270" s="418">
        <v>113828</v>
      </c>
      <c r="C270" s="4" t="str">
        <f>VLOOKUP(B270,[1]Report!$1:$1048576,2,0)</f>
        <v>FLORA KOLENE CREME+TRAT F/C NUTRI 900G</v>
      </c>
      <c r="D270" s="136" t="s">
        <v>6</v>
      </c>
      <c r="E270" s="5">
        <f>VLOOKUP(B270,[1]Report!$1:$1048576,8,0)</f>
        <v>13.72</v>
      </c>
      <c r="F270" s="419">
        <v>13.03844125</v>
      </c>
      <c r="G270" s="6">
        <f t="shared" si="22"/>
        <v>4.9676293731778474E-2</v>
      </c>
      <c r="H270" s="382">
        <f t="shared" si="23"/>
        <v>-0.95032370626822149</v>
      </c>
      <c r="I270" s="161"/>
      <c r="J270" s="7"/>
      <c r="K270" s="7"/>
      <c r="L270" s="7"/>
      <c r="M270" s="7"/>
    </row>
    <row r="271" spans="1:13" ht="15.75">
      <c r="A271" s="49"/>
      <c r="B271" s="418">
        <v>113816</v>
      </c>
      <c r="C271" s="4" t="str">
        <f>VLOOKUP(B271,[1]Report!$1:$1048576,2,0)</f>
        <v>FLORA KOLENE KIT CACHOS SH+COND</v>
      </c>
      <c r="D271" s="136" t="s">
        <v>6</v>
      </c>
      <c r="E271" s="5">
        <f>VLOOKUP(B271,[1]Report!$1:$1048576,8,0)</f>
        <v>13.36</v>
      </c>
      <c r="F271" s="419">
        <v>11.352222599999999</v>
      </c>
      <c r="G271" s="6">
        <f t="shared" si="22"/>
        <v>0.15028273952095811</v>
      </c>
      <c r="H271" s="382">
        <f t="shared" si="23"/>
        <v>-0.84971726047904195</v>
      </c>
      <c r="I271" s="161"/>
      <c r="J271" s="7"/>
      <c r="K271" s="7"/>
      <c r="L271" s="7"/>
      <c r="M271" s="7"/>
    </row>
    <row r="272" spans="1:13" ht="15.75">
      <c r="A272" s="49"/>
      <c r="B272" s="418">
        <v>113817</v>
      </c>
      <c r="C272" s="4" t="str">
        <f>VLOOKUP(B272,[1]Report!$1:$1048576,2,0)</f>
        <v>FLORA KOLENE KIT F/C SHAMP+CONDIC</v>
      </c>
      <c r="D272" s="136" t="s">
        <v>6</v>
      </c>
      <c r="E272" s="5">
        <f>VLOOKUP(B272,[1]Report!$1:$1048576,8,0)</f>
        <v>11.65</v>
      </c>
      <c r="F272" s="419">
        <v>11.3522321</v>
      </c>
      <c r="G272" s="6">
        <f t="shared" si="22"/>
        <v>2.55594763948498E-2</v>
      </c>
      <c r="H272" s="382">
        <f t="shared" si="23"/>
        <v>-0.97444052360515021</v>
      </c>
      <c r="I272" s="161"/>
      <c r="J272" s="7"/>
      <c r="K272" s="7"/>
      <c r="L272" s="7"/>
      <c r="M272" s="7"/>
    </row>
    <row r="273" spans="1:13" ht="15.75">
      <c r="A273" s="49"/>
      <c r="B273" s="418">
        <v>113815</v>
      </c>
      <c r="C273" s="4" t="str">
        <f>VLOOKUP(B273,[1]Report!$1:$1048576,2,0)</f>
        <v>FLORA KOLENE KIT ORIG SHAMP+CONDIC</v>
      </c>
      <c r="D273" s="136" t="s">
        <v>6</v>
      </c>
      <c r="E273" s="5">
        <f>VLOOKUP(B273,[1]Report!$1:$1048576,8,0)</f>
        <v>11.65</v>
      </c>
      <c r="F273" s="419">
        <v>11.352230200000001</v>
      </c>
      <c r="G273" s="6">
        <f t="shared" si="22"/>
        <v>2.555963948497848E-2</v>
      </c>
      <c r="H273" s="382">
        <f t="shared" si="23"/>
        <v>-0.97444036051502148</v>
      </c>
      <c r="I273" s="161"/>
      <c r="J273" s="7"/>
      <c r="K273" s="7"/>
      <c r="L273" s="7"/>
      <c r="M273" s="7"/>
    </row>
    <row r="274" spans="1:13" ht="15.75">
      <c r="A274" s="49"/>
      <c r="B274" s="418">
        <v>114129</v>
      </c>
      <c r="C274" s="4" t="str">
        <f>VLOOKUP(B274,[1]Report!$1:$1048576,2,0)</f>
        <v>FLORA OX MASCARA DE TRAT NUTR 12X300G</v>
      </c>
      <c r="D274" s="136" t="s">
        <v>6</v>
      </c>
      <c r="E274" s="5">
        <f>VLOOKUP(B274,[1]Report!$1:$1048576,8,0)</f>
        <v>14.74</v>
      </c>
      <c r="F274" s="419">
        <v>14.003</v>
      </c>
      <c r="G274" s="6">
        <f t="shared" si="22"/>
        <v>0.05</v>
      </c>
      <c r="H274" s="382">
        <f t="shared" si="23"/>
        <v>-0.95</v>
      </c>
      <c r="I274" s="161"/>
      <c r="J274" s="7"/>
      <c r="K274" s="7"/>
      <c r="L274" s="7"/>
      <c r="M274" s="7"/>
    </row>
    <row r="275" spans="1:13" ht="15.75">
      <c r="A275" s="49"/>
      <c r="B275" s="418">
        <v>113834</v>
      </c>
      <c r="C275" s="4" t="str">
        <f>VLOOKUP(B275,[1]Report!$1:$1048576,2,0)</f>
        <v>FLORA NEUTROX CONDIC 24 MULTIBENEF 300ML</v>
      </c>
      <c r="D275" s="136" t="s">
        <v>6</v>
      </c>
      <c r="E275" s="5">
        <f>VLOOKUP(B275,[1]Report!$1:$1048576,8,0)</f>
        <v>7.14</v>
      </c>
      <c r="F275" s="419">
        <v>6.7862290499999993</v>
      </c>
      <c r="G275" s="6">
        <f t="shared" si="22"/>
        <v>4.9547752100840392E-2</v>
      </c>
      <c r="H275" s="382">
        <f t="shared" si="23"/>
        <v>-0.95045224789915961</v>
      </c>
      <c r="I275" s="161"/>
      <c r="J275" s="7"/>
      <c r="K275" s="7"/>
      <c r="L275" s="7"/>
      <c r="M275" s="7"/>
    </row>
    <row r="276" spans="1:13" ht="15.75">
      <c r="A276" s="49"/>
      <c r="B276" s="418">
        <v>113829</v>
      </c>
      <c r="C276" s="4" t="str">
        <f>VLOOKUP(B276,[1]Report!$1:$1048576,2,0)</f>
        <v>FLORA NEUTROX CONDIC CLASSICO 500ML</v>
      </c>
      <c r="D276" s="136" t="s">
        <v>6</v>
      </c>
      <c r="E276" s="5">
        <f>VLOOKUP(B276,[1]Report!$1:$1048576,8,0)</f>
        <v>10.119999999999999</v>
      </c>
      <c r="F276" s="419">
        <v>9.6130129499999999</v>
      </c>
      <c r="G276" s="6">
        <f t="shared" si="22"/>
        <v>5.0097534584980175E-2</v>
      </c>
      <c r="H276" s="382">
        <f t="shared" si="23"/>
        <v>-0.94990246541501988</v>
      </c>
      <c r="I276" s="161"/>
      <c r="J276" s="7"/>
      <c r="K276" s="7"/>
      <c r="L276" s="7"/>
      <c r="M276" s="7"/>
    </row>
    <row r="277" spans="1:13" ht="15.75">
      <c r="A277" s="49"/>
      <c r="B277" s="418">
        <v>113835</v>
      </c>
      <c r="C277" s="4" t="str">
        <f>VLOOKUP(B277,[1]Report!$1:$1048576,2,0)</f>
        <v>FLORA NEUTROX CONDIC MAR E PISCINA 300ML</v>
      </c>
      <c r="D277" s="136" t="s">
        <v>6</v>
      </c>
      <c r="E277" s="5">
        <f>VLOOKUP(B277,[1]Report!$1:$1048576,8,0)</f>
        <v>7.14</v>
      </c>
      <c r="F277" s="419">
        <v>6.7862290499999993</v>
      </c>
      <c r="G277" s="6">
        <f t="shared" si="22"/>
        <v>4.9547752100840392E-2</v>
      </c>
      <c r="H277" s="382">
        <f t="shared" si="23"/>
        <v>-0.95045224789915961</v>
      </c>
      <c r="I277" s="161"/>
      <c r="J277" s="7"/>
      <c r="K277" s="7"/>
      <c r="L277" s="7"/>
      <c r="M277" s="7"/>
    </row>
    <row r="278" spans="1:13" ht="15.75">
      <c r="A278" s="49"/>
      <c r="B278" s="418">
        <v>113838</v>
      </c>
      <c r="C278" s="4" t="str">
        <f>VLOOKUP(B278,[1]Report!$1:$1048576,2,0)</f>
        <v>FLORA NEUTROX CREM P/PENTEAR CLASS 300ML</v>
      </c>
      <c r="D278" s="136" t="s">
        <v>6</v>
      </c>
      <c r="E278" s="5">
        <f>VLOOKUP(B278,[1]Report!$1:$1048576,8,0)</f>
        <v>7.62</v>
      </c>
      <c r="F278" s="419">
        <v>6.0417320999999999</v>
      </c>
      <c r="G278" s="6">
        <f t="shared" si="22"/>
        <v>0.20712177165354331</v>
      </c>
      <c r="H278" s="382">
        <f t="shared" si="23"/>
        <v>-0.79287822834645671</v>
      </c>
      <c r="I278" s="161"/>
      <c r="J278" s="7"/>
      <c r="K278" s="7"/>
      <c r="L278" s="7"/>
      <c r="M278" s="7"/>
    </row>
    <row r="279" spans="1:13" ht="15.75">
      <c r="A279" s="49"/>
      <c r="B279" s="418">
        <v>113844</v>
      </c>
      <c r="C279" s="4" t="str">
        <f>VLOOKUP(B279,[1]Report!$1:$1048576,2,0)</f>
        <v>FLORA NEUTROX CREM TRAT 24MULTI 1KG</v>
      </c>
      <c r="D279" s="136" t="s">
        <v>6</v>
      </c>
      <c r="E279" s="5">
        <f>VLOOKUP(B279,[1]Report!$1:$1048576,8,0)</f>
        <v>20.8</v>
      </c>
      <c r="F279" s="419">
        <v>17.245378500000001</v>
      </c>
      <c r="G279" s="6">
        <f t="shared" si="22"/>
        <v>0.1708952644230769</v>
      </c>
      <c r="H279" s="382">
        <f t="shared" si="23"/>
        <v>-0.8291047355769231</v>
      </c>
      <c r="I279" s="161"/>
      <c r="J279" s="7"/>
      <c r="K279" s="7"/>
      <c r="L279" s="7"/>
      <c r="M279" s="7"/>
    </row>
    <row r="280" spans="1:13" ht="15.75">
      <c r="A280" s="49"/>
      <c r="B280" s="418">
        <v>113853</v>
      </c>
      <c r="C280" s="4" t="str">
        <f>VLOOKUP(B280,[1]Report!$1:$1048576,2,0)</f>
        <v>FLORA NEUTROX KIT SH+COND 24MULTIB</v>
      </c>
      <c r="D280" s="136" t="s">
        <v>6</v>
      </c>
      <c r="E280" s="5">
        <f>VLOOKUP(B280,[1]Report!$1:$1048576,8,0)</f>
        <v>10.89</v>
      </c>
      <c r="F280" s="419">
        <v>11.907523250000001</v>
      </c>
      <c r="G280" s="6">
        <f t="shared" si="22"/>
        <v>-9.3436478420569319E-2</v>
      </c>
      <c r="H280" s="382">
        <f t="shared" si="23"/>
        <v>-1.0934364784205692</v>
      </c>
      <c r="I280" s="161"/>
      <c r="J280" s="7"/>
      <c r="K280" s="7"/>
      <c r="L280" s="7"/>
      <c r="M280" s="7"/>
    </row>
    <row r="281" spans="1:13" ht="15.75">
      <c r="A281" s="49"/>
      <c r="B281" s="418">
        <v>113850</v>
      </c>
      <c r="C281" s="4" t="str">
        <f>VLOOKUP(B281,[1]Report!$1:$1048576,2,0)</f>
        <v>FLORA NEUTROX KIT SH+COND AQUA</v>
      </c>
      <c r="D281" s="136" t="s">
        <v>6</v>
      </c>
      <c r="E281" s="5">
        <f>VLOOKUP(B281,[1]Report!$1:$1048576,8,0)</f>
        <v>14.29</v>
      </c>
      <c r="F281" s="419">
        <v>11.903499999999999</v>
      </c>
      <c r="G281" s="6">
        <f t="shared" si="22"/>
        <v>0.16700489853044087</v>
      </c>
      <c r="H281" s="382">
        <f t="shared" si="23"/>
        <v>-0.83299510146955913</v>
      </c>
      <c r="I281" s="161"/>
      <c r="J281" s="7"/>
      <c r="K281" s="7"/>
      <c r="L281" s="7"/>
      <c r="M281" s="7"/>
    </row>
    <row r="282" spans="1:13" ht="15.75">
      <c r="A282" s="49"/>
      <c r="B282" s="418">
        <v>113851</v>
      </c>
      <c r="C282" s="4" t="str">
        <f>VLOOKUP(B282,[1]Report!$1:$1048576,2,0)</f>
        <v>FLORA NEUTROX KIT SH+COND CLASSICO</v>
      </c>
      <c r="D282" s="136" t="s">
        <v>6</v>
      </c>
      <c r="E282" s="5">
        <f>VLOOKUP(B282,[1]Report!$1:$1048576,8,0)</f>
        <v>10.89</v>
      </c>
      <c r="F282" s="419">
        <v>11.907523250000001</v>
      </c>
      <c r="G282" s="6">
        <f t="shared" si="22"/>
        <v>-9.3436478420569319E-2</v>
      </c>
      <c r="H282" s="382">
        <f t="shared" si="23"/>
        <v>-1.0934364784205692</v>
      </c>
      <c r="I282" s="161"/>
      <c r="J282" s="7"/>
      <c r="K282" s="7"/>
      <c r="L282" s="7"/>
      <c r="M282" s="7"/>
    </row>
    <row r="283" spans="1:13" ht="15.75">
      <c r="A283" s="49"/>
      <c r="B283" s="418">
        <v>113849</v>
      </c>
      <c r="C283" s="4" t="str">
        <f>VLOOKUP(B283,[1]Report!$1:$1048576,2,0)</f>
        <v>FLORA NEUTROX KIT SH+COND MAR PISC</v>
      </c>
      <c r="D283" s="136" t="s">
        <v>6</v>
      </c>
      <c r="E283" s="5">
        <f>VLOOKUP(B283,[1]Report!$1:$1048576,8,0)</f>
        <v>14.47</v>
      </c>
      <c r="F283" s="419">
        <v>11.907489049999999</v>
      </c>
      <c r="G283" s="6">
        <f t="shared" si="22"/>
        <v>0.17709128887353157</v>
      </c>
      <c r="H283" s="382">
        <f t="shared" si="23"/>
        <v>-0.82290871112646846</v>
      </c>
      <c r="I283" s="161"/>
      <c r="J283" s="7"/>
      <c r="K283" s="7"/>
      <c r="L283" s="7"/>
      <c r="M283" s="7"/>
    </row>
    <row r="284" spans="1:13" ht="15.75">
      <c r="A284" s="49"/>
      <c r="B284" s="418">
        <v>113852</v>
      </c>
      <c r="C284" s="4" t="str">
        <f>VLOOKUP(B284,[1]Report!$1:$1048576,2,0)</f>
        <v>FLORA NEUTROX KIT SH+COND XTREME</v>
      </c>
      <c r="D284" s="136" t="s">
        <v>6</v>
      </c>
      <c r="E284" s="5">
        <f>VLOOKUP(B284,[1]Report!$1:$1048576,8,0)</f>
        <v>10.89</v>
      </c>
      <c r="F284" s="419">
        <v>11.907523250000001</v>
      </c>
      <c r="G284" s="6">
        <f t="shared" si="22"/>
        <v>-9.3436478420569319E-2</v>
      </c>
      <c r="H284" s="382">
        <f t="shared" si="23"/>
        <v>-1.0934364784205692</v>
      </c>
      <c r="I284" s="161"/>
      <c r="J284" s="7"/>
      <c r="K284" s="7"/>
      <c r="L284" s="7"/>
      <c r="M284" s="7"/>
    </row>
    <row r="285" spans="1:13" ht="15.75">
      <c r="A285" s="49"/>
      <c r="B285" s="418">
        <v>113855</v>
      </c>
      <c r="C285" s="4" t="str">
        <f>VLOOKUP(B285,[1]Report!$1:$1048576,2,0)</f>
        <v>FLORA NEUTROX SHAMP 24MULTIBENEF 300ML</v>
      </c>
      <c r="D285" s="136" t="s">
        <v>6</v>
      </c>
      <c r="E285" s="5">
        <f>VLOOKUP(B285,[1]Report!$1:$1048576,8,0)</f>
        <v>6.78</v>
      </c>
      <c r="F285" s="419">
        <v>6.4422473499999997</v>
      </c>
      <c r="G285" s="6">
        <f t="shared" si="22"/>
        <v>4.9816025073746391E-2</v>
      </c>
      <c r="H285" s="382">
        <f t="shared" si="23"/>
        <v>-0.95018397492625362</v>
      </c>
      <c r="I285" s="161"/>
      <c r="J285" s="7"/>
      <c r="K285" s="7"/>
      <c r="L285" s="7"/>
      <c r="M285" s="7"/>
    </row>
    <row r="286" spans="1:13" ht="15.75">
      <c r="A286" s="49"/>
      <c r="B286" s="418">
        <v>113854</v>
      </c>
      <c r="C286" s="4" t="str">
        <f>VLOOKUP(B286,[1]Report!$1:$1048576,2,0)</f>
        <v>FLORA NEUTROX SHAMP AQUA 300ML</v>
      </c>
      <c r="D286" s="136" t="s">
        <v>6</v>
      </c>
      <c r="E286" s="5">
        <f>VLOOKUP(B286,[1]Report!$1:$1048576,8,0)</f>
        <v>7.48</v>
      </c>
      <c r="F286" s="419">
        <v>6.4423167000000001</v>
      </c>
      <c r="G286" s="6">
        <f t="shared" si="22"/>
        <v>0.13872771390374336</v>
      </c>
      <c r="H286" s="382">
        <f t="shared" si="23"/>
        <v>-0.86127228609625661</v>
      </c>
      <c r="I286" s="161"/>
      <c r="J286" s="7"/>
      <c r="K286" s="7"/>
      <c r="L286" s="7"/>
      <c r="M286" s="7"/>
    </row>
    <row r="287" spans="1:13" ht="15.75">
      <c r="A287" s="49"/>
      <c r="B287" s="418">
        <v>113858</v>
      </c>
      <c r="C287" s="4" t="str">
        <f>VLOOKUP(B287,[1]Report!$1:$1048576,2,0)</f>
        <v>FLORA NEUTROX SHAMP CLASSICO 300ML</v>
      </c>
      <c r="D287" s="136" t="s">
        <v>6</v>
      </c>
      <c r="E287" s="5">
        <f>VLOOKUP(B287,[1]Report!$1:$1048576,8,0)</f>
        <v>6.78</v>
      </c>
      <c r="F287" s="419">
        <v>6.4422749000000001</v>
      </c>
      <c r="G287" s="6">
        <f t="shared" si="22"/>
        <v>4.9811961651917418E-2</v>
      </c>
      <c r="H287" s="382">
        <f t="shared" si="23"/>
        <v>-0.95018803834808263</v>
      </c>
      <c r="I287" s="161"/>
      <c r="J287" s="7"/>
      <c r="K287" s="7"/>
      <c r="L287" s="7"/>
      <c r="M287" s="7"/>
    </row>
    <row r="288" spans="1:13" ht="15.75">
      <c r="A288" s="49"/>
      <c r="B288" s="418">
        <v>113856</v>
      </c>
      <c r="C288" s="4" t="str">
        <f>VLOOKUP(B288,[1]Report!$1:$1048576,2,0)</f>
        <v>FLORA NEUTROX SHAMP MAR PISCI 300ML</v>
      </c>
      <c r="D288" s="136" t="s">
        <v>6</v>
      </c>
      <c r="E288" s="5">
        <f>VLOOKUP(B288,[1]Report!$1:$1048576,8,0)</f>
        <v>6.78</v>
      </c>
      <c r="F288" s="419">
        <v>6.4422644499999997</v>
      </c>
      <c r="G288" s="6">
        <f t="shared" si="22"/>
        <v>4.9813502949852588E-2</v>
      </c>
      <c r="H288" s="382">
        <f t="shared" si="23"/>
        <v>-0.95018649705014746</v>
      </c>
      <c r="I288" s="161"/>
      <c r="J288" s="7"/>
      <c r="K288" s="7"/>
      <c r="L288" s="7"/>
      <c r="M288" s="7"/>
    </row>
    <row r="289" spans="1:13" ht="15.75">
      <c r="A289" s="49"/>
      <c r="B289" s="418">
        <v>113859</v>
      </c>
      <c r="C289" s="4" t="str">
        <f>VLOOKUP(B289,[1]Report!$1:$1048576,2,0)</f>
        <v>FLORA NEUTROX SHAMP XTREME 300ML</v>
      </c>
      <c r="D289" s="136" t="s">
        <v>6</v>
      </c>
      <c r="E289" s="5">
        <f>VLOOKUP(B289,[1]Report!$1:$1048576,8,0)</f>
        <v>6.78</v>
      </c>
      <c r="F289" s="419">
        <v>6.4422749000000001</v>
      </c>
      <c r="G289" s="6">
        <f t="shared" si="22"/>
        <v>4.9811961651917418E-2</v>
      </c>
      <c r="H289" s="382">
        <f t="shared" si="23"/>
        <v>-0.95018803834808263</v>
      </c>
      <c r="I289" s="161"/>
      <c r="J289" s="7"/>
      <c r="K289" s="7"/>
      <c r="L289" s="7"/>
      <c r="M289" s="7"/>
    </row>
    <row r="290" spans="1:13" ht="15.75">
      <c r="A290" s="49"/>
      <c r="B290" s="418">
        <v>114128</v>
      </c>
      <c r="C290" s="4" t="str">
        <f>VLOOKUP(B290,[1]Report!$1:$1048576,2,0)</f>
        <v>FLORA OX CREME P/PENT NUTR12X250ML</v>
      </c>
      <c r="D290" s="136" t="s">
        <v>6</v>
      </c>
      <c r="E290" s="5">
        <f>VLOOKUP(B290,[1]Report!$1:$1048576,8,0)</f>
        <v>11.64</v>
      </c>
      <c r="F290" s="419">
        <v>11.058</v>
      </c>
      <c r="G290" s="6">
        <f t="shared" si="22"/>
        <v>5.0000000000000058E-2</v>
      </c>
      <c r="H290" s="382">
        <f t="shared" si="23"/>
        <v>-0.95</v>
      </c>
      <c r="I290" s="161"/>
      <c r="J290" s="7"/>
      <c r="K290" s="7"/>
      <c r="L290" s="7"/>
      <c r="M290" s="7"/>
    </row>
    <row r="291" spans="1:13" ht="15.75">
      <c r="A291" s="49"/>
      <c r="B291" s="418">
        <v>113813</v>
      </c>
      <c r="C291" s="4" t="str">
        <f>VLOOKUP(B291,[1]Report!$1:$1048576,2,0)</f>
        <v>FLORA KOLENE SHAMP CACHOS 300ML</v>
      </c>
      <c r="D291" s="136" t="s">
        <v>6</v>
      </c>
      <c r="E291" s="5">
        <f>VLOOKUP(B291,[1]Report!$1:$1048576,8,0)</f>
        <v>6.39</v>
      </c>
      <c r="F291" s="419">
        <v>6.0735571000000004</v>
      </c>
      <c r="G291" s="6">
        <f t="shared" si="22"/>
        <v>4.9521580594679079E-2</v>
      </c>
      <c r="H291" s="382">
        <f t="shared" si="23"/>
        <v>-0.95047841940532096</v>
      </c>
      <c r="I291" s="161"/>
      <c r="J291" s="7"/>
      <c r="K291" s="7"/>
      <c r="L291" s="7"/>
      <c r="M291" s="7"/>
    </row>
    <row r="292" spans="1:13" ht="15.75">
      <c r="A292" s="49"/>
      <c r="B292" s="418">
        <v>113814</v>
      </c>
      <c r="C292" s="4" t="str">
        <f>VLOOKUP(B292,[1]Report!$1:$1048576,2,0)</f>
        <v>FLORA KOLENE SHAMP FORCA/CRESCIM 300ML</v>
      </c>
      <c r="D292" s="136" t="s">
        <v>6</v>
      </c>
      <c r="E292" s="5">
        <f>VLOOKUP(B292,[1]Report!$1:$1048576,8,0)</f>
        <v>6.39</v>
      </c>
      <c r="F292" s="419">
        <v>6.0735637499999999</v>
      </c>
      <c r="G292" s="6">
        <f t="shared" si="22"/>
        <v>4.952053990610325E-2</v>
      </c>
      <c r="H292" s="382">
        <f t="shared" si="23"/>
        <v>-0.95047946009389672</v>
      </c>
      <c r="I292" s="161"/>
      <c r="J292" s="7"/>
      <c r="K292" s="7"/>
      <c r="L292" s="7"/>
      <c r="M292" s="7"/>
    </row>
    <row r="293" spans="1:13" ht="15.75">
      <c r="A293" s="49"/>
      <c r="B293" s="418">
        <v>113812</v>
      </c>
      <c r="C293" s="4" t="str">
        <f>VLOOKUP(B293,[1]Report!$1:$1048576,2,0)</f>
        <v>FLORA KOLENE SHAMP ORIGINAL 300ML</v>
      </c>
      <c r="D293" s="136" t="s">
        <v>6</v>
      </c>
      <c r="E293" s="5">
        <f>VLOOKUP(B293,[1]Report!$1:$1048576,8,0)</f>
        <v>6.39</v>
      </c>
      <c r="F293" s="419">
        <v>6.0735571000000004</v>
      </c>
      <c r="G293" s="6">
        <f t="shared" si="22"/>
        <v>4.9521580594679079E-2</v>
      </c>
      <c r="H293" s="382">
        <f t="shared" si="23"/>
        <v>-0.95047841940532096</v>
      </c>
      <c r="I293" s="161"/>
      <c r="J293" s="7"/>
      <c r="K293" s="7"/>
      <c r="L293" s="7"/>
      <c r="M293" s="7"/>
    </row>
    <row r="294" spans="1:13" ht="15.75">
      <c r="A294" s="49"/>
      <c r="B294" s="418">
        <v>114121</v>
      </c>
      <c r="C294" s="4" t="str">
        <f>VLOOKUP(B294,[1]Report!$1:$1048576,2,0)</f>
        <v>FLORA OX SHAMP HIALURONICO 12X400ML</v>
      </c>
      <c r="D294" s="136" t="s">
        <v>6</v>
      </c>
      <c r="E294" s="5">
        <f>VLOOKUP(B294,[1]Report!$1:$1048576,8,0)</f>
        <v>17.78</v>
      </c>
      <c r="F294" s="419">
        <v>16.891000000000002</v>
      </c>
      <c r="G294" s="6">
        <f t="shared" si="22"/>
        <v>4.9999999999999961E-2</v>
      </c>
      <c r="H294" s="382">
        <f t="shared" si="23"/>
        <v>-0.95000000000000007</v>
      </c>
      <c r="I294" s="161"/>
      <c r="J294" s="7"/>
      <c r="K294" s="7"/>
      <c r="L294" s="7"/>
      <c r="M294" s="7"/>
    </row>
    <row r="295" spans="1:13" ht="15.75">
      <c r="A295" s="49"/>
      <c r="B295" s="418">
        <v>114122</v>
      </c>
      <c r="C295" s="4" t="str">
        <f>VLOOKUP(B295,[1]Report!$1:$1048576,2,0)</f>
        <v>FLORA OX SHAMP LISO 12X400ML</v>
      </c>
      <c r="D295" s="136" t="s">
        <v>6</v>
      </c>
      <c r="E295" s="5">
        <f>VLOOKUP(B295,[1]Report!$1:$1048576,8,0)</f>
        <v>17.78</v>
      </c>
      <c r="F295" s="419">
        <v>16.891000000000002</v>
      </c>
      <c r="G295" s="6">
        <f t="shared" si="22"/>
        <v>4.9999999999999961E-2</v>
      </c>
      <c r="H295" s="382">
        <f t="shared" si="23"/>
        <v>-0.95000000000000007</v>
      </c>
      <c r="I295" s="161"/>
      <c r="J295" s="7"/>
      <c r="K295" s="7"/>
      <c r="L295" s="7"/>
      <c r="M295" s="7"/>
    </row>
    <row r="296" spans="1:13" ht="15.75">
      <c r="A296" s="49"/>
      <c r="B296" s="418">
        <v>114119</v>
      </c>
      <c r="C296" s="4" t="str">
        <f>VLOOKUP(B296,[1]Report!$1:$1048576,2,0)</f>
        <v>FLORA OX SHAMP NUTRICAO 12X400ML</v>
      </c>
      <c r="D296" s="136" t="s">
        <v>6</v>
      </c>
      <c r="E296" s="5">
        <f>VLOOKUP(B296,[1]Report!$1:$1048576,8,0)</f>
        <v>17.78</v>
      </c>
      <c r="F296" s="419">
        <v>16.891000000000002</v>
      </c>
      <c r="G296" s="6">
        <f t="shared" si="22"/>
        <v>4.9999999999999961E-2</v>
      </c>
      <c r="H296" s="382">
        <f t="shared" si="23"/>
        <v>-0.95000000000000007</v>
      </c>
      <c r="I296" s="161"/>
      <c r="J296" s="7"/>
      <c r="K296" s="7"/>
      <c r="L296" s="7"/>
      <c r="M296" s="7"/>
    </row>
    <row r="297" spans="1:13" ht="15.75">
      <c r="A297" s="49"/>
      <c r="B297" s="418">
        <v>114120</v>
      </c>
      <c r="C297" s="4" t="str">
        <f>VLOOKUP(B297,[1]Report!$1:$1048576,2,0)</f>
        <v>FLORA OX SHAMP REPARACAO 12X400ML</v>
      </c>
      <c r="D297" s="136" t="s">
        <v>6</v>
      </c>
      <c r="E297" s="5">
        <f>VLOOKUP(B297,[1]Report!$1:$1048576,8,0)</f>
        <v>17.78</v>
      </c>
      <c r="F297" s="419">
        <v>16.891000000000002</v>
      </c>
      <c r="G297" s="6">
        <f t="shared" si="22"/>
        <v>4.9999999999999961E-2</v>
      </c>
      <c r="H297" s="382">
        <f t="shared" si="23"/>
        <v>-0.95000000000000007</v>
      </c>
      <c r="I297" s="161"/>
      <c r="J297" s="7"/>
      <c r="K297" s="7"/>
      <c r="L297" s="7"/>
      <c r="M297" s="7"/>
    </row>
    <row r="298" spans="1:13" ht="15.75">
      <c r="A298" s="49"/>
      <c r="B298" s="416"/>
      <c r="C298" s="107" t="e">
        <f>VLOOKUP(B298,[1]Report!$1:$1048576,2,0)</f>
        <v>#N/A</v>
      </c>
      <c r="D298" s="169" t="s">
        <v>6</v>
      </c>
      <c r="E298" s="108" t="e">
        <f>VLOOKUP(B298,[1]Report!$1:$1048576,8,0)</f>
        <v>#N/A</v>
      </c>
      <c r="F298" s="417"/>
      <c r="G298" s="181" t="e">
        <f t="shared" si="22"/>
        <v>#N/A</v>
      </c>
      <c r="H298" s="278" t="e">
        <f t="shared" si="23"/>
        <v>#N/A</v>
      </c>
      <c r="I298" s="161"/>
      <c r="J298" s="7"/>
      <c r="K298" s="7"/>
      <c r="L298" s="7"/>
      <c r="M298" s="7"/>
    </row>
    <row r="299" spans="1:13" s="428" customFormat="1" ht="38.25" customHeight="1">
      <c r="A299" s="49"/>
      <c r="B299" s="627" t="s">
        <v>1642</v>
      </c>
      <c r="C299" s="627"/>
      <c r="D299" s="627"/>
      <c r="E299" s="627"/>
      <c r="F299" s="627"/>
      <c r="G299" s="627"/>
      <c r="H299" s="426">
        <f t="shared" ref="H299:H309" si="24">G299-100%</f>
        <v>-1</v>
      </c>
      <c r="I299" s="427"/>
      <c r="J299" s="49"/>
      <c r="K299" s="49"/>
      <c r="L299" s="49"/>
      <c r="M299" s="49"/>
    </row>
    <row r="300" spans="1:13" s="428" customFormat="1" ht="38.25" customHeight="1">
      <c r="A300" s="49"/>
      <c r="B300" s="434" t="s">
        <v>2</v>
      </c>
      <c r="C300" s="434" t="s">
        <v>3</v>
      </c>
      <c r="D300" s="434" t="s">
        <v>5</v>
      </c>
      <c r="E300" s="434" t="s">
        <v>0</v>
      </c>
      <c r="F300" s="434" t="s">
        <v>1643</v>
      </c>
      <c r="G300" s="429" t="s">
        <v>4</v>
      </c>
      <c r="H300" s="426" t="e">
        <f t="shared" si="24"/>
        <v>#VALUE!</v>
      </c>
      <c r="I300" s="427"/>
      <c r="J300" s="49"/>
      <c r="K300" s="49"/>
      <c r="L300" s="49"/>
      <c r="M300" s="49"/>
    </row>
    <row r="301" spans="1:13" s="428" customFormat="1" ht="38.25" customHeight="1">
      <c r="A301" s="49"/>
      <c r="B301" s="423">
        <v>460</v>
      </c>
      <c r="C301" s="430" t="s">
        <v>1629</v>
      </c>
      <c r="D301" s="423" t="s">
        <v>6</v>
      </c>
      <c r="E301" s="431">
        <f>VLOOKUP(B301,[1]Report!$1:$1048576,8,0)</f>
        <v>239</v>
      </c>
      <c r="F301" s="424">
        <v>199</v>
      </c>
      <c r="G301" s="432">
        <f t="shared" ref="G301:G309" si="25">(E301-F301)/E301</f>
        <v>0.16736401673640167</v>
      </c>
      <c r="H301" s="426">
        <f t="shared" si="24"/>
        <v>-0.83263598326359833</v>
      </c>
      <c r="I301" s="427"/>
      <c r="J301" s="49"/>
      <c r="K301" s="49"/>
      <c r="L301" s="49"/>
      <c r="M301" s="49"/>
    </row>
    <row r="302" spans="1:13" s="428" customFormat="1" ht="38.25" customHeight="1">
      <c r="A302" s="49"/>
      <c r="B302" s="423">
        <v>779</v>
      </c>
      <c r="C302" s="430" t="s">
        <v>1630</v>
      </c>
      <c r="D302" s="423" t="s">
        <v>6</v>
      </c>
      <c r="E302" s="431" t="e">
        <f>VLOOKUP(B302,[1]Report!$1:$1048576,8,0)</f>
        <v>#N/A</v>
      </c>
      <c r="F302" s="424">
        <v>179</v>
      </c>
      <c r="G302" s="432" t="e">
        <f t="shared" si="25"/>
        <v>#N/A</v>
      </c>
      <c r="H302" s="426" t="e">
        <f t="shared" si="24"/>
        <v>#N/A</v>
      </c>
      <c r="I302" s="427"/>
      <c r="J302" s="49"/>
      <c r="K302" s="49"/>
      <c r="L302" s="49"/>
      <c r="M302" s="49"/>
    </row>
    <row r="303" spans="1:13" s="428" customFormat="1" ht="38.25" customHeight="1">
      <c r="A303" s="49"/>
      <c r="B303" s="423">
        <v>510</v>
      </c>
      <c r="C303" s="430" t="s">
        <v>1632</v>
      </c>
      <c r="D303" s="423" t="s">
        <v>6</v>
      </c>
      <c r="E303" s="431">
        <f>VLOOKUP(B303,[1]Report!$1:$1048576,8,0)</f>
        <v>215</v>
      </c>
      <c r="F303" s="424">
        <v>189</v>
      </c>
      <c r="G303" s="432">
        <f t="shared" si="25"/>
        <v>0.12093023255813953</v>
      </c>
      <c r="H303" s="426">
        <f t="shared" si="24"/>
        <v>-0.87906976744186049</v>
      </c>
      <c r="I303" s="427"/>
      <c r="J303" s="49"/>
      <c r="K303" s="49"/>
      <c r="L303" s="49"/>
      <c r="M303" s="49"/>
    </row>
    <row r="304" spans="1:13" s="428" customFormat="1" ht="38.25" customHeight="1">
      <c r="A304" s="49"/>
      <c r="B304" s="423">
        <v>722</v>
      </c>
      <c r="C304" s="430" t="s">
        <v>1633</v>
      </c>
      <c r="D304" s="423" t="s">
        <v>6</v>
      </c>
      <c r="E304" s="431">
        <f>VLOOKUP(B304,[1]Report!$1:$1048576,8,0)</f>
        <v>122</v>
      </c>
      <c r="F304" s="424">
        <v>95.99</v>
      </c>
      <c r="G304" s="432">
        <f t="shared" si="25"/>
        <v>0.21319672131147546</v>
      </c>
      <c r="H304" s="426">
        <f t="shared" si="24"/>
        <v>-0.78680327868852451</v>
      </c>
      <c r="I304" s="427"/>
      <c r="J304" s="49"/>
      <c r="K304" s="49"/>
      <c r="L304" s="49"/>
      <c r="M304" s="49"/>
    </row>
    <row r="305" spans="1:13" s="428" customFormat="1" ht="38.25" customHeight="1">
      <c r="A305" s="49"/>
      <c r="B305" s="433">
        <v>496</v>
      </c>
      <c r="C305" s="430" t="s">
        <v>1634</v>
      </c>
      <c r="D305" s="423" t="s">
        <v>6</v>
      </c>
      <c r="E305" s="431">
        <f>VLOOKUP(B305,[1]Report!$1:$1048576,8,0)</f>
        <v>130</v>
      </c>
      <c r="F305" s="424">
        <v>99.99</v>
      </c>
      <c r="G305" s="432">
        <f t="shared" si="25"/>
        <v>0.2308461538461539</v>
      </c>
      <c r="H305" s="426">
        <f t="shared" si="24"/>
        <v>-0.76915384615384608</v>
      </c>
      <c r="I305" s="427"/>
      <c r="J305" s="49"/>
      <c r="K305" s="49"/>
      <c r="L305" s="49"/>
      <c r="M305" s="49"/>
    </row>
    <row r="306" spans="1:13" s="428" customFormat="1" ht="38.25" customHeight="1">
      <c r="A306" s="49"/>
      <c r="B306" s="433">
        <v>112391</v>
      </c>
      <c r="C306" s="430" t="s">
        <v>1640</v>
      </c>
      <c r="D306" s="423" t="s">
        <v>6</v>
      </c>
      <c r="E306" s="431" t="e">
        <f>VLOOKUP(B306,[1]Report!$1:$1048576,8,0)</f>
        <v>#N/A</v>
      </c>
      <c r="F306" s="424">
        <v>169</v>
      </c>
      <c r="G306" s="432" t="e">
        <f t="shared" si="25"/>
        <v>#N/A</v>
      </c>
      <c r="H306" s="426"/>
      <c r="I306" s="427"/>
      <c r="J306" s="49"/>
      <c r="K306" s="49"/>
      <c r="L306" s="49"/>
      <c r="M306" s="49"/>
    </row>
    <row r="307" spans="1:13" s="428" customFormat="1" ht="38.25" customHeight="1">
      <c r="A307" s="49"/>
      <c r="B307" s="433">
        <v>113544</v>
      </c>
      <c r="C307" s="430" t="s">
        <v>1641</v>
      </c>
      <c r="D307" s="423" t="s">
        <v>6</v>
      </c>
      <c r="E307" s="431" t="e">
        <f>VLOOKUP(B307,[1]Report!$1:$1048576,8,0)</f>
        <v>#N/A</v>
      </c>
      <c r="F307" s="424">
        <v>119</v>
      </c>
      <c r="G307" s="432" t="e">
        <f t="shared" si="25"/>
        <v>#N/A</v>
      </c>
      <c r="H307" s="426"/>
      <c r="I307" s="427"/>
      <c r="J307" s="49"/>
      <c r="K307" s="49"/>
      <c r="L307" s="49"/>
      <c r="M307" s="49"/>
    </row>
    <row r="308" spans="1:13" s="428" customFormat="1" ht="38.25" customHeight="1">
      <c r="A308" s="49"/>
      <c r="B308" s="433" t="s">
        <v>1631</v>
      </c>
      <c r="C308" s="430" t="s">
        <v>1635</v>
      </c>
      <c r="D308" s="423" t="s">
        <v>6</v>
      </c>
      <c r="E308" s="431" t="e">
        <f>VLOOKUP(B308,[1]Report!$1:$1048576,8,0)</f>
        <v>#N/A</v>
      </c>
      <c r="F308" s="424">
        <v>1.89</v>
      </c>
      <c r="G308" s="432" t="e">
        <f t="shared" si="25"/>
        <v>#N/A</v>
      </c>
      <c r="H308" s="426" t="e">
        <f t="shared" si="24"/>
        <v>#N/A</v>
      </c>
      <c r="I308" s="427"/>
      <c r="J308" s="49"/>
      <c r="K308" s="49"/>
      <c r="L308" s="49"/>
      <c r="M308" s="49"/>
    </row>
    <row r="309" spans="1:13" s="428" customFormat="1" ht="38.25" customHeight="1">
      <c r="A309" s="49"/>
      <c r="B309" s="433" t="s">
        <v>1631</v>
      </c>
      <c r="C309" s="430" t="s">
        <v>1636</v>
      </c>
      <c r="D309" s="423" t="s">
        <v>6</v>
      </c>
      <c r="E309" s="431" t="e">
        <f>VLOOKUP(B309,[1]Report!$1:$1048576,8,0)</f>
        <v>#N/A</v>
      </c>
      <c r="F309" s="424">
        <v>1.39</v>
      </c>
      <c r="G309" s="432" t="e">
        <f t="shared" si="25"/>
        <v>#N/A</v>
      </c>
      <c r="H309" s="426" t="e">
        <f t="shared" si="24"/>
        <v>#N/A</v>
      </c>
      <c r="I309" s="427"/>
      <c r="J309" s="49"/>
      <c r="K309" s="49"/>
      <c r="L309" s="49"/>
      <c r="M309" s="49"/>
    </row>
    <row r="310" spans="1:13" s="428" customFormat="1" ht="38.25" customHeight="1">
      <c r="A310" s="49"/>
      <c r="B310" s="433" t="s">
        <v>1637</v>
      </c>
      <c r="C310" s="430" t="s">
        <v>1638</v>
      </c>
      <c r="D310" s="423" t="s">
        <v>6</v>
      </c>
      <c r="E310" s="431"/>
      <c r="F310" s="425" t="s">
        <v>1639</v>
      </c>
      <c r="G310" s="432"/>
      <c r="H310" s="426"/>
      <c r="I310" s="427"/>
      <c r="J310" s="49"/>
      <c r="K310" s="49"/>
      <c r="L310" s="49"/>
      <c r="M310" s="49"/>
    </row>
    <row r="311" spans="1:13" ht="15.75">
      <c r="A311" s="49"/>
      <c r="B311" s="113"/>
      <c r="C311" s="4"/>
      <c r="D311" s="136"/>
      <c r="E311" s="5"/>
      <c r="F311" s="405"/>
      <c r="G311" s="6"/>
      <c r="H311" s="278"/>
      <c r="I311" s="161"/>
      <c r="J311" s="7"/>
      <c r="K311" s="7"/>
      <c r="L311" s="7"/>
      <c r="M311" s="7"/>
    </row>
    <row r="312" spans="1:13" ht="15.75" customHeight="1">
      <c r="A312" s="49"/>
      <c r="B312" s="182"/>
      <c r="C312" s="4"/>
      <c r="D312" s="136"/>
      <c r="E312" s="5"/>
      <c r="F312" s="377"/>
      <c r="G312" s="6"/>
      <c r="H312" s="278"/>
      <c r="I312" s="161"/>
      <c r="J312" s="7"/>
      <c r="K312" s="7"/>
      <c r="L312" s="7"/>
      <c r="M312" s="7"/>
    </row>
    <row r="313" spans="1:13" ht="15.75" customHeight="1">
      <c r="A313" s="49"/>
      <c r="B313" s="548" t="s">
        <v>1306</v>
      </c>
      <c r="C313" s="548"/>
      <c r="D313" s="548"/>
      <c r="E313" s="548"/>
      <c r="F313" s="548"/>
      <c r="G313" s="548"/>
      <c r="H313" s="7"/>
      <c r="I313" s="161"/>
      <c r="J313" s="7"/>
      <c r="K313" s="7"/>
      <c r="L313" s="7"/>
      <c r="M313" s="7"/>
    </row>
    <row r="314" spans="1:13" ht="15.75" customHeight="1">
      <c r="A314" s="49"/>
      <c r="B314" s="136"/>
      <c r="C314" s="4"/>
      <c r="D314" s="136"/>
      <c r="E314" s="5"/>
      <c r="F314" s="614" t="s">
        <v>1557</v>
      </c>
      <c r="G314" s="614"/>
      <c r="H314" s="626" t="s">
        <v>1558</v>
      </c>
      <c r="I314" s="614"/>
      <c r="J314" s="614" t="s">
        <v>1559</v>
      </c>
      <c r="K314" s="614"/>
      <c r="L314" s="614" t="s">
        <v>1560</v>
      </c>
      <c r="M314" s="614"/>
    </row>
    <row r="315" spans="1:13" ht="15.75" customHeight="1">
      <c r="A315" s="49"/>
      <c r="B315" s="378" t="s">
        <v>2</v>
      </c>
      <c r="C315" s="378" t="s">
        <v>3</v>
      </c>
      <c r="D315" s="378" t="s">
        <v>5</v>
      </c>
      <c r="E315" s="378" t="s">
        <v>0</v>
      </c>
      <c r="F315" s="379" t="s">
        <v>1242</v>
      </c>
      <c r="G315" s="380" t="s">
        <v>1243</v>
      </c>
      <c r="H315" s="408" t="s">
        <v>1242</v>
      </c>
      <c r="I315" s="380" t="s">
        <v>1243</v>
      </c>
      <c r="J315" s="379" t="s">
        <v>1242</v>
      </c>
      <c r="K315" s="380" t="s">
        <v>1243</v>
      </c>
      <c r="L315" s="379" t="s">
        <v>1242</v>
      </c>
      <c r="M315" s="380" t="s">
        <v>1243</v>
      </c>
    </row>
    <row r="316" spans="1:13" ht="15.75" customHeight="1">
      <c r="A316" s="49"/>
      <c r="B316" s="136"/>
      <c r="C316" s="4" t="e">
        <f>VLOOKUP(B316,[1]Report!$1:$1048576,2,0)</f>
        <v>#N/A</v>
      </c>
      <c r="D316" s="136" t="s">
        <v>6</v>
      </c>
      <c r="E316" s="5" t="e">
        <f>VLOOKUP(B316,[1]Report!$1:$1048576,8,0)</f>
        <v>#N/A</v>
      </c>
      <c r="F316" s="381"/>
      <c r="G316" s="6" t="e">
        <f t="shared" ref="G316:G349" si="26">(E316-F316)/E316</f>
        <v>#N/A</v>
      </c>
      <c r="H316" s="409"/>
      <c r="I316" s="6" t="e">
        <f>(E316-H316)/E316</f>
        <v>#N/A</v>
      </c>
      <c r="J316" s="29"/>
      <c r="K316" s="382" t="e">
        <f>($E316-J316)/$E316</f>
        <v>#N/A</v>
      </c>
      <c r="L316" s="29"/>
      <c r="M316" s="382" t="e">
        <f>($E316-L316)/$E316</f>
        <v>#N/A</v>
      </c>
    </row>
    <row r="317" spans="1:13" ht="15.75" customHeight="1">
      <c r="A317" s="49"/>
      <c r="B317" s="136"/>
      <c r="C317" s="4" t="e">
        <f>VLOOKUP(B317,[1]Report!$1:$1048576,2,0)</f>
        <v>#N/A</v>
      </c>
      <c r="D317" s="136" t="s">
        <v>6</v>
      </c>
      <c r="E317" s="5" t="e">
        <f>VLOOKUP(B317,[1]Report!$1:$1048576,8,0)</f>
        <v>#N/A</v>
      </c>
      <c r="F317" s="381"/>
      <c r="G317" s="6" t="e">
        <f t="shared" si="26"/>
        <v>#N/A</v>
      </c>
      <c r="H317" s="409"/>
      <c r="I317" s="6" t="e">
        <f>(E317-H317)/E317</f>
        <v>#N/A</v>
      </c>
      <c r="J317" s="29"/>
      <c r="K317" s="382" t="e">
        <f>($E317-J317)/$E317</f>
        <v>#N/A</v>
      </c>
      <c r="L317" s="29"/>
      <c r="M317" s="382" t="e">
        <f>($E317-L317)/$E317</f>
        <v>#N/A</v>
      </c>
    </row>
    <row r="318" spans="1:13" ht="15.75" customHeight="1">
      <c r="A318" s="49"/>
      <c r="B318" s="389"/>
      <c r="C318" s="4" t="e">
        <f>VLOOKUP(B318,[1]Report!$1:$1048576,2,0)</f>
        <v>#N/A</v>
      </c>
      <c r="D318" s="136" t="s">
        <v>6</v>
      </c>
      <c r="E318" s="5" t="e">
        <f>VLOOKUP(B318,[1]Report!$1:$1048576,8,0)</f>
        <v>#N/A</v>
      </c>
      <c r="F318" s="381"/>
      <c r="G318" s="6" t="e">
        <f t="shared" si="26"/>
        <v>#N/A</v>
      </c>
      <c r="H318" s="409"/>
      <c r="I318" s="6" t="e">
        <f t="shared" ref="I318:I349" si="27">(E318-H318)/E318</f>
        <v>#N/A</v>
      </c>
      <c r="J318" s="29"/>
      <c r="K318" s="382" t="e">
        <f t="shared" ref="K318:K349" si="28">($E318-J318)/$E318</f>
        <v>#N/A</v>
      </c>
      <c r="L318" s="29"/>
      <c r="M318" s="382" t="e">
        <f t="shared" ref="M318:M349" si="29">($E318-L318)/$E318</f>
        <v>#N/A</v>
      </c>
    </row>
    <row r="319" spans="1:13" ht="15.75" customHeight="1">
      <c r="A319" s="49"/>
      <c r="B319" s="389"/>
      <c r="C319" s="4" t="e">
        <f>VLOOKUP(B319,[1]Report!$1:$1048576,2,0)</f>
        <v>#N/A</v>
      </c>
      <c r="D319" s="136" t="s">
        <v>6</v>
      </c>
      <c r="E319" s="5" t="e">
        <f>VLOOKUP(B319,[1]Report!$1:$1048576,8,0)</f>
        <v>#N/A</v>
      </c>
      <c r="F319" s="381"/>
      <c r="G319" s="6" t="e">
        <f t="shared" si="26"/>
        <v>#N/A</v>
      </c>
      <c r="H319" s="409"/>
      <c r="I319" s="6" t="e">
        <f t="shared" si="27"/>
        <v>#N/A</v>
      </c>
      <c r="J319" s="29"/>
      <c r="K319" s="382" t="e">
        <f t="shared" si="28"/>
        <v>#N/A</v>
      </c>
      <c r="L319" s="29"/>
      <c r="M319" s="382" t="e">
        <f t="shared" si="29"/>
        <v>#N/A</v>
      </c>
    </row>
    <row r="320" spans="1:13" ht="15.75" customHeight="1">
      <c r="A320" s="49"/>
      <c r="B320" s="389"/>
      <c r="C320" s="4" t="e">
        <f>VLOOKUP(B320,[1]Report!$1:$1048576,2,0)</f>
        <v>#N/A</v>
      </c>
      <c r="D320" s="136" t="s">
        <v>6</v>
      </c>
      <c r="E320" s="5" t="e">
        <f>VLOOKUP(B320,[1]Report!$1:$1048576,8,0)</f>
        <v>#N/A</v>
      </c>
      <c r="F320" s="381"/>
      <c r="G320" s="6" t="e">
        <f t="shared" si="26"/>
        <v>#N/A</v>
      </c>
      <c r="H320" s="409"/>
      <c r="I320" s="6" t="e">
        <f t="shared" si="27"/>
        <v>#N/A</v>
      </c>
      <c r="J320" s="29"/>
      <c r="K320" s="382" t="e">
        <f t="shared" si="28"/>
        <v>#N/A</v>
      </c>
      <c r="L320" s="29"/>
      <c r="M320" s="382" t="e">
        <f t="shared" si="29"/>
        <v>#N/A</v>
      </c>
    </row>
    <row r="321" spans="1:13" ht="15.75" customHeight="1">
      <c r="A321" s="49"/>
      <c r="B321" s="389"/>
      <c r="C321" s="4" t="e">
        <f>VLOOKUP(B321,[1]Report!$1:$1048576,2,0)</f>
        <v>#N/A</v>
      </c>
      <c r="D321" s="136" t="s">
        <v>6</v>
      </c>
      <c r="E321" s="5" t="e">
        <f>VLOOKUP(B321,[1]Report!$1:$1048576,8,0)</f>
        <v>#N/A</v>
      </c>
      <c r="F321" s="381"/>
      <c r="G321" s="6" t="e">
        <f t="shared" si="26"/>
        <v>#N/A</v>
      </c>
      <c r="H321" s="409"/>
      <c r="I321" s="6" t="e">
        <f t="shared" si="27"/>
        <v>#N/A</v>
      </c>
      <c r="J321" s="29"/>
      <c r="K321" s="382" t="e">
        <f t="shared" si="28"/>
        <v>#N/A</v>
      </c>
      <c r="L321" s="29"/>
      <c r="M321" s="382" t="e">
        <f t="shared" si="29"/>
        <v>#N/A</v>
      </c>
    </row>
    <row r="322" spans="1:13" ht="15.75" customHeight="1">
      <c r="A322" s="49"/>
      <c r="B322" s="389"/>
      <c r="C322" s="4" t="e">
        <f>VLOOKUP(B322,[1]Report!$1:$1048576,2,0)</f>
        <v>#N/A</v>
      </c>
      <c r="D322" s="136" t="s">
        <v>6</v>
      </c>
      <c r="E322" s="5" t="e">
        <f>VLOOKUP(B322,[1]Report!$1:$1048576,8,0)</f>
        <v>#N/A</v>
      </c>
      <c r="F322" s="381"/>
      <c r="G322" s="6" t="e">
        <f t="shared" si="26"/>
        <v>#N/A</v>
      </c>
      <c r="H322" s="409"/>
      <c r="I322" s="6" t="e">
        <f t="shared" si="27"/>
        <v>#N/A</v>
      </c>
      <c r="J322" s="29"/>
      <c r="K322" s="382" t="e">
        <f t="shared" si="28"/>
        <v>#N/A</v>
      </c>
      <c r="L322" s="29"/>
      <c r="M322" s="382" t="e">
        <f t="shared" si="29"/>
        <v>#N/A</v>
      </c>
    </row>
    <row r="323" spans="1:13" ht="15.75" customHeight="1">
      <c r="A323" s="49"/>
      <c r="B323" s="389"/>
      <c r="C323" s="4" t="e">
        <f>VLOOKUP(B323,[1]Report!$1:$1048576,2,0)</f>
        <v>#N/A</v>
      </c>
      <c r="D323" s="136" t="s">
        <v>6</v>
      </c>
      <c r="E323" s="5" t="e">
        <f>VLOOKUP(B323,[1]Report!$1:$1048576,8,0)</f>
        <v>#N/A</v>
      </c>
      <c r="F323" s="381"/>
      <c r="G323" s="6" t="e">
        <f t="shared" si="26"/>
        <v>#N/A</v>
      </c>
      <c r="H323" s="409"/>
      <c r="I323" s="6" t="e">
        <f t="shared" si="27"/>
        <v>#N/A</v>
      </c>
      <c r="J323" s="29"/>
      <c r="K323" s="382" t="e">
        <f t="shared" si="28"/>
        <v>#N/A</v>
      </c>
      <c r="L323" s="29"/>
      <c r="M323" s="382" t="e">
        <f t="shared" si="29"/>
        <v>#N/A</v>
      </c>
    </row>
    <row r="324" spans="1:13" ht="15.75" customHeight="1">
      <c r="A324" s="49"/>
      <c r="B324" s="389"/>
      <c r="C324" s="4" t="e">
        <f>VLOOKUP(B324,[1]Report!$1:$1048576,2,0)</f>
        <v>#N/A</v>
      </c>
      <c r="D324" s="136" t="s">
        <v>6</v>
      </c>
      <c r="E324" s="5" t="e">
        <f>VLOOKUP(B324,[1]Report!$1:$1048576,8,0)</f>
        <v>#N/A</v>
      </c>
      <c r="F324" s="381"/>
      <c r="G324" s="6" t="e">
        <f t="shared" si="26"/>
        <v>#N/A</v>
      </c>
      <c r="H324" s="409"/>
      <c r="I324" s="6" t="e">
        <f t="shared" si="27"/>
        <v>#N/A</v>
      </c>
      <c r="J324" s="29"/>
      <c r="K324" s="382" t="e">
        <f t="shared" si="28"/>
        <v>#N/A</v>
      </c>
      <c r="L324" s="29"/>
      <c r="M324" s="382" t="e">
        <f t="shared" si="29"/>
        <v>#N/A</v>
      </c>
    </row>
    <row r="325" spans="1:13" ht="15.75" customHeight="1">
      <c r="A325" s="49"/>
      <c r="B325" s="389"/>
      <c r="C325" s="4" t="e">
        <f>VLOOKUP(B325,[1]Report!$1:$1048576,2,0)</f>
        <v>#N/A</v>
      </c>
      <c r="D325" s="136" t="s">
        <v>6</v>
      </c>
      <c r="E325" s="5" t="e">
        <f>VLOOKUP(B325,[1]Report!$1:$1048576,8,0)</f>
        <v>#N/A</v>
      </c>
      <c r="F325" s="381"/>
      <c r="G325" s="6" t="e">
        <f t="shared" si="26"/>
        <v>#N/A</v>
      </c>
      <c r="H325" s="409"/>
      <c r="I325" s="6" t="e">
        <f t="shared" si="27"/>
        <v>#N/A</v>
      </c>
      <c r="J325" s="29"/>
      <c r="K325" s="382" t="e">
        <f t="shared" si="28"/>
        <v>#N/A</v>
      </c>
      <c r="L325" s="29"/>
      <c r="M325" s="382" t="e">
        <f t="shared" si="29"/>
        <v>#N/A</v>
      </c>
    </row>
    <row r="326" spans="1:13" ht="15.75" customHeight="1">
      <c r="A326" s="49"/>
      <c r="B326" s="389"/>
      <c r="C326" s="4" t="e">
        <f>VLOOKUP(B326,[1]Report!$1:$1048576,2,0)</f>
        <v>#N/A</v>
      </c>
      <c r="D326" s="136" t="s">
        <v>6</v>
      </c>
      <c r="E326" s="5" t="e">
        <f>VLOOKUP(B326,[1]Report!$1:$1048576,8,0)</f>
        <v>#N/A</v>
      </c>
      <c r="F326" s="381"/>
      <c r="G326" s="6" t="e">
        <f t="shared" si="26"/>
        <v>#N/A</v>
      </c>
      <c r="H326" s="409"/>
      <c r="I326" s="6" t="e">
        <f t="shared" si="27"/>
        <v>#N/A</v>
      </c>
      <c r="J326" s="29"/>
      <c r="K326" s="382" t="e">
        <f t="shared" si="28"/>
        <v>#N/A</v>
      </c>
      <c r="L326" s="29"/>
      <c r="M326" s="382" t="e">
        <f t="shared" si="29"/>
        <v>#N/A</v>
      </c>
    </row>
    <row r="327" spans="1:13" ht="15.75" customHeight="1">
      <c r="A327" s="49"/>
      <c r="B327" s="389"/>
      <c r="C327" s="4" t="e">
        <f>VLOOKUP(B327,[1]Report!$1:$1048576,2,0)</f>
        <v>#N/A</v>
      </c>
      <c r="D327" s="136" t="s">
        <v>6</v>
      </c>
      <c r="E327" s="5" t="e">
        <f>VLOOKUP(B327,[1]Report!$1:$1048576,8,0)</f>
        <v>#N/A</v>
      </c>
      <c r="F327" s="381"/>
      <c r="G327" s="6" t="e">
        <f t="shared" si="26"/>
        <v>#N/A</v>
      </c>
      <c r="H327" s="409"/>
      <c r="I327" s="6" t="e">
        <f t="shared" si="27"/>
        <v>#N/A</v>
      </c>
      <c r="J327" s="29"/>
      <c r="K327" s="382" t="e">
        <f t="shared" si="28"/>
        <v>#N/A</v>
      </c>
      <c r="L327" s="29"/>
      <c r="M327" s="382" t="e">
        <f t="shared" si="29"/>
        <v>#N/A</v>
      </c>
    </row>
    <row r="328" spans="1:13" ht="15.75" customHeight="1">
      <c r="A328" s="49"/>
      <c r="B328" s="389"/>
      <c r="C328" s="4" t="e">
        <f>VLOOKUP(B328,[1]Report!$1:$1048576,2,0)</f>
        <v>#N/A</v>
      </c>
      <c r="D328" s="136" t="s">
        <v>6</v>
      </c>
      <c r="E328" s="5" t="e">
        <f>VLOOKUP(B328,[1]Report!$1:$1048576,8,0)</f>
        <v>#N/A</v>
      </c>
      <c r="F328" s="381"/>
      <c r="G328" s="6" t="e">
        <f t="shared" si="26"/>
        <v>#N/A</v>
      </c>
      <c r="H328" s="409"/>
      <c r="I328" s="6" t="e">
        <f t="shared" si="27"/>
        <v>#N/A</v>
      </c>
      <c r="J328" s="29"/>
      <c r="K328" s="382" t="e">
        <f t="shared" si="28"/>
        <v>#N/A</v>
      </c>
      <c r="L328" s="29"/>
      <c r="M328" s="382" t="e">
        <f t="shared" si="29"/>
        <v>#N/A</v>
      </c>
    </row>
    <row r="329" spans="1:13" ht="15.75" customHeight="1">
      <c r="A329" s="49"/>
      <c r="B329" s="389"/>
      <c r="C329" s="4" t="e">
        <f>VLOOKUP(B329,[1]Report!$1:$1048576,2,0)</f>
        <v>#N/A</v>
      </c>
      <c r="D329" s="136" t="s">
        <v>6</v>
      </c>
      <c r="E329" s="5" t="e">
        <f>VLOOKUP(B329,[1]Report!$1:$1048576,8,0)</f>
        <v>#N/A</v>
      </c>
      <c r="F329" s="381"/>
      <c r="G329" s="6" t="e">
        <f t="shared" si="26"/>
        <v>#N/A</v>
      </c>
      <c r="H329" s="409"/>
      <c r="I329" s="6" t="e">
        <f t="shared" si="27"/>
        <v>#N/A</v>
      </c>
      <c r="J329" s="29"/>
      <c r="K329" s="382" t="e">
        <f t="shared" si="28"/>
        <v>#N/A</v>
      </c>
      <c r="L329" s="29"/>
      <c r="M329" s="382" t="e">
        <f t="shared" si="29"/>
        <v>#N/A</v>
      </c>
    </row>
    <row r="330" spans="1:13" ht="15.75" customHeight="1">
      <c r="A330" s="49"/>
      <c r="B330" s="389"/>
      <c r="C330" s="4" t="e">
        <f>VLOOKUP(B330,[1]Report!$1:$1048576,2,0)</f>
        <v>#N/A</v>
      </c>
      <c r="D330" s="136" t="s">
        <v>6</v>
      </c>
      <c r="E330" s="5" t="e">
        <f>VLOOKUP(B330,[1]Report!$1:$1048576,8,0)</f>
        <v>#N/A</v>
      </c>
      <c r="F330" s="381"/>
      <c r="G330" s="6" t="e">
        <f t="shared" si="26"/>
        <v>#N/A</v>
      </c>
      <c r="H330" s="409"/>
      <c r="I330" s="6" t="e">
        <f t="shared" si="27"/>
        <v>#N/A</v>
      </c>
      <c r="J330" s="29"/>
      <c r="K330" s="382" t="e">
        <f t="shared" si="28"/>
        <v>#N/A</v>
      </c>
      <c r="L330" s="29"/>
      <c r="M330" s="382" t="e">
        <f t="shared" si="29"/>
        <v>#N/A</v>
      </c>
    </row>
    <row r="331" spans="1:13" ht="15.75" customHeight="1">
      <c r="A331" s="49"/>
      <c r="B331" s="389"/>
      <c r="C331" s="4" t="e">
        <f>VLOOKUP(B331,[1]Report!$1:$1048576,2,0)</f>
        <v>#N/A</v>
      </c>
      <c r="D331" s="136" t="s">
        <v>6</v>
      </c>
      <c r="E331" s="5" t="e">
        <f>VLOOKUP(B331,[1]Report!$1:$1048576,8,0)</f>
        <v>#N/A</v>
      </c>
      <c r="F331" s="381"/>
      <c r="G331" s="6" t="e">
        <f t="shared" si="26"/>
        <v>#N/A</v>
      </c>
      <c r="H331" s="409"/>
      <c r="I331" s="6" t="e">
        <f t="shared" si="27"/>
        <v>#N/A</v>
      </c>
      <c r="J331" s="29"/>
      <c r="K331" s="382" t="e">
        <f t="shared" si="28"/>
        <v>#N/A</v>
      </c>
      <c r="L331" s="29"/>
      <c r="M331" s="382" t="e">
        <f t="shared" si="29"/>
        <v>#N/A</v>
      </c>
    </row>
    <row r="332" spans="1:13" ht="15.75" customHeight="1">
      <c r="A332" s="49"/>
      <c r="B332" s="389"/>
      <c r="C332" s="4" t="e">
        <f>VLOOKUP(B332,[1]Report!$1:$1048576,2,0)</f>
        <v>#N/A</v>
      </c>
      <c r="D332" s="136" t="s">
        <v>6</v>
      </c>
      <c r="E332" s="5" t="e">
        <f>VLOOKUP(B332,[1]Report!$1:$1048576,8,0)</f>
        <v>#N/A</v>
      </c>
      <c r="F332" s="381"/>
      <c r="G332" s="6" t="e">
        <f t="shared" si="26"/>
        <v>#N/A</v>
      </c>
      <c r="H332" s="409"/>
      <c r="I332" s="6" t="e">
        <f t="shared" si="27"/>
        <v>#N/A</v>
      </c>
      <c r="J332" s="29"/>
      <c r="K332" s="382" t="e">
        <f t="shared" si="28"/>
        <v>#N/A</v>
      </c>
      <c r="L332" s="29"/>
      <c r="M332" s="382" t="e">
        <f t="shared" si="29"/>
        <v>#N/A</v>
      </c>
    </row>
    <row r="333" spans="1:13" ht="15.75" customHeight="1">
      <c r="A333" s="49"/>
      <c r="B333" s="389"/>
      <c r="C333" s="4" t="e">
        <f>VLOOKUP(B333,[1]Report!$1:$1048576,2,0)</f>
        <v>#N/A</v>
      </c>
      <c r="D333" s="136" t="s">
        <v>6</v>
      </c>
      <c r="E333" s="5" t="e">
        <f>VLOOKUP(B333,[1]Report!$1:$1048576,8,0)</f>
        <v>#N/A</v>
      </c>
      <c r="F333" s="381"/>
      <c r="G333" s="6" t="e">
        <f t="shared" si="26"/>
        <v>#N/A</v>
      </c>
      <c r="H333" s="409"/>
      <c r="I333" s="6" t="e">
        <f t="shared" si="27"/>
        <v>#N/A</v>
      </c>
      <c r="J333" s="29"/>
      <c r="K333" s="382" t="e">
        <f t="shared" si="28"/>
        <v>#N/A</v>
      </c>
      <c r="L333" s="29"/>
      <c r="M333" s="382" t="e">
        <f t="shared" si="29"/>
        <v>#N/A</v>
      </c>
    </row>
    <row r="334" spans="1:13" ht="15.75" customHeight="1">
      <c r="A334" s="49"/>
      <c r="B334" s="389"/>
      <c r="C334" s="4" t="e">
        <f>VLOOKUP(B334,[1]Report!$1:$1048576,2,0)</f>
        <v>#N/A</v>
      </c>
      <c r="D334" s="136" t="s">
        <v>6</v>
      </c>
      <c r="E334" s="5" t="e">
        <f>VLOOKUP(B334,[1]Report!$1:$1048576,8,0)</f>
        <v>#N/A</v>
      </c>
      <c r="F334" s="381"/>
      <c r="G334" s="6" t="e">
        <f t="shared" si="26"/>
        <v>#N/A</v>
      </c>
      <c r="H334" s="409"/>
      <c r="I334" s="6" t="e">
        <f t="shared" si="27"/>
        <v>#N/A</v>
      </c>
      <c r="J334" s="29"/>
      <c r="K334" s="382" t="e">
        <f t="shared" si="28"/>
        <v>#N/A</v>
      </c>
      <c r="L334" s="29"/>
      <c r="M334" s="382" t="e">
        <f t="shared" si="29"/>
        <v>#N/A</v>
      </c>
    </row>
    <row r="335" spans="1:13" ht="15.75" customHeight="1">
      <c r="A335" s="49"/>
      <c r="B335" s="389"/>
      <c r="C335" s="4" t="e">
        <f>VLOOKUP(B335,[1]Report!$1:$1048576,2,0)</f>
        <v>#N/A</v>
      </c>
      <c r="D335" s="136" t="s">
        <v>6</v>
      </c>
      <c r="E335" s="5" t="e">
        <f>VLOOKUP(B335,[1]Report!$1:$1048576,8,0)</f>
        <v>#N/A</v>
      </c>
      <c r="F335" s="381"/>
      <c r="G335" s="6" t="e">
        <f t="shared" si="26"/>
        <v>#N/A</v>
      </c>
      <c r="H335" s="409"/>
      <c r="I335" s="6" t="e">
        <f t="shared" si="27"/>
        <v>#N/A</v>
      </c>
      <c r="J335" s="29"/>
      <c r="K335" s="382" t="e">
        <f t="shared" si="28"/>
        <v>#N/A</v>
      </c>
      <c r="L335" s="29"/>
      <c r="M335" s="382" t="e">
        <f t="shared" si="29"/>
        <v>#N/A</v>
      </c>
    </row>
    <row r="336" spans="1:13" ht="15.75" customHeight="1">
      <c r="A336" s="49"/>
      <c r="B336" s="389"/>
      <c r="C336" s="4" t="e">
        <f>VLOOKUP(B336,[1]Report!$1:$1048576,2,0)</f>
        <v>#N/A</v>
      </c>
      <c r="D336" s="136" t="s">
        <v>6</v>
      </c>
      <c r="E336" s="5" t="e">
        <f>VLOOKUP(B336,[1]Report!$1:$1048576,8,0)</f>
        <v>#N/A</v>
      </c>
      <c r="F336" s="381"/>
      <c r="G336" s="6" t="e">
        <f t="shared" si="26"/>
        <v>#N/A</v>
      </c>
      <c r="H336" s="409"/>
      <c r="I336" s="6" t="e">
        <f t="shared" si="27"/>
        <v>#N/A</v>
      </c>
      <c r="J336" s="29"/>
      <c r="K336" s="382" t="e">
        <f t="shared" si="28"/>
        <v>#N/A</v>
      </c>
      <c r="L336" s="29"/>
      <c r="M336" s="382" t="e">
        <f t="shared" si="29"/>
        <v>#N/A</v>
      </c>
    </row>
    <row r="337" spans="1:13" ht="15.75" customHeight="1">
      <c r="A337" s="49"/>
      <c r="B337" s="389"/>
      <c r="C337" s="4" t="e">
        <f>VLOOKUP(B337,[1]Report!$1:$1048576,2,0)</f>
        <v>#N/A</v>
      </c>
      <c r="D337" s="136" t="s">
        <v>6</v>
      </c>
      <c r="E337" s="5" t="e">
        <f>VLOOKUP(B337,[1]Report!$1:$1048576,8,0)</f>
        <v>#N/A</v>
      </c>
      <c r="F337" s="381"/>
      <c r="G337" s="6" t="e">
        <f t="shared" si="26"/>
        <v>#N/A</v>
      </c>
      <c r="H337" s="409"/>
      <c r="I337" s="6" t="e">
        <f t="shared" si="27"/>
        <v>#N/A</v>
      </c>
      <c r="J337" s="29"/>
      <c r="K337" s="382" t="e">
        <f t="shared" si="28"/>
        <v>#N/A</v>
      </c>
      <c r="L337" s="29"/>
      <c r="M337" s="382" t="e">
        <f t="shared" si="29"/>
        <v>#N/A</v>
      </c>
    </row>
    <row r="338" spans="1:13" ht="15.75" customHeight="1">
      <c r="A338" s="49"/>
      <c r="B338" s="389"/>
      <c r="C338" s="4" t="e">
        <f>VLOOKUP(B338,[1]Report!$1:$1048576,2,0)</f>
        <v>#N/A</v>
      </c>
      <c r="D338" s="136" t="s">
        <v>6</v>
      </c>
      <c r="E338" s="5" t="e">
        <f>VLOOKUP(B338,[1]Report!$1:$1048576,8,0)</f>
        <v>#N/A</v>
      </c>
      <c r="F338" s="381"/>
      <c r="G338" s="6" t="e">
        <f t="shared" si="26"/>
        <v>#N/A</v>
      </c>
      <c r="H338" s="409"/>
      <c r="I338" s="6" t="e">
        <f t="shared" si="27"/>
        <v>#N/A</v>
      </c>
      <c r="J338" s="29"/>
      <c r="K338" s="382" t="e">
        <f t="shared" si="28"/>
        <v>#N/A</v>
      </c>
      <c r="L338" s="29"/>
      <c r="M338" s="382" t="e">
        <f t="shared" si="29"/>
        <v>#N/A</v>
      </c>
    </row>
    <row r="339" spans="1:13" ht="15.75" customHeight="1">
      <c r="A339" s="49"/>
      <c r="B339" s="389"/>
      <c r="C339" s="4" t="e">
        <f>VLOOKUP(B339,[1]Report!$1:$1048576,2,0)</f>
        <v>#N/A</v>
      </c>
      <c r="D339" s="136" t="s">
        <v>6</v>
      </c>
      <c r="E339" s="5" t="e">
        <f>VLOOKUP(B339,[1]Report!$1:$1048576,8,0)</f>
        <v>#N/A</v>
      </c>
      <c r="F339" s="381"/>
      <c r="G339" s="6" t="e">
        <f t="shared" si="26"/>
        <v>#N/A</v>
      </c>
      <c r="H339" s="409"/>
      <c r="I339" s="6" t="e">
        <f t="shared" si="27"/>
        <v>#N/A</v>
      </c>
      <c r="J339" s="4"/>
      <c r="K339" s="382" t="e">
        <f t="shared" si="28"/>
        <v>#N/A</v>
      </c>
      <c r="L339" s="29"/>
      <c r="M339" s="382" t="e">
        <f t="shared" si="29"/>
        <v>#N/A</v>
      </c>
    </row>
    <row r="340" spans="1:13" ht="15.75" customHeight="1">
      <c r="A340" s="49"/>
      <c r="B340" s="389"/>
      <c r="C340" s="4" t="e">
        <f>VLOOKUP(B340,[1]Report!$1:$1048576,2,0)</f>
        <v>#N/A</v>
      </c>
      <c r="D340" s="136" t="s">
        <v>6</v>
      </c>
      <c r="E340" s="5" t="e">
        <f>VLOOKUP(B340,[1]Report!$1:$1048576,8,0)</f>
        <v>#N/A</v>
      </c>
      <c r="F340" s="381"/>
      <c r="G340" s="6" t="e">
        <f t="shared" si="26"/>
        <v>#N/A</v>
      </c>
      <c r="H340" s="409"/>
      <c r="I340" s="6" t="e">
        <f t="shared" si="27"/>
        <v>#N/A</v>
      </c>
      <c r="J340" s="4"/>
      <c r="K340" s="382" t="e">
        <f t="shared" si="28"/>
        <v>#N/A</v>
      </c>
      <c r="L340" s="29"/>
      <c r="M340" s="382" t="e">
        <f t="shared" si="29"/>
        <v>#N/A</v>
      </c>
    </row>
    <row r="341" spans="1:13" ht="15.75" customHeight="1">
      <c r="A341" s="49"/>
      <c r="B341" s="389"/>
      <c r="C341" s="4" t="e">
        <f>VLOOKUP(B341,[1]Report!$1:$1048576,2,0)</f>
        <v>#N/A</v>
      </c>
      <c r="D341" s="136" t="s">
        <v>6</v>
      </c>
      <c r="E341" s="5" t="e">
        <f>VLOOKUP(B341,[1]Report!$1:$1048576,8,0)</f>
        <v>#N/A</v>
      </c>
      <c r="F341" s="381"/>
      <c r="G341" s="6" t="e">
        <f t="shared" si="26"/>
        <v>#N/A</v>
      </c>
      <c r="H341" s="409"/>
      <c r="I341" s="6" t="e">
        <f t="shared" si="27"/>
        <v>#N/A</v>
      </c>
      <c r="J341" s="4"/>
      <c r="K341" s="382" t="e">
        <f t="shared" si="28"/>
        <v>#N/A</v>
      </c>
      <c r="L341" s="29"/>
      <c r="M341" s="382" t="e">
        <f t="shared" si="29"/>
        <v>#N/A</v>
      </c>
    </row>
    <row r="342" spans="1:13" ht="15.75" customHeight="1">
      <c r="A342" s="49"/>
      <c r="B342" s="389"/>
      <c r="C342" s="4" t="e">
        <f>VLOOKUP(B342,[1]Report!$1:$1048576,2,0)</f>
        <v>#N/A</v>
      </c>
      <c r="D342" s="136" t="s">
        <v>6</v>
      </c>
      <c r="E342" s="5" t="e">
        <f>VLOOKUP(B342,[1]Report!$1:$1048576,8,0)</f>
        <v>#N/A</v>
      </c>
      <c r="F342" s="381"/>
      <c r="G342" s="6" t="e">
        <f t="shared" si="26"/>
        <v>#N/A</v>
      </c>
      <c r="H342" s="409"/>
      <c r="I342" s="6" t="e">
        <f t="shared" si="27"/>
        <v>#N/A</v>
      </c>
      <c r="J342" s="4"/>
      <c r="K342" s="382" t="e">
        <f t="shared" si="28"/>
        <v>#N/A</v>
      </c>
      <c r="L342" s="29"/>
      <c r="M342" s="382" t="e">
        <f t="shared" si="29"/>
        <v>#N/A</v>
      </c>
    </row>
    <row r="343" spans="1:13" ht="15.75" customHeight="1">
      <c r="A343" s="49"/>
      <c r="B343" s="389"/>
      <c r="C343" s="4" t="e">
        <f>VLOOKUP(B343,[1]Report!$1:$1048576,2,0)</f>
        <v>#N/A</v>
      </c>
      <c r="D343" s="136" t="s">
        <v>6</v>
      </c>
      <c r="E343" s="5" t="e">
        <f>VLOOKUP(B343,[1]Report!$1:$1048576,8,0)</f>
        <v>#N/A</v>
      </c>
      <c r="F343" s="381"/>
      <c r="G343" s="6" t="e">
        <f t="shared" si="26"/>
        <v>#N/A</v>
      </c>
      <c r="H343" s="409"/>
      <c r="I343" s="6" t="e">
        <f t="shared" si="27"/>
        <v>#N/A</v>
      </c>
      <c r="J343" s="4"/>
      <c r="K343" s="382" t="e">
        <f t="shared" si="28"/>
        <v>#N/A</v>
      </c>
      <c r="L343" s="29"/>
      <c r="M343" s="382" t="e">
        <f t="shared" si="29"/>
        <v>#N/A</v>
      </c>
    </row>
    <row r="344" spans="1:13" ht="15.75" customHeight="1">
      <c r="A344" s="49"/>
      <c r="B344" s="389"/>
      <c r="C344" s="4" t="e">
        <f>VLOOKUP(B344,[1]Report!$1:$1048576,2,0)</f>
        <v>#N/A</v>
      </c>
      <c r="D344" s="136" t="s">
        <v>6</v>
      </c>
      <c r="E344" s="5" t="e">
        <f>VLOOKUP(B344,[1]Report!$1:$1048576,8,0)</f>
        <v>#N/A</v>
      </c>
      <c r="F344" s="381"/>
      <c r="G344" s="6" t="e">
        <f t="shared" si="26"/>
        <v>#N/A</v>
      </c>
      <c r="H344" s="409"/>
      <c r="I344" s="6" t="e">
        <f t="shared" si="27"/>
        <v>#N/A</v>
      </c>
      <c r="J344" s="4"/>
      <c r="K344" s="382" t="e">
        <f t="shared" si="28"/>
        <v>#N/A</v>
      </c>
      <c r="L344" s="29"/>
      <c r="M344" s="382" t="e">
        <f t="shared" si="29"/>
        <v>#N/A</v>
      </c>
    </row>
    <row r="345" spans="1:13" ht="15.75" customHeight="1">
      <c r="A345" s="49"/>
      <c r="B345" s="389"/>
      <c r="C345" s="4" t="e">
        <f>VLOOKUP(B345,[1]Report!$1:$1048576,2,0)</f>
        <v>#N/A</v>
      </c>
      <c r="D345" s="136" t="s">
        <v>6</v>
      </c>
      <c r="E345" s="5" t="e">
        <f>VLOOKUP(B345,[1]Report!$1:$1048576,8,0)</f>
        <v>#N/A</v>
      </c>
      <c r="F345" s="381"/>
      <c r="G345" s="6" t="e">
        <f t="shared" si="26"/>
        <v>#N/A</v>
      </c>
      <c r="H345" s="409"/>
      <c r="I345" s="6" t="e">
        <f t="shared" si="27"/>
        <v>#N/A</v>
      </c>
      <c r="J345" s="4"/>
      <c r="K345" s="382" t="e">
        <f t="shared" si="28"/>
        <v>#N/A</v>
      </c>
      <c r="L345" s="29"/>
      <c r="M345" s="382" t="e">
        <f t="shared" si="29"/>
        <v>#N/A</v>
      </c>
    </row>
    <row r="346" spans="1:13" ht="15.75" customHeight="1">
      <c r="A346" s="49"/>
      <c r="B346" s="4"/>
      <c r="C346" s="4" t="e">
        <f>VLOOKUP(B346,[1]Report!$1:$1048576,2,0)</f>
        <v>#N/A</v>
      </c>
      <c r="D346" s="136" t="s">
        <v>6</v>
      </c>
      <c r="E346" s="5" t="e">
        <f>VLOOKUP(B346,[1]Report!$1:$1048576,8,0)</f>
        <v>#N/A</v>
      </c>
      <c r="F346" s="381"/>
      <c r="G346" s="6" t="e">
        <f t="shared" si="26"/>
        <v>#N/A</v>
      </c>
      <c r="H346" s="409"/>
      <c r="I346" s="6" t="e">
        <f t="shared" si="27"/>
        <v>#N/A</v>
      </c>
      <c r="J346" s="4"/>
      <c r="K346" s="382" t="e">
        <f t="shared" si="28"/>
        <v>#N/A</v>
      </c>
      <c r="L346" s="29"/>
      <c r="M346" s="382" t="e">
        <f t="shared" si="29"/>
        <v>#N/A</v>
      </c>
    </row>
    <row r="347" spans="1:13" ht="15.75" customHeight="1">
      <c r="A347" s="49"/>
      <c r="B347" s="4"/>
      <c r="C347" s="4" t="e">
        <f>VLOOKUP(B347,[1]Report!$1:$1048576,2,0)</f>
        <v>#N/A</v>
      </c>
      <c r="D347" s="136" t="s">
        <v>6</v>
      </c>
      <c r="E347" s="5" t="e">
        <f>VLOOKUP(B347,[1]Report!$1:$1048576,8,0)</f>
        <v>#N/A</v>
      </c>
      <c r="F347" s="381"/>
      <c r="G347" s="6" t="e">
        <f t="shared" si="26"/>
        <v>#N/A</v>
      </c>
      <c r="H347" s="409"/>
      <c r="I347" s="6" t="e">
        <f t="shared" si="27"/>
        <v>#N/A</v>
      </c>
      <c r="J347" s="4"/>
      <c r="K347" s="382" t="e">
        <f t="shared" si="28"/>
        <v>#N/A</v>
      </c>
      <c r="L347" s="29"/>
      <c r="M347" s="382" t="e">
        <f t="shared" si="29"/>
        <v>#N/A</v>
      </c>
    </row>
    <row r="348" spans="1:13" ht="15.75" customHeight="1">
      <c r="A348" s="49"/>
      <c r="B348" s="4"/>
      <c r="C348" s="4" t="e">
        <f>VLOOKUP(B348,[1]Report!$1:$1048576,2,0)</f>
        <v>#N/A</v>
      </c>
      <c r="D348" s="136" t="s">
        <v>6</v>
      </c>
      <c r="E348" s="5" t="e">
        <f>VLOOKUP(B348,[1]Report!$1:$1048576,8,0)</f>
        <v>#N/A</v>
      </c>
      <c r="F348" s="381"/>
      <c r="G348" s="6" t="e">
        <f t="shared" si="26"/>
        <v>#N/A</v>
      </c>
      <c r="H348" s="409"/>
      <c r="I348" s="6" t="e">
        <f t="shared" si="27"/>
        <v>#N/A</v>
      </c>
      <c r="J348" s="4"/>
      <c r="K348" s="382" t="e">
        <f t="shared" si="28"/>
        <v>#N/A</v>
      </c>
      <c r="L348" s="29"/>
      <c r="M348" s="382" t="e">
        <f t="shared" si="29"/>
        <v>#N/A</v>
      </c>
    </row>
    <row r="349" spans="1:13" ht="15.75" customHeight="1">
      <c r="A349" s="49"/>
      <c r="B349" s="182"/>
      <c r="C349" s="4" t="e">
        <f>VLOOKUP(B349,[1]Report!$1:$1048576,2,0)</f>
        <v>#N/A</v>
      </c>
      <c r="D349" s="136" t="s">
        <v>6</v>
      </c>
      <c r="E349" s="5" t="e">
        <f>VLOOKUP(B349,[1]Report!$1:$1048576,8,0)</f>
        <v>#N/A</v>
      </c>
      <c r="F349" s="381"/>
      <c r="G349" s="6" t="e">
        <f t="shared" si="26"/>
        <v>#N/A</v>
      </c>
      <c r="H349" s="409"/>
      <c r="I349" s="6" t="e">
        <f t="shared" si="27"/>
        <v>#N/A</v>
      </c>
      <c r="J349" s="4"/>
      <c r="K349" s="382" t="e">
        <f t="shared" si="28"/>
        <v>#N/A</v>
      </c>
      <c r="L349" s="29"/>
      <c r="M349" s="382" t="e">
        <f t="shared" si="29"/>
        <v>#N/A</v>
      </c>
    </row>
    <row r="350" spans="1:13" ht="15.75" customHeight="1">
      <c r="A350" s="49"/>
      <c r="B350" s="4"/>
      <c r="C350" s="4"/>
      <c r="D350" s="136"/>
      <c r="E350" s="5"/>
      <c r="F350" s="179"/>
      <c r="G350" s="6"/>
      <c r="H350" s="7"/>
      <c r="I350" s="7"/>
      <c r="J350" s="7"/>
      <c r="K350" s="7"/>
      <c r="L350" s="7"/>
      <c r="M350" s="7"/>
    </row>
    <row r="351" spans="1:13" ht="15.75" hidden="1" customHeight="1">
      <c r="A351" s="49"/>
      <c r="B351" s="548" t="s">
        <v>241</v>
      </c>
      <c r="C351" s="548"/>
      <c r="D351" s="548"/>
      <c r="E351" s="548"/>
      <c r="F351" s="548"/>
      <c r="G351" s="548"/>
      <c r="H351" s="7"/>
      <c r="I351" s="7"/>
      <c r="J351" s="7"/>
      <c r="K351" s="7"/>
      <c r="L351" s="7"/>
      <c r="M351" s="7"/>
    </row>
    <row r="352" spans="1:13" ht="15.75" hidden="1" customHeight="1">
      <c r="A352" s="49"/>
      <c r="B352" s="11" t="s">
        <v>2</v>
      </c>
      <c r="C352" s="11" t="s">
        <v>3</v>
      </c>
      <c r="D352" s="11" t="s">
        <v>5</v>
      </c>
      <c r="E352" s="11" t="s">
        <v>0</v>
      </c>
      <c r="F352" s="47" t="s">
        <v>1</v>
      </c>
      <c r="G352" s="47" t="s">
        <v>4</v>
      </c>
      <c r="H352" s="7"/>
      <c r="I352" s="7"/>
      <c r="J352" s="7"/>
      <c r="K352" s="7"/>
      <c r="L352" s="7"/>
      <c r="M352" s="7"/>
    </row>
    <row r="353" spans="1:13" ht="15.75" hidden="1" customHeight="1">
      <c r="A353" s="49"/>
      <c r="B353" s="182"/>
      <c r="C353" s="4" t="e">
        <f>VLOOKUP(B353,[1]Report!$1:$1048576,2,0)</f>
        <v>#N/A</v>
      </c>
      <c r="D353" s="136" t="s">
        <v>6</v>
      </c>
      <c r="E353" s="5" t="e">
        <f>VLOOKUP(B353,[1]Report!$1:$1048576,8,0)</f>
        <v>#N/A</v>
      </c>
      <c r="F353" s="383"/>
      <c r="G353" s="6" t="e">
        <f t="shared" ref="G353:G381" si="30">(E353-F353)/E353</f>
        <v>#N/A</v>
      </c>
      <c r="H353" s="278" t="e">
        <f t="shared" ref="H353:H381" si="31">G353-100%</f>
        <v>#N/A</v>
      </c>
      <c r="I353" s="7" t="s">
        <v>645</v>
      </c>
      <c r="J353" s="7"/>
      <c r="K353" s="7"/>
      <c r="L353" s="7"/>
      <c r="M353" s="7"/>
    </row>
    <row r="354" spans="1:13" ht="15.75" hidden="1" customHeight="1">
      <c r="A354" s="49"/>
      <c r="B354" s="182"/>
      <c r="C354" s="4" t="e">
        <f>VLOOKUP(B354,[1]Report!$1:$1048576,2,0)</f>
        <v>#N/A</v>
      </c>
      <c r="D354" s="136" t="s">
        <v>6</v>
      </c>
      <c r="E354" s="5" t="e">
        <f>VLOOKUP(B354,[1]Report!$1:$1048576,8,0)</f>
        <v>#N/A</v>
      </c>
      <c r="F354" s="383"/>
      <c r="G354" s="6" t="e">
        <f t="shared" si="30"/>
        <v>#N/A</v>
      </c>
      <c r="H354" s="278" t="e">
        <f t="shared" si="31"/>
        <v>#N/A</v>
      </c>
      <c r="I354" s="7" t="s">
        <v>645</v>
      </c>
      <c r="J354" s="7"/>
      <c r="K354" s="7"/>
      <c r="L354" s="7"/>
      <c r="M354" s="7"/>
    </row>
    <row r="355" spans="1:13" ht="15.75" hidden="1" customHeight="1">
      <c r="A355" s="49"/>
      <c r="B355" s="182"/>
      <c r="C355" s="4" t="e">
        <f>VLOOKUP(B355,[1]Report!$1:$1048576,2,0)</f>
        <v>#N/A</v>
      </c>
      <c r="D355" s="136" t="s">
        <v>6</v>
      </c>
      <c r="E355" s="5" t="e">
        <f>VLOOKUP(B355,[1]Report!$1:$1048576,8,0)</f>
        <v>#N/A</v>
      </c>
      <c r="F355" s="383"/>
      <c r="G355" s="6" t="e">
        <f t="shared" si="30"/>
        <v>#N/A</v>
      </c>
      <c r="H355" s="278" t="e">
        <f t="shared" si="31"/>
        <v>#N/A</v>
      </c>
      <c r="I355" s="7" t="s">
        <v>645</v>
      </c>
      <c r="J355" s="7"/>
      <c r="K355" s="7"/>
      <c r="L355" s="7"/>
      <c r="M355" s="7"/>
    </row>
    <row r="356" spans="1:13" ht="15.75" hidden="1" customHeight="1">
      <c r="A356" s="49"/>
      <c r="B356" s="182"/>
      <c r="C356" s="4" t="e">
        <f>VLOOKUP(B356,[1]Report!$1:$1048576,2,0)</f>
        <v>#N/A</v>
      </c>
      <c r="D356" s="136" t="s">
        <v>6</v>
      </c>
      <c r="E356" s="5" t="e">
        <f>VLOOKUP(B356,[1]Report!$1:$1048576,8,0)</f>
        <v>#N/A</v>
      </c>
      <c r="F356" s="383"/>
      <c r="G356" s="6" t="e">
        <f t="shared" si="30"/>
        <v>#N/A</v>
      </c>
      <c r="H356" s="278" t="e">
        <f t="shared" si="31"/>
        <v>#N/A</v>
      </c>
      <c r="I356" s="7" t="s">
        <v>645</v>
      </c>
      <c r="J356" s="7"/>
      <c r="K356" s="7"/>
      <c r="L356" s="7"/>
      <c r="M356" s="7"/>
    </row>
    <row r="357" spans="1:13" ht="15.75" hidden="1" customHeight="1">
      <c r="A357" s="49"/>
      <c r="B357" s="182"/>
      <c r="C357" s="4" t="e">
        <f>VLOOKUP(B357,[1]Report!$1:$1048576,2,0)</f>
        <v>#N/A</v>
      </c>
      <c r="D357" s="136" t="s">
        <v>6</v>
      </c>
      <c r="E357" s="5" t="e">
        <f>VLOOKUP(B357,[1]Report!$1:$1048576,8,0)</f>
        <v>#N/A</v>
      </c>
      <c r="F357" s="383"/>
      <c r="G357" s="6" t="e">
        <f t="shared" si="30"/>
        <v>#N/A</v>
      </c>
      <c r="H357" s="278" t="e">
        <f t="shared" si="31"/>
        <v>#N/A</v>
      </c>
      <c r="I357" s="7" t="s">
        <v>645</v>
      </c>
      <c r="J357" s="7"/>
      <c r="K357" s="7"/>
      <c r="L357" s="7"/>
      <c r="M357" s="7"/>
    </row>
    <row r="358" spans="1:13" ht="15.75" hidden="1" customHeight="1">
      <c r="A358" s="49"/>
      <c r="B358" s="182"/>
      <c r="C358" s="4" t="e">
        <f>VLOOKUP(B358,[1]Report!$1:$1048576,2,0)</f>
        <v>#N/A</v>
      </c>
      <c r="D358" s="136" t="s">
        <v>6</v>
      </c>
      <c r="E358" s="5" t="e">
        <f>VLOOKUP(B358,[1]Report!$1:$1048576,8,0)</f>
        <v>#N/A</v>
      </c>
      <c r="F358" s="383"/>
      <c r="G358" s="6" t="e">
        <f t="shared" si="30"/>
        <v>#N/A</v>
      </c>
      <c r="H358" s="278" t="e">
        <f t="shared" si="31"/>
        <v>#N/A</v>
      </c>
      <c r="I358" s="7" t="s">
        <v>645</v>
      </c>
      <c r="J358" s="7"/>
      <c r="K358" s="7"/>
      <c r="L358" s="7"/>
      <c r="M358" s="7"/>
    </row>
    <row r="359" spans="1:13" ht="15.75" hidden="1" customHeight="1">
      <c r="A359" s="49"/>
      <c r="B359" s="182"/>
      <c r="C359" s="4" t="e">
        <f>VLOOKUP(B359,[1]Report!$1:$1048576,2,0)</f>
        <v>#N/A</v>
      </c>
      <c r="D359" s="136" t="s">
        <v>6</v>
      </c>
      <c r="E359" s="5" t="e">
        <f>VLOOKUP(B359,[1]Report!$1:$1048576,8,0)</f>
        <v>#N/A</v>
      </c>
      <c r="F359" s="383"/>
      <c r="G359" s="6" t="e">
        <f t="shared" si="30"/>
        <v>#N/A</v>
      </c>
      <c r="H359" s="278" t="e">
        <f t="shared" si="31"/>
        <v>#N/A</v>
      </c>
      <c r="I359" s="7" t="s">
        <v>645</v>
      </c>
      <c r="J359" s="7"/>
      <c r="K359" s="7"/>
      <c r="L359" s="7"/>
      <c r="M359" s="7"/>
    </row>
    <row r="360" spans="1:13" ht="15.75" hidden="1" customHeight="1">
      <c r="A360" s="49"/>
      <c r="B360" s="182"/>
      <c r="C360" s="4" t="e">
        <f>VLOOKUP(B360,[1]Report!$1:$1048576,2,0)</f>
        <v>#N/A</v>
      </c>
      <c r="D360" s="136" t="s">
        <v>6</v>
      </c>
      <c r="E360" s="5" t="e">
        <f>VLOOKUP(B360,[1]Report!$1:$1048576,8,0)</f>
        <v>#N/A</v>
      </c>
      <c r="F360" s="383"/>
      <c r="G360" s="6" t="e">
        <f t="shared" si="30"/>
        <v>#N/A</v>
      </c>
      <c r="H360" s="278" t="e">
        <f t="shared" si="31"/>
        <v>#N/A</v>
      </c>
      <c r="I360" s="7" t="s">
        <v>645</v>
      </c>
      <c r="J360" s="7"/>
      <c r="K360" s="7"/>
      <c r="L360" s="7"/>
      <c r="M360" s="7"/>
    </row>
    <row r="361" spans="1:13" ht="15.75" hidden="1" customHeight="1">
      <c r="A361" s="49"/>
      <c r="B361" s="182"/>
      <c r="C361" s="4" t="e">
        <f>VLOOKUP(B361,[1]Report!$1:$1048576,2,0)</f>
        <v>#N/A</v>
      </c>
      <c r="D361" s="136" t="s">
        <v>6</v>
      </c>
      <c r="E361" s="5" t="e">
        <f>VLOOKUP(B361,[1]Report!$1:$1048576,8,0)</f>
        <v>#N/A</v>
      </c>
      <c r="F361" s="383"/>
      <c r="G361" s="6" t="e">
        <f t="shared" si="30"/>
        <v>#N/A</v>
      </c>
      <c r="H361" s="278" t="e">
        <f t="shared" si="31"/>
        <v>#N/A</v>
      </c>
      <c r="I361" s="7" t="s">
        <v>645</v>
      </c>
      <c r="J361" s="7"/>
      <c r="K361" s="7"/>
      <c r="L361" s="7"/>
      <c r="M361" s="7"/>
    </row>
    <row r="362" spans="1:13" ht="15.75" hidden="1" customHeight="1">
      <c r="A362" s="49"/>
      <c r="B362" s="182"/>
      <c r="C362" s="4" t="e">
        <f>VLOOKUP(B362,[1]Report!$1:$1048576,2,0)</f>
        <v>#N/A</v>
      </c>
      <c r="D362" s="136" t="s">
        <v>6</v>
      </c>
      <c r="E362" s="5" t="e">
        <f>VLOOKUP(B362,[1]Report!$1:$1048576,8,0)</f>
        <v>#N/A</v>
      </c>
      <c r="F362" s="383"/>
      <c r="G362" s="6" t="e">
        <f t="shared" si="30"/>
        <v>#N/A</v>
      </c>
      <c r="H362" s="278" t="e">
        <f t="shared" si="31"/>
        <v>#N/A</v>
      </c>
      <c r="I362" s="7" t="s">
        <v>645</v>
      </c>
      <c r="J362" s="7"/>
      <c r="K362" s="7"/>
      <c r="L362" s="7"/>
      <c r="M362" s="7"/>
    </row>
    <row r="363" spans="1:13" ht="15.75" hidden="1" customHeight="1">
      <c r="A363" s="49"/>
      <c r="B363" s="182"/>
      <c r="C363" s="4" t="e">
        <f>VLOOKUP(B363,[1]Report!$1:$1048576,2,0)</f>
        <v>#N/A</v>
      </c>
      <c r="D363" s="136" t="s">
        <v>6</v>
      </c>
      <c r="E363" s="5" t="e">
        <f>VLOOKUP(B363,[1]Report!$1:$1048576,8,0)</f>
        <v>#N/A</v>
      </c>
      <c r="F363" s="383"/>
      <c r="G363" s="6" t="e">
        <f t="shared" si="30"/>
        <v>#N/A</v>
      </c>
      <c r="H363" s="278" t="e">
        <f t="shared" si="31"/>
        <v>#N/A</v>
      </c>
      <c r="I363" s="7" t="s">
        <v>645</v>
      </c>
      <c r="J363" s="7"/>
      <c r="K363" s="7"/>
      <c r="L363" s="7"/>
      <c r="M363" s="7"/>
    </row>
    <row r="364" spans="1:13" ht="15.75" hidden="1" customHeight="1">
      <c r="A364" s="49"/>
      <c r="B364" s="182"/>
      <c r="C364" s="4" t="e">
        <f>VLOOKUP(B364,[1]Report!$1:$1048576,2,0)</f>
        <v>#N/A</v>
      </c>
      <c r="D364" s="136" t="s">
        <v>6</v>
      </c>
      <c r="E364" s="5" t="e">
        <f>VLOOKUP(B364,[1]Report!$1:$1048576,8,0)</f>
        <v>#N/A</v>
      </c>
      <c r="F364" s="383"/>
      <c r="G364" s="6" t="e">
        <f t="shared" si="30"/>
        <v>#N/A</v>
      </c>
      <c r="H364" s="278" t="e">
        <f t="shared" si="31"/>
        <v>#N/A</v>
      </c>
      <c r="I364" s="7" t="s">
        <v>645</v>
      </c>
      <c r="J364" s="7"/>
      <c r="K364" s="7"/>
      <c r="L364" s="7"/>
      <c r="M364" s="7"/>
    </row>
    <row r="365" spans="1:13" ht="15.75" hidden="1" customHeight="1">
      <c r="A365" s="49"/>
      <c r="B365" s="182"/>
      <c r="C365" s="4" t="e">
        <f>VLOOKUP(B365,[1]Report!$1:$1048576,2,0)</f>
        <v>#N/A</v>
      </c>
      <c r="D365" s="136" t="s">
        <v>6</v>
      </c>
      <c r="E365" s="5" t="e">
        <f>VLOOKUP(B365,[1]Report!$1:$1048576,8,0)</f>
        <v>#N/A</v>
      </c>
      <c r="F365" s="383"/>
      <c r="G365" s="6" t="e">
        <f t="shared" si="30"/>
        <v>#N/A</v>
      </c>
      <c r="H365" s="278" t="e">
        <f t="shared" si="31"/>
        <v>#N/A</v>
      </c>
      <c r="I365" s="7" t="s">
        <v>645</v>
      </c>
      <c r="J365" s="7"/>
      <c r="K365" s="7"/>
      <c r="L365" s="7"/>
      <c r="M365" s="7"/>
    </row>
    <row r="366" spans="1:13" ht="15.75" hidden="1" customHeight="1">
      <c r="A366" s="49"/>
      <c r="B366" s="182"/>
      <c r="C366" s="4" t="e">
        <f>VLOOKUP(B366,[1]Report!$1:$1048576,2,0)</f>
        <v>#N/A</v>
      </c>
      <c r="D366" s="136" t="s">
        <v>6</v>
      </c>
      <c r="E366" s="5" t="e">
        <f>VLOOKUP(B366,[1]Report!$1:$1048576,8,0)</f>
        <v>#N/A</v>
      </c>
      <c r="F366" s="383"/>
      <c r="G366" s="6" t="e">
        <f t="shared" si="30"/>
        <v>#N/A</v>
      </c>
      <c r="H366" s="278" t="e">
        <f t="shared" si="31"/>
        <v>#N/A</v>
      </c>
      <c r="I366" s="7" t="s">
        <v>645</v>
      </c>
      <c r="J366" s="7"/>
      <c r="K366" s="7"/>
      <c r="L366" s="7"/>
      <c r="M366" s="7"/>
    </row>
    <row r="367" spans="1:13" ht="15.75" hidden="1" customHeight="1">
      <c r="A367" s="49"/>
      <c r="B367" s="182"/>
      <c r="C367" s="4" t="e">
        <f>VLOOKUP(B367,[1]Report!$1:$1048576,2,0)</f>
        <v>#N/A</v>
      </c>
      <c r="D367" s="136" t="s">
        <v>6</v>
      </c>
      <c r="E367" s="5" t="e">
        <f>VLOOKUP(B367,[1]Report!$1:$1048576,8,0)</f>
        <v>#N/A</v>
      </c>
      <c r="F367" s="383"/>
      <c r="G367" s="6" t="e">
        <f t="shared" si="30"/>
        <v>#N/A</v>
      </c>
      <c r="H367" s="278" t="e">
        <f t="shared" si="31"/>
        <v>#N/A</v>
      </c>
      <c r="I367" s="7" t="s">
        <v>645</v>
      </c>
      <c r="J367" s="7"/>
      <c r="K367" s="7"/>
      <c r="L367" s="7"/>
      <c r="M367" s="7"/>
    </row>
    <row r="368" spans="1:13" ht="15.75" hidden="1" customHeight="1">
      <c r="A368" s="49"/>
      <c r="B368" s="410"/>
      <c r="C368" s="4" t="e">
        <f>VLOOKUP(B368,[1]Report!$1:$1048576,2,0)</f>
        <v>#N/A</v>
      </c>
      <c r="D368" s="136" t="s">
        <v>6</v>
      </c>
      <c r="E368" s="5" t="e">
        <f>VLOOKUP(B368,[1]Report!$1:$1048576,8,0)</f>
        <v>#N/A</v>
      </c>
      <c r="F368" s="383"/>
      <c r="G368" s="6" t="e">
        <f t="shared" si="30"/>
        <v>#N/A</v>
      </c>
      <c r="H368" s="278" t="e">
        <f t="shared" si="31"/>
        <v>#N/A</v>
      </c>
      <c r="I368" s="7"/>
      <c r="J368" s="7"/>
      <c r="K368" s="7"/>
      <c r="L368" s="7"/>
      <c r="M368" s="7"/>
    </row>
    <row r="369" spans="1:13" ht="15.75" hidden="1" customHeight="1">
      <c r="A369" s="49"/>
      <c r="B369" s="182"/>
      <c r="C369" s="4" t="e">
        <f>VLOOKUP(B369,[1]Report!$1:$1048576,2,0)</f>
        <v>#N/A</v>
      </c>
      <c r="D369" s="136" t="s">
        <v>6</v>
      </c>
      <c r="E369" s="5" t="e">
        <f>VLOOKUP(B369,[1]Report!$1:$1048576,8,0)</f>
        <v>#N/A</v>
      </c>
      <c r="F369" s="383"/>
      <c r="G369" s="6" t="e">
        <f t="shared" si="30"/>
        <v>#N/A</v>
      </c>
      <c r="H369" s="278" t="e">
        <f t="shared" si="31"/>
        <v>#N/A</v>
      </c>
      <c r="I369" s="7" t="s">
        <v>645</v>
      </c>
      <c r="J369" s="7"/>
      <c r="K369" s="7"/>
      <c r="L369" s="7"/>
      <c r="M369" s="7"/>
    </row>
    <row r="370" spans="1:13" ht="15.75" hidden="1" customHeight="1">
      <c r="A370" s="49"/>
      <c r="B370" s="182"/>
      <c r="C370" s="4" t="e">
        <f>VLOOKUP(B370,[1]Report!$1:$1048576,2,0)</f>
        <v>#N/A</v>
      </c>
      <c r="D370" s="136" t="s">
        <v>6</v>
      </c>
      <c r="E370" s="5" t="e">
        <f>VLOOKUP(B370,[1]Report!$1:$1048576,8,0)</f>
        <v>#N/A</v>
      </c>
      <c r="F370" s="383"/>
      <c r="G370" s="6" t="e">
        <f t="shared" si="30"/>
        <v>#N/A</v>
      </c>
      <c r="H370" s="278" t="e">
        <f t="shared" si="31"/>
        <v>#N/A</v>
      </c>
      <c r="I370" s="7" t="s">
        <v>645</v>
      </c>
      <c r="J370" s="7"/>
      <c r="K370" s="7"/>
      <c r="L370" s="7"/>
      <c r="M370" s="7"/>
    </row>
    <row r="371" spans="1:13" ht="15.75" hidden="1" customHeight="1">
      <c r="A371" s="49"/>
      <c r="B371" s="182"/>
      <c r="C371" s="4" t="e">
        <f>VLOOKUP(B371,[1]Report!$1:$1048576,2,0)</f>
        <v>#N/A</v>
      </c>
      <c r="D371" s="136" t="s">
        <v>6</v>
      </c>
      <c r="E371" s="5" t="e">
        <f>VLOOKUP(B371,[1]Report!$1:$1048576,8,0)</f>
        <v>#N/A</v>
      </c>
      <c r="F371" s="383"/>
      <c r="G371" s="6" t="e">
        <f t="shared" si="30"/>
        <v>#N/A</v>
      </c>
      <c r="H371" s="278" t="e">
        <f t="shared" si="31"/>
        <v>#N/A</v>
      </c>
      <c r="I371" s="7" t="s">
        <v>645</v>
      </c>
      <c r="J371" s="7"/>
      <c r="K371" s="7"/>
      <c r="L371" s="7"/>
      <c r="M371" s="7"/>
    </row>
    <row r="372" spans="1:13" ht="15.75" hidden="1" customHeight="1">
      <c r="A372" s="49"/>
      <c r="B372" s="182"/>
      <c r="C372" s="4" t="e">
        <f>VLOOKUP(B372,[1]Report!$1:$1048576,2,0)</f>
        <v>#N/A</v>
      </c>
      <c r="D372" s="136" t="s">
        <v>6</v>
      </c>
      <c r="E372" s="5" t="e">
        <f>VLOOKUP(B372,[1]Report!$1:$1048576,8,0)</f>
        <v>#N/A</v>
      </c>
      <c r="F372" s="383"/>
      <c r="G372" s="6" t="e">
        <f t="shared" si="30"/>
        <v>#N/A</v>
      </c>
      <c r="H372" s="278" t="e">
        <f t="shared" si="31"/>
        <v>#N/A</v>
      </c>
      <c r="I372" s="7" t="s">
        <v>645</v>
      </c>
      <c r="J372" s="7"/>
      <c r="K372" s="7"/>
      <c r="L372" s="7"/>
      <c r="M372" s="7"/>
    </row>
    <row r="373" spans="1:13" ht="15.75" hidden="1" customHeight="1">
      <c r="A373" s="49"/>
      <c r="B373" s="182"/>
      <c r="C373" s="4" t="e">
        <f>VLOOKUP(B373,[1]Report!$1:$1048576,2,0)</f>
        <v>#N/A</v>
      </c>
      <c r="D373" s="136" t="s">
        <v>6</v>
      </c>
      <c r="E373" s="5" t="e">
        <f>VLOOKUP(B373,[1]Report!$1:$1048576,8,0)</f>
        <v>#N/A</v>
      </c>
      <c r="F373" s="383"/>
      <c r="G373" s="6" t="e">
        <f t="shared" si="30"/>
        <v>#N/A</v>
      </c>
      <c r="H373" s="278" t="e">
        <f t="shared" si="31"/>
        <v>#N/A</v>
      </c>
      <c r="I373" s="7" t="s">
        <v>645</v>
      </c>
      <c r="J373" s="7"/>
      <c r="K373" s="7"/>
      <c r="L373" s="7"/>
      <c r="M373" s="7"/>
    </row>
    <row r="374" spans="1:13" ht="15.75" hidden="1" customHeight="1">
      <c r="A374" s="49"/>
      <c r="B374" s="182"/>
      <c r="C374" s="4" t="e">
        <f>VLOOKUP(B374,[1]Report!$1:$1048576,2,0)</f>
        <v>#N/A</v>
      </c>
      <c r="D374" s="136" t="s">
        <v>6</v>
      </c>
      <c r="E374" s="5" t="e">
        <f>VLOOKUP(B374,[1]Report!$1:$1048576,8,0)</f>
        <v>#N/A</v>
      </c>
      <c r="F374" s="383"/>
      <c r="G374" s="6" t="e">
        <f t="shared" si="30"/>
        <v>#N/A</v>
      </c>
      <c r="H374" s="278" t="e">
        <f t="shared" si="31"/>
        <v>#N/A</v>
      </c>
      <c r="I374" s="7" t="s">
        <v>645</v>
      </c>
      <c r="J374" s="7"/>
      <c r="K374" s="7"/>
      <c r="L374" s="7"/>
      <c r="M374" s="7"/>
    </row>
    <row r="375" spans="1:13" ht="15.75" hidden="1" customHeight="1">
      <c r="A375" s="49"/>
      <c r="B375" s="182"/>
      <c r="C375" s="4" t="e">
        <f>VLOOKUP(B375,[1]Report!$1:$1048576,2,0)</f>
        <v>#N/A</v>
      </c>
      <c r="D375" s="136" t="s">
        <v>6</v>
      </c>
      <c r="E375" s="5" t="e">
        <f>VLOOKUP(B375,[1]Report!$1:$1048576,8,0)</f>
        <v>#N/A</v>
      </c>
      <c r="F375" s="383"/>
      <c r="G375" s="6" t="e">
        <f t="shared" si="30"/>
        <v>#N/A</v>
      </c>
      <c r="H375" s="278" t="e">
        <f t="shared" si="31"/>
        <v>#N/A</v>
      </c>
      <c r="I375" s="7" t="s">
        <v>645</v>
      </c>
      <c r="J375" s="7"/>
      <c r="K375" s="7"/>
      <c r="L375" s="7"/>
      <c r="M375" s="7"/>
    </row>
    <row r="376" spans="1:13" ht="15.75" hidden="1" customHeight="1">
      <c r="A376" s="49"/>
      <c r="B376" s="182"/>
      <c r="C376" s="4" t="e">
        <f>VLOOKUP(B376,[1]Report!$1:$1048576,2,0)</f>
        <v>#N/A</v>
      </c>
      <c r="D376" s="136" t="s">
        <v>6</v>
      </c>
      <c r="E376" s="5" t="e">
        <f>VLOOKUP(B376,[1]Report!$1:$1048576,8,0)</f>
        <v>#N/A</v>
      </c>
      <c r="F376" s="383"/>
      <c r="G376" s="6" t="e">
        <f t="shared" si="30"/>
        <v>#N/A</v>
      </c>
      <c r="H376" s="278" t="e">
        <f t="shared" si="31"/>
        <v>#N/A</v>
      </c>
      <c r="I376" s="7" t="s">
        <v>645</v>
      </c>
      <c r="J376" s="7"/>
      <c r="K376" s="7"/>
      <c r="L376" s="7"/>
      <c r="M376" s="7"/>
    </row>
    <row r="377" spans="1:13" ht="15.75" hidden="1" customHeight="1">
      <c r="A377" s="49"/>
      <c r="B377" s="182"/>
      <c r="C377" s="4" t="e">
        <f>VLOOKUP(B377,[1]Report!$1:$1048576,2,0)</f>
        <v>#N/A</v>
      </c>
      <c r="D377" s="136" t="s">
        <v>6</v>
      </c>
      <c r="E377" s="5" t="e">
        <f>VLOOKUP(B377,[1]Report!$1:$1048576,8,0)</f>
        <v>#N/A</v>
      </c>
      <c r="F377" s="383"/>
      <c r="G377" s="6" t="e">
        <f t="shared" si="30"/>
        <v>#N/A</v>
      </c>
      <c r="H377" s="278" t="e">
        <f t="shared" si="31"/>
        <v>#N/A</v>
      </c>
      <c r="I377" s="7" t="s">
        <v>645</v>
      </c>
      <c r="J377" s="7"/>
      <c r="K377" s="7"/>
      <c r="L377" s="7"/>
      <c r="M377" s="7"/>
    </row>
    <row r="378" spans="1:13" ht="15.75" hidden="1" customHeight="1">
      <c r="A378" s="49"/>
      <c r="B378" s="182"/>
      <c r="C378" s="4" t="e">
        <f>VLOOKUP(B378,[1]Report!$1:$1048576,2,0)</f>
        <v>#N/A</v>
      </c>
      <c r="D378" s="136" t="s">
        <v>6</v>
      </c>
      <c r="E378" s="5" t="e">
        <f>VLOOKUP(B378,[1]Report!$1:$1048576,8,0)</f>
        <v>#N/A</v>
      </c>
      <c r="F378" s="383"/>
      <c r="G378" s="6" t="e">
        <f t="shared" si="30"/>
        <v>#N/A</v>
      </c>
      <c r="H378" s="278" t="e">
        <f t="shared" si="31"/>
        <v>#N/A</v>
      </c>
      <c r="I378" s="7" t="s">
        <v>645</v>
      </c>
      <c r="J378" s="7"/>
      <c r="K378" s="7"/>
      <c r="L378" s="7"/>
      <c r="M378" s="7"/>
    </row>
    <row r="379" spans="1:13" ht="15.75" hidden="1" customHeight="1">
      <c r="A379" s="49"/>
      <c r="B379" s="182"/>
      <c r="C379" s="4" t="e">
        <f>VLOOKUP(B379,[1]Report!$1:$1048576,2,0)</f>
        <v>#N/A</v>
      </c>
      <c r="D379" s="136" t="s">
        <v>6</v>
      </c>
      <c r="E379" s="5" t="e">
        <f>VLOOKUP(B379,[1]Report!$1:$1048576,8,0)</f>
        <v>#N/A</v>
      </c>
      <c r="F379" s="383"/>
      <c r="G379" s="6" t="e">
        <f t="shared" si="30"/>
        <v>#N/A</v>
      </c>
      <c r="H379" s="278" t="e">
        <f t="shared" si="31"/>
        <v>#N/A</v>
      </c>
      <c r="I379" s="7" t="s">
        <v>645</v>
      </c>
      <c r="J379" s="7"/>
      <c r="K379" s="7"/>
      <c r="L379" s="7"/>
      <c r="M379" s="7"/>
    </row>
    <row r="380" spans="1:13" ht="15.75" hidden="1" customHeight="1">
      <c r="A380" s="49"/>
      <c r="B380" s="182"/>
      <c r="C380" s="4" t="e">
        <f>VLOOKUP(B380,[1]Report!$1:$1048576,2,0)</f>
        <v>#N/A</v>
      </c>
      <c r="D380" s="136" t="s">
        <v>6</v>
      </c>
      <c r="E380" s="5" t="e">
        <f>VLOOKUP(B380,[1]Report!$1:$1048576,8,0)</f>
        <v>#N/A</v>
      </c>
      <c r="F380" s="377"/>
      <c r="G380" s="6" t="e">
        <f t="shared" si="30"/>
        <v>#N/A</v>
      </c>
      <c r="H380" s="278" t="e">
        <f t="shared" si="31"/>
        <v>#N/A</v>
      </c>
      <c r="I380" s="7" t="s">
        <v>645</v>
      </c>
      <c r="J380" s="7"/>
      <c r="K380" s="7"/>
      <c r="L380" s="7"/>
      <c r="M380" s="7"/>
    </row>
    <row r="381" spans="1:13" ht="15.75" hidden="1" customHeight="1">
      <c r="A381" s="49"/>
      <c r="B381" s="182"/>
      <c r="C381" s="4" t="e">
        <f>VLOOKUP(B381,[1]Report!$1:$1048576,2,0)</f>
        <v>#N/A</v>
      </c>
      <c r="D381" s="136" t="s">
        <v>6</v>
      </c>
      <c r="E381" s="5" t="e">
        <f>VLOOKUP(B381,[1]Report!$1:$1048576,8,0)</f>
        <v>#N/A</v>
      </c>
      <c r="F381" s="377"/>
      <c r="G381" s="6" t="e">
        <f t="shared" si="30"/>
        <v>#N/A</v>
      </c>
      <c r="H381" s="278" t="e">
        <f t="shared" si="31"/>
        <v>#N/A</v>
      </c>
      <c r="I381" s="7" t="s">
        <v>645</v>
      </c>
      <c r="J381" s="7"/>
      <c r="K381" s="7"/>
      <c r="L381" s="7"/>
      <c r="M381" s="7"/>
    </row>
    <row r="382" spans="1:13" ht="15.75" hidden="1" customHeight="1">
      <c r="A382" s="49"/>
      <c r="B382" s="182"/>
      <c r="C382" s="4"/>
      <c r="D382" s="136"/>
      <c r="E382" s="5"/>
      <c r="F382" s="377"/>
      <c r="G382" s="6"/>
      <c r="H382" s="278"/>
      <c r="I382" s="7"/>
      <c r="J382" s="7"/>
      <c r="K382" s="7"/>
      <c r="L382" s="7"/>
      <c r="M382" s="7"/>
    </row>
    <row r="383" spans="1:13" ht="15.75" customHeight="1">
      <c r="A383" s="49"/>
      <c r="B383" s="136"/>
      <c r="C383" s="4"/>
      <c r="D383" s="136"/>
      <c r="E383" s="5"/>
      <c r="F383" s="381"/>
      <c r="G383" s="6"/>
      <c r="H383" s="7"/>
      <c r="I383" s="7"/>
      <c r="J383" s="7"/>
      <c r="K383" s="7"/>
      <c r="L383" s="7"/>
      <c r="M383" s="7"/>
    </row>
    <row r="384" spans="1:13" ht="15.75" hidden="1" customHeight="1">
      <c r="A384" s="49"/>
      <c r="B384" s="614" t="s">
        <v>1563</v>
      </c>
      <c r="C384" s="614"/>
      <c r="D384" s="614"/>
      <c r="E384" s="614"/>
      <c r="F384" s="614"/>
      <c r="G384" s="614"/>
      <c r="H384" s="7"/>
      <c r="I384" s="7"/>
      <c r="J384" s="7"/>
      <c r="K384" s="7"/>
      <c r="L384" s="7"/>
      <c r="M384" s="7"/>
    </row>
    <row r="385" spans="1:13" ht="15.75" hidden="1" customHeight="1">
      <c r="A385" s="49"/>
      <c r="B385" s="614" t="s">
        <v>1567</v>
      </c>
      <c r="C385" s="614"/>
      <c r="D385" s="614"/>
      <c r="E385" s="614"/>
      <c r="F385" s="614"/>
      <c r="G385" s="614"/>
      <c r="H385" s="7"/>
      <c r="I385" s="7"/>
      <c r="J385" s="7"/>
      <c r="K385" s="7"/>
      <c r="L385" s="7"/>
      <c r="M385" s="7"/>
    </row>
    <row r="386" spans="1:13" ht="15.75" hidden="1" customHeight="1">
      <c r="A386" s="49"/>
      <c r="B386" s="378" t="s">
        <v>2</v>
      </c>
      <c r="C386" s="378" t="s">
        <v>3</v>
      </c>
      <c r="D386" s="378" t="s">
        <v>5</v>
      </c>
      <c r="E386" s="378" t="s">
        <v>0</v>
      </c>
      <c r="F386" s="378" t="s">
        <v>1</v>
      </c>
      <c r="G386" s="378" t="s">
        <v>4</v>
      </c>
      <c r="H386" s="7"/>
      <c r="I386" s="7"/>
      <c r="J386" s="7"/>
      <c r="K386" s="7"/>
      <c r="L386" s="7"/>
      <c r="M386" s="7"/>
    </row>
    <row r="387" spans="1:13" ht="15.75" hidden="1" customHeight="1">
      <c r="A387" s="49"/>
      <c r="B387" s="113">
        <v>114133</v>
      </c>
      <c r="C387" s="4" t="str">
        <f>VLOOKUP(B387,[1]Report!$1:$1048576,2,0)</f>
        <v>FLORA FRANC DES AER HYDRAT BRAN 12X150ML</v>
      </c>
      <c r="D387" s="136" t="s">
        <v>6</v>
      </c>
      <c r="E387" s="5">
        <f>VLOOKUP(B387,[1]Report!$1:$1048576,8,0)</f>
        <v>8.99</v>
      </c>
      <c r="F387" s="164">
        <v>9.6999999999999993</v>
      </c>
      <c r="G387" s="6">
        <f t="shared" ref="G387:G457" si="32">(E387-F387)/E387</f>
        <v>-7.897664071190201E-2</v>
      </c>
      <c r="H387" s="278">
        <f t="shared" ref="H387:H416" si="33">G387-100%</f>
        <v>-1.0789766407119019</v>
      </c>
      <c r="I387" s="7"/>
      <c r="J387" s="7"/>
      <c r="K387" s="7"/>
      <c r="L387" s="7"/>
      <c r="M387" s="7"/>
    </row>
    <row r="388" spans="1:13" ht="15.75" hidden="1" customHeight="1">
      <c r="A388" s="49"/>
      <c r="B388" s="113">
        <v>114134</v>
      </c>
      <c r="C388" s="4" t="str">
        <f>VLOOKUP(B388,[1]Report!$1:$1048576,2,0)</f>
        <v>FLORA FRANC DES AER HYDRAT VERD 12X150ML</v>
      </c>
      <c r="D388" s="136" t="s">
        <v>6</v>
      </c>
      <c r="E388" s="5">
        <f>VLOOKUP(B388,[1]Report!$1:$1048576,8,0)</f>
        <v>8.99</v>
      </c>
      <c r="F388" s="164">
        <v>9.6999999999999993</v>
      </c>
      <c r="G388" s="6">
        <f t="shared" si="32"/>
        <v>-7.897664071190201E-2</v>
      </c>
      <c r="H388" s="278">
        <f t="shared" si="33"/>
        <v>-1.0789766407119019</v>
      </c>
      <c r="I388" s="7"/>
      <c r="J388" s="7"/>
      <c r="K388" s="7"/>
      <c r="L388" s="7"/>
      <c r="M388" s="7"/>
    </row>
    <row r="389" spans="1:13" ht="15.75" hidden="1" customHeight="1">
      <c r="A389" s="49"/>
      <c r="B389" s="113">
        <v>114135</v>
      </c>
      <c r="C389" s="4" t="str">
        <f>VLOOKUP(B389,[1]Report!$1:$1048576,2,0)</f>
        <v>FLORA FRANC DES AER MEN VERD 12X150ML</v>
      </c>
      <c r="D389" s="136" t="s">
        <v>6</v>
      </c>
      <c r="E389" s="5">
        <f>VLOOKUP(B389,[1]Report!$1:$1048576,8,0)</f>
        <v>8.99</v>
      </c>
      <c r="F389" s="164">
        <v>9.6999999999999993</v>
      </c>
      <c r="G389" s="6">
        <f t="shared" si="32"/>
        <v>-7.897664071190201E-2</v>
      </c>
      <c r="H389" s="278">
        <f t="shared" si="33"/>
        <v>-1.0789766407119019</v>
      </c>
      <c r="I389" s="7"/>
      <c r="J389" s="7"/>
      <c r="K389" s="7"/>
      <c r="L389" s="7"/>
      <c r="M389" s="7"/>
    </row>
    <row r="390" spans="1:13" ht="15.75" hidden="1" customHeight="1">
      <c r="A390" s="49"/>
      <c r="B390" s="113">
        <v>114136</v>
      </c>
      <c r="C390" s="4" t="str">
        <f>VLOOKUP(B390,[1]Report!$1:$1048576,2,0)</f>
        <v>FLORA FRANC DES AER MEN BRAN 12X150ML</v>
      </c>
      <c r="D390" s="136" t="s">
        <v>6</v>
      </c>
      <c r="E390" s="5">
        <f>VLOOKUP(B390,[1]Report!$1:$1048576,8,0)</f>
        <v>8.99</v>
      </c>
      <c r="F390" s="164">
        <v>9.6999999999999993</v>
      </c>
      <c r="G390" s="6">
        <f t="shared" si="32"/>
        <v>-7.897664071190201E-2</v>
      </c>
      <c r="H390" s="278">
        <f t="shared" si="33"/>
        <v>-1.0789766407119019</v>
      </c>
      <c r="I390" s="7"/>
      <c r="J390" s="7"/>
      <c r="K390" s="7"/>
      <c r="L390" s="7"/>
      <c r="M390" s="7"/>
    </row>
    <row r="391" spans="1:13" ht="15.75" hidden="1" customHeight="1">
      <c r="A391" s="49"/>
      <c r="B391" s="113">
        <v>114130</v>
      </c>
      <c r="C391" s="4" t="str">
        <f>VLOOKUP(B391,[1]Report!$1:$1048576,2,0)</f>
        <v>FLORA FRANC DES AER CLASS BRAN 12X150ML</v>
      </c>
      <c r="D391" s="136" t="s">
        <v>6</v>
      </c>
      <c r="E391" s="5">
        <f>VLOOKUP(B391,[1]Report!$1:$1048576,8,0)</f>
        <v>8.99</v>
      </c>
      <c r="F391" s="164">
        <v>9.6999999999999993</v>
      </c>
      <c r="G391" s="6">
        <f t="shared" si="32"/>
        <v>-7.897664071190201E-2</v>
      </c>
      <c r="H391" s="278">
        <f t="shared" si="33"/>
        <v>-1.0789766407119019</v>
      </c>
      <c r="I391" s="7"/>
      <c r="J391" s="7"/>
      <c r="K391" s="7"/>
      <c r="L391" s="7"/>
      <c r="M391" s="7"/>
    </row>
    <row r="392" spans="1:13" ht="15.75" hidden="1" customHeight="1">
      <c r="A392" s="49"/>
      <c r="B392" s="113">
        <v>114131</v>
      </c>
      <c r="C392" s="4" t="str">
        <f>VLOOKUP(B392,[1]Report!$1:$1048576,2,0)</f>
        <v>FLORA FRANC DES AER CLASS ROSA 12X150ML</v>
      </c>
      <c r="D392" s="136" t="s">
        <v>6</v>
      </c>
      <c r="E392" s="5">
        <f>VLOOKUP(B392,[1]Report!$1:$1048576,8,0)</f>
        <v>8.99</v>
      </c>
      <c r="F392" s="164">
        <v>9.6999999999999993</v>
      </c>
      <c r="G392" s="6">
        <f t="shared" si="32"/>
        <v>-7.897664071190201E-2</v>
      </c>
      <c r="H392" s="278">
        <f t="shared" si="33"/>
        <v>-1.0789766407119019</v>
      </c>
      <c r="I392" s="7"/>
      <c r="J392" s="7"/>
      <c r="K392" s="7"/>
      <c r="L392" s="7"/>
      <c r="M392" s="7"/>
    </row>
    <row r="393" spans="1:13" ht="15.75" hidden="1" customHeight="1">
      <c r="A393" s="49"/>
      <c r="B393" s="113">
        <v>114132</v>
      </c>
      <c r="C393" s="4" t="str">
        <f>VLOOKUP(B393,[1]Report!$1:$1048576,2,0)</f>
        <v>FLORA FRANC DES AER CLASS VERME 12X150ML</v>
      </c>
      <c r="D393" s="136" t="s">
        <v>6</v>
      </c>
      <c r="E393" s="5">
        <f>VLOOKUP(B393,[1]Report!$1:$1048576,8,0)</f>
        <v>8.99</v>
      </c>
      <c r="F393" s="164">
        <v>9.6999999999999993</v>
      </c>
      <c r="G393" s="6">
        <f t="shared" si="32"/>
        <v>-7.897664071190201E-2</v>
      </c>
      <c r="H393" s="278">
        <f t="shared" si="33"/>
        <v>-1.0789766407119019</v>
      </c>
      <c r="I393" s="7"/>
      <c r="J393" s="7"/>
      <c r="K393" s="7"/>
      <c r="L393" s="7"/>
      <c r="M393" s="7"/>
    </row>
    <row r="394" spans="1:13" ht="15.75" hidden="1" customHeight="1">
      <c r="A394" s="49"/>
      <c r="B394" s="113">
        <v>114171</v>
      </c>
      <c r="C394" s="4" t="str">
        <f>VLOOKUP(B394,[1]Report!$1:$1048576,2,0)</f>
        <v>FLORA FRANC SAB BAR CLASS ROSA BRANC 90G</v>
      </c>
      <c r="D394" s="136" t="s">
        <v>6</v>
      </c>
      <c r="E394" s="5">
        <f>VLOOKUP(B394,[1]Report!$1:$1048576,8,0)</f>
        <v>1.99</v>
      </c>
      <c r="F394" s="164">
        <v>2.08</v>
      </c>
      <c r="G394" s="6">
        <f t="shared" si="32"/>
        <v>-4.5226130653266375E-2</v>
      </c>
      <c r="H394" s="278">
        <f t="shared" si="33"/>
        <v>-1.0452261306532664</v>
      </c>
      <c r="I394" s="7"/>
      <c r="J394" s="7"/>
      <c r="K394" s="7"/>
      <c r="L394" s="7"/>
      <c r="M394" s="7"/>
    </row>
    <row r="395" spans="1:13" ht="15.75" hidden="1" customHeight="1">
      <c r="A395" s="49"/>
      <c r="B395" s="113">
        <v>113879</v>
      </c>
      <c r="C395" s="4" t="e">
        <f>VLOOKUP(B395,[1]Report!$1:$1048576,2,0)</f>
        <v>#N/A</v>
      </c>
      <c r="D395" s="136" t="s">
        <v>6</v>
      </c>
      <c r="E395" s="5" t="e">
        <f>VLOOKUP(B395,[1]Report!$1:$1048576,8,0)</f>
        <v>#N/A</v>
      </c>
      <c r="F395" s="164">
        <v>1.35</v>
      </c>
      <c r="G395" s="6" t="e">
        <f t="shared" si="32"/>
        <v>#N/A</v>
      </c>
      <c r="H395" s="278" t="e">
        <f t="shared" si="33"/>
        <v>#N/A</v>
      </c>
      <c r="I395" s="7"/>
      <c r="J395" s="7"/>
      <c r="K395" s="7"/>
      <c r="L395" s="7"/>
      <c r="M395" s="7"/>
    </row>
    <row r="396" spans="1:13" ht="15.75" hidden="1" customHeight="1">
      <c r="A396" s="49"/>
      <c r="B396" s="113">
        <v>113865</v>
      </c>
      <c r="C396" s="4" t="str">
        <f>VLOOKUP(B396,[1]Report!$1:$1048576,2,0)</f>
        <v>FLORA FRANC SAB BAR CLASS ORQUIDEA 90G</v>
      </c>
      <c r="D396" s="136" t="s">
        <v>6</v>
      </c>
      <c r="E396" s="5">
        <f>VLOOKUP(B396,[1]Report!$1:$1048576,8,0)</f>
        <v>3.24</v>
      </c>
      <c r="F396" s="164">
        <v>2.08</v>
      </c>
      <c r="G396" s="6">
        <f t="shared" si="32"/>
        <v>0.35802469135802473</v>
      </c>
      <c r="H396" s="278">
        <f t="shared" si="33"/>
        <v>-0.64197530864197527</v>
      </c>
      <c r="I396" s="7"/>
      <c r="J396" s="7"/>
      <c r="K396" s="7"/>
      <c r="L396" s="7"/>
      <c r="M396" s="7"/>
    </row>
    <row r="397" spans="1:13" ht="15.75" hidden="1" customHeight="1">
      <c r="A397" s="49"/>
      <c r="B397" s="113">
        <v>113862</v>
      </c>
      <c r="C397" s="4" t="str">
        <f>VLOOKUP(B397,[1]Report!$1:$1048576,2,0)</f>
        <v>FLORA FRANC SAB BAR CLASS LAR 90G</v>
      </c>
      <c r="D397" s="136" t="s">
        <v>6</v>
      </c>
      <c r="E397" s="5">
        <f>VLOOKUP(B397,[1]Report!$1:$1048576,8,0)</f>
        <v>2.97</v>
      </c>
      <c r="F397" s="164">
        <v>2.08</v>
      </c>
      <c r="G397" s="6">
        <f t="shared" si="32"/>
        <v>0.29966329966329969</v>
      </c>
      <c r="H397" s="278">
        <f t="shared" si="33"/>
        <v>-0.70033670033670026</v>
      </c>
      <c r="I397" s="7"/>
      <c r="J397" s="7"/>
      <c r="K397" s="7"/>
      <c r="L397" s="7"/>
      <c r="M397" s="7"/>
    </row>
    <row r="398" spans="1:13" ht="15.75" hidden="1" customHeight="1">
      <c r="A398" s="49"/>
      <c r="B398" s="113">
        <v>113861</v>
      </c>
      <c r="C398" s="4" t="str">
        <f>VLOOKUP(B398,[1]Report!$1:$1048576,2,0)</f>
        <v>FLORA FRANC SAB BAR CLASS LAVANDA/AM 90G</v>
      </c>
      <c r="D398" s="136" t="s">
        <v>6</v>
      </c>
      <c r="E398" s="5">
        <f>VLOOKUP(B398,[1]Report!$1:$1048576,8,0)</f>
        <v>2.97</v>
      </c>
      <c r="F398" s="164">
        <v>2.08</v>
      </c>
      <c r="G398" s="6">
        <f t="shared" si="32"/>
        <v>0.29966329966329969</v>
      </c>
      <c r="H398" s="278">
        <f t="shared" si="33"/>
        <v>-0.70033670033670026</v>
      </c>
      <c r="I398" s="7"/>
      <c r="J398" s="7"/>
      <c r="K398" s="7"/>
      <c r="L398" s="7"/>
      <c r="M398" s="7"/>
    </row>
    <row r="399" spans="1:13" ht="15.75" hidden="1" customHeight="1">
      <c r="A399" s="49"/>
      <c r="B399" s="113">
        <v>113868</v>
      </c>
      <c r="C399" s="4" t="str">
        <f>VLOOKUP(B399,[1]Report!$1:$1048576,2,0)</f>
        <v>FLORA FRANC SAB BAR CLASS GROSELHA 90G</v>
      </c>
      <c r="D399" s="136" t="s">
        <v>6</v>
      </c>
      <c r="E399" s="5">
        <f>VLOOKUP(B399,[1]Report!$1:$1048576,8,0)</f>
        <v>3.24</v>
      </c>
      <c r="F399" s="164">
        <v>2.08</v>
      </c>
      <c r="G399" s="6">
        <f t="shared" si="32"/>
        <v>0.35802469135802473</v>
      </c>
      <c r="H399" s="278">
        <f t="shared" si="33"/>
        <v>-0.64197530864197527</v>
      </c>
      <c r="I399" s="7"/>
      <c r="J399" s="7"/>
      <c r="K399" s="7"/>
      <c r="L399" s="7"/>
      <c r="M399" s="7"/>
    </row>
    <row r="400" spans="1:13" ht="15.75" hidden="1" customHeight="1">
      <c r="A400" s="49"/>
      <c r="B400" s="113">
        <v>113866</v>
      </c>
      <c r="C400" s="4" t="str">
        <f>VLOOKUP(B400,[1]Report!$1:$1048576,2,0)</f>
        <v>FLORA FRANC SAB BAR CLASS BAMBU/MUSC 90G</v>
      </c>
      <c r="D400" s="136" t="s">
        <v>6</v>
      </c>
      <c r="E400" s="5">
        <f>VLOOKUP(B400,[1]Report!$1:$1048576,8,0)</f>
        <v>3.24</v>
      </c>
      <c r="F400" s="164">
        <v>2.08</v>
      </c>
      <c r="G400" s="6">
        <f t="shared" si="32"/>
        <v>0.35802469135802473</v>
      </c>
      <c r="H400" s="278">
        <f t="shared" si="33"/>
        <v>-0.64197530864197527</v>
      </c>
      <c r="I400" s="7"/>
      <c r="J400" s="7"/>
      <c r="K400" s="7"/>
      <c r="L400" s="7"/>
      <c r="M400" s="7"/>
    </row>
    <row r="401" spans="1:13" ht="15.75" hidden="1" customHeight="1">
      <c r="A401" s="49"/>
      <c r="B401" s="113">
        <v>113870</v>
      </c>
      <c r="C401" s="4" t="str">
        <f>VLOOKUP(B401,[1]Report!$1:$1048576,2,0)</f>
        <v>FLORA FRANC SAB BAR HYD MARULA/MADAC 90G</v>
      </c>
      <c r="D401" s="136" t="s">
        <v>6</v>
      </c>
      <c r="E401" s="5">
        <f>VLOOKUP(B401,[1]Report!$1:$1048576,8,0)</f>
        <v>2.97</v>
      </c>
      <c r="F401" s="164">
        <v>2.08</v>
      </c>
      <c r="G401" s="6">
        <f t="shared" si="32"/>
        <v>0.29966329966329969</v>
      </c>
      <c r="H401" s="278">
        <f t="shared" si="33"/>
        <v>-0.70033670033670026</v>
      </c>
      <c r="I401" s="7"/>
      <c r="J401" s="7"/>
      <c r="K401" s="7"/>
      <c r="L401" s="7"/>
      <c r="M401" s="7"/>
    </row>
    <row r="402" spans="1:13" ht="15.75" hidden="1" customHeight="1">
      <c r="A402" s="49"/>
      <c r="B402" s="113">
        <v>113869</v>
      </c>
      <c r="C402" s="4" t="str">
        <f>VLOOKUP(B402,[1]Report!$1:$1048576,2,0)</f>
        <v>FLORA FRANC SAB BAR HYD MACADAMIA/AU 90G</v>
      </c>
      <c r="D402" s="136" t="s">
        <v>6</v>
      </c>
      <c r="E402" s="5">
        <f>VLOOKUP(B402,[1]Report!$1:$1048576,8,0)</f>
        <v>2.97</v>
      </c>
      <c r="F402" s="164">
        <v>2.08</v>
      </c>
      <c r="G402" s="6">
        <f t="shared" si="32"/>
        <v>0.29966329966329969</v>
      </c>
      <c r="H402" s="278">
        <f t="shared" si="33"/>
        <v>-0.70033670033670026</v>
      </c>
      <c r="I402" s="7"/>
      <c r="J402" s="7"/>
      <c r="K402" s="7"/>
      <c r="L402" s="7"/>
      <c r="M402" s="7"/>
    </row>
    <row r="403" spans="1:13" ht="15.75" hidden="1" customHeight="1">
      <c r="A403" s="49"/>
      <c r="B403" s="113">
        <v>113871</v>
      </c>
      <c r="C403" s="4" t="str">
        <f>VLOOKUP(B403,[1]Report!$1:$1048576,2,0)</f>
        <v>FLORA FRANC SAB BAR SUAV AMAR 85G</v>
      </c>
      <c r="D403" s="136" t="s">
        <v>6</v>
      </c>
      <c r="E403" s="5">
        <f>VLOOKUP(B403,[1]Report!$1:$1048576,8,0)</f>
        <v>1.81</v>
      </c>
      <c r="F403" s="164">
        <v>1.474</v>
      </c>
      <c r="G403" s="6">
        <f t="shared" si="32"/>
        <v>0.18563535911602214</v>
      </c>
      <c r="H403" s="278">
        <f t="shared" si="33"/>
        <v>-0.81436464088397786</v>
      </c>
      <c r="I403" s="7"/>
      <c r="J403" s="7"/>
      <c r="K403" s="7"/>
      <c r="L403" s="7"/>
      <c r="M403" s="7"/>
    </row>
    <row r="404" spans="1:13" ht="15.75" hidden="1" customHeight="1">
      <c r="A404" s="49"/>
      <c r="B404" s="113">
        <v>113878</v>
      </c>
      <c r="C404" s="4" t="str">
        <f>VLOOKUP(B404,[1]Report!$1:$1048576,2,0)</f>
        <v>FLORA FRANC SAB BAR SUAV AZUL 85G</v>
      </c>
      <c r="D404" s="136" t="s">
        <v>6</v>
      </c>
      <c r="E404" s="5">
        <f>VLOOKUP(B404,[1]Report!$1:$1048576,8,0)</f>
        <v>2.1</v>
      </c>
      <c r="F404" s="164">
        <v>1.474</v>
      </c>
      <c r="G404" s="6">
        <f t="shared" si="32"/>
        <v>0.29809523809523814</v>
      </c>
      <c r="H404" s="278">
        <f t="shared" si="33"/>
        <v>-0.70190476190476181</v>
      </c>
      <c r="I404" s="7"/>
      <c r="J404" s="7"/>
      <c r="K404" s="7"/>
      <c r="L404" s="7"/>
      <c r="M404" s="7"/>
    </row>
    <row r="405" spans="1:13" ht="15.75" hidden="1" customHeight="1">
      <c r="A405" s="49"/>
      <c r="B405" s="113">
        <v>113877</v>
      </c>
      <c r="C405" s="4" t="str">
        <f>VLOOKUP(B405,[1]Report!$1:$1048576,2,0)</f>
        <v>FLORA FRANC SAB BAR SUAV BRANCO 85G</v>
      </c>
      <c r="D405" s="136" t="s">
        <v>6</v>
      </c>
      <c r="E405" s="5">
        <f>VLOOKUP(B405,[1]Report!$1:$1048576,8,0)</f>
        <v>2.1</v>
      </c>
      <c r="F405" s="164">
        <v>1.474</v>
      </c>
      <c r="G405" s="6">
        <f t="shared" si="32"/>
        <v>0.29809523809523814</v>
      </c>
      <c r="H405" s="278">
        <f t="shared" si="33"/>
        <v>-0.70190476190476181</v>
      </c>
      <c r="I405" s="7"/>
      <c r="J405" s="7"/>
      <c r="K405" s="7"/>
      <c r="L405" s="7"/>
      <c r="M405" s="7"/>
    </row>
    <row r="406" spans="1:13" ht="15.75" hidden="1" customHeight="1">
      <c r="A406" s="49"/>
      <c r="B406" s="113">
        <v>113876</v>
      </c>
      <c r="C406" s="4" t="str">
        <f>VLOOKUP(B406,[1]Report!$1:$1048576,2,0)</f>
        <v>FLORA FRANC SAB BAR SUAV ENERG/FLOR 85G</v>
      </c>
      <c r="D406" s="136" t="s">
        <v>6</v>
      </c>
      <c r="E406" s="5">
        <f>VLOOKUP(B406,[1]Report!$1:$1048576,8,0)</f>
        <v>2.1</v>
      </c>
      <c r="F406" s="164">
        <v>1.474</v>
      </c>
      <c r="G406" s="6">
        <f t="shared" si="32"/>
        <v>0.29809523809523814</v>
      </c>
      <c r="H406" s="278">
        <f t="shared" si="33"/>
        <v>-0.70190476190476181</v>
      </c>
      <c r="I406" s="7"/>
      <c r="J406" s="7"/>
      <c r="K406" s="7"/>
      <c r="L406" s="7"/>
      <c r="M406" s="7"/>
    </row>
    <row r="407" spans="1:13" ht="15.75" hidden="1" customHeight="1">
      <c r="A407" s="49"/>
      <c r="B407" s="113">
        <v>113875</v>
      </c>
      <c r="C407" s="4" t="str">
        <f>VLOOKUP(B407,[1]Report!$1:$1048576,2,0)</f>
        <v>FLORA FRANC SAB BAR SUAV LILAS 85G</v>
      </c>
      <c r="D407" s="136" t="s">
        <v>6</v>
      </c>
      <c r="E407" s="5">
        <f>VLOOKUP(B407,[1]Report!$1:$1048576,8,0)</f>
        <v>2.1</v>
      </c>
      <c r="F407" s="164">
        <v>1.474</v>
      </c>
      <c r="G407" s="6">
        <f t="shared" si="32"/>
        <v>0.29809523809523814</v>
      </c>
      <c r="H407" s="278">
        <f t="shared" si="33"/>
        <v>-0.70190476190476181</v>
      </c>
      <c r="I407" s="7"/>
      <c r="J407" s="7"/>
      <c r="K407" s="7"/>
      <c r="L407" s="7"/>
      <c r="M407" s="7"/>
    </row>
    <row r="408" spans="1:13" ht="15.75" hidden="1" customHeight="1">
      <c r="A408" s="49"/>
      <c r="B408" s="113">
        <v>113874</v>
      </c>
      <c r="C408" s="4" t="str">
        <f>VLOOKUP(B408,[1]Report!$1:$1048576,2,0)</f>
        <v>FLORA FRANC SAB BAR SUAV SEDUCAO/AZA 85G</v>
      </c>
      <c r="D408" s="136" t="s">
        <v>6</v>
      </c>
      <c r="E408" s="5">
        <f>VLOOKUP(B408,[1]Report!$1:$1048576,8,0)</f>
        <v>2.1</v>
      </c>
      <c r="F408" s="164">
        <v>1.474</v>
      </c>
      <c r="G408" s="6">
        <f t="shared" si="32"/>
        <v>0.29809523809523814</v>
      </c>
      <c r="H408" s="278">
        <f t="shared" si="33"/>
        <v>-0.70190476190476181</v>
      </c>
      <c r="I408" s="7"/>
      <c r="J408" s="7"/>
      <c r="K408" s="7"/>
      <c r="L408" s="7"/>
      <c r="M408" s="7"/>
    </row>
    <row r="409" spans="1:13" ht="15.75" hidden="1" customHeight="1">
      <c r="A409" s="49"/>
      <c r="B409" s="113">
        <v>113873</v>
      </c>
      <c r="C409" s="4" t="str">
        <f>VLOOKUP(B409,[1]Report!$1:$1048576,2,0)</f>
        <v>FLORA FRANC SAB BAR SUAV ENERGIA/ORQ 85G</v>
      </c>
      <c r="D409" s="136" t="s">
        <v>6</v>
      </c>
      <c r="E409" s="5">
        <f>VLOOKUP(B409,[1]Report!$1:$1048576,8,0)</f>
        <v>2.1</v>
      </c>
      <c r="F409" s="164">
        <v>1.474</v>
      </c>
      <c r="G409" s="6">
        <f t="shared" si="32"/>
        <v>0.29809523809523814</v>
      </c>
      <c r="H409" s="278">
        <f t="shared" si="33"/>
        <v>-0.70190476190476181</v>
      </c>
      <c r="I409" s="7"/>
      <c r="J409" s="7"/>
      <c r="K409" s="7"/>
      <c r="L409" s="7"/>
      <c r="M409" s="7"/>
    </row>
    <row r="410" spans="1:13" ht="15.75" hidden="1" customHeight="1">
      <c r="A410" s="49"/>
      <c r="B410" s="113">
        <v>113872</v>
      </c>
      <c r="C410" s="4" t="str">
        <f>VLOOKUP(B410,[1]Report!$1:$1048576,2,0)</f>
        <v>FLORA FRANC SAB BAR SUAV EQ/ERVA DOC 85G</v>
      </c>
      <c r="D410" s="136" t="s">
        <v>6</v>
      </c>
      <c r="E410" s="5">
        <f>VLOOKUP(B410,[1]Report!$1:$1048576,8,0)</f>
        <v>2.1</v>
      </c>
      <c r="F410" s="164">
        <v>1.474</v>
      </c>
      <c r="G410" s="6">
        <f t="shared" si="32"/>
        <v>0.29809523809523814</v>
      </c>
      <c r="H410" s="278">
        <f t="shared" si="33"/>
        <v>-0.70190476190476181</v>
      </c>
      <c r="I410" s="7"/>
      <c r="J410" s="7"/>
      <c r="K410" s="7"/>
      <c r="L410" s="7"/>
      <c r="M410" s="7"/>
    </row>
    <row r="411" spans="1:13" ht="15.75" hidden="1" customHeight="1">
      <c r="A411" s="49"/>
      <c r="B411" s="113">
        <v>113880</v>
      </c>
      <c r="C411" s="4" t="e">
        <f>VLOOKUP(B411,[1]Report!$1:$1048576,2,0)</f>
        <v>#N/A</v>
      </c>
      <c r="D411" s="136" t="s">
        <v>6</v>
      </c>
      <c r="E411" s="5" t="e">
        <f>VLOOKUP(B411,[1]Report!$1:$1048576,8,0)</f>
        <v>#N/A</v>
      </c>
      <c r="F411" s="164">
        <v>1.35</v>
      </c>
      <c r="G411" s="6" t="e">
        <f t="shared" si="32"/>
        <v>#N/A</v>
      </c>
      <c r="H411" s="278" t="e">
        <f t="shared" si="33"/>
        <v>#N/A</v>
      </c>
      <c r="I411" s="7"/>
      <c r="J411" s="7"/>
      <c r="K411" s="7"/>
      <c r="L411" s="7"/>
      <c r="M411" s="7"/>
    </row>
    <row r="412" spans="1:13" ht="15.75" hidden="1" customHeight="1">
      <c r="A412" s="49"/>
      <c r="B412" s="113">
        <v>113860</v>
      </c>
      <c r="C412" s="4" t="str">
        <f>VLOOKUP(B412,[1]Report!$1:$1048576,2,0)</f>
        <v>FLORA FRANC SAB BAR CLASS ROSA BRANC 90G</v>
      </c>
      <c r="D412" s="136" t="s">
        <v>6</v>
      </c>
      <c r="E412" s="5">
        <f>VLOOKUP(B412,[1]Report!$1:$1048576,8,0)</f>
        <v>2.97</v>
      </c>
      <c r="F412" s="164">
        <v>2.08</v>
      </c>
      <c r="G412" s="6">
        <f t="shared" si="32"/>
        <v>0.29966329966329969</v>
      </c>
      <c r="H412" s="278">
        <f t="shared" si="33"/>
        <v>-0.70033670033670026</v>
      </c>
      <c r="I412" s="7"/>
      <c r="J412" s="7"/>
      <c r="K412" s="7"/>
      <c r="L412" s="7"/>
      <c r="M412" s="7"/>
    </row>
    <row r="413" spans="1:13" ht="15.75" hidden="1" customHeight="1">
      <c r="A413" s="49"/>
      <c r="B413" s="113">
        <v>113864</v>
      </c>
      <c r="C413" s="4" t="str">
        <f>VLOOKUP(B413,[1]Report!$1:$1048576,2,0)</f>
        <v>FLORA FRANC SAB BAR CLASS JASMIM/BAU 90G</v>
      </c>
      <c r="D413" s="136" t="s">
        <v>6</v>
      </c>
      <c r="E413" s="5">
        <f>VLOOKUP(B413,[1]Report!$1:$1048576,8,0)</f>
        <v>2.97</v>
      </c>
      <c r="F413" s="164">
        <v>2.08</v>
      </c>
      <c r="G413" s="6">
        <f t="shared" si="32"/>
        <v>0.29966329966329969</v>
      </c>
      <c r="H413" s="278">
        <f t="shared" si="33"/>
        <v>-0.70033670033670026</v>
      </c>
      <c r="I413" s="7"/>
      <c r="J413" s="7"/>
      <c r="K413" s="7"/>
      <c r="L413" s="7"/>
      <c r="M413" s="7"/>
    </row>
    <row r="414" spans="1:13" ht="15.75" hidden="1" customHeight="1">
      <c r="A414" s="49"/>
      <c r="B414" s="113">
        <v>114276</v>
      </c>
      <c r="C414" s="4" t="str">
        <f>VLOOKUP(B414,[1]Report!$1:$1048576,2,0)</f>
        <v>FLORA FRANC SAB BAR SUAV ENERGIA/ORQ 85G</v>
      </c>
      <c r="D414" s="136" t="s">
        <v>6</v>
      </c>
      <c r="E414" s="5">
        <f>VLOOKUP(B414,[1]Report!$1:$1048576,8,0)</f>
        <v>19.61</v>
      </c>
      <c r="F414" s="403">
        <v>16.989999999999998</v>
      </c>
      <c r="G414" s="6">
        <f t="shared" si="32"/>
        <v>0.13360530341662422</v>
      </c>
      <c r="H414" s="278">
        <f t="shared" si="33"/>
        <v>-0.86639469658337576</v>
      </c>
      <c r="I414" s="7"/>
      <c r="J414" s="7"/>
      <c r="K414" s="7"/>
      <c r="L414" s="7"/>
      <c r="M414" s="7"/>
    </row>
    <row r="415" spans="1:13" ht="15.75" hidden="1" customHeight="1">
      <c r="A415" s="49"/>
      <c r="B415" s="113">
        <v>114223</v>
      </c>
      <c r="C415" s="4" t="s">
        <v>1564</v>
      </c>
      <c r="D415" s="136" t="s">
        <v>6</v>
      </c>
      <c r="E415" s="5">
        <v>2.4</v>
      </c>
      <c r="F415" s="403">
        <v>2.08</v>
      </c>
      <c r="G415" s="6">
        <f t="shared" si="32"/>
        <v>0.13333333333333328</v>
      </c>
      <c r="H415" s="278">
        <f t="shared" si="33"/>
        <v>-0.8666666666666667</v>
      </c>
      <c r="I415" s="7"/>
      <c r="J415" s="7"/>
      <c r="K415" s="7"/>
      <c r="L415" s="7"/>
      <c r="M415" s="7"/>
    </row>
    <row r="416" spans="1:13" ht="15.75" hidden="1" customHeight="1">
      <c r="A416" s="49"/>
      <c r="B416" s="113">
        <v>114275</v>
      </c>
      <c r="C416" s="4" t="str">
        <f>VLOOKUP(B416,[1]Report!$1:$1048576,2,0)</f>
        <v>FLORA FRANC SAB BAR SUAV LILAS 85G</v>
      </c>
      <c r="D416" s="136" t="s">
        <v>6</v>
      </c>
      <c r="E416" s="5">
        <f>VLOOKUP(B416,[1]Report!$1:$1048576,8,0)</f>
        <v>19.61</v>
      </c>
      <c r="F416" s="403">
        <v>16.989999999999998</v>
      </c>
      <c r="G416" s="6">
        <f t="shared" si="32"/>
        <v>0.13360530341662422</v>
      </c>
      <c r="H416" s="278">
        <f t="shared" si="33"/>
        <v>-0.86639469658337576</v>
      </c>
      <c r="I416" s="7"/>
      <c r="J416" s="7"/>
      <c r="K416" s="7"/>
      <c r="L416" s="7"/>
      <c r="M416" s="7"/>
    </row>
    <row r="417" spans="1:13" ht="15.75" hidden="1" customHeight="1">
      <c r="A417" s="49"/>
      <c r="B417" s="113"/>
      <c r="C417" s="4"/>
      <c r="D417" s="136"/>
      <c r="E417" s="5"/>
      <c r="F417" s="164"/>
      <c r="G417" s="6"/>
      <c r="H417" s="7"/>
      <c r="I417" s="7"/>
      <c r="J417" s="7"/>
      <c r="K417" s="7"/>
      <c r="L417" s="7"/>
      <c r="M417" s="7"/>
    </row>
    <row r="418" spans="1:13" ht="15.75" hidden="1" customHeight="1">
      <c r="A418" s="49"/>
      <c r="B418" s="614" t="s">
        <v>1566</v>
      </c>
      <c r="C418" s="614"/>
      <c r="D418" s="614"/>
      <c r="E418" s="614"/>
      <c r="F418" s="614"/>
      <c r="G418" s="614"/>
      <c r="H418" s="7"/>
      <c r="I418" s="7"/>
      <c r="J418" s="7"/>
      <c r="K418" s="7"/>
      <c r="L418" s="7"/>
      <c r="M418" s="7"/>
    </row>
    <row r="419" spans="1:13" ht="15.75" hidden="1" customHeight="1">
      <c r="A419" s="49"/>
      <c r="B419" s="378" t="s">
        <v>2</v>
      </c>
      <c r="C419" s="378" t="s">
        <v>3</v>
      </c>
      <c r="D419" s="378" t="s">
        <v>5</v>
      </c>
      <c r="E419" s="378" t="s">
        <v>0</v>
      </c>
      <c r="F419" s="378" t="s">
        <v>1</v>
      </c>
      <c r="G419" s="378" t="s">
        <v>4</v>
      </c>
      <c r="H419" s="7"/>
      <c r="I419" s="7"/>
      <c r="J419" s="7"/>
      <c r="K419" s="7"/>
      <c r="L419" s="7"/>
      <c r="M419" s="7"/>
    </row>
    <row r="420" spans="1:13" ht="15.75" hidden="1" customHeight="1">
      <c r="A420" s="49"/>
      <c r="B420" s="113">
        <v>113810</v>
      </c>
      <c r="C420" s="4" t="str">
        <f>VLOOKUP(B420,[1]Report!$1:$1048576,2,0)</f>
        <v>FLORA KOLENE CONDIC CACHOS 300ML</v>
      </c>
      <c r="D420" s="136" t="s">
        <v>6</v>
      </c>
      <c r="E420" s="5">
        <f>VLOOKUP(B420,[1]Report!$1:$1048576,8,0)</f>
        <v>7.74</v>
      </c>
      <c r="F420" s="164">
        <v>5.82</v>
      </c>
      <c r="G420" s="6">
        <f t="shared" si="32"/>
        <v>0.24806201550387597</v>
      </c>
      <c r="H420" s="278">
        <f t="shared" ref="H420:H438" si="34">G420-100%</f>
        <v>-0.75193798449612403</v>
      </c>
      <c r="I420" s="7"/>
      <c r="J420" s="7"/>
      <c r="K420" s="7"/>
      <c r="L420" s="7"/>
      <c r="M420" s="7"/>
    </row>
    <row r="421" spans="1:13" ht="15.75" hidden="1" customHeight="1">
      <c r="A421" s="49"/>
      <c r="B421" s="113">
        <v>113811</v>
      </c>
      <c r="C421" s="4" t="str">
        <f>VLOOKUP(B421,[1]Report!$1:$1048576,2,0)</f>
        <v>FLORA KOLENE CONDIC FORCA/CRESCIM 300ML</v>
      </c>
      <c r="D421" s="136" t="s">
        <v>6</v>
      </c>
      <c r="E421" s="5">
        <f>VLOOKUP(B421,[1]Report!$1:$1048576,8,0)</f>
        <v>7.03</v>
      </c>
      <c r="F421" s="164">
        <v>5.82</v>
      </c>
      <c r="G421" s="6">
        <f t="shared" si="32"/>
        <v>0.17211948790896159</v>
      </c>
      <c r="H421" s="278">
        <f t="shared" si="34"/>
        <v>-0.82788051209103841</v>
      </c>
      <c r="I421" s="7"/>
      <c r="J421" s="7"/>
      <c r="K421" s="7"/>
      <c r="L421" s="7"/>
      <c r="M421" s="7"/>
    </row>
    <row r="422" spans="1:13" ht="15.75" hidden="1" customHeight="1">
      <c r="A422" s="49"/>
      <c r="B422" s="113">
        <v>113809</v>
      </c>
      <c r="C422" s="4" t="str">
        <f>VLOOKUP(B422,[1]Report!$1:$1048576,2,0)</f>
        <v>FLORA KOLENE CONDIC ORIGINAL 300ML</v>
      </c>
      <c r="D422" s="136" t="s">
        <v>6</v>
      </c>
      <c r="E422" s="5">
        <f>VLOOKUP(B422,[1]Report!$1:$1048576,8,0)</f>
        <v>7.74</v>
      </c>
      <c r="F422" s="164">
        <v>5.82</v>
      </c>
      <c r="G422" s="6">
        <f t="shared" si="32"/>
        <v>0.24806201550387597</v>
      </c>
      <c r="H422" s="278">
        <f t="shared" si="34"/>
        <v>-0.75193798449612403</v>
      </c>
      <c r="I422" s="7"/>
      <c r="J422" s="7"/>
      <c r="K422" s="7"/>
      <c r="L422" s="7"/>
      <c r="M422" s="7"/>
    </row>
    <row r="423" spans="1:13" ht="15.75" hidden="1" customHeight="1">
      <c r="A423" s="49"/>
      <c r="B423" s="113">
        <v>113816</v>
      </c>
      <c r="C423" s="4" t="str">
        <f>VLOOKUP(B423,[1]Report!$1:$1048576,2,0)</f>
        <v>FLORA KOLENE KIT CACHOS SH+COND</v>
      </c>
      <c r="D423" s="136" t="s">
        <v>6</v>
      </c>
      <c r="E423" s="5">
        <f>VLOOKUP(B423,[1]Report!$1:$1048576,8,0)</f>
        <v>13.36</v>
      </c>
      <c r="F423" s="164">
        <v>9.8800000000000008</v>
      </c>
      <c r="G423" s="6">
        <f t="shared" si="32"/>
        <v>0.26047904191616755</v>
      </c>
      <c r="H423" s="278">
        <f t="shared" si="34"/>
        <v>-0.73952095808383245</v>
      </c>
      <c r="I423" s="7"/>
      <c r="J423" s="7"/>
      <c r="K423" s="7"/>
      <c r="L423" s="7"/>
      <c r="M423" s="7"/>
    </row>
    <row r="424" spans="1:13" ht="15.75" hidden="1" customHeight="1">
      <c r="A424" s="49"/>
      <c r="B424" s="113">
        <v>113817</v>
      </c>
      <c r="C424" s="4" t="str">
        <f>VLOOKUP(B424,[1]Report!$1:$1048576,2,0)</f>
        <v>FLORA KOLENE KIT F/C SHAMP+CONDIC</v>
      </c>
      <c r="D424" s="136" t="s">
        <v>6</v>
      </c>
      <c r="E424" s="5">
        <f>VLOOKUP(B424,[1]Report!$1:$1048576,8,0)</f>
        <v>11.65</v>
      </c>
      <c r="F424" s="164">
        <v>9.8800000000000008</v>
      </c>
      <c r="G424" s="6">
        <f t="shared" si="32"/>
        <v>0.15193133047210297</v>
      </c>
      <c r="H424" s="278">
        <f t="shared" si="34"/>
        <v>-0.84806866952789706</v>
      </c>
      <c r="I424" s="7"/>
      <c r="J424" s="7"/>
      <c r="K424" s="7"/>
      <c r="L424" s="7"/>
      <c r="M424" s="7"/>
    </row>
    <row r="425" spans="1:13" ht="15.75" hidden="1" customHeight="1">
      <c r="A425" s="49"/>
      <c r="B425" s="113">
        <v>113815</v>
      </c>
      <c r="C425" s="4" t="str">
        <f>VLOOKUP(B425,[1]Report!$1:$1048576,2,0)</f>
        <v>FLORA KOLENE KIT ORIG SHAMP+CONDIC</v>
      </c>
      <c r="D425" s="136" t="s">
        <v>6</v>
      </c>
      <c r="E425" s="5">
        <f>VLOOKUP(B425,[1]Report!$1:$1048576,8,0)</f>
        <v>11.65</v>
      </c>
      <c r="F425" s="164">
        <v>9.8800000000000008</v>
      </c>
      <c r="G425" s="6">
        <f t="shared" si="32"/>
        <v>0.15193133047210297</v>
      </c>
      <c r="H425" s="278">
        <f t="shared" si="34"/>
        <v>-0.84806866952789706</v>
      </c>
      <c r="I425" s="7"/>
      <c r="J425" s="7"/>
      <c r="K425" s="7"/>
      <c r="L425" s="7"/>
      <c r="M425" s="7"/>
    </row>
    <row r="426" spans="1:13" ht="15.75" hidden="1" customHeight="1">
      <c r="A426" s="49"/>
      <c r="B426" s="113">
        <v>113824</v>
      </c>
      <c r="C426" s="4" t="str">
        <f>VLOOKUP(B426,[1]Report!$1:$1048576,2,0)</f>
        <v>FLORA KOLENE CREM/TRAT CACH 1KG</v>
      </c>
      <c r="D426" s="136" t="s">
        <v>6</v>
      </c>
      <c r="E426" s="5">
        <f>VLOOKUP(B426,[1]Report!$1:$1048576,8,0)</f>
        <v>13.07</v>
      </c>
      <c r="F426" s="164">
        <v>10.8</v>
      </c>
      <c r="G426" s="6">
        <f t="shared" si="32"/>
        <v>0.17368018362662582</v>
      </c>
      <c r="H426" s="278">
        <f t="shared" si="34"/>
        <v>-0.82631981637337415</v>
      </c>
      <c r="I426" s="7"/>
      <c r="J426" s="7"/>
      <c r="K426" s="7"/>
      <c r="L426" s="7"/>
      <c r="M426" s="7"/>
    </row>
    <row r="427" spans="1:13" ht="15.75" hidden="1" customHeight="1">
      <c r="A427" s="49"/>
      <c r="B427" s="113">
        <v>113823</v>
      </c>
      <c r="C427" s="4" t="str">
        <f>VLOOKUP(B427,[1]Report!$1:$1048576,2,0)</f>
        <v>FLORA KOLENE CREME/TRAT ORIGINAL 1KG</v>
      </c>
      <c r="D427" s="136" t="s">
        <v>6</v>
      </c>
      <c r="E427" s="5">
        <f>VLOOKUP(B427,[1]Report!$1:$1048576,8,0)</f>
        <v>13.07</v>
      </c>
      <c r="F427" s="164">
        <v>10.8</v>
      </c>
      <c r="G427" s="6">
        <f t="shared" si="32"/>
        <v>0.17368018362662582</v>
      </c>
      <c r="H427" s="278">
        <f t="shared" si="34"/>
        <v>-0.82631981637337415</v>
      </c>
      <c r="I427" s="7"/>
      <c r="J427" s="7"/>
      <c r="K427" s="7"/>
      <c r="L427" s="7"/>
      <c r="M427" s="7"/>
    </row>
    <row r="428" spans="1:13" ht="15.75" hidden="1" customHeight="1">
      <c r="A428" s="49"/>
      <c r="B428" s="113">
        <v>113822</v>
      </c>
      <c r="C428" s="4" t="str">
        <f>VLOOKUP(B428,[1]Report!$1:$1048576,2,0)</f>
        <v>FLORA KOLENE CREM P/PENTEAR ANTQBR 280ML</v>
      </c>
      <c r="D428" s="136" t="s">
        <v>6</v>
      </c>
      <c r="E428" s="5">
        <f>VLOOKUP(B428,[1]Report!$1:$1048576,8,0)</f>
        <v>6.15</v>
      </c>
      <c r="F428" s="164">
        <v>5</v>
      </c>
      <c r="G428" s="6">
        <f t="shared" si="32"/>
        <v>0.18699186991869923</v>
      </c>
      <c r="H428" s="278">
        <f t="shared" si="34"/>
        <v>-0.81300813008130079</v>
      </c>
      <c r="I428" s="7"/>
      <c r="J428" s="7"/>
      <c r="K428" s="7"/>
      <c r="L428" s="7"/>
      <c r="M428" s="7"/>
    </row>
    <row r="429" spans="1:13" ht="15.75" hidden="1" customHeight="1">
      <c r="A429" s="49"/>
      <c r="B429" s="113">
        <v>113821</v>
      </c>
      <c r="C429" s="4" t="str">
        <f>VLOOKUP(B429,[1]Report!$1:$1048576,2,0)</f>
        <v>FLORA KOLENE CREME P/PENTEAR CACH 280ML</v>
      </c>
      <c r="D429" s="136" t="s">
        <v>6</v>
      </c>
      <c r="E429" s="5">
        <f>VLOOKUP(B429,[1]Report!$1:$1048576,8,0)</f>
        <v>6.15</v>
      </c>
      <c r="F429" s="164">
        <v>5</v>
      </c>
      <c r="G429" s="6">
        <f t="shared" si="32"/>
        <v>0.18699186991869923</v>
      </c>
      <c r="H429" s="278">
        <f t="shared" si="34"/>
        <v>-0.81300813008130079</v>
      </c>
      <c r="I429" s="7"/>
      <c r="J429" s="7"/>
      <c r="K429" s="7"/>
      <c r="L429" s="7"/>
      <c r="M429" s="7"/>
    </row>
    <row r="430" spans="1:13" ht="15.75" hidden="1" customHeight="1">
      <c r="A430" s="49"/>
      <c r="B430" s="113">
        <v>113819</v>
      </c>
      <c r="C430" s="4" t="str">
        <f>VLOOKUP(B430,[1]Report!$1:$1048576,2,0)</f>
        <v>FLORA KOLENE CREME P/PENTEAR ORIG 300ML</v>
      </c>
      <c r="D430" s="136" t="s">
        <v>6</v>
      </c>
      <c r="E430" s="5">
        <f>VLOOKUP(B430,[1]Report!$1:$1048576,8,0)</f>
        <v>6.14</v>
      </c>
      <c r="F430" s="164">
        <v>4.25</v>
      </c>
      <c r="G430" s="6">
        <f t="shared" si="32"/>
        <v>0.3078175895765472</v>
      </c>
      <c r="H430" s="278">
        <f t="shared" si="34"/>
        <v>-0.69218241042345285</v>
      </c>
      <c r="I430" s="7"/>
      <c r="J430" s="7"/>
      <c r="K430" s="7"/>
      <c r="L430" s="7"/>
      <c r="M430" s="7"/>
    </row>
    <row r="431" spans="1:13" ht="15.75" hidden="1" customHeight="1">
      <c r="A431" s="49"/>
      <c r="B431" s="113">
        <v>113818</v>
      </c>
      <c r="C431" s="4" t="str">
        <f>VLOOKUP(B431,[1]Report!$1:$1048576,2,0)</f>
        <v>FLORA KOLENE CREME P/PENTEAR ORIG 500ML</v>
      </c>
      <c r="D431" s="136" t="s">
        <v>6</v>
      </c>
      <c r="E431" s="5">
        <f>VLOOKUP(B431,[1]Report!$1:$1048576,8,0)</f>
        <v>9.2200000000000006</v>
      </c>
      <c r="F431" s="164">
        <v>6.2</v>
      </c>
      <c r="G431" s="6">
        <f t="shared" si="32"/>
        <v>0.32754880694143168</v>
      </c>
      <c r="H431" s="278">
        <f t="shared" si="34"/>
        <v>-0.67245119305856837</v>
      </c>
      <c r="I431" s="7"/>
      <c r="J431" s="7"/>
      <c r="K431" s="7"/>
      <c r="L431" s="7"/>
      <c r="M431" s="7"/>
    </row>
    <row r="432" spans="1:13" ht="15.75" hidden="1" customHeight="1">
      <c r="A432" s="49"/>
      <c r="B432" s="113">
        <v>113820</v>
      </c>
      <c r="C432" s="4" t="str">
        <f>VLOOKUP(B432,[1]Report!$1:$1048576,2,0)</f>
        <v>FLORA KOLENE CREME P/PENTEAR ORIG 90ML</v>
      </c>
      <c r="D432" s="136" t="s">
        <v>6</v>
      </c>
      <c r="E432" s="5">
        <f>VLOOKUP(B432,[1]Report!$1:$1048576,8,0)</f>
        <v>3.25</v>
      </c>
      <c r="F432" s="164">
        <v>2.5</v>
      </c>
      <c r="G432" s="6">
        <f t="shared" si="32"/>
        <v>0.23076923076923078</v>
      </c>
      <c r="H432" s="278">
        <f t="shared" si="34"/>
        <v>-0.76923076923076916</v>
      </c>
      <c r="I432" s="7"/>
      <c r="J432" s="7"/>
      <c r="K432" s="7"/>
      <c r="L432" s="7"/>
      <c r="M432" s="7"/>
    </row>
    <row r="433" spans="1:13" ht="15.75" hidden="1" customHeight="1">
      <c r="A433" s="49"/>
      <c r="B433" s="113">
        <v>113826</v>
      </c>
      <c r="C433" s="4" t="str">
        <f>VLOOKUP(B433,[1]Report!$1:$1048576,2,0)</f>
        <v>FLORA KOLENE CREME TRAT F/C RECONST 900G</v>
      </c>
      <c r="D433" s="136" t="s">
        <v>6</v>
      </c>
      <c r="E433" s="5">
        <f>VLOOKUP(B433,[1]Report!$1:$1048576,8,0)</f>
        <v>13.72</v>
      </c>
      <c r="F433" s="164">
        <v>11.34</v>
      </c>
      <c r="G433" s="6">
        <f t="shared" si="32"/>
        <v>0.17346938775510209</v>
      </c>
      <c r="H433" s="278">
        <f t="shared" si="34"/>
        <v>-0.82653061224489788</v>
      </c>
      <c r="I433" s="7"/>
      <c r="J433" s="7"/>
      <c r="K433" s="7"/>
      <c r="L433" s="7"/>
      <c r="M433" s="7"/>
    </row>
    <row r="434" spans="1:13" ht="15.75" hidden="1" customHeight="1">
      <c r="A434" s="49"/>
      <c r="B434" s="113">
        <v>113827</v>
      </c>
      <c r="C434" s="4" t="str">
        <f>VLOOKUP(B434,[1]Report!$1:$1048576,2,0)</f>
        <v>FLORA KOLENE CREME+TRAT F/C HIDRAT 900G</v>
      </c>
      <c r="D434" s="136" t="s">
        <v>6</v>
      </c>
      <c r="E434" s="5">
        <f>VLOOKUP(B434,[1]Report!$1:$1048576,8,0)</f>
        <v>13.72</v>
      </c>
      <c r="F434" s="164">
        <v>11.34</v>
      </c>
      <c r="G434" s="6">
        <f t="shared" si="32"/>
        <v>0.17346938775510209</v>
      </c>
      <c r="H434" s="278">
        <f t="shared" si="34"/>
        <v>-0.82653061224489788</v>
      </c>
      <c r="I434" s="7"/>
      <c r="J434" s="7"/>
      <c r="K434" s="7"/>
      <c r="L434" s="7"/>
      <c r="M434" s="7"/>
    </row>
    <row r="435" spans="1:13" ht="15.75" hidden="1" customHeight="1">
      <c r="A435" s="49"/>
      <c r="B435" s="113">
        <v>113828</v>
      </c>
      <c r="C435" s="4" t="str">
        <f>VLOOKUP(B435,[1]Report!$1:$1048576,2,0)</f>
        <v>FLORA KOLENE CREME+TRAT F/C NUTRI 900G</v>
      </c>
      <c r="D435" s="136" t="s">
        <v>6</v>
      </c>
      <c r="E435" s="5">
        <f>VLOOKUP(B435,[1]Report!$1:$1048576,8,0)</f>
        <v>13.72</v>
      </c>
      <c r="F435" s="164">
        <v>11.34</v>
      </c>
      <c r="G435" s="6">
        <f t="shared" si="32"/>
        <v>0.17346938775510209</v>
      </c>
      <c r="H435" s="278">
        <f t="shared" si="34"/>
        <v>-0.82653061224489788</v>
      </c>
      <c r="I435" s="7"/>
      <c r="J435" s="7"/>
      <c r="K435" s="7"/>
      <c r="L435" s="7"/>
      <c r="M435" s="7"/>
    </row>
    <row r="436" spans="1:13" ht="15.75" hidden="1" customHeight="1">
      <c r="A436" s="49"/>
      <c r="B436" s="113">
        <v>113813</v>
      </c>
      <c r="C436" s="4" t="str">
        <f>VLOOKUP(B436,[1]Report!$1:$1048576,2,0)</f>
        <v>FLORA KOLENE SHAMP CACHOS 300ML</v>
      </c>
      <c r="D436" s="136" t="s">
        <v>6</v>
      </c>
      <c r="E436" s="5">
        <f>VLOOKUP(B436,[1]Report!$1:$1048576,8,0)</f>
        <v>6.39</v>
      </c>
      <c r="F436" s="164">
        <v>5.81</v>
      </c>
      <c r="G436" s="6">
        <f t="shared" si="32"/>
        <v>9.0766823161189378E-2</v>
      </c>
      <c r="H436" s="278">
        <f t="shared" si="34"/>
        <v>-0.90923317683881066</v>
      </c>
      <c r="I436" s="7"/>
      <c r="J436" s="7"/>
      <c r="K436" s="7"/>
      <c r="L436" s="7"/>
      <c r="M436" s="7"/>
    </row>
    <row r="437" spans="1:13" ht="15.75" hidden="1" customHeight="1">
      <c r="A437" s="49"/>
      <c r="B437" s="113">
        <v>113814</v>
      </c>
      <c r="C437" s="4" t="str">
        <f>VLOOKUP(B437,[1]Report!$1:$1048576,2,0)</f>
        <v>FLORA KOLENE SHAMP FORCA/CRESCIM 300ML</v>
      </c>
      <c r="D437" s="136" t="s">
        <v>6</v>
      </c>
      <c r="E437" s="5">
        <f>VLOOKUP(B437,[1]Report!$1:$1048576,8,0)</f>
        <v>6.39</v>
      </c>
      <c r="F437" s="164">
        <v>5.81</v>
      </c>
      <c r="G437" s="6">
        <f t="shared" si="32"/>
        <v>9.0766823161189378E-2</v>
      </c>
      <c r="H437" s="278">
        <f t="shared" si="34"/>
        <v>-0.90923317683881066</v>
      </c>
      <c r="I437" s="7"/>
      <c r="J437" s="7"/>
      <c r="K437" s="7"/>
      <c r="L437" s="7"/>
      <c r="M437" s="7"/>
    </row>
    <row r="438" spans="1:13" ht="15.75" hidden="1" customHeight="1">
      <c r="A438" s="49"/>
      <c r="B438" s="113">
        <v>113812</v>
      </c>
      <c r="C438" s="4" t="str">
        <f>VLOOKUP(B438,[1]Report!$1:$1048576,2,0)</f>
        <v>FLORA KOLENE SHAMP ORIGINAL 300ML</v>
      </c>
      <c r="D438" s="136" t="s">
        <v>6</v>
      </c>
      <c r="E438" s="5">
        <f>VLOOKUP(B438,[1]Report!$1:$1048576,8,0)</f>
        <v>6.39</v>
      </c>
      <c r="F438" s="164">
        <v>5.81</v>
      </c>
      <c r="G438" s="6">
        <f t="shared" si="32"/>
        <v>9.0766823161189378E-2</v>
      </c>
      <c r="H438" s="278">
        <f t="shared" si="34"/>
        <v>-0.90923317683881066</v>
      </c>
      <c r="I438" s="7"/>
      <c r="J438" s="7"/>
      <c r="K438" s="7"/>
      <c r="L438" s="7"/>
      <c r="M438" s="7"/>
    </row>
    <row r="439" spans="1:13" ht="15.75" hidden="1" customHeight="1">
      <c r="A439" s="49"/>
      <c r="B439" s="113"/>
      <c r="C439" s="4"/>
      <c r="D439" s="136"/>
      <c r="E439" s="5"/>
      <c r="F439" s="164"/>
      <c r="G439" s="6"/>
      <c r="H439" s="7"/>
      <c r="I439" s="7"/>
      <c r="J439" s="7"/>
      <c r="K439" s="7"/>
      <c r="L439" s="7"/>
      <c r="M439" s="7"/>
    </row>
    <row r="440" spans="1:13" ht="15.75" hidden="1" customHeight="1">
      <c r="A440" s="49"/>
      <c r="B440" s="614" t="s">
        <v>1565</v>
      </c>
      <c r="C440" s="614"/>
      <c r="D440" s="614"/>
      <c r="E440" s="614"/>
      <c r="F440" s="614"/>
      <c r="G440" s="614"/>
      <c r="H440" s="7"/>
      <c r="I440" s="7"/>
      <c r="J440" s="7"/>
      <c r="K440" s="7"/>
      <c r="L440" s="7"/>
      <c r="M440" s="7"/>
    </row>
    <row r="441" spans="1:13" ht="15.75" hidden="1" customHeight="1">
      <c r="A441" s="49"/>
      <c r="B441" s="378" t="s">
        <v>2</v>
      </c>
      <c r="C441" s="378" t="s">
        <v>3</v>
      </c>
      <c r="D441" s="378" t="s">
        <v>5</v>
      </c>
      <c r="E441" s="378" t="s">
        <v>0</v>
      </c>
      <c r="F441" s="378" t="s">
        <v>1</v>
      </c>
      <c r="G441" s="378" t="s">
        <v>4</v>
      </c>
      <c r="H441" s="7"/>
      <c r="I441" s="7"/>
      <c r="J441" s="7"/>
      <c r="K441" s="7"/>
      <c r="L441" s="7"/>
      <c r="M441" s="7"/>
    </row>
    <row r="442" spans="1:13" ht="15.75" hidden="1" customHeight="1">
      <c r="A442" s="49"/>
      <c r="B442" s="113">
        <v>113832</v>
      </c>
      <c r="C442" s="4" t="str">
        <f>VLOOKUP(B442,[1]Report!$1:$1048576,2,0)</f>
        <v>FLORA NEUTROX CONDIC AQUA 300ML</v>
      </c>
      <c r="D442" s="136" t="s">
        <v>6</v>
      </c>
      <c r="E442" s="5">
        <f>VLOOKUP(B442,[1]Report!$1:$1048576,8,0)</f>
        <v>7.14</v>
      </c>
      <c r="F442" s="164">
        <v>6.29</v>
      </c>
      <c r="G442" s="6">
        <f t="shared" si="32"/>
        <v>0.119047619047619</v>
      </c>
      <c r="H442" s="278">
        <f t="shared" ref="H442:H460" si="35">G442-100%</f>
        <v>-0.88095238095238104</v>
      </c>
      <c r="I442" s="7"/>
      <c r="J442" s="7"/>
      <c r="K442" s="7"/>
      <c r="L442" s="7"/>
      <c r="M442" s="7"/>
    </row>
    <row r="443" spans="1:13" ht="15.75" hidden="1" customHeight="1">
      <c r="A443" s="49"/>
      <c r="B443" s="113">
        <v>113830</v>
      </c>
      <c r="C443" s="4" t="str">
        <f>VLOOKUP(B443,[1]Report!$1:$1048576,2,0)</f>
        <v>FLORA NEUTROX CONDIC CLASSICO 100ML</v>
      </c>
      <c r="D443" s="136" t="s">
        <v>6</v>
      </c>
      <c r="E443" s="5">
        <f>VLOOKUP(B443,[1]Report!$1:$1048576,8,0)</f>
        <v>3.13</v>
      </c>
      <c r="F443" s="164">
        <v>2.89</v>
      </c>
      <c r="G443" s="6">
        <f t="shared" si="32"/>
        <v>7.667731629392964E-2</v>
      </c>
      <c r="H443" s="278">
        <f t="shared" si="35"/>
        <v>-0.9233226837060704</v>
      </c>
      <c r="I443" s="7"/>
      <c r="J443" s="7"/>
      <c r="K443" s="7"/>
      <c r="L443" s="7"/>
      <c r="M443" s="7"/>
    </row>
    <row r="444" spans="1:13" ht="15.75" hidden="1" customHeight="1">
      <c r="A444" s="49"/>
      <c r="B444" s="113">
        <v>113833</v>
      </c>
      <c r="C444" s="4" t="str">
        <f>VLOOKUP(B444,[1]Report!$1:$1048576,2,0)</f>
        <v>FLORA NEUTROX CONDIC CLASSICO 300ML</v>
      </c>
      <c r="D444" s="136" t="s">
        <v>6</v>
      </c>
      <c r="E444" s="5">
        <f>VLOOKUP(B444,[1]Report!$1:$1048576,8,0)</f>
        <v>7.14</v>
      </c>
      <c r="F444" s="164">
        <v>5.99</v>
      </c>
      <c r="G444" s="6">
        <f t="shared" si="32"/>
        <v>0.16106442577030805</v>
      </c>
      <c r="H444" s="278">
        <f t="shared" si="35"/>
        <v>-0.838935574229692</v>
      </c>
      <c r="I444" s="7"/>
      <c r="J444" s="7"/>
      <c r="K444" s="7"/>
      <c r="L444" s="7"/>
      <c r="M444" s="7"/>
    </row>
    <row r="445" spans="1:13" ht="15.75" hidden="1" customHeight="1">
      <c r="A445" s="49"/>
      <c r="B445" s="113">
        <v>113837</v>
      </c>
      <c r="C445" s="4" t="str">
        <f>VLOOKUP(B445,[1]Report!$1:$1048576,2,0)</f>
        <v>FLORA NEUTROX CONDIC XTREME 300ML</v>
      </c>
      <c r="D445" s="136" t="s">
        <v>6</v>
      </c>
      <c r="E445" s="5">
        <f>VLOOKUP(B445,[1]Report!$1:$1048576,8,0)</f>
        <v>7.14</v>
      </c>
      <c r="F445" s="164">
        <v>6.29</v>
      </c>
      <c r="G445" s="6">
        <f t="shared" si="32"/>
        <v>0.119047619047619</v>
      </c>
      <c r="H445" s="278">
        <f t="shared" si="35"/>
        <v>-0.88095238095238104</v>
      </c>
      <c r="I445" s="7"/>
      <c r="J445" s="7"/>
      <c r="K445" s="7"/>
      <c r="L445" s="7"/>
      <c r="M445" s="7"/>
    </row>
    <row r="446" spans="1:13" ht="15.75" hidden="1" customHeight="1">
      <c r="A446" s="49"/>
      <c r="B446" s="113">
        <v>113851</v>
      </c>
      <c r="C446" s="4" t="str">
        <f>VLOOKUP(B446,[1]Report!$1:$1048576,2,0)</f>
        <v>FLORA NEUTROX KIT SH+COND CLASSICO</v>
      </c>
      <c r="D446" s="136" t="s">
        <v>6</v>
      </c>
      <c r="E446" s="5">
        <f>VLOOKUP(B446,[1]Report!$1:$1048576,8,0)</f>
        <v>10.89</v>
      </c>
      <c r="F446" s="164">
        <v>10.29</v>
      </c>
      <c r="G446" s="6">
        <f t="shared" si="32"/>
        <v>5.5096418732782496E-2</v>
      </c>
      <c r="H446" s="278">
        <f t="shared" si="35"/>
        <v>-0.94490358126721752</v>
      </c>
      <c r="I446" s="7"/>
      <c r="J446" s="7"/>
      <c r="K446" s="7"/>
      <c r="L446" s="7"/>
      <c r="M446" s="7"/>
    </row>
    <row r="447" spans="1:13" ht="15.75" hidden="1" customHeight="1">
      <c r="A447" s="49"/>
      <c r="B447" s="113">
        <v>113834</v>
      </c>
      <c r="C447" s="4" t="str">
        <f>VLOOKUP(B447,[1]Report!$1:$1048576,2,0)</f>
        <v>FLORA NEUTROX CONDIC 24 MULTIBENEF 300ML</v>
      </c>
      <c r="D447" s="136" t="s">
        <v>6</v>
      </c>
      <c r="E447" s="5">
        <f>VLOOKUP(B447,[1]Report!$1:$1048576,8,0)</f>
        <v>7.14</v>
      </c>
      <c r="F447" s="164">
        <v>6.29</v>
      </c>
      <c r="G447" s="6">
        <f t="shared" si="32"/>
        <v>0.119047619047619</v>
      </c>
      <c r="H447" s="278">
        <f t="shared" si="35"/>
        <v>-0.88095238095238104</v>
      </c>
      <c r="I447" s="7"/>
      <c r="J447" s="7"/>
      <c r="K447" s="7"/>
      <c r="L447" s="7"/>
      <c r="M447" s="7"/>
    </row>
    <row r="448" spans="1:13" ht="15.75" hidden="1" customHeight="1">
      <c r="A448" s="49"/>
      <c r="B448" s="113">
        <v>113829</v>
      </c>
      <c r="C448" s="4" t="str">
        <f>VLOOKUP(B448,[1]Report!$1:$1048576,2,0)</f>
        <v>FLORA NEUTROX CONDIC CLASSICO 500ML</v>
      </c>
      <c r="D448" s="136" t="s">
        <v>6</v>
      </c>
      <c r="E448" s="5">
        <f>VLOOKUP(B448,[1]Report!$1:$1048576,8,0)</f>
        <v>10.119999999999999</v>
      </c>
      <c r="F448" s="164">
        <v>8.35</v>
      </c>
      <c r="G448" s="6">
        <f t="shared" si="32"/>
        <v>0.17490118577075095</v>
      </c>
      <c r="H448" s="278">
        <f t="shared" si="35"/>
        <v>-0.82509881422924902</v>
      </c>
      <c r="I448" s="7"/>
      <c r="J448" s="7"/>
      <c r="K448" s="7"/>
      <c r="L448" s="7"/>
      <c r="M448" s="7"/>
    </row>
    <row r="449" spans="1:13" ht="15.75" hidden="1" customHeight="1">
      <c r="A449" s="49"/>
      <c r="B449" s="113">
        <v>113835</v>
      </c>
      <c r="C449" s="4" t="str">
        <f>VLOOKUP(B449,[1]Report!$1:$1048576,2,0)</f>
        <v>FLORA NEUTROX CONDIC MAR E PISCINA 300ML</v>
      </c>
      <c r="D449" s="136" t="s">
        <v>6</v>
      </c>
      <c r="E449" s="5">
        <f>VLOOKUP(B449,[1]Report!$1:$1048576,8,0)</f>
        <v>7.14</v>
      </c>
      <c r="F449" s="164">
        <v>6.29</v>
      </c>
      <c r="G449" s="6">
        <f t="shared" si="32"/>
        <v>0.119047619047619</v>
      </c>
      <c r="H449" s="278">
        <f t="shared" si="35"/>
        <v>-0.88095238095238104</v>
      </c>
      <c r="I449" s="7"/>
      <c r="J449" s="7"/>
      <c r="K449" s="7"/>
      <c r="L449" s="7"/>
      <c r="M449" s="7"/>
    </row>
    <row r="450" spans="1:13" ht="15.75" hidden="1" customHeight="1">
      <c r="A450" s="49"/>
      <c r="B450" s="113">
        <v>113838</v>
      </c>
      <c r="C450" s="4" t="str">
        <f>VLOOKUP(B450,[1]Report!$1:$1048576,2,0)</f>
        <v>FLORA NEUTROX CREM P/PENTEAR CLASS 300ML</v>
      </c>
      <c r="D450" s="136" t="s">
        <v>6</v>
      </c>
      <c r="E450" s="5">
        <f>VLOOKUP(B450,[1]Report!$1:$1048576,8,0)</f>
        <v>7.62</v>
      </c>
      <c r="F450" s="164">
        <v>5.2</v>
      </c>
      <c r="G450" s="6">
        <f t="shared" si="32"/>
        <v>0.31758530183727035</v>
      </c>
      <c r="H450" s="278">
        <f t="shared" si="35"/>
        <v>-0.6824146981627297</v>
      </c>
      <c r="I450" s="7"/>
      <c r="J450" s="7"/>
      <c r="K450" s="7"/>
      <c r="L450" s="7"/>
      <c r="M450" s="7"/>
    </row>
    <row r="451" spans="1:13" ht="15.75" hidden="1" customHeight="1">
      <c r="A451" s="49"/>
      <c r="B451" s="113">
        <v>113844</v>
      </c>
      <c r="C451" s="4" t="str">
        <f>VLOOKUP(B451,[1]Report!$1:$1048576,2,0)</f>
        <v>FLORA NEUTROX CREM TRAT 24MULTI 1KG</v>
      </c>
      <c r="D451" s="136" t="s">
        <v>6</v>
      </c>
      <c r="E451" s="5">
        <f>VLOOKUP(B451,[1]Report!$1:$1048576,8,0)</f>
        <v>20.8</v>
      </c>
      <c r="F451" s="164">
        <v>15</v>
      </c>
      <c r="G451" s="6">
        <f t="shared" si="32"/>
        <v>0.27884615384615385</v>
      </c>
      <c r="H451" s="278">
        <f t="shared" si="35"/>
        <v>-0.72115384615384615</v>
      </c>
      <c r="I451" s="7"/>
      <c r="J451" s="7"/>
      <c r="K451" s="7"/>
      <c r="L451" s="7"/>
      <c r="M451" s="7"/>
    </row>
    <row r="452" spans="1:13" ht="15.75" hidden="1" customHeight="1">
      <c r="A452" s="49"/>
      <c r="B452" s="113">
        <v>113853</v>
      </c>
      <c r="C452" s="4" t="str">
        <f>VLOOKUP(B452,[1]Report!$1:$1048576,2,0)</f>
        <v>FLORA NEUTROX KIT SH+COND 24MULTIB</v>
      </c>
      <c r="D452" s="136" t="s">
        <v>6</v>
      </c>
      <c r="E452" s="5">
        <f>VLOOKUP(B452,[1]Report!$1:$1048576,8,0)</f>
        <v>10.89</v>
      </c>
      <c r="F452" s="164">
        <v>10.29</v>
      </c>
      <c r="G452" s="6">
        <f t="shared" si="32"/>
        <v>5.5096418732782496E-2</v>
      </c>
      <c r="H452" s="278">
        <f t="shared" si="35"/>
        <v>-0.94490358126721752</v>
      </c>
      <c r="I452" s="7"/>
      <c r="J452" s="7"/>
      <c r="K452" s="7"/>
      <c r="L452" s="7"/>
      <c r="M452" s="7"/>
    </row>
    <row r="453" spans="1:13" ht="15.75" hidden="1" customHeight="1">
      <c r="A453" s="49"/>
      <c r="B453" s="113">
        <v>113850</v>
      </c>
      <c r="C453" s="4" t="str">
        <f>VLOOKUP(B453,[1]Report!$1:$1048576,2,0)</f>
        <v>FLORA NEUTROX KIT SH+COND AQUA</v>
      </c>
      <c r="D453" s="136" t="s">
        <v>6</v>
      </c>
      <c r="E453" s="5">
        <f>VLOOKUP(B453,[1]Report!$1:$1048576,8,0)</f>
        <v>14.29</v>
      </c>
      <c r="F453" s="164">
        <v>10.29</v>
      </c>
      <c r="G453" s="6">
        <f t="shared" si="32"/>
        <v>0.2799160251924423</v>
      </c>
      <c r="H453" s="278">
        <f t="shared" si="35"/>
        <v>-0.7200839748075577</v>
      </c>
      <c r="I453" s="7"/>
      <c r="J453" s="7"/>
      <c r="K453" s="7"/>
      <c r="L453" s="7"/>
      <c r="M453" s="7"/>
    </row>
    <row r="454" spans="1:13" ht="15.75" hidden="1" customHeight="1">
      <c r="A454" s="49"/>
      <c r="B454" s="113">
        <v>113849</v>
      </c>
      <c r="C454" s="4" t="str">
        <f>VLOOKUP(B454,[1]Report!$1:$1048576,2,0)</f>
        <v>FLORA NEUTROX KIT SH+COND MAR PISC</v>
      </c>
      <c r="D454" s="136" t="s">
        <v>6</v>
      </c>
      <c r="E454" s="5">
        <f>VLOOKUP(B454,[1]Report!$1:$1048576,8,0)</f>
        <v>14.47</v>
      </c>
      <c r="F454" s="164">
        <v>10.29</v>
      </c>
      <c r="G454" s="6">
        <f t="shared" si="32"/>
        <v>0.28887353144436773</v>
      </c>
      <c r="H454" s="278">
        <f t="shared" si="35"/>
        <v>-0.71112646855563222</v>
      </c>
      <c r="I454" s="7"/>
      <c r="J454" s="7"/>
      <c r="K454" s="7"/>
      <c r="L454" s="7"/>
      <c r="M454" s="7"/>
    </row>
    <row r="455" spans="1:13" ht="15.75" hidden="1" customHeight="1">
      <c r="A455" s="49"/>
      <c r="B455" s="113">
        <v>113852</v>
      </c>
      <c r="C455" s="4" t="str">
        <f>VLOOKUP(B455,[1]Report!$1:$1048576,2,0)</f>
        <v>FLORA NEUTROX KIT SH+COND XTREME</v>
      </c>
      <c r="D455" s="136" t="s">
        <v>6</v>
      </c>
      <c r="E455" s="5">
        <f>VLOOKUP(B455,[1]Report!$1:$1048576,8,0)</f>
        <v>10.89</v>
      </c>
      <c r="F455" s="164">
        <v>10.29</v>
      </c>
      <c r="G455" s="6">
        <f t="shared" si="32"/>
        <v>5.5096418732782496E-2</v>
      </c>
      <c r="H455" s="278">
        <f t="shared" si="35"/>
        <v>-0.94490358126721752</v>
      </c>
      <c r="I455" s="7"/>
      <c r="J455" s="7"/>
      <c r="K455" s="7"/>
      <c r="L455" s="7"/>
      <c r="M455" s="7"/>
    </row>
    <row r="456" spans="1:13" ht="15.75" hidden="1" customHeight="1">
      <c r="A456" s="49"/>
      <c r="B456" s="113">
        <v>113855</v>
      </c>
      <c r="C456" s="4" t="str">
        <f>VLOOKUP(B456,[1]Report!$1:$1048576,2,0)</f>
        <v>FLORA NEUTROX SHAMP 24MULTIBENEF 300ML</v>
      </c>
      <c r="D456" s="136" t="s">
        <v>6</v>
      </c>
      <c r="E456" s="5">
        <f>VLOOKUP(B456,[1]Report!$1:$1048576,8,0)</f>
        <v>6.78</v>
      </c>
      <c r="F456" s="164">
        <v>5.8</v>
      </c>
      <c r="G456" s="6">
        <f t="shared" si="32"/>
        <v>0.144542772861357</v>
      </c>
      <c r="H456" s="278">
        <f t="shared" si="35"/>
        <v>-0.85545722713864303</v>
      </c>
      <c r="I456" s="7"/>
      <c r="J456" s="7"/>
      <c r="K456" s="7"/>
      <c r="L456" s="7"/>
      <c r="M456" s="7"/>
    </row>
    <row r="457" spans="1:13" ht="15.75" hidden="1" customHeight="1">
      <c r="A457" s="49"/>
      <c r="B457" s="113">
        <v>113854</v>
      </c>
      <c r="C457" s="4" t="str">
        <f>VLOOKUP(B457,[1]Report!$1:$1048576,2,0)</f>
        <v>FLORA NEUTROX SHAMP AQUA 300ML</v>
      </c>
      <c r="D457" s="136" t="s">
        <v>6</v>
      </c>
      <c r="E457" s="5">
        <f>VLOOKUP(B457,[1]Report!$1:$1048576,8,0)</f>
        <v>7.48</v>
      </c>
      <c r="F457" s="164">
        <v>5.8</v>
      </c>
      <c r="G457" s="6">
        <f t="shared" si="32"/>
        <v>0.22459893048128349</v>
      </c>
      <c r="H457" s="278">
        <f t="shared" si="35"/>
        <v>-0.77540106951871657</v>
      </c>
      <c r="I457" s="7"/>
      <c r="J457" s="7"/>
      <c r="K457" s="7"/>
      <c r="L457" s="7"/>
      <c r="M457" s="7"/>
    </row>
    <row r="458" spans="1:13" ht="15.75" hidden="1" customHeight="1">
      <c r="A458" s="49"/>
      <c r="B458" s="113">
        <v>113858</v>
      </c>
      <c r="C458" s="4" t="str">
        <f>VLOOKUP(B458,[1]Report!$1:$1048576,2,0)</f>
        <v>FLORA NEUTROX SHAMP CLASSICO 300ML</v>
      </c>
      <c r="D458" s="136" t="s">
        <v>6</v>
      </c>
      <c r="E458" s="5">
        <f>VLOOKUP(B458,[1]Report!$1:$1048576,8,0)</f>
        <v>6.78</v>
      </c>
      <c r="F458" s="164">
        <v>5.8</v>
      </c>
      <c r="G458" s="6">
        <f t="shared" ref="G458:G473" si="36">(E458-F458)/E458</f>
        <v>0.144542772861357</v>
      </c>
      <c r="H458" s="278">
        <f t="shared" si="35"/>
        <v>-0.85545722713864303</v>
      </c>
      <c r="I458" s="7"/>
      <c r="J458" s="7"/>
      <c r="K458" s="7"/>
      <c r="L458" s="7"/>
      <c r="M458" s="7"/>
    </row>
    <row r="459" spans="1:13" ht="15.75" hidden="1" customHeight="1">
      <c r="A459" s="49"/>
      <c r="B459" s="113">
        <v>113856</v>
      </c>
      <c r="C459" s="4" t="str">
        <f>VLOOKUP(B459,[1]Report!$1:$1048576,2,0)</f>
        <v>FLORA NEUTROX SHAMP MAR PISCI 300ML</v>
      </c>
      <c r="D459" s="136" t="s">
        <v>6</v>
      </c>
      <c r="E459" s="5">
        <f>VLOOKUP(B459,[1]Report!$1:$1048576,8,0)</f>
        <v>6.78</v>
      </c>
      <c r="F459" s="164">
        <v>5.8</v>
      </c>
      <c r="G459" s="6">
        <f t="shared" si="36"/>
        <v>0.144542772861357</v>
      </c>
      <c r="H459" s="278">
        <f t="shared" si="35"/>
        <v>-0.85545722713864303</v>
      </c>
      <c r="I459" s="7"/>
      <c r="J459" s="7"/>
      <c r="K459" s="7"/>
      <c r="L459" s="7"/>
      <c r="M459" s="7"/>
    </row>
    <row r="460" spans="1:13" ht="15.75" hidden="1" customHeight="1">
      <c r="A460" s="49"/>
      <c r="B460" s="113">
        <v>113859</v>
      </c>
      <c r="C460" s="4" t="str">
        <f>VLOOKUP(B460,[1]Report!$1:$1048576,2,0)</f>
        <v>FLORA NEUTROX SHAMP XTREME 300ML</v>
      </c>
      <c r="D460" s="136" t="s">
        <v>6</v>
      </c>
      <c r="E460" s="5">
        <f>VLOOKUP(B460,[1]Report!$1:$1048576,8,0)</f>
        <v>6.78</v>
      </c>
      <c r="F460" s="164">
        <v>5.8</v>
      </c>
      <c r="G460" s="6">
        <f t="shared" si="36"/>
        <v>0.144542772861357</v>
      </c>
      <c r="H460" s="278">
        <f t="shared" si="35"/>
        <v>-0.85545722713864303</v>
      </c>
      <c r="I460" s="7"/>
      <c r="J460" s="7"/>
      <c r="K460" s="7"/>
      <c r="L460" s="7"/>
      <c r="M460" s="7"/>
    </row>
    <row r="461" spans="1:13" ht="15.75" hidden="1" customHeight="1">
      <c r="A461" s="49"/>
      <c r="B461" s="113"/>
      <c r="C461" s="4"/>
      <c r="D461" s="136"/>
      <c r="E461" s="5"/>
      <c r="F461" s="164"/>
      <c r="G461" s="6"/>
      <c r="H461" s="7"/>
      <c r="I461" s="7"/>
      <c r="J461" s="7"/>
      <c r="K461" s="7"/>
      <c r="L461" s="7"/>
      <c r="M461" s="7"/>
    </row>
    <row r="462" spans="1:13" ht="15.75" hidden="1" customHeight="1">
      <c r="A462" s="49"/>
      <c r="B462" s="614" t="s">
        <v>1568</v>
      </c>
      <c r="C462" s="614"/>
      <c r="D462" s="614"/>
      <c r="E462" s="614"/>
      <c r="F462" s="614"/>
      <c r="G462" s="614"/>
      <c r="H462" s="7"/>
      <c r="I462" s="7"/>
      <c r="J462" s="7"/>
      <c r="K462" s="7"/>
      <c r="L462" s="7"/>
      <c r="M462" s="7"/>
    </row>
    <row r="463" spans="1:13" ht="15.75" hidden="1" customHeight="1">
      <c r="A463" s="49"/>
      <c r="B463" s="378" t="s">
        <v>2</v>
      </c>
      <c r="C463" s="378" t="s">
        <v>3</v>
      </c>
      <c r="D463" s="378" t="s">
        <v>5</v>
      </c>
      <c r="E463" s="378" t="s">
        <v>0</v>
      </c>
      <c r="F463" s="378" t="s">
        <v>1</v>
      </c>
      <c r="G463" s="378" t="s">
        <v>4</v>
      </c>
      <c r="H463" s="7"/>
      <c r="I463" s="7"/>
      <c r="J463" s="7"/>
      <c r="K463" s="7"/>
      <c r="L463" s="7"/>
      <c r="M463" s="7"/>
    </row>
    <row r="464" spans="1:13" ht="15.75" hidden="1" customHeight="1">
      <c r="A464" s="49"/>
      <c r="B464" s="113">
        <v>114125</v>
      </c>
      <c r="C464" s="4" t="str">
        <f>VLOOKUP(B464,[1]Report!$1:$1048576,2,0)</f>
        <v>FLORA OX CONDIC HIALURONICO 12X400ML</v>
      </c>
      <c r="D464" s="136" t="s">
        <v>6</v>
      </c>
      <c r="E464" s="5">
        <f>VLOOKUP(B464,[1]Report!$1:$1048576,8,0)</f>
        <v>20.07</v>
      </c>
      <c r="F464" s="164">
        <v>18.39</v>
      </c>
      <c r="G464" s="6">
        <f t="shared" si="36"/>
        <v>8.3707025411061273E-2</v>
      </c>
      <c r="H464" s="278">
        <f t="shared" ref="H464:H473" si="37">G464-100%</f>
        <v>-0.91629297458893877</v>
      </c>
      <c r="I464" s="7"/>
      <c r="J464" s="7"/>
      <c r="K464" s="7"/>
      <c r="L464" s="7"/>
      <c r="M464" s="7"/>
    </row>
    <row r="465" spans="1:13" ht="15.75" hidden="1" customHeight="1">
      <c r="A465" s="49"/>
      <c r="B465" s="113">
        <v>114127</v>
      </c>
      <c r="C465" s="4" t="str">
        <f>VLOOKUP(B465,[1]Report!$1:$1048576,2,0)</f>
        <v>FLORA OX CONDIC LISO 12X400ML</v>
      </c>
      <c r="D465" s="136" t="s">
        <v>6</v>
      </c>
      <c r="E465" s="5">
        <f>VLOOKUP(B465,[1]Report!$1:$1048576,8,0)</f>
        <v>20.07</v>
      </c>
      <c r="F465" s="164">
        <v>18.39</v>
      </c>
      <c r="G465" s="6">
        <f t="shared" si="36"/>
        <v>8.3707025411061273E-2</v>
      </c>
      <c r="H465" s="278">
        <f t="shared" si="37"/>
        <v>-0.91629297458893877</v>
      </c>
      <c r="I465" s="7"/>
      <c r="J465" s="7"/>
      <c r="K465" s="7"/>
      <c r="L465" s="7"/>
      <c r="M465" s="7"/>
    </row>
    <row r="466" spans="1:13" ht="15.75" hidden="1" customHeight="1">
      <c r="A466" s="49"/>
      <c r="B466" s="113">
        <v>114123</v>
      </c>
      <c r="C466" s="4" t="str">
        <f>VLOOKUP(B466,[1]Report!$1:$1048576,2,0)</f>
        <v>FLORA OX CONDIC NUTRICAO 12X400ML</v>
      </c>
      <c r="D466" s="136" t="s">
        <v>6</v>
      </c>
      <c r="E466" s="5">
        <f>VLOOKUP(B466,[1]Report!$1:$1048576,8,0)</f>
        <v>20.260000000000002</v>
      </c>
      <c r="F466" s="164">
        <v>18.39</v>
      </c>
      <c r="G466" s="6">
        <f t="shared" si="36"/>
        <v>9.2300098716683168E-2</v>
      </c>
      <c r="H466" s="278">
        <f t="shared" si="37"/>
        <v>-0.90769990128331679</v>
      </c>
      <c r="I466" s="7"/>
      <c r="J466" s="7"/>
      <c r="K466" s="7"/>
      <c r="L466" s="7"/>
      <c r="M466" s="7"/>
    </row>
    <row r="467" spans="1:13" ht="15.75" hidden="1" customHeight="1">
      <c r="A467" s="49"/>
      <c r="B467" s="113">
        <v>114124</v>
      </c>
      <c r="C467" s="4" t="str">
        <f>VLOOKUP(B467,[1]Report!$1:$1048576,2,0)</f>
        <v>FLORA OX CONDIC REPARACAO 12X400ML</v>
      </c>
      <c r="D467" s="136" t="s">
        <v>6</v>
      </c>
      <c r="E467" s="5">
        <f>VLOOKUP(B467,[1]Report!$1:$1048576,8,0)</f>
        <v>20.260000000000002</v>
      </c>
      <c r="F467" s="164">
        <v>18.39</v>
      </c>
      <c r="G467" s="6">
        <f t="shared" si="36"/>
        <v>9.2300098716683168E-2</v>
      </c>
      <c r="H467" s="278">
        <f t="shared" si="37"/>
        <v>-0.90769990128331679</v>
      </c>
      <c r="I467" s="7"/>
      <c r="J467" s="7"/>
      <c r="K467" s="7"/>
      <c r="L467" s="7"/>
      <c r="M467" s="7"/>
    </row>
    <row r="468" spans="1:13" ht="15.75" hidden="1" customHeight="1">
      <c r="A468" s="49"/>
      <c r="B468" s="113">
        <v>114129</v>
      </c>
      <c r="C468" s="4" t="str">
        <f>VLOOKUP(B468,[1]Report!$1:$1048576,2,0)</f>
        <v>FLORA OX MASCARA DE TRAT NUTR 12X300G</v>
      </c>
      <c r="D468" s="136" t="s">
        <v>6</v>
      </c>
      <c r="E468" s="5">
        <f>VLOOKUP(B468,[1]Report!$1:$1048576,8,0)</f>
        <v>14.74</v>
      </c>
      <c r="F468" s="164">
        <v>13.399999999999999</v>
      </c>
      <c r="G468" s="6">
        <f t="shared" si="36"/>
        <v>9.0909090909091023E-2</v>
      </c>
      <c r="H468" s="278">
        <f t="shared" si="37"/>
        <v>-0.90909090909090895</v>
      </c>
      <c r="I468" s="7"/>
      <c r="J468" s="7"/>
      <c r="K468" s="7"/>
      <c r="L468" s="7"/>
      <c r="M468" s="7"/>
    </row>
    <row r="469" spans="1:13" ht="15.75" hidden="1" customHeight="1">
      <c r="A469" s="49"/>
      <c r="B469" s="113">
        <v>114128</v>
      </c>
      <c r="C469" s="4" t="str">
        <f>VLOOKUP(B469,[1]Report!$1:$1048576,2,0)</f>
        <v>FLORA OX CREME P/PENT NUTR12X250ML</v>
      </c>
      <c r="D469" s="136" t="s">
        <v>6</v>
      </c>
      <c r="E469" s="5">
        <f>VLOOKUP(B469,[1]Report!$1:$1048576,8,0)</f>
        <v>11.64</v>
      </c>
      <c r="F469" s="164">
        <v>10.581818181818182</v>
      </c>
      <c r="G469" s="6">
        <f t="shared" si="36"/>
        <v>9.0909090909090939E-2</v>
      </c>
      <c r="H469" s="278">
        <f t="shared" si="37"/>
        <v>-0.90909090909090906</v>
      </c>
      <c r="I469" s="7"/>
      <c r="J469" s="7"/>
      <c r="K469" s="7"/>
      <c r="L469" s="7"/>
      <c r="M469" s="7"/>
    </row>
    <row r="470" spans="1:13" ht="15.75" hidden="1" customHeight="1">
      <c r="A470" s="49"/>
      <c r="B470" s="113">
        <v>114121</v>
      </c>
      <c r="C470" s="4" t="str">
        <f>VLOOKUP(B470,[1]Report!$1:$1048576,2,0)</f>
        <v>FLORA OX SHAMP HIALURONICO 12X400ML</v>
      </c>
      <c r="D470" s="136" t="s">
        <v>6</v>
      </c>
      <c r="E470" s="5">
        <f>VLOOKUP(B470,[1]Report!$1:$1048576,8,0)</f>
        <v>17.78</v>
      </c>
      <c r="F470" s="164">
        <v>16.190000000000001</v>
      </c>
      <c r="G470" s="6">
        <f t="shared" si="36"/>
        <v>8.9426321709786261E-2</v>
      </c>
      <c r="H470" s="278">
        <f t="shared" si="37"/>
        <v>-0.91057367829021374</v>
      </c>
      <c r="I470" s="7"/>
      <c r="J470" s="7"/>
      <c r="K470" s="7"/>
      <c r="L470" s="7"/>
      <c r="M470" s="7"/>
    </row>
    <row r="471" spans="1:13" ht="15.75" hidden="1" customHeight="1">
      <c r="A471" s="49"/>
      <c r="B471" s="113">
        <v>114122</v>
      </c>
      <c r="C471" s="4" t="str">
        <f>VLOOKUP(B471,[1]Report!$1:$1048576,2,0)</f>
        <v>FLORA OX SHAMP LISO 12X400ML</v>
      </c>
      <c r="D471" s="136" t="s">
        <v>6</v>
      </c>
      <c r="E471" s="5">
        <f>VLOOKUP(B471,[1]Report!$1:$1048576,8,0)</f>
        <v>17.78</v>
      </c>
      <c r="F471" s="164">
        <v>16.190000000000001</v>
      </c>
      <c r="G471" s="6">
        <f t="shared" si="36"/>
        <v>8.9426321709786261E-2</v>
      </c>
      <c r="H471" s="278">
        <f t="shared" si="37"/>
        <v>-0.91057367829021374</v>
      </c>
      <c r="I471" s="7"/>
      <c r="J471" s="7"/>
      <c r="K471" s="7"/>
      <c r="L471" s="7"/>
      <c r="M471" s="7"/>
    </row>
    <row r="472" spans="1:13" ht="15.75" hidden="1" customHeight="1">
      <c r="A472" s="49"/>
      <c r="B472" s="113">
        <v>114119</v>
      </c>
      <c r="C472" s="4" t="str">
        <f>VLOOKUP(B472,[1]Report!$1:$1048576,2,0)</f>
        <v>FLORA OX SHAMP NUTRICAO 12X400ML</v>
      </c>
      <c r="D472" s="136" t="s">
        <v>6</v>
      </c>
      <c r="E472" s="5">
        <f>VLOOKUP(B472,[1]Report!$1:$1048576,8,0)</f>
        <v>17.78</v>
      </c>
      <c r="F472" s="164">
        <v>16.190000000000001</v>
      </c>
      <c r="G472" s="6">
        <f t="shared" si="36"/>
        <v>8.9426321709786261E-2</v>
      </c>
      <c r="H472" s="278">
        <f t="shared" si="37"/>
        <v>-0.91057367829021374</v>
      </c>
      <c r="I472" s="7"/>
      <c r="J472" s="7"/>
      <c r="K472" s="7"/>
      <c r="L472" s="7"/>
      <c r="M472" s="7"/>
    </row>
    <row r="473" spans="1:13" ht="15.75" hidden="1" customHeight="1">
      <c r="A473" s="49"/>
      <c r="B473" s="113">
        <v>114120</v>
      </c>
      <c r="C473" s="4" t="str">
        <f>VLOOKUP(B473,[1]Report!$1:$1048576,2,0)</f>
        <v>FLORA OX SHAMP REPARACAO 12X400ML</v>
      </c>
      <c r="D473" s="136" t="s">
        <v>6</v>
      </c>
      <c r="E473" s="5">
        <f>VLOOKUP(B473,[1]Report!$1:$1048576,8,0)</f>
        <v>17.78</v>
      </c>
      <c r="F473" s="164">
        <v>16.190000000000001</v>
      </c>
      <c r="G473" s="6">
        <f t="shared" si="36"/>
        <v>8.9426321709786261E-2</v>
      </c>
      <c r="H473" s="278">
        <f t="shared" si="37"/>
        <v>-0.91057367829021374</v>
      </c>
      <c r="I473" s="7"/>
      <c r="J473" s="7"/>
      <c r="K473" s="7"/>
      <c r="L473" s="7"/>
      <c r="M473" s="7"/>
    </row>
    <row r="474" spans="1:13" ht="15.75" hidden="1" customHeight="1">
      <c r="A474" s="49"/>
      <c r="B474" s="113"/>
      <c r="C474" s="4"/>
      <c r="D474" s="136"/>
      <c r="E474" s="5"/>
      <c r="F474" s="392"/>
      <c r="G474" s="6"/>
      <c r="H474" s="7"/>
      <c r="I474" s="7"/>
      <c r="J474" s="7"/>
      <c r="K474" s="7"/>
      <c r="L474" s="7"/>
      <c r="M474" s="7"/>
    </row>
    <row r="475" spans="1:13" ht="15.75" hidden="1" customHeight="1">
      <c r="A475" s="49"/>
      <c r="B475" s="11" t="s">
        <v>2</v>
      </c>
      <c r="C475" s="11" t="s">
        <v>3</v>
      </c>
      <c r="D475" s="11" t="s">
        <v>5</v>
      </c>
      <c r="E475" s="11" t="s">
        <v>0</v>
      </c>
      <c r="F475" s="47" t="s">
        <v>1</v>
      </c>
      <c r="G475" s="47" t="s">
        <v>4</v>
      </c>
      <c r="H475" s="7"/>
      <c r="I475" s="7"/>
      <c r="J475" s="7"/>
      <c r="K475" s="7"/>
      <c r="L475" s="7"/>
      <c r="M475" s="7"/>
    </row>
    <row r="476" spans="1:13" ht="15.75" hidden="1" customHeight="1">
      <c r="A476" s="49"/>
      <c r="B476" s="113">
        <v>109902</v>
      </c>
      <c r="C476" s="4" t="str">
        <f>VLOOKUP(B476,[1]Report!$1:$1048576,2,0)</f>
        <v>RC PED ADU RP 10,1KG</v>
      </c>
      <c r="D476" s="136" t="s">
        <v>6</v>
      </c>
      <c r="E476" s="5">
        <f>VLOOKUP(B476,[1]Report!$1:$1048576,8,0)</f>
        <v>110.72</v>
      </c>
      <c r="F476" s="393">
        <v>89</v>
      </c>
      <c r="G476" s="6">
        <f t="shared" ref="G476:G477" si="38">(E476-F476)/E476</f>
        <v>0.19617052023121387</v>
      </c>
      <c r="H476" s="7"/>
      <c r="I476" s="7"/>
      <c r="J476" s="7"/>
      <c r="K476" s="7"/>
      <c r="L476" s="7"/>
      <c r="M476" s="7"/>
    </row>
    <row r="477" spans="1:13" ht="15.75" hidden="1" customHeight="1">
      <c r="A477" s="49"/>
      <c r="B477" s="113">
        <v>113544</v>
      </c>
      <c r="C477" s="4" t="e">
        <f>VLOOKUP(B477,[1]Report!$1:$1048576,2,0)</f>
        <v>#N/A</v>
      </c>
      <c r="D477" s="136" t="s">
        <v>6</v>
      </c>
      <c r="E477" s="5" t="e">
        <f>VLOOKUP(B477,[1]Report!$1:$1048576,8,0)</f>
        <v>#N/A</v>
      </c>
      <c r="F477" s="393">
        <v>139</v>
      </c>
      <c r="G477" s="6" t="e">
        <f t="shared" si="38"/>
        <v>#N/A</v>
      </c>
      <c r="H477" s="7"/>
      <c r="I477" s="7"/>
      <c r="J477" s="7"/>
      <c r="K477" s="7"/>
      <c r="L477" s="7"/>
      <c r="M477" s="7"/>
    </row>
    <row r="478" spans="1:13" ht="15.75" hidden="1" customHeight="1">
      <c r="A478" s="49"/>
      <c r="B478" s="113"/>
      <c r="C478" s="4"/>
      <c r="D478" s="136"/>
      <c r="E478" s="5"/>
      <c r="F478" s="393"/>
      <c r="G478" s="6"/>
      <c r="H478" s="7"/>
      <c r="I478" s="7"/>
      <c r="J478" s="7"/>
      <c r="K478" s="7"/>
      <c r="L478" s="7"/>
      <c r="M478" s="7"/>
    </row>
    <row r="479" spans="1:13" ht="15.75" hidden="1" customHeight="1">
      <c r="A479" s="49"/>
      <c r="B479" s="11" t="s">
        <v>2</v>
      </c>
      <c r="C479" s="11" t="s">
        <v>3</v>
      </c>
      <c r="D479" s="11" t="s">
        <v>5</v>
      </c>
      <c r="E479" s="11" t="s">
        <v>0</v>
      </c>
      <c r="F479" s="47" t="s">
        <v>1</v>
      </c>
      <c r="G479" s="47" t="s">
        <v>4</v>
      </c>
      <c r="H479" s="7"/>
      <c r="I479" s="7"/>
      <c r="J479" s="7"/>
      <c r="K479" s="7"/>
      <c r="L479" s="7"/>
      <c r="M479" s="7"/>
    </row>
    <row r="480" spans="1:13" ht="15.75" hidden="1" customHeight="1">
      <c r="A480" s="49"/>
      <c r="B480" s="113">
        <v>113267</v>
      </c>
      <c r="C480" s="4" t="e">
        <f>VLOOKUP(B480,[1]Report!$1:$1048576,2,0)</f>
        <v>#N/A</v>
      </c>
      <c r="D480" s="136" t="s">
        <v>6</v>
      </c>
      <c r="E480" s="5" t="e">
        <f>VLOOKUP(B480,[1]Report!$1:$1048576,8,0)</f>
        <v>#N/A</v>
      </c>
      <c r="F480" s="393">
        <v>1.49</v>
      </c>
      <c r="G480" s="6" t="e">
        <f t="shared" ref="G480:G481" si="39">(E480-F480)/E480</f>
        <v>#N/A</v>
      </c>
      <c r="H480" s="7"/>
      <c r="I480" s="7"/>
      <c r="J480" s="7"/>
      <c r="K480" s="7"/>
      <c r="L480" s="7"/>
      <c r="M480" s="7"/>
    </row>
    <row r="481" spans="1:13" ht="15.75" hidden="1" customHeight="1">
      <c r="A481" s="49"/>
      <c r="B481" s="113">
        <v>113265</v>
      </c>
      <c r="C481" s="4" t="e">
        <f>VLOOKUP(B481,[1]Report!$1:$1048576,2,0)</f>
        <v>#N/A</v>
      </c>
      <c r="D481" s="136" t="s">
        <v>6</v>
      </c>
      <c r="E481" s="5" t="e">
        <f>VLOOKUP(B481,[1]Report!$1:$1048576,8,0)</f>
        <v>#N/A</v>
      </c>
      <c r="F481" s="393">
        <v>1.49</v>
      </c>
      <c r="G481" s="6" t="e">
        <f t="shared" si="39"/>
        <v>#N/A</v>
      </c>
      <c r="H481" s="7"/>
      <c r="I481" s="7"/>
      <c r="J481" s="7"/>
      <c r="K481" s="7"/>
      <c r="L481" s="7"/>
      <c r="M481" s="7"/>
    </row>
    <row r="482" spans="1:13" ht="15.75" hidden="1" customHeight="1">
      <c r="A482" s="49"/>
      <c r="B482" s="113"/>
      <c r="C482" s="4"/>
      <c r="D482" s="136"/>
      <c r="E482" s="5"/>
      <c r="F482" s="393"/>
      <c r="G482" s="388"/>
      <c r="H482" s="7"/>
      <c r="I482" s="7"/>
      <c r="J482" s="7"/>
      <c r="K482" s="7"/>
      <c r="L482" s="7"/>
      <c r="M482" s="7"/>
    </row>
    <row r="483" spans="1:13" ht="15.75" hidden="1" customHeight="1">
      <c r="A483" s="49"/>
      <c r="B483" s="113"/>
      <c r="C483" s="4"/>
      <c r="D483" s="136"/>
      <c r="E483" s="5"/>
      <c r="F483" s="393" t="s">
        <v>1615</v>
      </c>
      <c r="G483" s="388"/>
      <c r="H483" s="7" t="s">
        <v>1616</v>
      </c>
      <c r="I483" s="7"/>
      <c r="J483" s="7"/>
      <c r="K483" s="7"/>
      <c r="L483" s="7"/>
      <c r="M483" s="7"/>
    </row>
    <row r="484" spans="1:13" ht="15.75" hidden="1" customHeight="1">
      <c r="A484" s="49"/>
      <c r="B484" s="113">
        <v>113633</v>
      </c>
      <c r="C484" s="4" t="str">
        <f>VLOOKUP(B484,[1]Report!$1:$1048576,2,0)</f>
        <v>MARG DORIANA LIGHT C/S 12X500G</v>
      </c>
      <c r="D484" s="136" t="s">
        <v>6</v>
      </c>
      <c r="E484" s="5">
        <f>VLOOKUP(B484,[1]Report!$1:$1048576,8,0)</f>
        <v>5.8</v>
      </c>
      <c r="F484" s="393"/>
      <c r="G484" s="6">
        <f t="shared" ref="G484:G491" si="40">(E484-F484)/E484</f>
        <v>1</v>
      </c>
      <c r="H484" s="393"/>
      <c r="I484" s="6">
        <f>(E484-H484)/E484</f>
        <v>1</v>
      </c>
      <c r="J484" s="7"/>
      <c r="K484" s="7"/>
      <c r="L484" s="7"/>
      <c r="M484" s="7"/>
    </row>
    <row r="485" spans="1:13" ht="15.75" hidden="1" customHeight="1">
      <c r="A485" s="49"/>
      <c r="B485" s="113">
        <v>113634</v>
      </c>
      <c r="C485" s="4" t="str">
        <f>VLOOKUP(B485,[1]Report!$1:$1048576,2,0)</f>
        <v>MARG DORIANA S/S 12X500G</v>
      </c>
      <c r="D485" s="136" t="s">
        <v>6</v>
      </c>
      <c r="E485" s="5">
        <f>VLOOKUP(B485,[1]Report!$1:$1048576,8,0)</f>
        <v>5.8</v>
      </c>
      <c r="F485" s="393"/>
      <c r="G485" s="6">
        <f t="shared" si="40"/>
        <v>1</v>
      </c>
      <c r="H485" s="393"/>
      <c r="I485" s="6">
        <f>(E485-H485)/E485</f>
        <v>1</v>
      </c>
      <c r="J485" s="7"/>
      <c r="K485" s="7"/>
      <c r="L485" s="7"/>
      <c r="M485" s="7"/>
    </row>
    <row r="486" spans="1:13" ht="15.75" hidden="1" customHeight="1">
      <c r="A486" s="49"/>
      <c r="B486" s="113">
        <v>113637</v>
      </c>
      <c r="C486" s="4" t="e">
        <f>VLOOKUP(B486,[1]Report!$1:$1048576,2,0)</f>
        <v>#N/A</v>
      </c>
      <c r="D486" s="136" t="s">
        <v>6</v>
      </c>
      <c r="E486" s="5" t="e">
        <f>VLOOKUP(B486,[1]Report!$1:$1048576,8,0)</f>
        <v>#N/A</v>
      </c>
      <c r="F486" s="393"/>
      <c r="G486" s="6" t="e">
        <f t="shared" si="40"/>
        <v>#N/A</v>
      </c>
      <c r="H486" s="393"/>
      <c r="I486" s="6" t="e">
        <f>(E486-H486)/E486</f>
        <v>#N/A</v>
      </c>
      <c r="J486" s="7"/>
      <c r="K486" s="7"/>
      <c r="L486" s="7"/>
      <c r="M486" s="7"/>
    </row>
    <row r="487" spans="1:13" ht="15.75" hidden="1" customHeight="1">
      <c r="A487" s="49"/>
      <c r="B487" s="113">
        <v>269</v>
      </c>
      <c r="C487" s="4" t="str">
        <f>VLOOKUP(B487,[1]Report!$1:$1048576,2,0)</f>
        <v>MARG DORIANA C/S 12X500G</v>
      </c>
      <c r="D487" s="136" t="s">
        <v>6</v>
      </c>
      <c r="E487" s="5">
        <f>VLOOKUP(B487,[1]Report!$1:$1048576,8,0)</f>
        <v>5.8</v>
      </c>
      <c r="F487" s="393"/>
      <c r="G487" s="6">
        <f t="shared" si="40"/>
        <v>1</v>
      </c>
      <c r="H487" s="393"/>
      <c r="I487" s="6">
        <f>(E487-H487)/E487</f>
        <v>1</v>
      </c>
      <c r="J487" s="7"/>
      <c r="K487" s="7"/>
      <c r="L487" s="7"/>
      <c r="M487" s="7"/>
    </row>
    <row r="488" spans="1:13" ht="15.75" hidden="1" customHeight="1">
      <c r="A488" s="49"/>
      <c r="B488" s="113">
        <v>102513</v>
      </c>
      <c r="C488" s="4" t="str">
        <f>VLOOKUP(B488,[1]Report!$1:$1048576,2,0)</f>
        <v>MARG PRIMOR C/S 12X500G</v>
      </c>
      <c r="D488" s="136" t="s">
        <v>6</v>
      </c>
      <c r="E488" s="5">
        <f>VLOOKUP(B488,[1]Report!$1:$1048576,8,0)</f>
        <v>76.95</v>
      </c>
      <c r="F488" s="393">
        <v>65.989999999999995</v>
      </c>
      <c r="G488" s="6">
        <f t="shared" si="40"/>
        <v>0.14243014944769342</v>
      </c>
      <c r="H488" s="393">
        <v>63.99</v>
      </c>
      <c r="I488" s="6">
        <f t="shared" ref="I488:I491" si="41">(E488-H488)/E488</f>
        <v>0.16842105263157894</v>
      </c>
      <c r="J488" s="7"/>
      <c r="K488" s="7"/>
      <c r="L488" s="7"/>
      <c r="M488" s="7"/>
    </row>
    <row r="489" spans="1:13" ht="15.75" hidden="1" customHeight="1">
      <c r="A489" s="49"/>
      <c r="B489" s="113">
        <v>102514</v>
      </c>
      <c r="C489" s="4" t="str">
        <f>VLOOKUP(B489,[1]Report!$1:$1048576,2,0)</f>
        <v>MARG PRIMOR C/S 24X250G</v>
      </c>
      <c r="D489" s="136" t="s">
        <v>6</v>
      </c>
      <c r="E489" s="5">
        <f>VLOOKUP(B489,[1]Report!$1:$1048576,8,0)</f>
        <v>86.1</v>
      </c>
      <c r="F489" s="393">
        <v>65.989999999999995</v>
      </c>
      <c r="G489" s="6">
        <f t="shared" si="40"/>
        <v>0.23356562137049944</v>
      </c>
      <c r="H489" s="393">
        <v>63.99</v>
      </c>
      <c r="I489" s="6">
        <f t="shared" si="41"/>
        <v>0.25679442508710792</v>
      </c>
      <c r="J489" s="7"/>
      <c r="K489" s="7"/>
      <c r="L489" s="7"/>
      <c r="M489" s="7"/>
    </row>
    <row r="490" spans="1:13" ht="15.75" hidden="1" customHeight="1">
      <c r="A490" s="49"/>
      <c r="B490" s="113">
        <v>102512</v>
      </c>
      <c r="C490" s="4" t="str">
        <f>VLOOKUP(B490,[1]Report!$1:$1048576,2,0)</f>
        <v>MARG DELICIA C/S 24X250G</v>
      </c>
      <c r="D490" s="136" t="s">
        <v>6</v>
      </c>
      <c r="E490" s="5">
        <f>VLOOKUP(B490,[1]Report!$1:$1048576,8,0)</f>
        <v>102.39</v>
      </c>
      <c r="F490" s="393">
        <v>78.900000000000006</v>
      </c>
      <c r="G490" s="6">
        <f t="shared" si="40"/>
        <v>0.22941693524758272</v>
      </c>
      <c r="H490" s="393">
        <v>75.900000000000006</v>
      </c>
      <c r="I490" s="6">
        <f t="shared" si="41"/>
        <v>0.25871667154995598</v>
      </c>
      <c r="J490" s="7"/>
      <c r="K490" s="7"/>
      <c r="L490" s="7"/>
      <c r="M490" s="7"/>
    </row>
    <row r="491" spans="1:13" ht="15.75" hidden="1" customHeight="1">
      <c r="A491" s="9"/>
      <c r="B491" s="113">
        <v>102511</v>
      </c>
      <c r="C491" s="4" t="str">
        <f>VLOOKUP(B491,[1]Report!$1:$1048576,2,0)</f>
        <v>MARG DELICIA C/S 12X500G</v>
      </c>
      <c r="D491" s="136" t="s">
        <v>6</v>
      </c>
      <c r="E491" s="5">
        <f>VLOOKUP(B491,[1]Report!$1:$1048576,8,0)</f>
        <v>95.66</v>
      </c>
      <c r="F491" s="393">
        <v>78.900000000000006</v>
      </c>
      <c r="G491" s="6">
        <f t="shared" si="40"/>
        <v>0.17520384695797608</v>
      </c>
      <c r="H491" s="393">
        <v>75.900000000000006</v>
      </c>
      <c r="I491" s="6">
        <f t="shared" si="41"/>
        <v>0.2065649174158477</v>
      </c>
      <c r="J491" s="7"/>
      <c r="K491" s="7"/>
      <c r="L491" s="7"/>
      <c r="M491" s="7"/>
    </row>
    <row r="492" spans="1:13" ht="15.75" customHeight="1">
      <c r="A492" s="9"/>
      <c r="B492" s="113"/>
      <c r="C492" s="4"/>
      <c r="D492" s="136"/>
      <c r="E492" s="5"/>
      <c r="F492" s="392"/>
      <c r="G492" s="388"/>
      <c r="H492" s="7"/>
      <c r="I492" s="7"/>
      <c r="J492" s="7"/>
      <c r="K492" s="7"/>
      <c r="L492" s="7"/>
      <c r="M492" s="7"/>
    </row>
    <row r="493" spans="1:13" ht="15.75" customHeight="1">
      <c r="A493" s="9"/>
      <c r="B493" s="113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</row>
    <row r="494" spans="1:13" ht="110.25" customHeight="1">
      <c r="B494" s="113"/>
      <c r="C494" s="394" t="s">
        <v>1556</v>
      </c>
      <c r="D494" s="395"/>
      <c r="E494" s="395"/>
      <c r="F494" s="395"/>
      <c r="G494" s="7"/>
      <c r="H494" s="7"/>
      <c r="I494" s="7"/>
      <c r="J494" s="7"/>
      <c r="K494" s="7"/>
      <c r="L494" s="7"/>
      <c r="M494" s="7"/>
    </row>
    <row r="495" spans="1:13" ht="15.75">
      <c r="B495" s="113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</row>
    <row r="496" spans="1:13" ht="15.75">
      <c r="B496" s="113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</row>
    <row r="497" spans="2:13" ht="15.75">
      <c r="B497" s="113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</row>
    <row r="498" spans="2:13" ht="15.75">
      <c r="B498" s="113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</row>
    <row r="499" spans="2:13" ht="15.75">
      <c r="B499" s="113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</row>
    <row r="500" spans="2:13" ht="15.75">
      <c r="B500" s="113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</row>
    <row r="501" spans="2:13" ht="15.75">
      <c r="B501" s="113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</row>
  </sheetData>
  <mergeCells count="22">
    <mergeCell ref="B147:G147"/>
    <mergeCell ref="B1:G1"/>
    <mergeCell ref="B29:G29"/>
    <mergeCell ref="B31:G31"/>
    <mergeCell ref="B42:G42"/>
    <mergeCell ref="B107:G107"/>
    <mergeCell ref="B200:G200"/>
    <mergeCell ref="B213:G213"/>
    <mergeCell ref="B218:G218"/>
    <mergeCell ref="B313:G313"/>
    <mergeCell ref="F314:G314"/>
    <mergeCell ref="B226:G226"/>
    <mergeCell ref="B299:G299"/>
    <mergeCell ref="B440:G440"/>
    <mergeCell ref="B462:G462"/>
    <mergeCell ref="J314:K314"/>
    <mergeCell ref="L314:M314"/>
    <mergeCell ref="B351:G351"/>
    <mergeCell ref="B384:G384"/>
    <mergeCell ref="B385:G385"/>
    <mergeCell ref="B418:G418"/>
    <mergeCell ref="H314:I314"/>
  </mergeCells>
  <pageMargins left="0" right="0" top="0.74803149606299213" bottom="0" header="0" footer="0.31496062992125984"/>
  <pageSetup paperSize="9" scale="44" fitToHeight="0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444A4-AC59-498B-B970-9914447C0101}">
  <sheetPr>
    <pageSetUpPr fitToPage="1"/>
  </sheetPr>
  <dimension ref="A1:M528"/>
  <sheetViews>
    <sheetView topLeftCell="A29" zoomScale="70" zoomScaleNormal="70" workbookViewId="0">
      <pane ySplit="2" topLeftCell="A313" activePane="bottomLeft" state="frozen"/>
      <selection activeCell="A29" sqref="A29"/>
      <selection pane="bottomLeft" activeCell="A74" sqref="A74:XFD74"/>
    </sheetView>
  </sheetViews>
  <sheetFormatPr defaultRowHeight="15"/>
  <cols>
    <col min="1" max="1" width="2.28515625" customWidth="1"/>
    <col min="2" max="2" width="12.7109375" bestFit="1" customWidth="1"/>
    <col min="3" max="3" width="70.7109375" customWidth="1"/>
    <col min="4" max="4" width="16.28515625" customWidth="1"/>
    <col min="5" max="5" width="12.5703125" customWidth="1"/>
    <col min="6" max="6" width="15.85546875" customWidth="1"/>
    <col min="7" max="7" width="10.7109375" customWidth="1"/>
    <col min="8" max="8" width="11.140625" customWidth="1"/>
    <col min="9" max="9" width="16.140625" customWidth="1"/>
    <col min="10" max="10" width="11.140625" bestFit="1" customWidth="1"/>
    <col min="11" max="11" width="9.7109375" bestFit="1" customWidth="1"/>
    <col min="12" max="12" width="11.140625" bestFit="1" customWidth="1"/>
    <col min="13" max="13" width="9.7109375" bestFit="1" customWidth="1"/>
    <col min="14" max="14" width="8.140625" bestFit="1" customWidth="1"/>
    <col min="17" max="17" width="30.140625" bestFit="1" customWidth="1"/>
    <col min="18" max="18" width="11.140625" bestFit="1" customWidth="1"/>
    <col min="22" max="22" width="11" bestFit="1" customWidth="1"/>
  </cols>
  <sheetData>
    <row r="1" spans="1:7" ht="15.75" hidden="1">
      <c r="A1" s="7"/>
      <c r="B1" s="548" t="s">
        <v>732</v>
      </c>
      <c r="C1" s="548"/>
      <c r="D1" s="548"/>
      <c r="E1" s="548"/>
      <c r="F1" s="548"/>
      <c r="G1" s="548"/>
    </row>
    <row r="2" spans="1:7" ht="15.75" hidden="1" customHeight="1">
      <c r="A2" s="9"/>
      <c r="B2" s="11" t="s">
        <v>2</v>
      </c>
      <c r="C2" s="11" t="s">
        <v>3</v>
      </c>
      <c r="D2" s="11" t="s">
        <v>5</v>
      </c>
      <c r="E2" s="11" t="s">
        <v>0</v>
      </c>
      <c r="F2" s="47" t="s">
        <v>1</v>
      </c>
      <c r="G2" s="47" t="s">
        <v>4</v>
      </c>
    </row>
    <row r="3" spans="1:7" ht="15.75" hidden="1" customHeight="1">
      <c r="A3" s="9"/>
      <c r="B3" s="4">
        <v>112257</v>
      </c>
      <c r="C3" s="4" t="e">
        <f>VLOOKUP(B3,[1]Report!$1:$1048576,2,0)</f>
        <v>#N/A</v>
      </c>
      <c r="D3" s="4" t="s">
        <v>6</v>
      </c>
      <c r="E3" s="5" t="e">
        <f>VLOOKUP(B3,[1]Report!$1:$1048576,8,0)</f>
        <v>#N/A</v>
      </c>
      <c r="F3" s="115">
        <v>10.88</v>
      </c>
      <c r="G3" s="6" t="e">
        <f t="shared" ref="G3:G26" si="0">(E3-F3)/E3</f>
        <v>#N/A</v>
      </c>
    </row>
    <row r="4" spans="1:7" ht="15.75" hidden="1" customHeight="1">
      <c r="A4" s="9"/>
      <c r="B4" s="4">
        <v>112259</v>
      </c>
      <c r="C4" s="4" t="e">
        <f>VLOOKUP(B4,[1]Report!$1:$1048576,2,0)</f>
        <v>#N/A</v>
      </c>
      <c r="D4" s="4" t="s">
        <v>6</v>
      </c>
      <c r="E4" s="5" t="e">
        <f>VLOOKUP(B4,[1]Report!$1:$1048576,8,0)</f>
        <v>#N/A</v>
      </c>
      <c r="F4" s="115">
        <v>10.88</v>
      </c>
      <c r="G4" s="6" t="e">
        <f t="shared" si="0"/>
        <v>#N/A</v>
      </c>
    </row>
    <row r="5" spans="1:7" ht="15.75" hidden="1" customHeight="1">
      <c r="A5" s="9"/>
      <c r="B5" s="4">
        <v>112258</v>
      </c>
      <c r="C5" s="4" t="e">
        <f>VLOOKUP(B5,[1]Report!$1:$1048576,2,0)</f>
        <v>#N/A</v>
      </c>
      <c r="D5" s="4" t="s">
        <v>6</v>
      </c>
      <c r="E5" s="5" t="e">
        <f>VLOOKUP(B5,[1]Report!$1:$1048576,8,0)</f>
        <v>#N/A</v>
      </c>
      <c r="F5" s="115">
        <v>10.88</v>
      </c>
      <c r="G5" s="6" t="e">
        <f t="shared" si="0"/>
        <v>#N/A</v>
      </c>
    </row>
    <row r="6" spans="1:7" ht="15.75" hidden="1" customHeight="1">
      <c r="A6" s="9"/>
      <c r="B6" s="4">
        <v>112250</v>
      </c>
      <c r="C6" s="4" t="e">
        <f>VLOOKUP(B6,[1]Report!$1:$1048576,2,0)</f>
        <v>#N/A</v>
      </c>
      <c r="D6" s="4" t="s">
        <v>6</v>
      </c>
      <c r="E6" s="5" t="e">
        <f>VLOOKUP(B6,[1]Report!$1:$1048576,8,0)</f>
        <v>#N/A</v>
      </c>
      <c r="F6" s="115">
        <v>10.73</v>
      </c>
      <c r="G6" s="6" t="e">
        <f t="shared" si="0"/>
        <v>#N/A</v>
      </c>
    </row>
    <row r="7" spans="1:7" ht="15.75" hidden="1" customHeight="1">
      <c r="A7" s="9"/>
      <c r="B7" s="45">
        <v>112249</v>
      </c>
      <c r="C7" s="4" t="e">
        <f>VLOOKUP(B7,[1]Report!$1:$1048576,2,0)</f>
        <v>#N/A</v>
      </c>
      <c r="D7" s="4" t="s">
        <v>6</v>
      </c>
      <c r="E7" s="5" t="e">
        <f>VLOOKUP(B7,[1]Report!$1:$1048576,8,0)</f>
        <v>#N/A</v>
      </c>
      <c r="F7" s="115">
        <v>2.66</v>
      </c>
      <c r="G7" s="6" t="e">
        <f t="shared" si="0"/>
        <v>#N/A</v>
      </c>
    </row>
    <row r="8" spans="1:7" ht="15.75" hidden="1" customHeight="1">
      <c r="A8" s="9"/>
      <c r="B8" s="4">
        <v>112199</v>
      </c>
      <c r="C8" s="4" t="e">
        <f>VLOOKUP(B8,[1]Report!$1:$1048576,2,0)</f>
        <v>#N/A</v>
      </c>
      <c r="D8" s="4" t="s">
        <v>6</v>
      </c>
      <c r="E8" s="5" t="e">
        <f>VLOOKUP(B8,[1]Report!$1:$1048576,8,0)</f>
        <v>#N/A</v>
      </c>
      <c r="F8" s="115">
        <v>5.84</v>
      </c>
      <c r="G8" s="6" t="e">
        <f t="shared" si="0"/>
        <v>#N/A</v>
      </c>
    </row>
    <row r="9" spans="1:7" ht="15.75" hidden="1" customHeight="1">
      <c r="A9" s="9"/>
      <c r="B9" s="4">
        <v>112196</v>
      </c>
      <c r="C9" s="4" t="e">
        <f>VLOOKUP(B9,[1]Report!$1:$1048576,2,0)</f>
        <v>#N/A</v>
      </c>
      <c r="D9" s="4" t="s">
        <v>6</v>
      </c>
      <c r="E9" s="5" t="e">
        <f>VLOOKUP(B9,[1]Report!$1:$1048576,8,0)</f>
        <v>#N/A</v>
      </c>
      <c r="F9" s="115">
        <v>3.97</v>
      </c>
      <c r="G9" s="6" t="e">
        <f t="shared" si="0"/>
        <v>#N/A</v>
      </c>
    </row>
    <row r="10" spans="1:7" ht="15.75" hidden="1" customHeight="1">
      <c r="A10" s="9"/>
      <c r="B10" s="4">
        <v>112240</v>
      </c>
      <c r="C10" s="4" t="e">
        <f>VLOOKUP(B10,[1]Report!$1:$1048576,2,0)</f>
        <v>#N/A</v>
      </c>
      <c r="D10" s="4" t="s">
        <v>6</v>
      </c>
      <c r="E10" s="5" t="e">
        <f>VLOOKUP(B10,[1]Report!$1:$1048576,8,0)</f>
        <v>#N/A</v>
      </c>
      <c r="F10" s="115">
        <v>6.34</v>
      </c>
      <c r="G10" s="6" t="e">
        <f t="shared" si="0"/>
        <v>#N/A</v>
      </c>
    </row>
    <row r="11" spans="1:7" ht="15.75" hidden="1" customHeight="1">
      <c r="A11" s="9"/>
      <c r="B11" s="4">
        <v>112239</v>
      </c>
      <c r="C11" s="4" t="e">
        <f>VLOOKUP(B11,[1]Report!$1:$1048576,2,0)</f>
        <v>#N/A</v>
      </c>
      <c r="D11" s="4" t="s">
        <v>6</v>
      </c>
      <c r="E11" s="5" t="e">
        <f>VLOOKUP(B11,[1]Report!$1:$1048576,8,0)</f>
        <v>#N/A</v>
      </c>
      <c r="F11" s="115">
        <v>3.46</v>
      </c>
      <c r="G11" s="6" t="e">
        <f t="shared" si="0"/>
        <v>#N/A</v>
      </c>
    </row>
    <row r="12" spans="1:7" ht="15.75" hidden="1" customHeight="1">
      <c r="A12" s="9"/>
      <c r="B12" s="4">
        <v>112232</v>
      </c>
      <c r="C12" s="4" t="e">
        <f>VLOOKUP(B12,[1]Report!$1:$1048576,2,0)</f>
        <v>#N/A</v>
      </c>
      <c r="D12" s="4" t="s">
        <v>6</v>
      </c>
      <c r="E12" s="5" t="e">
        <f>VLOOKUP(B12,[1]Report!$1:$1048576,8,0)</f>
        <v>#N/A</v>
      </c>
      <c r="F12" s="115">
        <v>3.82</v>
      </c>
      <c r="G12" s="6" t="e">
        <f t="shared" si="0"/>
        <v>#N/A</v>
      </c>
    </row>
    <row r="13" spans="1:7" ht="15.75" hidden="1" customHeight="1">
      <c r="A13" s="9"/>
      <c r="B13" s="4">
        <v>109496</v>
      </c>
      <c r="C13" s="4" t="e">
        <f>VLOOKUP(B13,[1]Report!$1:$1048576,2,0)</f>
        <v>#N/A</v>
      </c>
      <c r="D13" s="4" t="s">
        <v>6</v>
      </c>
      <c r="E13" s="5" t="e">
        <f>VLOOKUP(B13,[1]Report!$1:$1048576,8,0)</f>
        <v>#N/A</v>
      </c>
      <c r="F13" s="115">
        <v>2.92</v>
      </c>
      <c r="G13" s="6" t="e">
        <f t="shared" si="0"/>
        <v>#N/A</v>
      </c>
    </row>
    <row r="14" spans="1:7" ht="15.75" hidden="1" customHeight="1">
      <c r="A14" s="9"/>
      <c r="B14" s="4">
        <v>109494</v>
      </c>
      <c r="C14" s="4" t="e">
        <f>VLOOKUP(B14,[1]Report!$1:$1048576,2,0)</f>
        <v>#N/A</v>
      </c>
      <c r="D14" s="4" t="s">
        <v>6</v>
      </c>
      <c r="E14" s="5" t="e">
        <f>VLOOKUP(B14,[1]Report!$1:$1048576,8,0)</f>
        <v>#N/A</v>
      </c>
      <c r="F14" s="115">
        <v>4.3</v>
      </c>
      <c r="G14" s="6" t="e">
        <f t="shared" si="0"/>
        <v>#N/A</v>
      </c>
    </row>
    <row r="15" spans="1:7" ht="15.75" hidden="1" customHeight="1">
      <c r="A15" s="9"/>
      <c r="B15" s="4">
        <v>112217</v>
      </c>
      <c r="C15" s="4" t="e">
        <f>VLOOKUP(B15,[1]Report!$1:$1048576,2,0)</f>
        <v>#N/A</v>
      </c>
      <c r="D15" s="4" t="s">
        <v>6</v>
      </c>
      <c r="E15" s="5" t="e">
        <f>VLOOKUP(B15,[1]Report!$1:$1048576,8,0)</f>
        <v>#N/A</v>
      </c>
      <c r="F15" s="115">
        <v>11.25</v>
      </c>
      <c r="G15" s="6" t="e">
        <f t="shared" si="0"/>
        <v>#N/A</v>
      </c>
    </row>
    <row r="16" spans="1:7" ht="15.75" hidden="1" customHeight="1">
      <c r="A16" s="9"/>
      <c r="B16" s="4">
        <v>112204</v>
      </c>
      <c r="C16" s="4" t="e">
        <f>VLOOKUP(B16,[1]Report!$1:$1048576,2,0)</f>
        <v>#N/A</v>
      </c>
      <c r="D16" s="4" t="s">
        <v>6</v>
      </c>
      <c r="E16" s="5" t="e">
        <f>VLOOKUP(B16,[1]Report!$1:$1048576,8,0)</f>
        <v>#N/A</v>
      </c>
      <c r="F16" s="115">
        <v>5.39</v>
      </c>
      <c r="G16" s="6" t="e">
        <f t="shared" si="0"/>
        <v>#N/A</v>
      </c>
    </row>
    <row r="17" spans="1:13" ht="15.75" hidden="1" customHeight="1">
      <c r="A17" s="9"/>
      <c r="B17" s="101">
        <v>112235</v>
      </c>
      <c r="C17" s="4" t="e">
        <f>VLOOKUP(B17,[1]Report!$1:$1048576,2,0)</f>
        <v>#N/A</v>
      </c>
      <c r="D17" s="4" t="s">
        <v>6</v>
      </c>
      <c r="E17" s="5" t="e">
        <f>VLOOKUP(B17,[1]Report!$1:$1048576,8,0)</f>
        <v>#N/A</v>
      </c>
      <c r="F17" s="115">
        <v>5.61</v>
      </c>
      <c r="G17" s="6" t="e">
        <f t="shared" si="0"/>
        <v>#N/A</v>
      </c>
    </row>
    <row r="18" spans="1:13" ht="15.75" hidden="1" customHeight="1">
      <c r="A18" s="9"/>
      <c r="B18" s="45">
        <v>109500</v>
      </c>
      <c r="C18" s="4" t="e">
        <f>VLOOKUP(B18,[1]Report!$1:$1048576,2,0)</f>
        <v>#N/A</v>
      </c>
      <c r="D18" s="4" t="s">
        <v>6</v>
      </c>
      <c r="E18" s="5" t="e">
        <f>VLOOKUP(B18,[1]Report!$1:$1048576,8,0)</f>
        <v>#N/A</v>
      </c>
      <c r="F18" s="115">
        <v>12.25</v>
      </c>
      <c r="G18" s="6" t="e">
        <f t="shared" si="0"/>
        <v>#N/A</v>
      </c>
    </row>
    <row r="19" spans="1:13" ht="15.75" hidden="1" customHeight="1">
      <c r="A19" s="9"/>
      <c r="B19" s="4">
        <v>112245</v>
      </c>
      <c r="C19" s="4" t="e">
        <f>VLOOKUP(B19,[1]Report!$1:$1048576,2,0)</f>
        <v>#N/A</v>
      </c>
      <c r="D19" s="4" t="s">
        <v>6</v>
      </c>
      <c r="E19" s="5" t="e">
        <f>VLOOKUP(B19,[1]Report!$1:$1048576,8,0)</f>
        <v>#N/A</v>
      </c>
      <c r="F19" s="115">
        <v>14.46</v>
      </c>
      <c r="G19" s="6" t="e">
        <f t="shared" si="0"/>
        <v>#N/A</v>
      </c>
    </row>
    <row r="20" spans="1:13" ht="15.75" hidden="1" customHeight="1">
      <c r="A20" s="9"/>
      <c r="B20" s="4">
        <v>112209</v>
      </c>
      <c r="C20" s="4" t="e">
        <f>VLOOKUP(B20,[1]Report!$1:$1048576,2,0)</f>
        <v>#N/A</v>
      </c>
      <c r="D20" s="4" t="s">
        <v>6</v>
      </c>
      <c r="E20" s="5" t="e">
        <f>VLOOKUP(B20,[1]Report!$1:$1048576,8,0)</f>
        <v>#N/A</v>
      </c>
      <c r="F20" s="115">
        <v>15.87</v>
      </c>
      <c r="G20" s="6" t="e">
        <f t="shared" si="0"/>
        <v>#N/A</v>
      </c>
    </row>
    <row r="21" spans="1:13" ht="15.75" hidden="1" customHeight="1">
      <c r="A21" s="9"/>
      <c r="B21" s="45">
        <v>109504</v>
      </c>
      <c r="C21" s="4" t="e">
        <f>VLOOKUP(B21,[1]Report!$1:$1048576,2,0)</f>
        <v>#N/A</v>
      </c>
      <c r="D21" s="4" t="s">
        <v>6</v>
      </c>
      <c r="E21" s="5" t="e">
        <f>VLOOKUP(B21,[1]Report!$1:$1048576,8,0)</f>
        <v>#N/A</v>
      </c>
      <c r="F21" s="115">
        <v>12.8</v>
      </c>
      <c r="G21" s="6" t="e">
        <f t="shared" si="0"/>
        <v>#N/A</v>
      </c>
    </row>
    <row r="22" spans="1:13" ht="15.75" hidden="1" customHeight="1">
      <c r="A22" s="9"/>
      <c r="B22" s="4">
        <v>112243</v>
      </c>
      <c r="C22" s="4" t="e">
        <f>VLOOKUP(B22,[1]Report!$1:$1048576,2,0)</f>
        <v>#N/A</v>
      </c>
      <c r="D22" s="4" t="s">
        <v>6</v>
      </c>
      <c r="E22" s="5" t="e">
        <f>VLOOKUP(B22,[1]Report!$1:$1048576,8,0)</f>
        <v>#N/A</v>
      </c>
      <c r="F22" s="115">
        <v>11.52</v>
      </c>
      <c r="G22" s="6" t="e">
        <f t="shared" si="0"/>
        <v>#N/A</v>
      </c>
    </row>
    <row r="23" spans="1:13" ht="15.75" hidden="1" customHeight="1">
      <c r="A23" s="9"/>
      <c r="B23" s="4">
        <v>112211</v>
      </c>
      <c r="C23" s="4" t="e">
        <f>VLOOKUP(B23,[1]Report!$1:$1048576,2,0)</f>
        <v>#N/A</v>
      </c>
      <c r="D23" s="4" t="s">
        <v>6</v>
      </c>
      <c r="E23" s="5" t="e">
        <f>VLOOKUP(B23,[1]Report!$1:$1048576,8,0)</f>
        <v>#N/A</v>
      </c>
      <c r="F23" s="115">
        <v>5.48</v>
      </c>
      <c r="G23" s="6" t="e">
        <f t="shared" si="0"/>
        <v>#N/A</v>
      </c>
    </row>
    <row r="24" spans="1:13" ht="15.75" hidden="1" customHeight="1">
      <c r="A24" s="9"/>
      <c r="B24" s="4">
        <v>112189</v>
      </c>
      <c r="C24" s="4" t="e">
        <f>VLOOKUP(B24,[1]Report!$1:$1048576,2,0)</f>
        <v>#N/A</v>
      </c>
      <c r="D24" s="4" t="s">
        <v>6</v>
      </c>
      <c r="E24" s="5" t="e">
        <f>VLOOKUP(B24,[1]Report!$1:$1048576,8,0)</f>
        <v>#N/A</v>
      </c>
      <c r="F24" s="115">
        <v>8.7799999999999994</v>
      </c>
      <c r="G24" s="6" t="e">
        <f t="shared" si="0"/>
        <v>#N/A</v>
      </c>
    </row>
    <row r="25" spans="1:13" ht="15.75" hidden="1" customHeight="1">
      <c r="A25" s="9"/>
      <c r="B25" s="4">
        <v>112200</v>
      </c>
      <c r="C25" s="4" t="e">
        <f>VLOOKUP(B25,[1]Report!$1:$1048576,2,0)</f>
        <v>#N/A</v>
      </c>
      <c r="D25" s="4" t="s">
        <v>6</v>
      </c>
      <c r="E25" s="5" t="e">
        <f>VLOOKUP(B25,[1]Report!$1:$1048576,8,0)</f>
        <v>#N/A</v>
      </c>
      <c r="F25" s="115">
        <v>12.99</v>
      </c>
      <c r="G25" s="6" t="e">
        <f t="shared" si="0"/>
        <v>#N/A</v>
      </c>
    </row>
    <row r="26" spans="1:13" ht="15.75" hidden="1" customHeight="1">
      <c r="A26" s="9"/>
      <c r="B26" s="45">
        <v>112206</v>
      </c>
      <c r="C26" s="4" t="e">
        <f>VLOOKUP(B26,[1]Report!$1:$1048576,2,0)</f>
        <v>#N/A</v>
      </c>
      <c r="D26" s="4" t="s">
        <v>6</v>
      </c>
      <c r="E26" s="5" t="e">
        <f>VLOOKUP(B26,[1]Report!$1:$1048576,8,0)</f>
        <v>#N/A</v>
      </c>
      <c r="F26" s="115">
        <v>12.99</v>
      </c>
      <c r="G26" s="6" t="e">
        <f t="shared" si="0"/>
        <v>#N/A</v>
      </c>
    </row>
    <row r="27" spans="1:13" ht="15.75" hidden="1" customHeight="1">
      <c r="A27" s="9"/>
      <c r="B27" s="45"/>
      <c r="C27" s="4"/>
      <c r="D27" s="4"/>
      <c r="E27" s="5"/>
      <c r="F27" s="115"/>
      <c r="G27" s="6"/>
    </row>
    <row r="28" spans="1:13" ht="15.75" hidden="1" customHeight="1">
      <c r="A28" s="9"/>
      <c r="B28" s="45"/>
      <c r="C28" s="4"/>
      <c r="D28" s="4"/>
      <c r="E28" s="5"/>
      <c r="F28" s="115"/>
      <c r="G28" s="6"/>
    </row>
    <row r="29" spans="1:13" ht="15.75" customHeight="1">
      <c r="A29" s="9"/>
      <c r="B29" s="548" t="s">
        <v>1644</v>
      </c>
      <c r="C29" s="548"/>
      <c r="D29" s="548"/>
      <c r="E29" s="548"/>
      <c r="F29" s="548"/>
      <c r="G29" s="548"/>
      <c r="H29" s="7"/>
      <c r="I29" s="7"/>
      <c r="J29" s="7"/>
      <c r="K29" s="7"/>
    </row>
    <row r="30" spans="1:13" ht="15.75" customHeight="1">
      <c r="A30" s="9"/>
      <c r="B30" s="11" t="s">
        <v>2</v>
      </c>
      <c r="C30" s="11" t="s">
        <v>3</v>
      </c>
      <c r="D30" s="11" t="s">
        <v>5</v>
      </c>
      <c r="E30" s="11" t="s">
        <v>0</v>
      </c>
      <c r="F30" s="47" t="s">
        <v>1</v>
      </c>
      <c r="G30" s="47" t="s">
        <v>4</v>
      </c>
      <c r="H30" s="7"/>
      <c r="I30" s="7"/>
      <c r="J30" s="7"/>
      <c r="K30" s="7"/>
      <c r="L30" s="7"/>
      <c r="M30" s="7"/>
    </row>
    <row r="31" spans="1:13" ht="15.75" customHeight="1">
      <c r="A31" s="9"/>
      <c r="B31" s="585" t="s">
        <v>1125</v>
      </c>
      <c r="C31" s="586"/>
      <c r="D31" s="586"/>
      <c r="E31" s="586"/>
      <c r="F31" s="586"/>
      <c r="G31" s="586"/>
      <c r="H31" s="7"/>
      <c r="I31" s="7"/>
      <c r="J31" s="7"/>
      <c r="K31" s="7"/>
      <c r="L31" s="7"/>
      <c r="M31" s="7"/>
    </row>
    <row r="32" spans="1:13" ht="15.75" customHeight="1">
      <c r="A32" s="9"/>
      <c r="B32" s="11" t="s">
        <v>2</v>
      </c>
      <c r="C32" s="11" t="s">
        <v>3</v>
      </c>
      <c r="D32" s="11" t="s">
        <v>5</v>
      </c>
      <c r="E32" s="11" t="s">
        <v>0</v>
      </c>
      <c r="F32" s="47" t="s">
        <v>1</v>
      </c>
      <c r="G32" s="47" t="s">
        <v>4</v>
      </c>
      <c r="H32" s="7"/>
      <c r="I32" s="7"/>
      <c r="J32" s="7"/>
      <c r="K32" s="7"/>
      <c r="L32" s="7"/>
      <c r="M32" s="7"/>
    </row>
    <row r="33" spans="1:13" ht="15.75">
      <c r="A33" s="9"/>
      <c r="B33" s="437">
        <v>106071</v>
      </c>
      <c r="C33" s="4" t="s">
        <v>862</v>
      </c>
      <c r="D33" s="168" t="s">
        <v>6</v>
      </c>
      <c r="E33" s="5">
        <v>3.92</v>
      </c>
      <c r="F33" s="436">
        <v>2.99</v>
      </c>
      <c r="G33" s="6">
        <f t="shared" ref="G33:G35" si="1">(E33-F33)/E33</f>
        <v>0.2372448979591836</v>
      </c>
      <c r="H33" s="278">
        <f>G33-100%</f>
        <v>-0.76275510204081642</v>
      </c>
      <c r="I33" s="7" t="s">
        <v>645</v>
      </c>
      <c r="J33" s="7"/>
      <c r="K33" s="7"/>
      <c r="L33" s="7"/>
      <c r="M33" s="7"/>
    </row>
    <row r="34" spans="1:13" ht="15.75" customHeight="1">
      <c r="A34" s="9"/>
      <c r="B34" s="437">
        <v>113055</v>
      </c>
      <c r="C34" s="4" t="e">
        <f>VLOOKUP(B34,[1]Report!$1:$1048576,2,0)</f>
        <v>#N/A</v>
      </c>
      <c r="D34" s="168" t="s">
        <v>6</v>
      </c>
      <c r="E34" s="5" t="e">
        <f>VLOOKUP(B34,[1]Report!$1:$1048576,8,0)</f>
        <v>#N/A</v>
      </c>
      <c r="F34" s="436">
        <v>1.99</v>
      </c>
      <c r="G34" s="6" t="e">
        <f t="shared" si="1"/>
        <v>#N/A</v>
      </c>
      <c r="H34" s="278" t="e">
        <f t="shared" ref="H34:H35" si="2">G34-100%</f>
        <v>#N/A</v>
      </c>
      <c r="I34" s="7" t="s">
        <v>645</v>
      </c>
      <c r="J34" s="7"/>
      <c r="K34" s="7"/>
      <c r="L34" s="7"/>
      <c r="M34" s="7"/>
    </row>
    <row r="35" spans="1:13" ht="15.75">
      <c r="A35" s="9"/>
      <c r="B35" s="437">
        <v>109511</v>
      </c>
      <c r="C35" s="4" t="str">
        <f>VLOOKUP(B35,[1]Report!$1:$1048576,2,0)</f>
        <v>N IOG LIQ FRUT VERM NESFIT 24X170G</v>
      </c>
      <c r="D35" s="168" t="s">
        <v>6</v>
      </c>
      <c r="E35" s="5">
        <f>VLOOKUP(B35,[1]Report!$1:$1048576,8,0)</f>
        <v>3.63</v>
      </c>
      <c r="F35" s="436">
        <v>1.99</v>
      </c>
      <c r="G35" s="6">
        <f t="shared" si="1"/>
        <v>0.45179063360881544</v>
      </c>
      <c r="H35" s="278">
        <f t="shared" si="2"/>
        <v>-0.54820936639118456</v>
      </c>
      <c r="I35" s="7" t="s">
        <v>645</v>
      </c>
      <c r="J35" s="7"/>
      <c r="K35" s="7"/>
      <c r="L35" s="7"/>
      <c r="M35" s="7"/>
    </row>
    <row r="36" spans="1:13" ht="15.75" customHeight="1">
      <c r="A36" s="9"/>
      <c r="B36" s="4"/>
      <c r="C36" s="4"/>
      <c r="D36" s="136"/>
      <c r="E36" s="5"/>
      <c r="F36" s="318"/>
      <c r="G36" s="6"/>
      <c r="H36" s="7"/>
      <c r="I36" s="7"/>
      <c r="J36" s="7"/>
      <c r="K36" s="7"/>
      <c r="L36" s="7"/>
      <c r="M36" s="7"/>
    </row>
    <row r="37" spans="1:13" ht="15.75" customHeight="1">
      <c r="A37" s="9"/>
      <c r="B37" s="582" t="s">
        <v>1038</v>
      </c>
      <c r="C37" s="583"/>
      <c r="D37" s="583"/>
      <c r="E37" s="583"/>
      <c r="F37" s="583"/>
      <c r="G37" s="584"/>
      <c r="H37" s="7"/>
      <c r="I37" s="7"/>
      <c r="J37" s="7"/>
      <c r="K37" s="7"/>
      <c r="L37" s="7"/>
      <c r="M37" s="7"/>
    </row>
    <row r="38" spans="1:13" ht="15.75" customHeight="1">
      <c r="A38" s="9"/>
      <c r="B38" s="11" t="s">
        <v>2</v>
      </c>
      <c r="C38" s="11" t="s">
        <v>3</v>
      </c>
      <c r="D38" s="11" t="s">
        <v>5</v>
      </c>
      <c r="E38" s="11" t="s">
        <v>0</v>
      </c>
      <c r="F38" s="47"/>
      <c r="G38" s="47" t="s">
        <v>4</v>
      </c>
      <c r="H38" s="7"/>
      <c r="I38" s="7"/>
      <c r="J38" s="7"/>
      <c r="K38" s="7"/>
      <c r="L38" s="7"/>
      <c r="M38" s="7"/>
    </row>
    <row r="39" spans="1:13" ht="15.75" customHeight="1">
      <c r="A39" s="49"/>
      <c r="B39" s="435">
        <v>112538</v>
      </c>
      <c r="C39" s="166" t="str">
        <f>VLOOKUP(B39,[1]Report!$1:$1048576,2,0)</f>
        <v>GORDURA VEG PALMA DORATA BALD 14,5KG</v>
      </c>
      <c r="D39" s="371" t="s">
        <v>6</v>
      </c>
      <c r="E39" s="112">
        <f>VLOOKUP(B39,[1]Report!$1:$1048576,8,0)</f>
        <v>220.36</v>
      </c>
      <c r="F39" s="436">
        <v>258.69</v>
      </c>
      <c r="G39" s="167">
        <f t="shared" ref="G39:G90" si="3">(E39-F39)/E39</f>
        <v>-0.17394263931748041</v>
      </c>
      <c r="H39" s="278">
        <f t="shared" ref="H39:H90" si="4">G39-100%</f>
        <v>-1.1739426393174803</v>
      </c>
      <c r="I39" s="7" t="s">
        <v>645</v>
      </c>
      <c r="J39" s="7"/>
      <c r="K39" s="7"/>
      <c r="L39" s="7"/>
      <c r="M39" s="7"/>
    </row>
    <row r="40" spans="1:13" ht="15.75" customHeight="1">
      <c r="A40" s="49"/>
      <c r="B40" s="437">
        <v>112771</v>
      </c>
      <c r="C40" s="166" t="str">
        <f>VLOOKUP(B40,[1]Report!$1:$1048576,2,0)</f>
        <v>B CHOCO BISCUIT TUBE 8X15X30G</v>
      </c>
      <c r="D40" s="371" t="s">
        <v>6</v>
      </c>
      <c r="E40" s="112">
        <f>VLOOKUP(B40,[1]Report!$1:$1048576,8,0)</f>
        <v>38.26</v>
      </c>
      <c r="F40" s="436">
        <v>26.65</v>
      </c>
      <c r="G40" s="167">
        <f t="shared" si="3"/>
        <v>0.30345007841087296</v>
      </c>
      <c r="H40" s="278">
        <f t="shared" si="4"/>
        <v>-0.6965499215891271</v>
      </c>
      <c r="I40" s="7" t="s">
        <v>645</v>
      </c>
      <c r="J40" s="7"/>
      <c r="K40" s="7"/>
      <c r="L40" s="7"/>
      <c r="M40" s="7"/>
    </row>
    <row r="41" spans="1:13" ht="15.75" customHeight="1">
      <c r="A41" s="49"/>
      <c r="B41" s="435">
        <v>1337</v>
      </c>
      <c r="C41" s="166" t="str">
        <f>VLOOKUP(B41,[1]Report!$1:$1048576,2,0)</f>
        <v>B BISC AMANT CHOC BAUD 24X335GR</v>
      </c>
      <c r="D41" s="371" t="s">
        <v>6</v>
      </c>
      <c r="E41" s="112">
        <f>VLOOKUP(B41,[1]Report!$1:$1048576,8,0)</f>
        <v>7.26</v>
      </c>
      <c r="F41" s="436">
        <v>6.39</v>
      </c>
      <c r="G41" s="167">
        <f t="shared" si="3"/>
        <v>0.11983471074380167</v>
      </c>
      <c r="H41" s="278">
        <f t="shared" si="4"/>
        <v>-0.8801652892561983</v>
      </c>
      <c r="I41" s="7" t="s">
        <v>645</v>
      </c>
      <c r="J41" s="7"/>
      <c r="K41" s="7"/>
      <c r="L41" s="7"/>
      <c r="M41" s="7"/>
    </row>
    <row r="42" spans="1:13" ht="15.75" customHeight="1">
      <c r="A42" s="49"/>
      <c r="B42" s="437">
        <v>112592</v>
      </c>
      <c r="C42" s="166" t="e">
        <f>VLOOKUP(B42,[1]Report!$1:$1048576,2,0)</f>
        <v>#N/A</v>
      </c>
      <c r="D42" s="371" t="s">
        <v>6</v>
      </c>
      <c r="E42" s="112" t="e">
        <f>VLOOKUP(B42,[1]Report!$1:$1048576,8,0)</f>
        <v>#N/A</v>
      </c>
      <c r="F42" s="436">
        <v>2.4900000000000002</v>
      </c>
      <c r="G42" s="167" t="e">
        <f t="shared" si="3"/>
        <v>#N/A</v>
      </c>
      <c r="H42" s="278" t="e">
        <f t="shared" si="4"/>
        <v>#N/A</v>
      </c>
      <c r="I42" s="7" t="s">
        <v>645</v>
      </c>
      <c r="J42" s="7"/>
      <c r="K42" s="7"/>
      <c r="L42" s="7"/>
      <c r="M42" s="7"/>
    </row>
    <row r="43" spans="1:13" ht="15.75" customHeight="1">
      <c r="A43" s="49"/>
      <c r="B43" s="437">
        <v>112593</v>
      </c>
      <c r="C43" s="166" t="e">
        <f>VLOOKUP(B43,[1]Report!$1:$1048576,2,0)</f>
        <v>#N/A</v>
      </c>
      <c r="D43" s="371" t="s">
        <v>6</v>
      </c>
      <c r="E43" s="112" t="e">
        <f>VLOOKUP(B43,[1]Report!$1:$1048576,8,0)</f>
        <v>#N/A</v>
      </c>
      <c r="F43" s="436">
        <v>2.4900000000000002</v>
      </c>
      <c r="G43" s="167" t="e">
        <f t="shared" si="3"/>
        <v>#N/A</v>
      </c>
      <c r="H43" s="278" t="e">
        <f t="shared" si="4"/>
        <v>#N/A</v>
      </c>
      <c r="I43" s="7" t="s">
        <v>645</v>
      </c>
      <c r="J43" s="7"/>
      <c r="K43" s="7"/>
      <c r="L43" s="7"/>
    </row>
    <row r="44" spans="1:13" ht="15.75" customHeight="1">
      <c r="A44" s="49"/>
      <c r="B44" s="437">
        <v>1130</v>
      </c>
      <c r="C44" s="166" t="e">
        <f>VLOOKUP(B44,[1]Report!$1:$1048576,2,0)</f>
        <v>#N/A</v>
      </c>
      <c r="D44" s="371" t="s">
        <v>6</v>
      </c>
      <c r="E44" s="112" t="e">
        <f>VLOOKUP(B44,[1]Report!$1:$1048576,8,0)</f>
        <v>#N/A</v>
      </c>
      <c r="F44" s="436">
        <v>7.85</v>
      </c>
      <c r="G44" s="167" t="e">
        <f t="shared" si="3"/>
        <v>#N/A</v>
      </c>
      <c r="H44" s="278" t="e">
        <f t="shared" si="4"/>
        <v>#N/A</v>
      </c>
      <c r="I44" s="7" t="s">
        <v>645</v>
      </c>
      <c r="J44" s="7"/>
      <c r="K44" s="7"/>
      <c r="L44" s="7"/>
    </row>
    <row r="45" spans="1:13" ht="15.75" customHeight="1">
      <c r="A45" s="49"/>
      <c r="B45" s="437">
        <v>41</v>
      </c>
      <c r="C45" s="166" t="str">
        <f>VLOOKUP(B45,[1]Report!$1:$1048576,2,0)</f>
        <v>GDC ATUM PEDACOS NATURAL 24X170GR</v>
      </c>
      <c r="D45" s="371" t="s">
        <v>6</v>
      </c>
      <c r="E45" s="112">
        <f>VLOOKUP(B45,[1]Report!$1:$1048576,8,0)</f>
        <v>7.66</v>
      </c>
      <c r="F45" s="436">
        <v>5.99</v>
      </c>
      <c r="G45" s="167">
        <f t="shared" si="3"/>
        <v>0.21801566579634463</v>
      </c>
      <c r="H45" s="278">
        <f t="shared" si="4"/>
        <v>-0.78198433420365543</v>
      </c>
      <c r="I45" s="7" t="s">
        <v>645</v>
      </c>
      <c r="J45" s="7"/>
      <c r="K45" s="7"/>
      <c r="L45" s="7"/>
    </row>
    <row r="46" spans="1:13" ht="15.75" customHeight="1">
      <c r="A46" s="49"/>
      <c r="B46" s="437">
        <v>40</v>
      </c>
      <c r="C46" s="166" t="str">
        <f>VLOOKUP(B46,[1]Report!$1:$1048576,2,0)</f>
        <v>GDC ATUM PEDACOS OLEO 24X170GR</v>
      </c>
      <c r="D46" s="371" t="s">
        <v>6</v>
      </c>
      <c r="E46" s="112">
        <f>VLOOKUP(B46,[1]Report!$1:$1048576,8,0)</f>
        <v>7.54</v>
      </c>
      <c r="F46" s="436">
        <v>5.99</v>
      </c>
      <c r="G46" s="167">
        <f t="shared" si="3"/>
        <v>0.2055702917771883</v>
      </c>
      <c r="H46" s="278">
        <f t="shared" si="4"/>
        <v>-0.79442970822281167</v>
      </c>
      <c r="I46" s="7" t="s">
        <v>645</v>
      </c>
      <c r="J46" s="7"/>
      <c r="K46" s="7"/>
      <c r="L46" s="7"/>
    </row>
    <row r="47" spans="1:13" ht="15.75" customHeight="1">
      <c r="A47" s="49"/>
      <c r="B47" s="437">
        <v>35</v>
      </c>
      <c r="C47" s="166" t="str">
        <f>VLOOKUP(B47,[1]Report!$1:$1048576,2,0)</f>
        <v>GDC ATUM RAL M/ TOMATE PICANTE 24X170GR</v>
      </c>
      <c r="D47" s="371" t="s">
        <v>6</v>
      </c>
      <c r="E47" s="112">
        <f>VLOOKUP(B47,[1]Report!$1:$1048576,8,0)</f>
        <v>5.35</v>
      </c>
      <c r="F47" s="436">
        <v>4.3899999999999997</v>
      </c>
      <c r="G47" s="167">
        <f t="shared" si="3"/>
        <v>0.17943925233644861</v>
      </c>
      <c r="H47" s="278">
        <f t="shared" si="4"/>
        <v>-0.82056074766355136</v>
      </c>
      <c r="I47" s="7" t="s">
        <v>645</v>
      </c>
      <c r="J47" s="7">
        <v>4100</v>
      </c>
      <c r="K47" s="7"/>
      <c r="L47" s="7"/>
    </row>
    <row r="48" spans="1:13" ht="15.75" customHeight="1">
      <c r="A48" s="49"/>
      <c r="B48" s="437">
        <v>36</v>
      </c>
      <c r="C48" s="166" t="str">
        <f>VLOOKUP(B48,[1]Report!$1:$1048576,2,0)</f>
        <v>GDC ATUM RALADO NATURAL 170GR</v>
      </c>
      <c r="D48" s="371" t="s">
        <v>6</v>
      </c>
      <c r="E48" s="112">
        <f>VLOOKUP(B48,[1]Report!$1:$1048576,8,0)</f>
        <v>5.35</v>
      </c>
      <c r="F48" s="436">
        <v>4.3899999999999997</v>
      </c>
      <c r="G48" s="167">
        <f t="shared" si="3"/>
        <v>0.17943925233644861</v>
      </c>
      <c r="H48" s="278">
        <f t="shared" si="4"/>
        <v>-0.82056074766355136</v>
      </c>
      <c r="I48" s="7" t="s">
        <v>645</v>
      </c>
      <c r="J48" s="7">
        <v>2000</v>
      </c>
      <c r="K48" s="7"/>
      <c r="L48" s="7"/>
      <c r="M48" s="7"/>
    </row>
    <row r="49" spans="1:13" ht="15.75" customHeight="1">
      <c r="A49" s="49"/>
      <c r="B49" s="437">
        <v>32</v>
      </c>
      <c r="C49" s="166" t="str">
        <f>VLOOKUP(B49,[1]Report!$1:$1048576,2,0)</f>
        <v>GDC ATUM RALADO OLEO 170GR</v>
      </c>
      <c r="D49" s="371" t="s">
        <v>6</v>
      </c>
      <c r="E49" s="112">
        <f>VLOOKUP(B49,[1]Report!$1:$1048576,8,0)</f>
        <v>5.35</v>
      </c>
      <c r="F49" s="438">
        <v>4.3899999999999997</v>
      </c>
      <c r="G49" s="167">
        <f t="shared" si="3"/>
        <v>0.17943925233644861</v>
      </c>
      <c r="H49" s="278">
        <f t="shared" si="4"/>
        <v>-0.82056074766355136</v>
      </c>
      <c r="I49" s="7" t="s">
        <v>645</v>
      </c>
      <c r="J49" s="7">
        <v>900</v>
      </c>
      <c r="K49" s="7"/>
      <c r="L49" s="7"/>
      <c r="M49" s="7"/>
    </row>
    <row r="50" spans="1:13" ht="15.75" customHeight="1">
      <c r="A50" s="49"/>
      <c r="B50" s="437">
        <v>37</v>
      </c>
      <c r="C50" s="166" t="str">
        <f>VLOOKUP(B50,[1]Report!$1:$1048576,2,0)</f>
        <v>GDC ATUM SOLIDO DEF OLEO 24X170GR</v>
      </c>
      <c r="D50" s="371" t="s">
        <v>6</v>
      </c>
      <c r="E50" s="112">
        <f>VLOOKUP(B50,[1]Report!$1:$1048576,8,0)</f>
        <v>8.74</v>
      </c>
      <c r="F50" s="436">
        <v>6.85</v>
      </c>
      <c r="G50" s="167">
        <f t="shared" si="3"/>
        <v>0.21624713958810074</v>
      </c>
      <c r="H50" s="278">
        <f t="shared" si="4"/>
        <v>-0.78375286041189929</v>
      </c>
      <c r="I50" s="7" t="s">
        <v>645</v>
      </c>
      <c r="J50" s="7">
        <v>60</v>
      </c>
      <c r="K50" s="7"/>
      <c r="L50" s="7"/>
      <c r="M50" s="7"/>
    </row>
    <row r="51" spans="1:13" ht="15.75" customHeight="1">
      <c r="A51" s="49"/>
      <c r="B51" s="437">
        <v>34</v>
      </c>
      <c r="C51" s="166" t="str">
        <f>VLOOKUP(B51,[1]Report!$1:$1048576,2,0)</f>
        <v>GDC ATUM SOLIDO NATURAL  170GR</v>
      </c>
      <c r="D51" s="371" t="s">
        <v>6</v>
      </c>
      <c r="E51" s="112">
        <f>VLOOKUP(B51,[1]Report!$1:$1048576,8,0)</f>
        <v>8.1300000000000008</v>
      </c>
      <c r="F51" s="436">
        <v>6.85</v>
      </c>
      <c r="G51" s="167">
        <f t="shared" si="3"/>
        <v>0.15744157441574427</v>
      </c>
      <c r="H51" s="278">
        <f t="shared" si="4"/>
        <v>-0.84255842558425575</v>
      </c>
      <c r="I51" s="7" t="s">
        <v>645</v>
      </c>
      <c r="J51" s="7">
        <f>SUM(J47:J50)</f>
        <v>7060</v>
      </c>
      <c r="K51" s="7"/>
      <c r="L51" s="7"/>
      <c r="M51" s="7"/>
    </row>
    <row r="52" spans="1:13" ht="15.75" customHeight="1">
      <c r="A52" s="49"/>
      <c r="B52" s="437">
        <v>31</v>
      </c>
      <c r="C52" s="166" t="str">
        <f>VLOOKUP(B52,[1]Report!$1:$1048576,2,0)</f>
        <v>GDC ATUM SOLIDO OLEO 170GR</v>
      </c>
      <c r="D52" s="371" t="s">
        <v>6</v>
      </c>
      <c r="E52" s="112">
        <f>VLOOKUP(B52,[1]Report!$1:$1048576,8,0)</f>
        <v>8.1300000000000008</v>
      </c>
      <c r="F52" s="436">
        <v>6.85</v>
      </c>
      <c r="G52" s="167">
        <f t="shared" si="3"/>
        <v>0.15744157441574427</v>
      </c>
      <c r="H52" s="278">
        <f t="shared" si="4"/>
        <v>-0.84255842558425575</v>
      </c>
      <c r="I52" s="7" t="s">
        <v>645</v>
      </c>
      <c r="J52" s="7"/>
      <c r="K52" s="7"/>
      <c r="L52" s="7"/>
      <c r="M52" s="7"/>
    </row>
    <row r="53" spans="1:13" ht="15.75" customHeight="1">
      <c r="A53" s="49"/>
      <c r="B53" s="437">
        <v>109527</v>
      </c>
      <c r="C53" s="166" t="str">
        <f>VLOOKUP(B53,[1]Report!$1:$1048576,2,0)</f>
        <v>GDC AZEITE DE OLIVA EXT VIRG GDC 500ML</v>
      </c>
      <c r="D53" s="371" t="s">
        <v>6</v>
      </c>
      <c r="E53" s="112">
        <f>VLOOKUP(B53,[1]Report!$1:$1048576,8,0)</f>
        <v>24.59</v>
      </c>
      <c r="F53" s="436">
        <v>17.989999999999998</v>
      </c>
      <c r="G53" s="167">
        <f t="shared" si="3"/>
        <v>0.26840178934526238</v>
      </c>
      <c r="H53" s="278">
        <f t="shared" si="4"/>
        <v>-0.73159821065473762</v>
      </c>
      <c r="I53" s="7" t="s">
        <v>645</v>
      </c>
      <c r="J53" s="7"/>
      <c r="K53" s="7"/>
      <c r="L53" s="7"/>
      <c r="M53" s="7"/>
    </row>
    <row r="54" spans="1:13" ht="15.75" customHeight="1">
      <c r="A54" s="49"/>
      <c r="B54" s="437">
        <v>389</v>
      </c>
      <c r="C54" s="166" t="str">
        <f>VLOOKUP(B54,[1]Report!$1:$1048576,2,0)</f>
        <v>GDC FILE ATUM AZEITE OLIVA 24X125GR</v>
      </c>
      <c r="D54" s="371" t="s">
        <v>6</v>
      </c>
      <c r="E54" s="112">
        <f>VLOOKUP(B54,[1]Report!$1:$1048576,8,0)</f>
        <v>10.56</v>
      </c>
      <c r="F54" s="436">
        <v>8.49</v>
      </c>
      <c r="G54" s="167">
        <f t="shared" si="3"/>
        <v>0.19602272727272729</v>
      </c>
      <c r="H54" s="278">
        <f t="shared" si="4"/>
        <v>-0.80397727272727271</v>
      </c>
      <c r="I54" s="7" t="s">
        <v>645</v>
      </c>
      <c r="J54" s="7"/>
      <c r="K54" s="7"/>
      <c r="L54" s="7"/>
      <c r="M54" s="7"/>
    </row>
    <row r="55" spans="1:13" ht="15.75" customHeight="1">
      <c r="A55" s="49"/>
      <c r="B55" s="437">
        <v>30</v>
      </c>
      <c r="C55" s="166" t="str">
        <f>VLOOKUP(B55,[1]Report!$1:$1048576,2,0)</f>
        <v>GDC FILE SARD OLEO 24X125GR</v>
      </c>
      <c r="D55" s="371" t="s">
        <v>6</v>
      </c>
      <c r="E55" s="112">
        <f>VLOOKUP(B55,[1]Report!$1:$1048576,8,0)</f>
        <v>8.48</v>
      </c>
      <c r="F55" s="436">
        <v>6.99</v>
      </c>
      <c r="G55" s="167">
        <f t="shared" si="3"/>
        <v>0.17570754716981132</v>
      </c>
      <c r="H55" s="278">
        <f t="shared" si="4"/>
        <v>-0.8242924528301887</v>
      </c>
      <c r="I55" s="7" t="s">
        <v>645</v>
      </c>
      <c r="J55" s="7"/>
      <c r="K55" s="7"/>
      <c r="L55" s="7"/>
      <c r="M55" s="7"/>
    </row>
    <row r="56" spans="1:13" ht="15.75" customHeight="1">
      <c r="A56" s="49"/>
      <c r="B56" s="437">
        <v>837</v>
      </c>
      <c r="C56" s="166" t="str">
        <f>VLOOKUP(B56,[1]Report!$1:$1048576,2,0)</f>
        <v>GDC FILE SARD OLEO/PIMENTA  24X125GR</v>
      </c>
      <c r="D56" s="371" t="s">
        <v>6</v>
      </c>
      <c r="E56" s="112">
        <f>VLOOKUP(B56,[1]Report!$1:$1048576,8,0)</f>
        <v>8.89</v>
      </c>
      <c r="F56" s="436">
        <v>6.99</v>
      </c>
      <c r="G56" s="167">
        <f t="shared" si="3"/>
        <v>0.21372328458942635</v>
      </c>
      <c r="H56" s="278">
        <f t="shared" si="4"/>
        <v>-0.78627671541057365</v>
      </c>
      <c r="I56" s="7" t="s">
        <v>645</v>
      </c>
      <c r="J56" s="7"/>
      <c r="K56" s="7"/>
      <c r="L56" s="7"/>
      <c r="M56" s="7"/>
    </row>
    <row r="57" spans="1:13" ht="15.75" customHeight="1">
      <c r="A57" s="49"/>
      <c r="B57" s="437">
        <v>39</v>
      </c>
      <c r="C57" s="166" t="str">
        <f>VLOOKUP(B57,[1]Report!$1:$1048576,2,0)</f>
        <v>GDC FILE SARDINHA LIMAO 24X125GR</v>
      </c>
      <c r="D57" s="371" t="s">
        <v>6</v>
      </c>
      <c r="E57" s="112">
        <f>VLOOKUP(B57,[1]Report!$1:$1048576,8,0)</f>
        <v>8.89</v>
      </c>
      <c r="F57" s="436">
        <v>6.99</v>
      </c>
      <c r="G57" s="167">
        <f t="shared" si="3"/>
        <v>0.21372328458942635</v>
      </c>
      <c r="H57" s="278">
        <f t="shared" si="4"/>
        <v>-0.78627671541057365</v>
      </c>
      <c r="I57" s="7" t="s">
        <v>645</v>
      </c>
      <c r="J57" s="7"/>
      <c r="K57" s="7"/>
      <c r="L57" s="7"/>
      <c r="M57" s="7"/>
    </row>
    <row r="58" spans="1:13" ht="15.75" customHeight="1">
      <c r="A58" s="49"/>
      <c r="B58" s="437">
        <v>102413</v>
      </c>
      <c r="C58" s="166" t="str">
        <f>VLOOKUP(B58,[1]Report!$1:$1048576,2,0)</f>
        <v>GDC PATE DE ATUM COM AZEITONAS 10X150G</v>
      </c>
      <c r="D58" s="371" t="s">
        <v>6</v>
      </c>
      <c r="E58" s="112">
        <f>VLOOKUP(B58,[1]Report!$1:$1048576,8,0)</f>
        <v>7.52</v>
      </c>
      <c r="F58" s="436">
        <v>5.99</v>
      </c>
      <c r="G58" s="167">
        <f t="shared" si="3"/>
        <v>0.20345744680851058</v>
      </c>
      <c r="H58" s="278">
        <f t="shared" si="4"/>
        <v>-0.79654255319148937</v>
      </c>
      <c r="I58" s="7" t="s">
        <v>645</v>
      </c>
      <c r="J58" s="7"/>
      <c r="K58" s="7"/>
      <c r="L58" s="7"/>
      <c r="M58" s="7"/>
    </row>
    <row r="59" spans="1:13" ht="15.75" customHeight="1">
      <c r="A59" s="49"/>
      <c r="B59" s="437">
        <v>102168</v>
      </c>
      <c r="C59" s="166" t="str">
        <f>VLOOKUP(B59,[1]Report!$1:$1048576,2,0)</f>
        <v>GDC PATE DE ATUM DEFUMADO 10X150G</v>
      </c>
      <c r="D59" s="371" t="s">
        <v>6</v>
      </c>
      <c r="E59" s="112">
        <f>VLOOKUP(B59,[1]Report!$1:$1048576,8,0)</f>
        <v>7.25</v>
      </c>
      <c r="F59" s="436">
        <v>5.99</v>
      </c>
      <c r="G59" s="167">
        <f t="shared" si="3"/>
        <v>0.17379310344827584</v>
      </c>
      <c r="H59" s="278">
        <f t="shared" si="4"/>
        <v>-0.82620689655172419</v>
      </c>
      <c r="I59" s="7" t="s">
        <v>645</v>
      </c>
      <c r="J59" s="7"/>
      <c r="K59" s="7"/>
      <c r="L59" s="7"/>
      <c r="M59" s="7"/>
    </row>
    <row r="60" spans="1:13" ht="15.75" customHeight="1">
      <c r="A60" s="49"/>
      <c r="B60" s="437">
        <v>45</v>
      </c>
      <c r="C60" s="166" t="str">
        <f>VLOOKUP(B60,[1]Report!$1:$1048576,2,0)</f>
        <v>GDC PATE DE ATUM NATURAL 10X150GR</v>
      </c>
      <c r="D60" s="371" t="s">
        <v>6</v>
      </c>
      <c r="E60" s="112">
        <f>VLOOKUP(B60,[1]Report!$1:$1048576,8,0)</f>
        <v>7.52</v>
      </c>
      <c r="F60" s="436">
        <v>5.99</v>
      </c>
      <c r="G60" s="167">
        <f t="shared" si="3"/>
        <v>0.20345744680851058</v>
      </c>
      <c r="H60" s="278">
        <f t="shared" si="4"/>
        <v>-0.79654255319148937</v>
      </c>
      <c r="I60" s="7" t="s">
        <v>645</v>
      </c>
      <c r="J60" s="7"/>
      <c r="K60" s="7"/>
      <c r="L60" s="7"/>
      <c r="M60" s="7"/>
    </row>
    <row r="61" spans="1:13" ht="15.75" customHeight="1">
      <c r="A61" s="49"/>
      <c r="B61" s="437">
        <v>842</v>
      </c>
      <c r="C61" s="166" t="str">
        <f>VLOOKUP(B61,[1]Report!$1:$1048576,2,0)</f>
        <v>GDC PATE DE ATUM PICANTE 10X150GR</v>
      </c>
      <c r="D61" s="371" t="s">
        <v>6</v>
      </c>
      <c r="E61" s="112">
        <f>VLOOKUP(B61,[1]Report!$1:$1048576,8,0)</f>
        <v>7.52</v>
      </c>
      <c r="F61" s="436">
        <v>5.99</v>
      </c>
      <c r="G61" s="167">
        <f t="shared" si="3"/>
        <v>0.20345744680851058</v>
      </c>
      <c r="H61" s="278">
        <f t="shared" si="4"/>
        <v>-0.79654255319148937</v>
      </c>
      <c r="I61" s="7" t="s">
        <v>645</v>
      </c>
      <c r="J61" s="7"/>
      <c r="K61" s="7"/>
      <c r="L61" s="7"/>
      <c r="M61" s="7"/>
    </row>
    <row r="62" spans="1:13" ht="15.75" customHeight="1">
      <c r="A62" s="49"/>
      <c r="B62" s="437">
        <v>102418</v>
      </c>
      <c r="C62" s="166" t="str">
        <f>VLOOKUP(B62,[1]Report!$1:$1048576,2,0)</f>
        <v>GDC PATE DE ATUM TRADICIONAL 10X150GR</v>
      </c>
      <c r="D62" s="371" t="s">
        <v>6</v>
      </c>
      <c r="E62" s="112">
        <f>VLOOKUP(B62,[1]Report!$1:$1048576,8,0)</f>
        <v>7.52</v>
      </c>
      <c r="F62" s="436">
        <v>5.99</v>
      </c>
      <c r="G62" s="167">
        <f t="shared" si="3"/>
        <v>0.20345744680851058</v>
      </c>
      <c r="H62" s="278">
        <f t="shared" si="4"/>
        <v>-0.79654255319148937</v>
      </c>
      <c r="I62" s="7" t="s">
        <v>645</v>
      </c>
      <c r="J62" s="7"/>
      <c r="K62" s="7"/>
      <c r="L62" s="7"/>
      <c r="M62" s="7"/>
    </row>
    <row r="63" spans="1:13" ht="15.75" customHeight="1">
      <c r="A63" s="49"/>
      <c r="B63" s="437">
        <v>104258</v>
      </c>
      <c r="C63" s="166" t="str">
        <f>VLOOKUP(B63,[1]Report!$1:$1048576,2,0)</f>
        <v>GDC SALADA DE ATUM BATATA AZEITE 10X150G</v>
      </c>
      <c r="D63" s="371" t="s">
        <v>6</v>
      </c>
      <c r="E63" s="112">
        <f>VLOOKUP(B63,[1]Report!$1:$1048576,8,0)</f>
        <v>7.08</v>
      </c>
      <c r="F63" s="436">
        <v>5.79</v>
      </c>
      <c r="G63" s="167">
        <f t="shared" si="3"/>
        <v>0.18220338983050849</v>
      </c>
      <c r="H63" s="278">
        <f t="shared" si="4"/>
        <v>-0.81779661016949157</v>
      </c>
      <c r="I63" s="7" t="s">
        <v>645</v>
      </c>
      <c r="J63" s="7"/>
      <c r="K63" s="7"/>
      <c r="L63" s="7"/>
      <c r="M63" s="7"/>
    </row>
    <row r="64" spans="1:13" ht="15.75" customHeight="1">
      <c r="A64" s="49"/>
      <c r="B64" s="437">
        <v>390</v>
      </c>
      <c r="C64" s="166" t="str">
        <f>VLOOKUP(B64,[1]Report!$1:$1048576,2,0)</f>
        <v>GDC SALADA DE ATUM COM BATATA 10X150GR</v>
      </c>
      <c r="D64" s="371" t="s">
        <v>6</v>
      </c>
      <c r="E64" s="112">
        <f>VLOOKUP(B64,[1]Report!$1:$1048576,8,0)</f>
        <v>7.08</v>
      </c>
      <c r="F64" s="436">
        <v>5.79</v>
      </c>
      <c r="G64" s="167">
        <f t="shared" si="3"/>
        <v>0.18220338983050849</v>
      </c>
      <c r="H64" s="278">
        <f t="shared" si="4"/>
        <v>-0.81779661016949157</v>
      </c>
      <c r="I64" s="7" t="s">
        <v>645</v>
      </c>
      <c r="J64" s="7"/>
      <c r="K64" s="7"/>
      <c r="L64" s="7"/>
      <c r="M64" s="7"/>
    </row>
    <row r="65" spans="1:13" ht="15.75" customHeight="1">
      <c r="A65" s="49"/>
      <c r="B65" s="437">
        <v>391</v>
      </c>
      <c r="C65" s="166" t="str">
        <f>VLOOKUP(B65,[1]Report!$1:$1048576,2,0)</f>
        <v>GDC SALADA DE ATUM COM MAIONESE 10X170GR</v>
      </c>
      <c r="D65" s="371" t="s">
        <v>6</v>
      </c>
      <c r="E65" s="112">
        <f>VLOOKUP(B65,[1]Report!$1:$1048576,8,0)</f>
        <v>7.08</v>
      </c>
      <c r="F65" s="436">
        <v>5.79</v>
      </c>
      <c r="G65" s="167">
        <f t="shared" si="3"/>
        <v>0.18220338983050849</v>
      </c>
      <c r="H65" s="278">
        <f t="shared" si="4"/>
        <v>-0.81779661016949157</v>
      </c>
      <c r="I65" s="7" t="s">
        <v>645</v>
      </c>
      <c r="J65" s="7"/>
      <c r="K65" s="7"/>
      <c r="L65" s="7"/>
      <c r="M65" s="7"/>
    </row>
    <row r="66" spans="1:13" ht="15.75" customHeight="1">
      <c r="A66" s="49"/>
      <c r="B66" s="437">
        <v>392</v>
      </c>
      <c r="C66" s="166" t="str">
        <f>VLOOKUP(B66,[1]Report!$1:$1048576,2,0)</f>
        <v>GDC SALADA DE ATUM COM SELETA 10X150GR</v>
      </c>
      <c r="D66" s="371" t="s">
        <v>6</v>
      </c>
      <c r="E66" s="112">
        <f>VLOOKUP(B66,[1]Report!$1:$1048576,8,0)</f>
        <v>7.38</v>
      </c>
      <c r="F66" s="436">
        <v>5.79</v>
      </c>
      <c r="G66" s="167">
        <f t="shared" si="3"/>
        <v>0.21544715447154469</v>
      </c>
      <c r="H66" s="278">
        <f t="shared" si="4"/>
        <v>-0.78455284552845528</v>
      </c>
      <c r="I66" s="7" t="s">
        <v>645</v>
      </c>
      <c r="J66" s="7"/>
      <c r="K66" s="7"/>
      <c r="L66" s="7"/>
      <c r="M66" s="7"/>
    </row>
    <row r="67" spans="1:13" ht="15.75" customHeight="1">
      <c r="A67" s="49"/>
      <c r="B67" s="437">
        <v>103101</v>
      </c>
      <c r="C67" s="166" t="str">
        <f>VLOOKUP(B67,[1]Report!$1:$1048576,2,0)</f>
        <v>GDC SARDINHA EM OLEO DEFUMADO 50X125G</v>
      </c>
      <c r="D67" s="371" t="s">
        <v>6</v>
      </c>
      <c r="E67" s="112">
        <f>VLOOKUP(B67,[1]Report!$1:$1048576,8,0)</f>
        <v>4.9800000000000004</v>
      </c>
      <c r="F67" s="436">
        <v>4.09</v>
      </c>
      <c r="G67" s="167">
        <f t="shared" si="3"/>
        <v>0.17871485943775109</v>
      </c>
      <c r="H67" s="278">
        <f t="shared" si="4"/>
        <v>-0.82128514056224888</v>
      </c>
      <c r="I67" s="7" t="s">
        <v>645</v>
      </c>
      <c r="J67" s="7"/>
      <c r="K67" s="7"/>
      <c r="L67" s="7"/>
      <c r="M67" s="7"/>
    </row>
    <row r="68" spans="1:13" ht="15.75" customHeight="1">
      <c r="A68" s="49"/>
      <c r="B68" s="437">
        <v>25</v>
      </c>
      <c r="C68" s="166" t="str">
        <f>VLOOKUP(B68,[1]Report!$1:$1048576,2,0)</f>
        <v>GDC SARDINHA LIMAO 50X125GR</v>
      </c>
      <c r="D68" s="371" t="s">
        <v>6</v>
      </c>
      <c r="E68" s="112">
        <f>VLOOKUP(B68,[1]Report!$1:$1048576,8,0)</f>
        <v>4.83</v>
      </c>
      <c r="F68" s="436">
        <v>4.09</v>
      </c>
      <c r="G68" s="167">
        <f t="shared" si="3"/>
        <v>0.15320910973084889</v>
      </c>
      <c r="H68" s="278">
        <f t="shared" si="4"/>
        <v>-0.84679089026915111</v>
      </c>
      <c r="I68" s="7" t="s">
        <v>645</v>
      </c>
      <c r="J68" s="7"/>
      <c r="K68" s="7"/>
      <c r="L68" s="7"/>
      <c r="M68" s="7"/>
    </row>
    <row r="69" spans="1:13" ht="15.75" customHeight="1">
      <c r="A69" s="49"/>
      <c r="B69" s="437">
        <v>27</v>
      </c>
      <c r="C69" s="166" t="str">
        <f>VLOOKUP(B69,[1]Report!$1:$1048576,2,0)</f>
        <v>GDC SARDINHA NAT C/ ERVAS 50X125GR</v>
      </c>
      <c r="D69" s="371" t="s">
        <v>6</v>
      </c>
      <c r="E69" s="112">
        <f>VLOOKUP(B69,[1]Report!$1:$1048576,8,0)</f>
        <v>5.0599999999999996</v>
      </c>
      <c r="F69" s="436">
        <v>4.09</v>
      </c>
      <c r="G69" s="167">
        <f t="shared" si="3"/>
        <v>0.19169960474308298</v>
      </c>
      <c r="H69" s="278">
        <f t="shared" si="4"/>
        <v>-0.80830039525691699</v>
      </c>
      <c r="I69" s="7" t="s">
        <v>645</v>
      </c>
      <c r="J69" s="7"/>
      <c r="K69" s="7"/>
      <c r="L69" s="7"/>
      <c r="M69" s="7"/>
    </row>
    <row r="70" spans="1:13" ht="15.75" customHeight="1">
      <c r="A70" s="49"/>
      <c r="B70" s="437">
        <v>26</v>
      </c>
      <c r="C70" s="166" t="str">
        <f>VLOOKUP(B70,[1]Report!$1:$1048576,2,0)</f>
        <v>GDC SARDINHA TOMATE PICANTE 50X125GR</v>
      </c>
      <c r="D70" s="371" t="s">
        <v>6</v>
      </c>
      <c r="E70" s="112">
        <f>VLOOKUP(B70,[1]Report!$1:$1048576,8,0)</f>
        <v>4.83</v>
      </c>
      <c r="F70" s="436">
        <v>4.09</v>
      </c>
      <c r="G70" s="167">
        <f t="shared" si="3"/>
        <v>0.15320910973084889</v>
      </c>
      <c r="H70" s="278">
        <f t="shared" si="4"/>
        <v>-0.84679089026915111</v>
      </c>
      <c r="I70" s="7" t="s">
        <v>645</v>
      </c>
      <c r="J70" s="7"/>
      <c r="K70" s="7"/>
      <c r="L70" s="7"/>
      <c r="M70" s="7"/>
    </row>
    <row r="71" spans="1:13" ht="15.75" customHeight="1">
      <c r="A71" s="49"/>
      <c r="B71" s="437">
        <v>113751</v>
      </c>
      <c r="C71" s="166" t="str">
        <f>VLOOKUP(B71,[1]Report!$1:$1048576,2,0)</f>
        <v>P AMENDOIM OVINHO 27X65G</v>
      </c>
      <c r="D71" s="371" t="s">
        <v>6</v>
      </c>
      <c r="E71" s="112">
        <f>VLOOKUP(B71,[1]Report!$1:$1048576,8,0)</f>
        <v>2.4700000000000002</v>
      </c>
      <c r="F71" s="436">
        <v>2.25</v>
      </c>
      <c r="G71" s="167">
        <f t="shared" si="3"/>
        <v>8.9068825910931251E-2</v>
      </c>
      <c r="H71" s="278">
        <f t="shared" si="4"/>
        <v>-0.91093117408906876</v>
      </c>
      <c r="I71" s="7" t="s">
        <v>645</v>
      </c>
      <c r="J71" s="7"/>
      <c r="K71" s="7"/>
      <c r="L71" s="7"/>
      <c r="M71" s="7"/>
    </row>
    <row r="72" spans="1:13" ht="15.75" customHeight="1">
      <c r="A72" s="49"/>
      <c r="B72" s="437">
        <v>113029</v>
      </c>
      <c r="C72" s="166" t="str">
        <f>VLOOKUP(B72,[1]Report!$1:$1048576,2,0)</f>
        <v>P BATATA LAYS SOUR CREAM 24X80G</v>
      </c>
      <c r="D72" s="371" t="s">
        <v>6</v>
      </c>
      <c r="E72" s="112">
        <f>VLOOKUP(B72,[1]Report!$1:$1048576,8,0)</f>
        <v>5.97</v>
      </c>
      <c r="F72" s="436">
        <v>5.49</v>
      </c>
      <c r="G72" s="167">
        <f t="shared" si="3"/>
        <v>8.0402010050251188E-2</v>
      </c>
      <c r="H72" s="278">
        <f t="shared" si="4"/>
        <v>-0.91959798994974884</v>
      </c>
      <c r="I72" s="7" t="s">
        <v>645</v>
      </c>
      <c r="J72" s="7"/>
      <c r="K72" s="7"/>
      <c r="L72" s="7"/>
      <c r="M72" s="7"/>
    </row>
    <row r="73" spans="1:13" ht="15.75" customHeight="1">
      <c r="A73" s="49"/>
      <c r="B73" s="437">
        <v>114154</v>
      </c>
      <c r="C73" s="166" t="str">
        <f>VLOOKUP(B73,[1]Report!$1:$1048576,2,0)</f>
        <v>P CHEETOS ONDA 48X45G C/PC</v>
      </c>
      <c r="D73" s="371" t="s">
        <v>6</v>
      </c>
      <c r="E73" s="112">
        <f>VLOOKUP(B73,[1]Report!$1:$1048576,8,0)</f>
        <v>2.19</v>
      </c>
      <c r="F73" s="436">
        <v>2</v>
      </c>
      <c r="G73" s="167">
        <f t="shared" si="3"/>
        <v>8.675799086757989E-2</v>
      </c>
      <c r="H73" s="278">
        <f t="shared" si="4"/>
        <v>-0.91324200913242015</v>
      </c>
      <c r="I73" s="7" t="s">
        <v>645</v>
      </c>
      <c r="J73" s="7"/>
      <c r="K73" s="7"/>
      <c r="L73" s="7"/>
      <c r="M73" s="7"/>
    </row>
    <row r="74" spans="1:13" ht="15.75" customHeight="1">
      <c r="A74" s="49"/>
      <c r="B74" s="437">
        <v>113071</v>
      </c>
      <c r="C74" s="166" t="str">
        <f>VLOOKUP(B74,[1]Report!$1:$1048576,2,0)</f>
        <v>P DORITOS NACHO 12X210G</v>
      </c>
      <c r="D74" s="371" t="s">
        <v>6</v>
      </c>
      <c r="E74" s="112">
        <f>VLOOKUP(B74,[1]Report!$1:$1048576,8,0)</f>
        <v>10.91</v>
      </c>
      <c r="F74" s="436">
        <v>10</v>
      </c>
      <c r="G74" s="167">
        <f t="shared" si="3"/>
        <v>8.3409715857011929E-2</v>
      </c>
      <c r="H74" s="278">
        <f t="shared" si="4"/>
        <v>-0.91659028414298804</v>
      </c>
      <c r="I74" s="7" t="s">
        <v>645</v>
      </c>
      <c r="J74" s="7"/>
      <c r="K74" s="7"/>
      <c r="L74" s="7"/>
      <c r="M74" s="7"/>
    </row>
    <row r="75" spans="1:13" ht="15.75" customHeight="1">
      <c r="A75" s="49"/>
      <c r="B75" s="437">
        <v>113034</v>
      </c>
      <c r="C75" s="166" t="str">
        <f>VLOOKUP(B75,[1]Report!$1:$1048576,2,0)</f>
        <v>P BATATA RUFFLES ORIG 15X115G</v>
      </c>
      <c r="D75" s="371" t="s">
        <v>6</v>
      </c>
      <c r="E75" s="112">
        <f>VLOOKUP(B75,[1]Report!$1:$1048576,8,0)</f>
        <v>6.45</v>
      </c>
      <c r="F75" s="436">
        <v>5.9</v>
      </c>
      <c r="G75" s="167">
        <f t="shared" si="3"/>
        <v>8.5271317829457335E-2</v>
      </c>
      <c r="H75" s="278">
        <f t="shared" si="4"/>
        <v>-0.91472868217054271</v>
      </c>
      <c r="I75" s="7" t="s">
        <v>645</v>
      </c>
      <c r="J75" s="7"/>
      <c r="K75" s="7"/>
      <c r="L75" s="7"/>
      <c r="M75" s="7"/>
    </row>
    <row r="76" spans="1:13" ht="15.75" customHeight="1">
      <c r="A76" s="49"/>
      <c r="B76" s="437">
        <v>102773</v>
      </c>
      <c r="C76" s="166" t="e">
        <f>VLOOKUP(B76,[1]Report!$1:$1048576,2,0)</f>
        <v>#N/A</v>
      </c>
      <c r="D76" s="371" t="s">
        <v>6</v>
      </c>
      <c r="E76" s="112" t="e">
        <f>VLOOKUP(B76,[1]Report!$1:$1048576,8,0)</f>
        <v>#N/A</v>
      </c>
      <c r="F76" s="436">
        <v>4.05</v>
      </c>
      <c r="G76" s="167" t="e">
        <f t="shared" si="3"/>
        <v>#N/A</v>
      </c>
      <c r="H76" s="278" t="e">
        <f t="shared" si="4"/>
        <v>#N/A</v>
      </c>
      <c r="I76" s="7" t="s">
        <v>645</v>
      </c>
      <c r="J76" s="7"/>
      <c r="K76" s="7"/>
      <c r="L76" s="7"/>
      <c r="M76" s="7"/>
    </row>
    <row r="77" spans="1:13" ht="15.75" customHeight="1">
      <c r="A77" s="49"/>
      <c r="B77" s="437">
        <v>109870</v>
      </c>
      <c r="C77" s="166" t="e">
        <f>VLOOKUP(B77,[1]Report!$1:$1048576,2,0)</f>
        <v>#N/A</v>
      </c>
      <c r="D77" s="371" t="s">
        <v>6</v>
      </c>
      <c r="E77" s="112" t="e">
        <f>VLOOKUP(B77,[1]Report!$1:$1048576,8,0)</f>
        <v>#N/A</v>
      </c>
      <c r="F77" s="436">
        <v>8.09</v>
      </c>
      <c r="G77" s="167" t="e">
        <f t="shared" si="3"/>
        <v>#N/A</v>
      </c>
      <c r="H77" s="278" t="e">
        <f t="shared" si="4"/>
        <v>#N/A</v>
      </c>
      <c r="I77" s="7" t="s">
        <v>645</v>
      </c>
      <c r="J77" s="7"/>
      <c r="K77" s="7"/>
      <c r="L77" s="7"/>
      <c r="M77" s="7"/>
    </row>
    <row r="78" spans="1:13" ht="15.75" customHeight="1">
      <c r="A78" s="49"/>
      <c r="B78" s="437">
        <v>114150</v>
      </c>
      <c r="C78" s="166" t="e">
        <f>VLOOKUP(B78,[1]Report!$1:$1048576,2,0)</f>
        <v>#N/A</v>
      </c>
      <c r="D78" s="371" t="s">
        <v>6</v>
      </c>
      <c r="E78" s="112" t="e">
        <f>VLOOKUP(B78,[1]Report!$1:$1048576,8,0)</f>
        <v>#N/A</v>
      </c>
      <c r="F78" s="436">
        <v>2.99</v>
      </c>
      <c r="G78" s="167" t="e">
        <f t="shared" si="3"/>
        <v>#N/A</v>
      </c>
      <c r="H78" s="278" t="e">
        <f t="shared" si="4"/>
        <v>#N/A</v>
      </c>
      <c r="I78" s="7" t="s">
        <v>645</v>
      </c>
      <c r="J78" s="7"/>
      <c r="K78" s="7"/>
      <c r="L78" s="7"/>
      <c r="M78" s="7"/>
    </row>
    <row r="79" spans="1:13" ht="15.75" customHeight="1">
      <c r="A79" s="49"/>
      <c r="B79" s="437">
        <v>114149</v>
      </c>
      <c r="C79" s="166" t="e">
        <f>VLOOKUP(B79,[1]Report!$1:$1048576,2,0)</f>
        <v>#N/A</v>
      </c>
      <c r="D79" s="371" t="s">
        <v>6</v>
      </c>
      <c r="E79" s="112" t="e">
        <f>VLOOKUP(B79,[1]Report!$1:$1048576,8,0)</f>
        <v>#N/A</v>
      </c>
      <c r="F79" s="436">
        <v>3.69</v>
      </c>
      <c r="G79" s="167" t="e">
        <f t="shared" si="3"/>
        <v>#N/A</v>
      </c>
      <c r="H79" s="278" t="e">
        <f t="shared" si="4"/>
        <v>#N/A</v>
      </c>
      <c r="I79" s="7" t="s">
        <v>645</v>
      </c>
      <c r="J79" s="7"/>
      <c r="K79" s="7"/>
      <c r="L79" s="7"/>
      <c r="M79" s="7"/>
    </row>
    <row r="80" spans="1:13" ht="15.75" customHeight="1">
      <c r="A80" s="49"/>
      <c r="B80" s="437">
        <v>114152</v>
      </c>
      <c r="C80" s="166" t="e">
        <f>VLOOKUP(B80,[1]Report!$1:$1048576,2,0)</f>
        <v>#N/A</v>
      </c>
      <c r="D80" s="371" t="s">
        <v>6</v>
      </c>
      <c r="E80" s="112" t="e">
        <f>VLOOKUP(B80,[1]Report!$1:$1048576,8,0)</f>
        <v>#N/A</v>
      </c>
      <c r="F80" s="436">
        <v>3.69</v>
      </c>
      <c r="G80" s="167" t="e">
        <f t="shared" si="3"/>
        <v>#N/A</v>
      </c>
      <c r="H80" s="278" t="e">
        <f t="shared" si="4"/>
        <v>#N/A</v>
      </c>
      <c r="I80" s="7" t="s">
        <v>645</v>
      </c>
      <c r="J80" s="7"/>
      <c r="K80" s="7"/>
      <c r="L80" s="7"/>
      <c r="M80" s="7"/>
    </row>
    <row r="81" spans="1:13" ht="15.75" customHeight="1">
      <c r="A81" s="49"/>
      <c r="B81" s="437">
        <v>113458</v>
      </c>
      <c r="C81" s="166" t="str">
        <f>VLOOKUP(B81,[1]Report!$1:$1048576,2,0)</f>
        <v>MAIONESE POUCH RUAH 24X200G</v>
      </c>
      <c r="D81" s="371" t="s">
        <v>6</v>
      </c>
      <c r="E81" s="112">
        <f>VLOOKUP(B81,[1]Report!$1:$1048576,8,0)</f>
        <v>1.43</v>
      </c>
      <c r="F81" s="436">
        <v>1.39</v>
      </c>
      <c r="G81" s="167">
        <f t="shared" si="3"/>
        <v>2.7972027972028E-2</v>
      </c>
      <c r="H81" s="278">
        <f t="shared" si="4"/>
        <v>-0.97202797202797198</v>
      </c>
      <c r="I81" s="7" t="s">
        <v>645</v>
      </c>
      <c r="J81" s="7"/>
      <c r="K81" s="7"/>
      <c r="L81" s="7"/>
      <c r="M81" s="7"/>
    </row>
    <row r="82" spans="1:13" ht="15.75" customHeight="1">
      <c r="A82" s="49"/>
      <c r="B82" s="437">
        <v>106005</v>
      </c>
      <c r="C82" s="166" t="e">
        <f>VLOOKUP(B82,[1]Report!$1:$1048576,2,0)</f>
        <v>#N/A</v>
      </c>
      <c r="D82" s="371" t="s">
        <v>6</v>
      </c>
      <c r="E82" s="112" t="e">
        <f>VLOOKUP(B82,[1]Report!$1:$1048576,8,0)</f>
        <v>#N/A</v>
      </c>
      <c r="F82" s="436">
        <v>8.25</v>
      </c>
      <c r="G82" s="167" t="e">
        <f t="shared" si="3"/>
        <v>#N/A</v>
      </c>
      <c r="H82" s="278" t="e">
        <f t="shared" si="4"/>
        <v>#N/A</v>
      </c>
      <c r="I82" s="7" t="s">
        <v>645</v>
      </c>
      <c r="J82" s="7"/>
      <c r="K82" s="7"/>
      <c r="L82" s="7"/>
      <c r="M82" s="7"/>
    </row>
    <row r="83" spans="1:13" ht="15.75" customHeight="1">
      <c r="A83" s="49"/>
      <c r="B83" s="437">
        <v>113388</v>
      </c>
      <c r="C83" s="166" t="e">
        <f>VLOOKUP(B83,[1]Report!$1:$1048576,2,0)</f>
        <v>#N/A</v>
      </c>
      <c r="D83" s="371" t="s">
        <v>6</v>
      </c>
      <c r="E83" s="112" t="e">
        <f>VLOOKUP(B83,[1]Report!$1:$1048576,8,0)</f>
        <v>#N/A</v>
      </c>
      <c r="F83" s="436">
        <v>1.9</v>
      </c>
      <c r="G83" s="167" t="e">
        <f t="shared" si="3"/>
        <v>#N/A</v>
      </c>
      <c r="H83" s="278" t="e">
        <f t="shared" si="4"/>
        <v>#N/A</v>
      </c>
      <c r="I83" s="7" t="s">
        <v>645</v>
      </c>
      <c r="J83" s="7"/>
      <c r="K83" s="7"/>
      <c r="L83" s="7"/>
      <c r="M83" s="7"/>
    </row>
    <row r="84" spans="1:13" ht="15.75" customHeight="1">
      <c r="A84" s="49"/>
      <c r="B84" s="437">
        <v>114212</v>
      </c>
      <c r="C84" s="166" t="str">
        <f>VLOOKUP(B84,[1]Report!$1:$1048576,2,0)</f>
        <v>CREAM CHEESE LIGHT POLENGHI 12X150G</v>
      </c>
      <c r="D84" s="371" t="s">
        <v>6</v>
      </c>
      <c r="E84" s="112">
        <f>VLOOKUP(B84,[1]Report!$1:$1048576,8,0)</f>
        <v>6.42</v>
      </c>
      <c r="F84" s="436">
        <v>5.95</v>
      </c>
      <c r="G84" s="167">
        <f t="shared" si="3"/>
        <v>7.3208722741432988E-2</v>
      </c>
      <c r="H84" s="278">
        <f t="shared" si="4"/>
        <v>-0.92679127725856703</v>
      </c>
      <c r="I84" s="7" t="s">
        <v>645</v>
      </c>
      <c r="J84" s="7"/>
      <c r="K84" s="7"/>
      <c r="L84" s="7"/>
      <c r="M84" s="7"/>
    </row>
    <row r="85" spans="1:13" ht="15.75" customHeight="1">
      <c r="A85" s="49"/>
      <c r="B85" s="437">
        <v>114216</v>
      </c>
      <c r="C85" s="166" t="str">
        <f>VLOOKUP(B85,[1]Report!$1:$1048576,2,0)</f>
        <v>CREAM CHEESE TRAD BISN POLENGHI 4X1.5KG</v>
      </c>
      <c r="D85" s="371" t="s">
        <v>6</v>
      </c>
      <c r="E85" s="112">
        <f>VLOOKUP(B85,[1]Report!$1:$1048576,8,0)</f>
        <v>47.67</v>
      </c>
      <c r="F85" s="436">
        <v>42.95</v>
      </c>
      <c r="G85" s="167">
        <f t="shared" si="3"/>
        <v>9.9014054961191492E-2</v>
      </c>
      <c r="H85" s="278">
        <f t="shared" si="4"/>
        <v>-0.90098594503880847</v>
      </c>
      <c r="I85" s="7" t="s">
        <v>645</v>
      </c>
      <c r="J85" s="7"/>
      <c r="K85" s="7"/>
      <c r="L85" s="7"/>
      <c r="M85" s="7"/>
    </row>
    <row r="86" spans="1:13" ht="15.75" customHeight="1">
      <c r="A86" s="49"/>
      <c r="B86" s="437">
        <v>114215</v>
      </c>
      <c r="C86" s="166" t="str">
        <f>VLOOKUP(B86,[1]Report!$1:$1048576,2,0)</f>
        <v>QJO/GORD VEG CHED POLENGHI 8X2,27KG</v>
      </c>
      <c r="D86" s="371" t="s">
        <v>6</v>
      </c>
      <c r="E86" s="112">
        <f>VLOOKUP(B86,[1]Report!$1:$1048576,8,0)</f>
        <v>42.37</v>
      </c>
      <c r="F86" s="436">
        <v>36.4</v>
      </c>
      <c r="G86" s="167">
        <f t="shared" si="3"/>
        <v>0.14090158130752889</v>
      </c>
      <c r="H86" s="278">
        <f t="shared" si="4"/>
        <v>-0.85909841869247106</v>
      </c>
      <c r="I86" s="7" t="s">
        <v>645</v>
      </c>
      <c r="J86" s="7"/>
      <c r="K86" s="7"/>
      <c r="L86" s="7"/>
      <c r="M86" s="7"/>
    </row>
    <row r="87" spans="1:13" ht="15.75" customHeight="1">
      <c r="A87" s="49"/>
      <c r="B87" s="437">
        <v>114220</v>
      </c>
      <c r="C87" s="166" t="str">
        <f>VLOOKUP(B87,[1]Report!$1:$1048576,2,0)</f>
        <v>QJO POLENGUINHO POCKET LIGHT 6X16X34G</v>
      </c>
      <c r="D87" s="371" t="s">
        <v>6</v>
      </c>
      <c r="E87" s="112">
        <f>VLOOKUP(B87,[1]Report!$1:$1048576,8,0)</f>
        <v>34.86</v>
      </c>
      <c r="F87" s="436">
        <v>30.99</v>
      </c>
      <c r="G87" s="167">
        <f t="shared" si="3"/>
        <v>0.11101549053356286</v>
      </c>
      <c r="H87" s="278">
        <f t="shared" si="4"/>
        <v>-0.88898450946643714</v>
      </c>
      <c r="I87" s="7" t="s">
        <v>645</v>
      </c>
      <c r="J87" s="7"/>
      <c r="K87" s="7"/>
      <c r="L87" s="7"/>
      <c r="M87" s="7"/>
    </row>
    <row r="88" spans="1:13" ht="15.75" customHeight="1">
      <c r="A88" s="49"/>
      <c r="B88" s="437">
        <v>113988</v>
      </c>
      <c r="C88" s="166" t="e">
        <f>VLOOKUP(B88,[1]Report!$1:$1048576,2,0)</f>
        <v>#N/A</v>
      </c>
      <c r="D88" s="371" t="s">
        <v>6</v>
      </c>
      <c r="E88" s="112" t="e">
        <f>VLOOKUP(B88,[1]Report!$1:$1048576,8,0)</f>
        <v>#N/A</v>
      </c>
      <c r="F88" s="436">
        <v>1.52</v>
      </c>
      <c r="G88" s="167" t="e">
        <f t="shared" si="3"/>
        <v>#N/A</v>
      </c>
      <c r="H88" s="278" t="e">
        <f t="shared" si="4"/>
        <v>#N/A</v>
      </c>
      <c r="I88" s="7" t="s">
        <v>645</v>
      </c>
      <c r="J88" s="7"/>
      <c r="K88" s="7"/>
      <c r="L88" s="7"/>
      <c r="M88" s="7"/>
    </row>
    <row r="89" spans="1:13" ht="15.75" customHeight="1">
      <c r="A89" s="49"/>
      <c r="B89" s="437">
        <v>113990</v>
      </c>
      <c r="C89" s="166" t="str">
        <f>VLOOKUP(B89,[1]Report!$1:$1048576,2,0)</f>
        <v>LEITE DE COCO PET FREDAO 12X500ML</v>
      </c>
      <c r="D89" s="371" t="s">
        <v>6</v>
      </c>
      <c r="E89" s="112">
        <f>VLOOKUP(B89,[1]Report!$1:$1048576,8,0)</f>
        <v>3.13</v>
      </c>
      <c r="F89" s="436">
        <v>3.05</v>
      </c>
      <c r="G89" s="167">
        <f t="shared" si="3"/>
        <v>2.5559105431309927E-2</v>
      </c>
      <c r="H89" s="278">
        <f t="shared" si="4"/>
        <v>-0.9744408945686901</v>
      </c>
      <c r="I89" s="7" t="s">
        <v>645</v>
      </c>
      <c r="J89" s="7"/>
      <c r="K89" s="7"/>
      <c r="L89" s="7"/>
      <c r="M89" s="7"/>
    </row>
    <row r="90" spans="1:13" ht="15.75" customHeight="1">
      <c r="A90" s="49"/>
      <c r="B90" s="437">
        <v>113991</v>
      </c>
      <c r="C90" s="166" t="str">
        <f>VLOOKUP(B90,[1]Report!$1:$1048576,2,0)</f>
        <v>LEITE DE COCO PET FREDAO 6X2L</v>
      </c>
      <c r="D90" s="371" t="s">
        <v>6</v>
      </c>
      <c r="E90" s="112">
        <f>VLOOKUP(B90,[1]Report!$1:$1048576,8,0)</f>
        <v>11.79</v>
      </c>
      <c r="F90" s="436">
        <v>10.65</v>
      </c>
      <c r="G90" s="167">
        <f t="shared" si="3"/>
        <v>9.6692111959287438E-2</v>
      </c>
      <c r="H90" s="278">
        <f t="shared" si="4"/>
        <v>-0.9033078880407126</v>
      </c>
      <c r="I90" s="7" t="s">
        <v>645</v>
      </c>
      <c r="J90" s="7"/>
      <c r="K90" s="7"/>
      <c r="L90" s="7"/>
      <c r="M90" s="7"/>
    </row>
    <row r="91" spans="1:13" ht="15.75" customHeight="1">
      <c r="A91" s="49"/>
      <c r="B91" s="412"/>
      <c r="C91" s="166"/>
      <c r="D91" s="371"/>
      <c r="E91" s="112"/>
      <c r="F91" s="413"/>
      <c r="G91" s="167"/>
      <c r="H91" s="278"/>
      <c r="I91" s="7"/>
      <c r="J91" s="7"/>
      <c r="K91" s="7"/>
      <c r="L91" s="7"/>
      <c r="M91" s="7"/>
    </row>
    <row r="92" spans="1:13" ht="15.75" customHeight="1">
      <c r="A92" s="49"/>
      <c r="B92" s="182"/>
      <c r="C92" s="166"/>
      <c r="D92" s="371"/>
      <c r="E92" s="112"/>
      <c r="F92" s="390"/>
      <c r="G92" s="167"/>
      <c r="H92" s="278"/>
      <c r="I92" s="7"/>
      <c r="J92" s="7"/>
      <c r="K92" s="7"/>
      <c r="L92" s="7"/>
      <c r="M92" s="7"/>
    </row>
    <row r="93" spans="1:13" ht="15.75" hidden="1" customHeight="1">
      <c r="A93" s="49"/>
      <c r="B93" s="548" t="s">
        <v>1040</v>
      </c>
      <c r="C93" s="548"/>
      <c r="D93" s="548"/>
      <c r="E93" s="548"/>
      <c r="F93" s="548"/>
      <c r="G93" s="548"/>
      <c r="H93" s="7"/>
      <c r="I93" s="7"/>
      <c r="J93" s="7"/>
      <c r="K93" s="7"/>
      <c r="L93" s="7"/>
      <c r="M93" s="7"/>
    </row>
    <row r="94" spans="1:13" ht="15.75" hidden="1" customHeight="1">
      <c r="A94" s="49"/>
      <c r="B94" s="11" t="s">
        <v>2</v>
      </c>
      <c r="C94" s="11" t="s">
        <v>3</v>
      </c>
      <c r="D94" s="11" t="s">
        <v>5</v>
      </c>
      <c r="E94" s="11" t="s">
        <v>0</v>
      </c>
      <c r="F94" s="47" t="s">
        <v>1</v>
      </c>
      <c r="G94" s="47" t="s">
        <v>4</v>
      </c>
      <c r="H94" s="7"/>
      <c r="I94" s="7"/>
      <c r="J94" s="7"/>
      <c r="K94" s="7"/>
      <c r="L94" s="7"/>
      <c r="M94" s="7"/>
    </row>
    <row r="95" spans="1:13" ht="15.75" hidden="1" customHeight="1">
      <c r="A95" s="49"/>
      <c r="B95" s="412"/>
      <c r="C95" s="4" t="e">
        <f>VLOOKUP(B95,[1]Report!$1:$1048576,2,0)</f>
        <v>#N/A</v>
      </c>
      <c r="D95" s="136" t="s">
        <v>6</v>
      </c>
      <c r="E95" s="5" t="e">
        <f>VLOOKUP(B95,[1]Report!$1:$1048576,8,0)</f>
        <v>#N/A</v>
      </c>
      <c r="F95" s="413"/>
      <c r="G95" s="6" t="e">
        <f t="shared" ref="G95:G255" si="5">(E95-F95)/E95</f>
        <v>#N/A</v>
      </c>
      <c r="H95" s="278" t="e">
        <f t="shared" ref="H95:H131" si="6">G95-100%</f>
        <v>#N/A</v>
      </c>
      <c r="I95" s="7"/>
      <c r="J95" s="7"/>
      <c r="K95" s="7"/>
      <c r="L95" s="7"/>
      <c r="M95" s="7"/>
    </row>
    <row r="96" spans="1:13" ht="15.75" hidden="1" customHeight="1">
      <c r="A96" s="49"/>
      <c r="B96" s="412"/>
      <c r="C96" s="4" t="e">
        <f>VLOOKUP(B96,[1]Report!$1:$1048576,2,0)</f>
        <v>#N/A</v>
      </c>
      <c r="D96" s="136" t="s">
        <v>6</v>
      </c>
      <c r="E96" s="5" t="e">
        <f>VLOOKUP(B96,[1]Report!$1:$1048576,8,0)</f>
        <v>#N/A</v>
      </c>
      <c r="F96" s="413"/>
      <c r="G96" s="6" t="e">
        <f t="shared" si="5"/>
        <v>#N/A</v>
      </c>
      <c r="H96" s="278" t="e">
        <f t="shared" si="6"/>
        <v>#N/A</v>
      </c>
      <c r="I96" s="7"/>
      <c r="J96" s="7"/>
      <c r="K96" s="7"/>
      <c r="L96" s="7"/>
      <c r="M96" s="7"/>
    </row>
    <row r="97" spans="1:13" ht="15.75" hidden="1" customHeight="1">
      <c r="A97" s="49"/>
      <c r="B97" s="412"/>
      <c r="C97" s="4" t="e">
        <f>VLOOKUP(B97,[1]Report!$1:$1048576,2,0)</f>
        <v>#N/A</v>
      </c>
      <c r="D97" s="136" t="s">
        <v>6</v>
      </c>
      <c r="E97" s="5" t="e">
        <f>VLOOKUP(B97,[1]Report!$1:$1048576,8,0)</f>
        <v>#N/A</v>
      </c>
      <c r="F97" s="413"/>
      <c r="G97" s="6" t="e">
        <f t="shared" si="5"/>
        <v>#N/A</v>
      </c>
      <c r="H97" s="278" t="e">
        <f t="shared" si="6"/>
        <v>#N/A</v>
      </c>
      <c r="I97" s="7"/>
      <c r="J97" s="7"/>
      <c r="K97" s="7"/>
      <c r="L97" s="7"/>
      <c r="M97" s="7"/>
    </row>
    <row r="98" spans="1:13" ht="15.75" hidden="1" customHeight="1">
      <c r="A98" s="49"/>
      <c r="B98" s="412"/>
      <c r="C98" s="4" t="e">
        <f>VLOOKUP(B98,[1]Report!$1:$1048576,2,0)</f>
        <v>#N/A</v>
      </c>
      <c r="D98" s="136" t="s">
        <v>6</v>
      </c>
      <c r="E98" s="5" t="e">
        <f>VLOOKUP(B98,[1]Report!$1:$1048576,8,0)</f>
        <v>#N/A</v>
      </c>
      <c r="F98" s="413"/>
      <c r="G98" s="6" t="e">
        <f t="shared" si="5"/>
        <v>#N/A</v>
      </c>
      <c r="H98" s="278" t="e">
        <f t="shared" si="6"/>
        <v>#N/A</v>
      </c>
      <c r="I98" s="7"/>
      <c r="J98" s="7"/>
      <c r="K98" s="7"/>
      <c r="L98" s="7"/>
      <c r="M98" s="7"/>
    </row>
    <row r="99" spans="1:13" ht="15.75" hidden="1" customHeight="1">
      <c r="A99" s="49"/>
      <c r="B99" s="412"/>
      <c r="C99" s="4" t="e">
        <f>VLOOKUP(B99,[1]Report!$1:$1048576,2,0)</f>
        <v>#N/A</v>
      </c>
      <c r="D99" s="136" t="s">
        <v>6</v>
      </c>
      <c r="E99" s="5" t="e">
        <f>VLOOKUP(B99,[1]Report!$1:$1048576,8,0)</f>
        <v>#N/A</v>
      </c>
      <c r="F99" s="413"/>
      <c r="G99" s="6" t="e">
        <f t="shared" si="5"/>
        <v>#N/A</v>
      </c>
      <c r="H99" s="278" t="e">
        <f t="shared" si="6"/>
        <v>#N/A</v>
      </c>
      <c r="I99" s="7"/>
      <c r="J99" s="7"/>
      <c r="K99" s="7"/>
      <c r="L99" s="7"/>
      <c r="M99" s="7"/>
    </row>
    <row r="100" spans="1:13" ht="15.75" hidden="1" customHeight="1">
      <c r="A100" s="49"/>
      <c r="B100" s="412"/>
      <c r="C100" s="4" t="e">
        <f>VLOOKUP(B100,[1]Report!$1:$1048576,2,0)</f>
        <v>#N/A</v>
      </c>
      <c r="D100" s="136" t="s">
        <v>6</v>
      </c>
      <c r="E100" s="5" t="e">
        <f>VLOOKUP(B100,[1]Report!$1:$1048576,8,0)</f>
        <v>#N/A</v>
      </c>
      <c r="F100" s="413"/>
      <c r="G100" s="6" t="e">
        <f t="shared" si="5"/>
        <v>#N/A</v>
      </c>
      <c r="H100" s="278" t="e">
        <f t="shared" si="6"/>
        <v>#N/A</v>
      </c>
      <c r="I100" s="7"/>
      <c r="J100" s="7"/>
      <c r="K100" s="7"/>
      <c r="L100" s="7"/>
      <c r="M100" s="7"/>
    </row>
    <row r="101" spans="1:13" ht="15.75" hidden="1" customHeight="1">
      <c r="A101" s="49"/>
      <c r="B101" s="412"/>
      <c r="C101" s="4" t="e">
        <f>VLOOKUP(B101,[1]Report!$1:$1048576,2,0)</f>
        <v>#N/A</v>
      </c>
      <c r="D101" s="136" t="s">
        <v>6</v>
      </c>
      <c r="E101" s="5" t="e">
        <f>VLOOKUP(B101,[1]Report!$1:$1048576,8,0)</f>
        <v>#N/A</v>
      </c>
      <c r="F101" s="413"/>
      <c r="G101" s="6" t="e">
        <f t="shared" si="5"/>
        <v>#N/A</v>
      </c>
      <c r="H101" s="278" t="e">
        <f t="shared" si="6"/>
        <v>#N/A</v>
      </c>
      <c r="I101" s="7"/>
      <c r="J101" s="7"/>
      <c r="K101" s="7"/>
      <c r="L101" s="7"/>
      <c r="M101" s="7"/>
    </row>
    <row r="102" spans="1:13" ht="15.75" hidden="1" customHeight="1">
      <c r="A102" s="49"/>
      <c r="B102" s="412"/>
      <c r="C102" s="4" t="e">
        <f>VLOOKUP(B102,[1]Report!$1:$1048576,2,0)</f>
        <v>#N/A</v>
      </c>
      <c r="D102" s="136" t="s">
        <v>6</v>
      </c>
      <c r="E102" s="5" t="e">
        <f>VLOOKUP(B102,[1]Report!$1:$1048576,8,0)</f>
        <v>#N/A</v>
      </c>
      <c r="F102" s="413"/>
      <c r="G102" s="6" t="e">
        <f t="shared" si="5"/>
        <v>#N/A</v>
      </c>
      <c r="H102" s="278" t="e">
        <f t="shared" si="6"/>
        <v>#N/A</v>
      </c>
      <c r="I102" s="7"/>
      <c r="J102" s="7"/>
      <c r="K102" s="7"/>
      <c r="L102" s="7"/>
      <c r="M102" s="7"/>
    </row>
    <row r="103" spans="1:13" ht="15.75" hidden="1" customHeight="1">
      <c r="A103" s="49"/>
      <c r="B103" s="412"/>
      <c r="C103" s="4" t="e">
        <f>VLOOKUP(B103,[1]Report!$1:$1048576,2,0)</f>
        <v>#N/A</v>
      </c>
      <c r="D103" s="136" t="s">
        <v>6</v>
      </c>
      <c r="E103" s="5" t="e">
        <f>VLOOKUP(B103,[1]Report!$1:$1048576,8,0)</f>
        <v>#N/A</v>
      </c>
      <c r="F103" s="413"/>
      <c r="G103" s="6" t="e">
        <f t="shared" si="5"/>
        <v>#N/A</v>
      </c>
      <c r="H103" s="278" t="e">
        <f t="shared" si="6"/>
        <v>#N/A</v>
      </c>
      <c r="I103" s="7"/>
      <c r="J103" s="7"/>
      <c r="K103" s="7"/>
      <c r="L103" s="7"/>
      <c r="M103" s="7"/>
    </row>
    <row r="104" spans="1:13" ht="15.75" hidden="1" customHeight="1">
      <c r="A104" s="49"/>
      <c r="B104" s="412"/>
      <c r="C104" s="4" t="e">
        <f>VLOOKUP(B104,[1]Report!$1:$1048576,2,0)</f>
        <v>#N/A</v>
      </c>
      <c r="D104" s="136" t="s">
        <v>6</v>
      </c>
      <c r="E104" s="5" t="e">
        <f>VLOOKUP(B104,[1]Report!$1:$1048576,8,0)</f>
        <v>#N/A</v>
      </c>
      <c r="F104" s="413"/>
      <c r="G104" s="6" t="e">
        <f t="shared" si="5"/>
        <v>#N/A</v>
      </c>
      <c r="H104" s="278" t="e">
        <f t="shared" si="6"/>
        <v>#N/A</v>
      </c>
      <c r="I104" s="7"/>
      <c r="J104" s="7"/>
      <c r="K104" s="7"/>
      <c r="L104" s="7"/>
      <c r="M104" s="7"/>
    </row>
    <row r="105" spans="1:13" ht="15.75" hidden="1" customHeight="1">
      <c r="A105" s="49"/>
      <c r="B105" s="412"/>
      <c r="C105" s="4" t="e">
        <f>VLOOKUP(B105,[1]Report!$1:$1048576,2,0)</f>
        <v>#N/A</v>
      </c>
      <c r="D105" s="136" t="s">
        <v>6</v>
      </c>
      <c r="E105" s="5" t="e">
        <f>VLOOKUP(B105,[1]Report!$1:$1048576,8,0)</f>
        <v>#N/A</v>
      </c>
      <c r="F105" s="413"/>
      <c r="G105" s="6" t="e">
        <f t="shared" si="5"/>
        <v>#N/A</v>
      </c>
      <c r="H105" s="278" t="e">
        <f t="shared" si="6"/>
        <v>#N/A</v>
      </c>
      <c r="I105" s="7"/>
      <c r="J105" s="7"/>
      <c r="K105" s="7"/>
      <c r="L105" s="7"/>
      <c r="M105" s="7"/>
    </row>
    <row r="106" spans="1:13" ht="15.75" hidden="1" customHeight="1">
      <c r="A106" s="49"/>
      <c r="B106" s="412"/>
      <c r="C106" s="4" t="e">
        <f>VLOOKUP(B106,[1]Report!$1:$1048576,2,0)</f>
        <v>#N/A</v>
      </c>
      <c r="D106" s="136" t="s">
        <v>6</v>
      </c>
      <c r="E106" s="5" t="e">
        <f>VLOOKUP(B106,[1]Report!$1:$1048576,8,0)</f>
        <v>#N/A</v>
      </c>
      <c r="F106" s="413"/>
      <c r="G106" s="6" t="e">
        <f t="shared" si="5"/>
        <v>#N/A</v>
      </c>
      <c r="H106" s="278" t="e">
        <f t="shared" si="6"/>
        <v>#N/A</v>
      </c>
      <c r="I106" s="7"/>
      <c r="J106" s="7"/>
      <c r="K106" s="7"/>
      <c r="L106" s="7"/>
      <c r="M106" s="7"/>
    </row>
    <row r="107" spans="1:13" ht="15.75" hidden="1" customHeight="1">
      <c r="A107" s="49"/>
      <c r="B107" s="412"/>
      <c r="C107" s="4" t="e">
        <f>VLOOKUP(B107,[1]Report!$1:$1048576,2,0)</f>
        <v>#N/A</v>
      </c>
      <c r="D107" s="136" t="s">
        <v>6</v>
      </c>
      <c r="E107" s="5" t="e">
        <f>VLOOKUP(B107,[1]Report!$1:$1048576,8,0)</f>
        <v>#N/A</v>
      </c>
      <c r="F107" s="413"/>
      <c r="G107" s="6" t="e">
        <f t="shared" si="5"/>
        <v>#N/A</v>
      </c>
      <c r="H107" s="278" t="e">
        <f t="shared" si="6"/>
        <v>#N/A</v>
      </c>
      <c r="I107" s="7"/>
      <c r="J107" s="7"/>
      <c r="K107" s="7"/>
      <c r="L107" s="7"/>
      <c r="M107" s="7"/>
    </row>
    <row r="108" spans="1:13" ht="15.75" hidden="1" customHeight="1">
      <c r="A108" s="49"/>
      <c r="B108" s="412"/>
      <c r="C108" s="4" t="e">
        <f>VLOOKUP(B108,[1]Report!$1:$1048576,2,0)</f>
        <v>#N/A</v>
      </c>
      <c r="D108" s="136" t="s">
        <v>6</v>
      </c>
      <c r="E108" s="5" t="e">
        <f>VLOOKUP(B108,[1]Report!$1:$1048576,8,0)</f>
        <v>#N/A</v>
      </c>
      <c r="F108" s="413"/>
      <c r="G108" s="6" t="e">
        <f t="shared" si="5"/>
        <v>#N/A</v>
      </c>
      <c r="H108" s="278" t="e">
        <f t="shared" si="6"/>
        <v>#N/A</v>
      </c>
      <c r="I108" s="7"/>
      <c r="J108" s="7"/>
      <c r="K108" s="7"/>
      <c r="L108" s="7"/>
      <c r="M108" s="7"/>
    </row>
    <row r="109" spans="1:13" ht="15.75" hidden="1" customHeight="1">
      <c r="A109" s="49"/>
      <c r="B109" s="412"/>
      <c r="C109" s="4" t="e">
        <f>VLOOKUP(B109,[1]Report!$1:$1048576,2,0)</f>
        <v>#N/A</v>
      </c>
      <c r="D109" s="136" t="s">
        <v>6</v>
      </c>
      <c r="E109" s="5" t="e">
        <f>VLOOKUP(B109,[1]Report!$1:$1048576,8,0)</f>
        <v>#N/A</v>
      </c>
      <c r="F109" s="413"/>
      <c r="G109" s="6" t="e">
        <f t="shared" si="5"/>
        <v>#N/A</v>
      </c>
      <c r="H109" s="278" t="e">
        <f t="shared" si="6"/>
        <v>#N/A</v>
      </c>
      <c r="I109" s="7"/>
      <c r="J109" s="7"/>
      <c r="K109" s="7"/>
      <c r="L109" s="7"/>
      <c r="M109" s="7"/>
    </row>
    <row r="110" spans="1:13" ht="15.75" hidden="1" customHeight="1">
      <c r="A110" s="49"/>
      <c r="B110" s="412"/>
      <c r="C110" s="4" t="e">
        <f>VLOOKUP(B110,[1]Report!$1:$1048576,2,0)</f>
        <v>#N/A</v>
      </c>
      <c r="D110" s="136" t="s">
        <v>6</v>
      </c>
      <c r="E110" s="5" t="e">
        <f>VLOOKUP(B110,[1]Report!$1:$1048576,8,0)</f>
        <v>#N/A</v>
      </c>
      <c r="F110" s="413"/>
      <c r="G110" s="6" t="e">
        <f t="shared" si="5"/>
        <v>#N/A</v>
      </c>
      <c r="H110" s="278" t="e">
        <f t="shared" si="6"/>
        <v>#N/A</v>
      </c>
      <c r="I110" s="7"/>
      <c r="J110" s="7"/>
      <c r="K110" s="7"/>
      <c r="L110" s="7"/>
      <c r="M110" s="7"/>
    </row>
    <row r="111" spans="1:13" ht="15.75" hidden="1" customHeight="1">
      <c r="A111" s="49"/>
      <c r="B111" s="412"/>
      <c r="C111" s="4" t="e">
        <f>VLOOKUP(B111,[1]Report!$1:$1048576,2,0)</f>
        <v>#N/A</v>
      </c>
      <c r="D111" s="136" t="s">
        <v>6</v>
      </c>
      <c r="E111" s="5" t="e">
        <f>VLOOKUP(B111,[1]Report!$1:$1048576,8,0)</f>
        <v>#N/A</v>
      </c>
      <c r="F111" s="413"/>
      <c r="G111" s="6" t="e">
        <f t="shared" si="5"/>
        <v>#N/A</v>
      </c>
      <c r="H111" s="278" t="e">
        <f t="shared" si="6"/>
        <v>#N/A</v>
      </c>
      <c r="I111" s="7"/>
      <c r="J111" s="7"/>
      <c r="K111" s="7"/>
      <c r="L111" s="7"/>
      <c r="M111" s="7"/>
    </row>
    <row r="112" spans="1:13" ht="15.75" hidden="1" customHeight="1">
      <c r="A112" s="49"/>
      <c r="B112" s="412"/>
      <c r="C112" s="4" t="e">
        <f>VLOOKUP(B112,[1]Report!$1:$1048576,2,0)</f>
        <v>#N/A</v>
      </c>
      <c r="D112" s="136" t="s">
        <v>6</v>
      </c>
      <c r="E112" s="5" t="e">
        <f>VLOOKUP(B112,[1]Report!$1:$1048576,8,0)</f>
        <v>#N/A</v>
      </c>
      <c r="F112" s="413"/>
      <c r="G112" s="6" t="e">
        <f t="shared" si="5"/>
        <v>#N/A</v>
      </c>
      <c r="H112" s="278" t="e">
        <f t="shared" si="6"/>
        <v>#N/A</v>
      </c>
      <c r="I112" s="7"/>
      <c r="J112" s="7"/>
      <c r="K112" s="7"/>
      <c r="L112" s="7"/>
      <c r="M112" s="7"/>
    </row>
    <row r="113" spans="1:13" ht="15.75" hidden="1" customHeight="1">
      <c r="A113" s="49"/>
      <c r="B113" s="412"/>
      <c r="C113" s="4" t="e">
        <f>VLOOKUP(B113,[1]Report!$1:$1048576,2,0)</f>
        <v>#N/A</v>
      </c>
      <c r="D113" s="136" t="s">
        <v>6</v>
      </c>
      <c r="E113" s="5" t="e">
        <f>VLOOKUP(B113,[1]Report!$1:$1048576,8,0)</f>
        <v>#N/A</v>
      </c>
      <c r="F113" s="413"/>
      <c r="G113" s="6" t="e">
        <f t="shared" si="5"/>
        <v>#N/A</v>
      </c>
      <c r="H113" s="278" t="e">
        <f t="shared" si="6"/>
        <v>#N/A</v>
      </c>
      <c r="I113" s="7"/>
      <c r="J113" s="7"/>
      <c r="K113" s="7"/>
      <c r="L113" s="7"/>
      <c r="M113" s="7"/>
    </row>
    <row r="114" spans="1:13" ht="15.75" hidden="1" customHeight="1">
      <c r="A114" s="49"/>
      <c r="B114" s="412"/>
      <c r="C114" s="4" t="e">
        <f>VLOOKUP(B114,[1]Report!$1:$1048576,2,0)</f>
        <v>#N/A</v>
      </c>
      <c r="D114" s="136" t="s">
        <v>6</v>
      </c>
      <c r="E114" s="5" t="e">
        <f>VLOOKUP(B114,[1]Report!$1:$1048576,8,0)</f>
        <v>#N/A</v>
      </c>
      <c r="F114" s="413"/>
      <c r="G114" s="6" t="e">
        <f t="shared" si="5"/>
        <v>#N/A</v>
      </c>
      <c r="H114" s="278" t="e">
        <f t="shared" si="6"/>
        <v>#N/A</v>
      </c>
      <c r="I114" s="7"/>
      <c r="J114" s="7"/>
      <c r="K114" s="7"/>
      <c r="L114" s="7"/>
      <c r="M114" s="7"/>
    </row>
    <row r="115" spans="1:13" ht="15.75" hidden="1" customHeight="1">
      <c r="A115" s="49"/>
      <c r="B115" s="412"/>
      <c r="C115" s="4" t="e">
        <f>VLOOKUP(B115,[1]Report!$1:$1048576,2,0)</f>
        <v>#N/A</v>
      </c>
      <c r="D115" s="136" t="s">
        <v>6</v>
      </c>
      <c r="E115" s="5" t="e">
        <f>VLOOKUP(B115,[1]Report!$1:$1048576,8,0)</f>
        <v>#N/A</v>
      </c>
      <c r="F115" s="413"/>
      <c r="G115" s="6" t="e">
        <f t="shared" si="5"/>
        <v>#N/A</v>
      </c>
      <c r="H115" s="278" t="e">
        <f t="shared" si="6"/>
        <v>#N/A</v>
      </c>
      <c r="I115" s="7"/>
      <c r="J115" s="7"/>
      <c r="K115" s="7"/>
      <c r="L115" s="7"/>
      <c r="M115" s="7"/>
    </row>
    <row r="116" spans="1:13" ht="15.75" hidden="1" customHeight="1">
      <c r="A116" s="49"/>
      <c r="B116" s="412"/>
      <c r="C116" s="4" t="e">
        <f>VLOOKUP(B116,[1]Report!$1:$1048576,2,0)</f>
        <v>#N/A</v>
      </c>
      <c r="D116" s="136" t="s">
        <v>6</v>
      </c>
      <c r="E116" s="5" t="e">
        <f>VLOOKUP(B116,[1]Report!$1:$1048576,8,0)</f>
        <v>#N/A</v>
      </c>
      <c r="F116" s="413"/>
      <c r="G116" s="6" t="e">
        <f t="shared" si="5"/>
        <v>#N/A</v>
      </c>
      <c r="H116" s="278" t="e">
        <f t="shared" si="6"/>
        <v>#N/A</v>
      </c>
      <c r="I116" s="7"/>
      <c r="J116" s="7"/>
      <c r="K116" s="7"/>
      <c r="L116" s="7"/>
      <c r="M116" s="7"/>
    </row>
    <row r="117" spans="1:13" ht="15.75" hidden="1" customHeight="1">
      <c r="A117" s="49"/>
      <c r="B117" s="412"/>
      <c r="C117" s="4" t="e">
        <f>VLOOKUP(B117,[1]Report!$1:$1048576,2,0)</f>
        <v>#N/A</v>
      </c>
      <c r="D117" s="136" t="s">
        <v>6</v>
      </c>
      <c r="E117" s="5" t="e">
        <f>VLOOKUP(B117,[1]Report!$1:$1048576,8,0)</f>
        <v>#N/A</v>
      </c>
      <c r="F117" s="413"/>
      <c r="G117" s="6" t="e">
        <f t="shared" si="5"/>
        <v>#N/A</v>
      </c>
      <c r="H117" s="278" t="e">
        <f t="shared" si="6"/>
        <v>#N/A</v>
      </c>
      <c r="I117" s="7"/>
      <c r="J117" s="7"/>
      <c r="K117" s="7"/>
      <c r="L117" s="7"/>
      <c r="M117" s="7"/>
    </row>
    <row r="118" spans="1:13" ht="15.75" hidden="1" customHeight="1">
      <c r="A118" s="49"/>
      <c r="B118" s="412"/>
      <c r="C118" s="4" t="e">
        <f>VLOOKUP(B118,[1]Report!$1:$1048576,2,0)</f>
        <v>#N/A</v>
      </c>
      <c r="D118" s="136" t="s">
        <v>6</v>
      </c>
      <c r="E118" s="5" t="e">
        <f>VLOOKUP(B118,[1]Report!$1:$1048576,8,0)</f>
        <v>#N/A</v>
      </c>
      <c r="F118" s="413"/>
      <c r="G118" s="6" t="e">
        <f t="shared" si="5"/>
        <v>#N/A</v>
      </c>
      <c r="H118" s="278" t="e">
        <f t="shared" si="6"/>
        <v>#N/A</v>
      </c>
      <c r="I118" s="7"/>
      <c r="J118" s="7"/>
      <c r="K118" s="7"/>
      <c r="L118" s="7"/>
      <c r="M118" s="7"/>
    </row>
    <row r="119" spans="1:13" ht="15.75" hidden="1" customHeight="1">
      <c r="A119" s="49"/>
      <c r="B119" s="412"/>
      <c r="C119" s="4" t="e">
        <f>VLOOKUP(B119,[1]Report!$1:$1048576,2,0)</f>
        <v>#N/A</v>
      </c>
      <c r="D119" s="136" t="s">
        <v>6</v>
      </c>
      <c r="E119" s="5" t="e">
        <f>VLOOKUP(B119,[1]Report!$1:$1048576,8,0)</f>
        <v>#N/A</v>
      </c>
      <c r="F119" s="413"/>
      <c r="G119" s="6" t="e">
        <f t="shared" si="5"/>
        <v>#N/A</v>
      </c>
      <c r="H119" s="278" t="e">
        <f t="shared" si="6"/>
        <v>#N/A</v>
      </c>
      <c r="I119" s="7"/>
      <c r="J119" s="7"/>
      <c r="K119" s="7"/>
      <c r="L119" s="7"/>
      <c r="M119" s="7"/>
    </row>
    <row r="120" spans="1:13" ht="15.75" hidden="1" customHeight="1">
      <c r="A120" s="49"/>
      <c r="B120" s="412"/>
      <c r="C120" s="4" t="e">
        <f>VLOOKUP(B120,[1]Report!$1:$1048576,2,0)</f>
        <v>#N/A</v>
      </c>
      <c r="D120" s="136" t="s">
        <v>6</v>
      </c>
      <c r="E120" s="5" t="e">
        <f>VLOOKUP(B120,[1]Report!$1:$1048576,8,0)</f>
        <v>#N/A</v>
      </c>
      <c r="F120" s="413"/>
      <c r="G120" s="6" t="e">
        <f t="shared" si="5"/>
        <v>#N/A</v>
      </c>
      <c r="H120" s="278" t="e">
        <f t="shared" si="6"/>
        <v>#N/A</v>
      </c>
      <c r="I120" s="7"/>
      <c r="J120" s="7"/>
      <c r="K120" s="7"/>
      <c r="L120" s="7"/>
      <c r="M120" s="7"/>
    </row>
    <row r="121" spans="1:13" ht="15.75" hidden="1" customHeight="1">
      <c r="A121" s="49"/>
      <c r="B121" s="412"/>
      <c r="C121" s="4" t="e">
        <f>VLOOKUP(B121,[1]Report!$1:$1048576,2,0)</f>
        <v>#N/A</v>
      </c>
      <c r="D121" s="136" t="s">
        <v>6</v>
      </c>
      <c r="E121" s="5" t="e">
        <f>VLOOKUP(B121,[1]Report!$1:$1048576,8,0)</f>
        <v>#N/A</v>
      </c>
      <c r="F121" s="413"/>
      <c r="G121" s="6" t="e">
        <f t="shared" si="5"/>
        <v>#N/A</v>
      </c>
      <c r="H121" s="278" t="e">
        <f t="shared" si="6"/>
        <v>#N/A</v>
      </c>
      <c r="I121" s="7"/>
      <c r="J121" s="7"/>
      <c r="K121" s="7"/>
      <c r="L121" s="7"/>
      <c r="M121" s="7"/>
    </row>
    <row r="122" spans="1:13" ht="15.75" hidden="1" customHeight="1">
      <c r="A122" s="49"/>
      <c r="B122" s="412"/>
      <c r="C122" s="4" t="e">
        <f>VLOOKUP(B122,[1]Report!$1:$1048576,2,0)</f>
        <v>#N/A</v>
      </c>
      <c r="D122" s="136" t="s">
        <v>6</v>
      </c>
      <c r="E122" s="5" t="e">
        <f>VLOOKUP(B122,[1]Report!$1:$1048576,8,0)</f>
        <v>#N/A</v>
      </c>
      <c r="F122" s="413"/>
      <c r="G122" s="6" t="e">
        <f t="shared" si="5"/>
        <v>#N/A</v>
      </c>
      <c r="H122" s="278" t="e">
        <f t="shared" si="6"/>
        <v>#N/A</v>
      </c>
      <c r="I122" s="7"/>
      <c r="J122" s="7"/>
      <c r="K122" s="7"/>
      <c r="L122" s="7"/>
      <c r="M122" s="7"/>
    </row>
    <row r="123" spans="1:13" ht="15.75" hidden="1" customHeight="1">
      <c r="A123" s="49"/>
      <c r="B123" s="412"/>
      <c r="C123" s="4" t="e">
        <f>VLOOKUP(B123,[1]Report!$1:$1048576,2,0)</f>
        <v>#N/A</v>
      </c>
      <c r="D123" s="136" t="s">
        <v>6</v>
      </c>
      <c r="E123" s="5" t="e">
        <f>VLOOKUP(B123,[1]Report!$1:$1048576,8,0)</f>
        <v>#N/A</v>
      </c>
      <c r="F123" s="413"/>
      <c r="G123" s="6" t="e">
        <f t="shared" si="5"/>
        <v>#N/A</v>
      </c>
      <c r="H123" s="278" t="e">
        <f t="shared" si="6"/>
        <v>#N/A</v>
      </c>
      <c r="I123" s="7"/>
      <c r="J123" s="7"/>
      <c r="K123" s="7"/>
      <c r="L123" s="7"/>
      <c r="M123" s="7"/>
    </row>
    <row r="124" spans="1:13" ht="15.75" hidden="1" customHeight="1">
      <c r="A124" s="49"/>
      <c r="B124" s="412"/>
      <c r="C124" s="4" t="e">
        <f>VLOOKUP(B124,[1]Report!$1:$1048576,2,0)</f>
        <v>#N/A</v>
      </c>
      <c r="D124" s="136" t="s">
        <v>6</v>
      </c>
      <c r="E124" s="5" t="e">
        <f>VLOOKUP(B124,[1]Report!$1:$1048576,8,0)</f>
        <v>#N/A</v>
      </c>
      <c r="F124" s="413"/>
      <c r="G124" s="6" t="e">
        <f t="shared" si="5"/>
        <v>#N/A</v>
      </c>
      <c r="H124" s="278" t="e">
        <f t="shared" si="6"/>
        <v>#N/A</v>
      </c>
      <c r="I124" s="7"/>
      <c r="J124" s="7"/>
      <c r="K124" s="7"/>
      <c r="L124" s="7"/>
      <c r="M124" s="7"/>
    </row>
    <row r="125" spans="1:13" ht="15.75" hidden="1" customHeight="1">
      <c r="A125" s="49"/>
      <c r="B125" s="412"/>
      <c r="C125" s="4" t="e">
        <f>VLOOKUP(B125,[1]Report!$1:$1048576,2,0)</f>
        <v>#N/A</v>
      </c>
      <c r="D125" s="136" t="s">
        <v>6</v>
      </c>
      <c r="E125" s="5" t="e">
        <f>VLOOKUP(B125,[1]Report!$1:$1048576,8,0)</f>
        <v>#N/A</v>
      </c>
      <c r="F125" s="413"/>
      <c r="G125" s="6" t="e">
        <f t="shared" si="5"/>
        <v>#N/A</v>
      </c>
      <c r="H125" s="278" t="e">
        <f t="shared" si="6"/>
        <v>#N/A</v>
      </c>
      <c r="I125" s="7"/>
      <c r="J125" s="7"/>
      <c r="K125" s="7"/>
      <c r="L125" s="7"/>
      <c r="M125" s="7"/>
    </row>
    <row r="126" spans="1:13" ht="15.75" hidden="1" customHeight="1">
      <c r="A126" s="49"/>
      <c r="B126" s="412"/>
      <c r="C126" s="4" t="e">
        <f>VLOOKUP(B126,[1]Report!$1:$1048576,2,0)</f>
        <v>#N/A</v>
      </c>
      <c r="D126" s="136" t="s">
        <v>6</v>
      </c>
      <c r="E126" s="5" t="e">
        <f>VLOOKUP(B126,[1]Report!$1:$1048576,8,0)</f>
        <v>#N/A</v>
      </c>
      <c r="F126" s="413"/>
      <c r="G126" s="6" t="e">
        <f t="shared" si="5"/>
        <v>#N/A</v>
      </c>
      <c r="H126" s="278" t="e">
        <f t="shared" si="6"/>
        <v>#N/A</v>
      </c>
      <c r="I126" s="7"/>
      <c r="J126" s="7"/>
      <c r="K126" s="7"/>
      <c r="L126" s="7"/>
      <c r="M126" s="7"/>
    </row>
    <row r="127" spans="1:13" ht="15.75" hidden="1" customHeight="1">
      <c r="A127" s="49"/>
      <c r="B127" s="412"/>
      <c r="C127" s="4" t="e">
        <f>VLOOKUP(B127,[1]Report!$1:$1048576,2,0)</f>
        <v>#N/A</v>
      </c>
      <c r="D127" s="136" t="s">
        <v>6</v>
      </c>
      <c r="E127" s="5" t="e">
        <f>VLOOKUP(B127,[1]Report!$1:$1048576,8,0)</f>
        <v>#N/A</v>
      </c>
      <c r="F127" s="413"/>
      <c r="G127" s="6" t="e">
        <f t="shared" si="5"/>
        <v>#N/A</v>
      </c>
      <c r="H127" s="278" t="e">
        <f t="shared" si="6"/>
        <v>#N/A</v>
      </c>
      <c r="I127" s="7"/>
      <c r="J127" s="7"/>
      <c r="K127" s="7"/>
      <c r="L127" s="7"/>
      <c r="M127" s="7"/>
    </row>
    <row r="128" spans="1:13" ht="15.75" hidden="1" customHeight="1">
      <c r="A128" s="49"/>
      <c r="B128" s="412"/>
      <c r="C128" s="4" t="e">
        <f>VLOOKUP(B128,[1]Report!$1:$1048576,2,0)</f>
        <v>#N/A</v>
      </c>
      <c r="D128" s="136" t="s">
        <v>6</v>
      </c>
      <c r="E128" s="5" t="e">
        <f>VLOOKUP(B128,[1]Report!$1:$1048576,8,0)</f>
        <v>#N/A</v>
      </c>
      <c r="F128" s="413"/>
      <c r="G128" s="6" t="e">
        <f t="shared" si="5"/>
        <v>#N/A</v>
      </c>
      <c r="H128" s="278" t="e">
        <f t="shared" si="6"/>
        <v>#N/A</v>
      </c>
      <c r="I128" s="7"/>
      <c r="J128" s="7"/>
      <c r="K128" s="7"/>
      <c r="L128" s="7"/>
      <c r="M128" s="7"/>
    </row>
    <row r="129" spans="1:13" ht="15.75" hidden="1" customHeight="1">
      <c r="A129" s="49"/>
      <c r="B129" s="412"/>
      <c r="C129" s="4" t="e">
        <f>VLOOKUP(B129,[1]Report!$1:$1048576,2,0)</f>
        <v>#N/A</v>
      </c>
      <c r="D129" s="136" t="s">
        <v>6</v>
      </c>
      <c r="E129" s="5" t="e">
        <f>VLOOKUP(B129,[1]Report!$1:$1048576,8,0)</f>
        <v>#N/A</v>
      </c>
      <c r="F129" s="413"/>
      <c r="G129" s="6" t="e">
        <f t="shared" si="5"/>
        <v>#N/A</v>
      </c>
      <c r="H129" s="278" t="e">
        <f t="shared" si="6"/>
        <v>#N/A</v>
      </c>
      <c r="I129" s="7"/>
      <c r="J129" s="7"/>
      <c r="K129" s="7"/>
      <c r="L129" s="7"/>
      <c r="M129" s="7"/>
    </row>
    <row r="130" spans="1:13" ht="15.75" hidden="1" customHeight="1">
      <c r="A130" s="49"/>
      <c r="B130" s="412"/>
      <c r="C130" s="4" t="e">
        <f>VLOOKUP(B130,[1]Report!$1:$1048576,2,0)</f>
        <v>#N/A</v>
      </c>
      <c r="D130" s="136" t="s">
        <v>6</v>
      </c>
      <c r="E130" s="5" t="e">
        <f>VLOOKUP(B130,[1]Report!$1:$1048576,8,0)</f>
        <v>#N/A</v>
      </c>
      <c r="F130" s="413"/>
      <c r="G130" s="6" t="e">
        <f t="shared" si="5"/>
        <v>#N/A</v>
      </c>
      <c r="H130" s="278" t="e">
        <f t="shared" si="6"/>
        <v>#N/A</v>
      </c>
      <c r="I130" s="7"/>
      <c r="J130" s="7"/>
      <c r="K130" s="7"/>
      <c r="L130" s="7"/>
      <c r="M130" s="7"/>
    </row>
    <row r="131" spans="1:13" ht="15.75" hidden="1" customHeight="1">
      <c r="A131" s="49"/>
      <c r="B131" s="412"/>
      <c r="C131" s="4" t="e">
        <f>VLOOKUP(B131,[1]Report!$1:$1048576,2,0)</f>
        <v>#N/A</v>
      </c>
      <c r="D131" s="136" t="s">
        <v>6</v>
      </c>
      <c r="E131" s="5" t="e">
        <f>VLOOKUP(B131,[1]Report!$1:$1048576,8,0)</f>
        <v>#N/A</v>
      </c>
      <c r="F131" s="413"/>
      <c r="G131" s="6" t="e">
        <f t="shared" si="5"/>
        <v>#N/A</v>
      </c>
      <c r="H131" s="278" t="e">
        <f t="shared" si="6"/>
        <v>#N/A</v>
      </c>
      <c r="I131" s="7"/>
      <c r="J131" s="7"/>
      <c r="K131" s="7"/>
      <c r="L131" s="7"/>
      <c r="M131" s="7"/>
    </row>
    <row r="132" spans="1:13" ht="15.75" hidden="1" customHeight="1">
      <c r="A132" s="49"/>
      <c r="B132" s="4"/>
      <c r="C132" s="4"/>
      <c r="D132" s="136"/>
      <c r="E132" s="5"/>
      <c r="F132" s="115"/>
      <c r="G132" s="6"/>
      <c r="H132" s="7"/>
      <c r="I132" s="7"/>
      <c r="J132" s="7"/>
      <c r="K132" s="7"/>
      <c r="L132" s="7"/>
      <c r="M132" s="7"/>
    </row>
    <row r="133" spans="1:13" ht="15.75" customHeight="1">
      <c r="A133" s="49"/>
      <c r="B133" s="548" t="s">
        <v>1039</v>
      </c>
      <c r="C133" s="548"/>
      <c r="D133" s="548"/>
      <c r="E133" s="548"/>
      <c r="F133" s="548"/>
      <c r="G133" s="548"/>
      <c r="H133" s="7"/>
      <c r="I133" s="7"/>
      <c r="J133" s="7"/>
      <c r="K133" s="7"/>
      <c r="L133" s="7"/>
      <c r="M133" s="7"/>
    </row>
    <row r="134" spans="1:13" ht="15.75" customHeight="1">
      <c r="A134" s="49"/>
      <c r="B134" s="11" t="s">
        <v>2</v>
      </c>
      <c r="C134" s="11" t="s">
        <v>3</v>
      </c>
      <c r="D134" s="11" t="s">
        <v>5</v>
      </c>
      <c r="E134" s="11" t="s">
        <v>0</v>
      </c>
      <c r="F134" s="47" t="s">
        <v>1</v>
      </c>
      <c r="G134" s="47" t="s">
        <v>4</v>
      </c>
      <c r="H134" s="7"/>
      <c r="I134" s="7"/>
      <c r="J134" s="7"/>
      <c r="K134" s="7"/>
      <c r="L134" s="7"/>
      <c r="M134" s="7"/>
    </row>
    <row r="135" spans="1:13" ht="15.75" customHeight="1">
      <c r="A135" s="49"/>
      <c r="B135" s="437">
        <v>112516</v>
      </c>
      <c r="C135" s="4" t="e">
        <f>VLOOKUP(B135,[1]Report!$1:$1048576,2,0)</f>
        <v>#N/A</v>
      </c>
      <c r="D135" s="136" t="s">
        <v>6</v>
      </c>
      <c r="E135" s="5" t="e">
        <f>VLOOKUP(B135,[1]Report!$1:$1048576,8,0)</f>
        <v>#N/A</v>
      </c>
      <c r="F135" s="436">
        <v>2.2000000000000002</v>
      </c>
      <c r="G135" s="6" t="e">
        <f t="shared" si="5"/>
        <v>#N/A</v>
      </c>
      <c r="H135" s="278" t="e">
        <f t="shared" ref="H135:H206" si="7">G135-100%</f>
        <v>#N/A</v>
      </c>
      <c r="I135" s="7" t="s">
        <v>645</v>
      </c>
      <c r="J135" s="7"/>
      <c r="K135" s="7"/>
      <c r="L135" s="7"/>
      <c r="M135" s="7"/>
    </row>
    <row r="136" spans="1:13" ht="15.75" customHeight="1">
      <c r="A136" s="49"/>
      <c r="B136" s="437">
        <v>112476</v>
      </c>
      <c r="C136" s="4" t="str">
        <f>VLOOKUP(B136,[1]Report!$1:$1048576,2,0)</f>
        <v>COSM AGUA OXIG VOL 10 48X90ML</v>
      </c>
      <c r="D136" s="136" t="s">
        <v>6</v>
      </c>
      <c r="E136" s="5">
        <f>VLOOKUP(B136,[1]Report!$1:$1048576,8,0)</f>
        <v>1.5</v>
      </c>
      <c r="F136" s="436">
        <v>1.4</v>
      </c>
      <c r="G136" s="6">
        <f t="shared" si="5"/>
        <v>6.6666666666666721E-2</v>
      </c>
      <c r="H136" s="278">
        <f t="shared" si="7"/>
        <v>-0.93333333333333324</v>
      </c>
      <c r="I136" s="7" t="s">
        <v>645</v>
      </c>
      <c r="J136" s="7"/>
      <c r="K136" s="7"/>
      <c r="L136" s="7"/>
      <c r="M136" s="7"/>
    </row>
    <row r="137" spans="1:13" ht="15.75" customHeight="1">
      <c r="A137" s="49"/>
      <c r="B137" s="437">
        <v>112478</v>
      </c>
      <c r="C137" s="4" t="str">
        <f>VLOOKUP(B137,[1]Report!$1:$1048576,2,0)</f>
        <v>COSM AGUA OXIG VOL 20 48X90ML</v>
      </c>
      <c r="D137" s="136" t="s">
        <v>6</v>
      </c>
      <c r="E137" s="5">
        <f>VLOOKUP(B137,[1]Report!$1:$1048576,8,0)</f>
        <v>1.5</v>
      </c>
      <c r="F137" s="436">
        <v>1.4</v>
      </c>
      <c r="G137" s="6">
        <f t="shared" si="5"/>
        <v>6.6666666666666721E-2</v>
      </c>
      <c r="H137" s="278">
        <f t="shared" si="7"/>
        <v>-0.93333333333333324</v>
      </c>
      <c r="I137" s="7" t="s">
        <v>645</v>
      </c>
      <c r="J137" s="7"/>
      <c r="K137" s="7"/>
      <c r="L137" s="7"/>
      <c r="M137" s="7"/>
    </row>
    <row r="138" spans="1:13" ht="15.75" customHeight="1">
      <c r="A138" s="49"/>
      <c r="B138" s="437">
        <v>112480</v>
      </c>
      <c r="C138" s="4" t="str">
        <f>VLOOKUP(B138,[1]Report!$1:$1048576,2,0)</f>
        <v>COSM AGUA OXIG VOL 30 48X90ML</v>
      </c>
      <c r="D138" s="136" t="s">
        <v>6</v>
      </c>
      <c r="E138" s="5">
        <f>VLOOKUP(B138,[1]Report!$1:$1048576,8,0)</f>
        <v>1.5</v>
      </c>
      <c r="F138" s="436">
        <v>1.4</v>
      </c>
      <c r="G138" s="6">
        <f t="shared" si="5"/>
        <v>6.6666666666666721E-2</v>
      </c>
      <c r="H138" s="278">
        <f t="shared" si="7"/>
        <v>-0.93333333333333324</v>
      </c>
      <c r="I138" s="7" t="s">
        <v>645</v>
      </c>
      <c r="J138" s="7"/>
      <c r="K138" s="7"/>
      <c r="L138" s="7"/>
      <c r="M138" s="7"/>
    </row>
    <row r="139" spans="1:13" ht="15.75" customHeight="1">
      <c r="A139" s="49"/>
      <c r="B139" s="437">
        <v>112510</v>
      </c>
      <c r="C139" s="4" t="str">
        <f>VLOOKUP(B139,[1]Report!$1:$1048576,2,0)</f>
        <v>COSM KIT DOURADINHA CLAREADOR 12X200G</v>
      </c>
      <c r="D139" s="136" t="s">
        <v>6</v>
      </c>
      <c r="E139" s="5">
        <f>VLOOKUP(B139,[1]Report!$1:$1048576,8,0)</f>
        <v>12.31</v>
      </c>
      <c r="F139" s="436">
        <v>11.65</v>
      </c>
      <c r="G139" s="6">
        <f t="shared" si="5"/>
        <v>5.3614947197400495E-2</v>
      </c>
      <c r="H139" s="278">
        <f t="shared" si="7"/>
        <v>-0.94638505280259955</v>
      </c>
      <c r="I139" s="7" t="s">
        <v>645</v>
      </c>
      <c r="J139" s="7"/>
      <c r="K139" s="7"/>
      <c r="L139" s="7"/>
      <c r="M139" s="7"/>
    </row>
    <row r="140" spans="1:13" ht="15.75" customHeight="1">
      <c r="A140" s="49"/>
      <c r="B140" s="437">
        <v>112511</v>
      </c>
      <c r="C140" s="4" t="str">
        <f>VLOOKUP(B140,[1]Report!$1:$1048576,2,0)</f>
        <v>COSM OLEO DE BANANA DILUENT 12X90ML</v>
      </c>
      <c r="D140" s="136" t="s">
        <v>6</v>
      </c>
      <c r="E140" s="5">
        <f>VLOOKUP(B140,[1]Report!$1:$1048576,8,0)</f>
        <v>3.46</v>
      </c>
      <c r="F140" s="436">
        <v>3.2</v>
      </c>
      <c r="G140" s="6">
        <f t="shared" si="5"/>
        <v>7.5144508670520166E-2</v>
      </c>
      <c r="H140" s="278">
        <f t="shared" si="7"/>
        <v>-0.92485549132947986</v>
      </c>
      <c r="I140" s="7" t="s">
        <v>645</v>
      </c>
      <c r="J140" s="7"/>
      <c r="K140" s="7"/>
      <c r="L140" s="7"/>
      <c r="M140" s="7"/>
    </row>
    <row r="141" spans="1:13" ht="15.75" customHeight="1">
      <c r="A141" s="49"/>
      <c r="B141" s="437">
        <v>112495</v>
      </c>
      <c r="C141" s="4" t="str">
        <f>VLOOKUP(B141,[1]Report!$1:$1048576,2,0)</f>
        <v>COSM OLEO MINERAL AMEDOAS 12X90ML</v>
      </c>
      <c r="D141" s="136" t="s">
        <v>6</v>
      </c>
      <c r="E141" s="5">
        <f>VLOOKUP(B141,[1]Report!$1:$1048576,8,0)</f>
        <v>6.41</v>
      </c>
      <c r="F141" s="436">
        <v>6.25</v>
      </c>
      <c r="G141" s="6">
        <f t="shared" si="5"/>
        <v>2.4960998439937619E-2</v>
      </c>
      <c r="H141" s="278">
        <f t="shared" si="7"/>
        <v>-0.9750390015600624</v>
      </c>
      <c r="I141" s="7" t="s">
        <v>645</v>
      </c>
      <c r="J141" s="7"/>
      <c r="K141" s="7"/>
      <c r="L141" s="7"/>
      <c r="M141" s="7"/>
    </row>
    <row r="142" spans="1:13" ht="15.75" customHeight="1">
      <c r="A142" s="49"/>
      <c r="B142" s="437">
        <v>112505</v>
      </c>
      <c r="C142" s="4" t="str">
        <f>VLOOKUP(B142,[1]Report!$1:$1048576,2,0)</f>
        <v>COSM PO DESC ALOE VERA 72X20G</v>
      </c>
      <c r="D142" s="136" t="s">
        <v>6</v>
      </c>
      <c r="E142" s="5">
        <f>VLOOKUP(B142,[1]Report!$1:$1048576,8,0)</f>
        <v>3.47</v>
      </c>
      <c r="F142" s="436">
        <v>3.25</v>
      </c>
      <c r="G142" s="6">
        <f t="shared" si="5"/>
        <v>6.3400576368876138E-2</v>
      </c>
      <c r="H142" s="278">
        <f t="shared" si="7"/>
        <v>-0.93659942363112392</v>
      </c>
      <c r="I142" s="7" t="s">
        <v>645</v>
      </c>
      <c r="J142" s="7"/>
      <c r="K142" s="7"/>
      <c r="L142" s="7"/>
      <c r="M142" s="7"/>
    </row>
    <row r="143" spans="1:13" ht="15.75" customHeight="1">
      <c r="A143" s="49"/>
      <c r="B143" s="437">
        <v>112509</v>
      </c>
      <c r="C143" s="4" t="str">
        <f>VLOOKUP(B143,[1]Report!$1:$1048576,2,0)</f>
        <v>COSM PO DESC CAMOMILA 72X10G</v>
      </c>
      <c r="D143" s="136" t="s">
        <v>6</v>
      </c>
      <c r="E143" s="5">
        <f>VLOOKUP(B143,[1]Report!$1:$1048576,8,0)</f>
        <v>2.96</v>
      </c>
      <c r="F143" s="436">
        <v>2.8</v>
      </c>
      <c r="G143" s="6">
        <f t="shared" si="5"/>
        <v>5.4054054054054106E-2</v>
      </c>
      <c r="H143" s="278">
        <f t="shared" si="7"/>
        <v>-0.94594594594594594</v>
      </c>
      <c r="I143" s="7" t="s">
        <v>645</v>
      </c>
      <c r="J143" s="7"/>
      <c r="K143" s="7"/>
      <c r="L143" s="7"/>
      <c r="M143" s="7"/>
    </row>
    <row r="144" spans="1:13" ht="15.75" customHeight="1">
      <c r="A144" s="49"/>
      <c r="B144" s="437">
        <v>112506</v>
      </c>
      <c r="C144" s="4" t="str">
        <f>VLOOKUP(B144,[1]Report!$1:$1048576,2,0)</f>
        <v>COSM PO DESC QUERATINA 72X20G</v>
      </c>
      <c r="D144" s="136" t="s">
        <v>6</v>
      </c>
      <c r="E144" s="5">
        <f>VLOOKUP(B144,[1]Report!$1:$1048576,8,0)</f>
        <v>3.42</v>
      </c>
      <c r="F144" s="436">
        <v>3.25</v>
      </c>
      <c r="G144" s="6">
        <f t="shared" si="5"/>
        <v>4.970760233918127E-2</v>
      </c>
      <c r="H144" s="278">
        <f t="shared" si="7"/>
        <v>-0.95029239766081874</v>
      </c>
      <c r="I144" s="7" t="s">
        <v>645</v>
      </c>
      <c r="J144" s="7"/>
      <c r="K144" s="7"/>
      <c r="L144" s="7"/>
      <c r="M144" s="7"/>
    </row>
    <row r="145" spans="1:13" ht="15.75" customHeight="1">
      <c r="A145" s="49"/>
      <c r="B145" s="437">
        <v>112515</v>
      </c>
      <c r="C145" s="4" t="str">
        <f>VLOOKUP(B145,[1]Report!$1:$1048576,2,0)</f>
        <v>COSM PO DESCOLORANTE ALOE VERA 108X50G</v>
      </c>
      <c r="D145" s="136" t="s">
        <v>6</v>
      </c>
      <c r="E145" s="5">
        <f>VLOOKUP(B145,[1]Report!$1:$1048576,8,0)</f>
        <v>6.37</v>
      </c>
      <c r="F145" s="436">
        <v>5.95</v>
      </c>
      <c r="G145" s="6">
        <f t="shared" si="5"/>
        <v>6.5934065934065922E-2</v>
      </c>
      <c r="H145" s="278">
        <f t="shared" si="7"/>
        <v>-0.93406593406593408</v>
      </c>
      <c r="I145" s="7"/>
      <c r="J145" s="7"/>
      <c r="K145" s="7"/>
      <c r="L145" s="7"/>
      <c r="M145" s="7"/>
    </row>
    <row r="146" spans="1:13" ht="15.75" customHeight="1">
      <c r="A146" s="49"/>
      <c r="B146" s="437">
        <v>113588</v>
      </c>
      <c r="C146" s="4" t="e">
        <f>VLOOKUP(B146,[1]Report!$1:$1048576,2,0)</f>
        <v>#N/A</v>
      </c>
      <c r="D146" s="136" t="s">
        <v>6</v>
      </c>
      <c r="E146" s="5" t="e">
        <f>VLOOKUP(B146,[1]Report!$1:$1048576,8,0)</f>
        <v>#N/A</v>
      </c>
      <c r="F146" s="436">
        <v>12.59</v>
      </c>
      <c r="G146" s="6" t="e">
        <f t="shared" si="5"/>
        <v>#N/A</v>
      </c>
      <c r="H146" s="278" t="e">
        <f t="shared" si="7"/>
        <v>#N/A</v>
      </c>
      <c r="I146" s="7" t="s">
        <v>645</v>
      </c>
      <c r="J146" s="7"/>
      <c r="K146" s="7"/>
      <c r="L146" s="7"/>
      <c r="M146" s="7"/>
    </row>
    <row r="147" spans="1:13" ht="15.75" customHeight="1">
      <c r="A147" s="49"/>
      <c r="B147" s="437">
        <v>113587</v>
      </c>
      <c r="C147" s="4" t="str">
        <f>VLOOKUP(B147,[1]Report!$1:$1048576,2,0)</f>
        <v>IF ANTI SEPT MENTA PLUS LV500ML/PG350ML</v>
      </c>
      <c r="D147" s="136" t="s">
        <v>6</v>
      </c>
      <c r="E147" s="5">
        <f>VLOOKUP(B147,[1]Report!$1:$1048576,8,0)</f>
        <v>12.91</v>
      </c>
      <c r="F147" s="436">
        <v>12.59</v>
      </c>
      <c r="G147" s="6">
        <f t="shared" si="5"/>
        <v>2.4786986831913268E-2</v>
      </c>
      <c r="H147" s="278">
        <f t="shared" si="7"/>
        <v>-0.97521301316808673</v>
      </c>
      <c r="I147" s="7" t="s">
        <v>645</v>
      </c>
      <c r="J147" s="7"/>
      <c r="K147" s="7"/>
      <c r="L147" s="7"/>
      <c r="M147" s="7"/>
    </row>
    <row r="148" spans="1:13" ht="15.75" customHeight="1">
      <c r="A148" s="49"/>
      <c r="B148" s="437">
        <v>113583</v>
      </c>
      <c r="C148" s="4" t="e">
        <f>VLOOKUP(B148,[1]Report!$1:$1048576,2,0)</f>
        <v>#N/A</v>
      </c>
      <c r="D148" s="136" t="s">
        <v>6</v>
      </c>
      <c r="E148" s="5" t="e">
        <f>VLOOKUP(B148,[1]Report!$1:$1048576,8,0)</f>
        <v>#N/A</v>
      </c>
      <c r="F148" s="436">
        <v>1.8</v>
      </c>
      <c r="G148" s="6" t="e">
        <f t="shared" si="5"/>
        <v>#N/A</v>
      </c>
      <c r="H148" s="278" t="e">
        <f t="shared" si="7"/>
        <v>#N/A</v>
      </c>
      <c r="I148" s="7" t="s">
        <v>645</v>
      </c>
      <c r="J148" s="7"/>
      <c r="K148" s="7"/>
      <c r="L148" s="7"/>
      <c r="M148" s="7"/>
    </row>
    <row r="149" spans="1:13" ht="15.75" customHeight="1">
      <c r="A149" s="49"/>
      <c r="B149" s="437">
        <v>113590</v>
      </c>
      <c r="C149" s="4" t="e">
        <f>VLOOKUP(B149,[1]Report!$1:$1048576,2,0)</f>
        <v>#N/A</v>
      </c>
      <c r="D149" s="136" t="s">
        <v>6</v>
      </c>
      <c r="E149" s="5" t="e">
        <f>VLOOKUP(B149,[1]Report!$1:$1048576,8,0)</f>
        <v>#N/A</v>
      </c>
      <c r="F149" s="436">
        <v>1.49</v>
      </c>
      <c r="G149" s="6" t="e">
        <f t="shared" si="5"/>
        <v>#N/A</v>
      </c>
      <c r="H149" s="278" t="e">
        <f t="shared" si="7"/>
        <v>#N/A</v>
      </c>
      <c r="I149" s="7" t="s">
        <v>645</v>
      </c>
      <c r="J149" s="7"/>
      <c r="K149" s="7"/>
      <c r="L149" s="7"/>
      <c r="M149" s="7"/>
    </row>
    <row r="150" spans="1:13" ht="15.75" hidden="1" customHeight="1">
      <c r="A150" s="49"/>
      <c r="B150" s="412"/>
      <c r="C150" s="4" t="e">
        <f>VLOOKUP(B150,[1]Report!$1:$1048576,2,0)</f>
        <v>#N/A</v>
      </c>
      <c r="D150" s="136" t="s">
        <v>6</v>
      </c>
      <c r="E150" s="5" t="e">
        <f>VLOOKUP(B150,[1]Report!$1:$1048576,8,0)</f>
        <v>#N/A</v>
      </c>
      <c r="F150" s="413"/>
      <c r="G150" s="6" t="e">
        <f t="shared" si="5"/>
        <v>#N/A</v>
      </c>
      <c r="H150" s="278" t="e">
        <f t="shared" si="7"/>
        <v>#N/A</v>
      </c>
      <c r="I150" s="7"/>
      <c r="J150" s="7"/>
      <c r="K150" s="7"/>
      <c r="L150" s="7"/>
      <c r="M150" s="7"/>
    </row>
    <row r="151" spans="1:13" ht="15.75" hidden="1" customHeight="1">
      <c r="A151" s="49"/>
      <c r="B151" s="412"/>
      <c r="C151" s="4" t="e">
        <f>VLOOKUP(B151,[1]Report!$1:$1048576,2,0)</f>
        <v>#N/A</v>
      </c>
      <c r="D151" s="136" t="s">
        <v>6</v>
      </c>
      <c r="E151" s="5" t="e">
        <f>VLOOKUP(B151,[1]Report!$1:$1048576,8,0)</f>
        <v>#N/A</v>
      </c>
      <c r="F151" s="413"/>
      <c r="G151" s="6" t="e">
        <f t="shared" si="5"/>
        <v>#N/A</v>
      </c>
      <c r="H151" s="278" t="e">
        <f t="shared" si="7"/>
        <v>#N/A</v>
      </c>
      <c r="I151" s="7"/>
      <c r="J151" s="7"/>
      <c r="K151" s="7"/>
      <c r="L151" s="7"/>
      <c r="M151" s="7"/>
    </row>
    <row r="152" spans="1:13" ht="15.75" hidden="1" customHeight="1">
      <c r="A152" s="49"/>
      <c r="B152" s="412"/>
      <c r="C152" s="4" t="e">
        <f>VLOOKUP(B152,[1]Report!$1:$1048576,2,0)</f>
        <v>#N/A</v>
      </c>
      <c r="D152" s="136" t="s">
        <v>6</v>
      </c>
      <c r="E152" s="5" t="e">
        <f>VLOOKUP(B152,[1]Report!$1:$1048576,8,0)</f>
        <v>#N/A</v>
      </c>
      <c r="F152" s="413"/>
      <c r="G152" s="6" t="e">
        <f t="shared" si="5"/>
        <v>#N/A</v>
      </c>
      <c r="H152" s="278" t="e">
        <f t="shared" si="7"/>
        <v>#N/A</v>
      </c>
      <c r="I152" s="7"/>
      <c r="J152" s="7"/>
      <c r="K152" s="7"/>
      <c r="L152" s="7"/>
      <c r="M152" s="7"/>
    </row>
    <row r="153" spans="1:13" ht="15.75" hidden="1" customHeight="1">
      <c r="A153" s="49"/>
      <c r="B153" s="412"/>
      <c r="C153" s="4" t="e">
        <f>VLOOKUP(B153,[1]Report!$1:$1048576,2,0)</f>
        <v>#N/A</v>
      </c>
      <c r="D153" s="136" t="s">
        <v>6</v>
      </c>
      <c r="E153" s="5" t="e">
        <f>VLOOKUP(B153,[1]Report!$1:$1048576,8,0)</f>
        <v>#N/A</v>
      </c>
      <c r="F153" s="413"/>
      <c r="G153" s="6" t="e">
        <f t="shared" si="5"/>
        <v>#N/A</v>
      </c>
      <c r="H153" s="278" t="e">
        <f t="shared" si="7"/>
        <v>#N/A</v>
      </c>
      <c r="I153" s="7"/>
      <c r="J153" s="7"/>
      <c r="K153" s="7"/>
      <c r="L153" s="7"/>
      <c r="M153" s="7"/>
    </row>
    <row r="154" spans="1:13" ht="15.75" hidden="1" customHeight="1">
      <c r="A154" s="49"/>
      <c r="B154" s="412"/>
      <c r="C154" s="4" t="e">
        <f>VLOOKUP(B154,[1]Report!$1:$1048576,2,0)</f>
        <v>#N/A</v>
      </c>
      <c r="D154" s="136" t="s">
        <v>6</v>
      </c>
      <c r="E154" s="5" t="e">
        <f>VLOOKUP(B154,[1]Report!$1:$1048576,8,0)</f>
        <v>#N/A</v>
      </c>
      <c r="F154" s="413"/>
      <c r="G154" s="6" t="e">
        <f t="shared" si="5"/>
        <v>#N/A</v>
      </c>
      <c r="H154" s="278" t="e">
        <f t="shared" si="7"/>
        <v>#N/A</v>
      </c>
      <c r="I154" s="7"/>
      <c r="J154" s="7"/>
      <c r="K154" s="7"/>
      <c r="L154" s="7"/>
      <c r="M154" s="7"/>
    </row>
    <row r="155" spans="1:13" ht="15.75" hidden="1" customHeight="1">
      <c r="A155" s="49"/>
      <c r="B155" s="412"/>
      <c r="C155" s="4" t="e">
        <f>VLOOKUP(B155,[1]Report!$1:$1048576,2,0)</f>
        <v>#N/A</v>
      </c>
      <c r="D155" s="136" t="s">
        <v>6</v>
      </c>
      <c r="E155" s="5" t="e">
        <f>VLOOKUP(B155,[1]Report!$1:$1048576,8,0)</f>
        <v>#N/A</v>
      </c>
      <c r="F155" s="413"/>
      <c r="G155" s="6" t="e">
        <f t="shared" si="5"/>
        <v>#N/A</v>
      </c>
      <c r="H155" s="278" t="e">
        <f t="shared" si="7"/>
        <v>#N/A</v>
      </c>
      <c r="I155" s="7"/>
      <c r="J155" s="7"/>
      <c r="K155" s="7"/>
      <c r="L155" s="7"/>
      <c r="M155" s="7"/>
    </row>
    <row r="156" spans="1:13" ht="15.75" hidden="1" customHeight="1">
      <c r="A156" s="49"/>
      <c r="B156" s="412"/>
      <c r="C156" s="4" t="e">
        <f>VLOOKUP(B156,[1]Report!$1:$1048576,2,0)</f>
        <v>#N/A</v>
      </c>
      <c r="D156" s="136" t="s">
        <v>6</v>
      </c>
      <c r="E156" s="5" t="e">
        <f>VLOOKUP(B156,[1]Report!$1:$1048576,8,0)</f>
        <v>#N/A</v>
      </c>
      <c r="F156" s="413"/>
      <c r="G156" s="6" t="e">
        <f t="shared" si="5"/>
        <v>#N/A</v>
      </c>
      <c r="H156" s="278" t="e">
        <f t="shared" si="7"/>
        <v>#N/A</v>
      </c>
      <c r="I156" s="7"/>
      <c r="J156" s="7"/>
      <c r="K156" s="7"/>
      <c r="L156" s="7"/>
      <c r="M156" s="7"/>
    </row>
    <row r="157" spans="1:13" ht="15.75" hidden="1">
      <c r="A157" s="49"/>
      <c r="B157" s="412"/>
      <c r="C157" s="4" t="e">
        <f>VLOOKUP(B157,[1]Report!$1:$1048576,2,0)</f>
        <v>#N/A</v>
      </c>
      <c r="D157" s="136" t="s">
        <v>6</v>
      </c>
      <c r="E157" s="5" t="e">
        <f>VLOOKUP(B157,[1]Report!$1:$1048576,8,0)</f>
        <v>#N/A</v>
      </c>
      <c r="F157" s="413"/>
      <c r="G157" s="6" t="e">
        <f t="shared" si="5"/>
        <v>#N/A</v>
      </c>
      <c r="H157" s="278" t="e">
        <f t="shared" si="7"/>
        <v>#N/A</v>
      </c>
      <c r="I157" s="7"/>
      <c r="J157" s="7"/>
      <c r="K157" s="7"/>
      <c r="L157" s="7"/>
      <c r="M157" s="7"/>
    </row>
    <row r="158" spans="1:13" ht="15.75" hidden="1">
      <c r="A158" s="49"/>
      <c r="B158" s="412"/>
      <c r="C158" s="4" t="e">
        <f>VLOOKUP(B158,[1]Report!$1:$1048576,2,0)</f>
        <v>#N/A</v>
      </c>
      <c r="D158" s="136" t="s">
        <v>6</v>
      </c>
      <c r="E158" s="5" t="e">
        <f>VLOOKUP(B158,[1]Report!$1:$1048576,8,0)</f>
        <v>#N/A</v>
      </c>
      <c r="F158" s="413"/>
      <c r="G158" s="6" t="e">
        <f t="shared" si="5"/>
        <v>#N/A</v>
      </c>
      <c r="H158" s="278" t="e">
        <f t="shared" si="7"/>
        <v>#N/A</v>
      </c>
      <c r="I158" s="7"/>
      <c r="J158" s="7"/>
      <c r="K158" s="7"/>
      <c r="L158" s="7"/>
      <c r="M158" s="7"/>
    </row>
    <row r="159" spans="1:13" ht="15.75" hidden="1">
      <c r="A159" s="49"/>
      <c r="B159" s="412"/>
      <c r="C159" s="4" t="e">
        <f>VLOOKUP(B159,[1]Report!$1:$1048576,2,0)</f>
        <v>#N/A</v>
      </c>
      <c r="D159" s="136" t="s">
        <v>6</v>
      </c>
      <c r="E159" s="5" t="e">
        <f>VLOOKUP(B159,[1]Report!$1:$1048576,8,0)</f>
        <v>#N/A</v>
      </c>
      <c r="F159" s="413"/>
      <c r="G159" s="6" t="e">
        <f t="shared" si="5"/>
        <v>#N/A</v>
      </c>
      <c r="H159" s="278" t="e">
        <f t="shared" si="7"/>
        <v>#N/A</v>
      </c>
      <c r="I159" s="7"/>
      <c r="J159" s="7"/>
      <c r="K159" s="7"/>
      <c r="L159" s="7"/>
      <c r="M159" s="7"/>
    </row>
    <row r="160" spans="1:13" ht="15.75" hidden="1">
      <c r="A160" s="49"/>
      <c r="B160" s="412"/>
      <c r="C160" s="4" t="e">
        <f>VLOOKUP(B160,[1]Report!$1:$1048576,2,0)</f>
        <v>#N/A</v>
      </c>
      <c r="D160" s="136" t="s">
        <v>6</v>
      </c>
      <c r="E160" s="5" t="e">
        <f>VLOOKUP(B160,[1]Report!$1:$1048576,8,0)</f>
        <v>#N/A</v>
      </c>
      <c r="F160" s="413"/>
      <c r="G160" s="6" t="e">
        <f t="shared" si="5"/>
        <v>#N/A</v>
      </c>
      <c r="H160" s="278" t="e">
        <f t="shared" si="7"/>
        <v>#N/A</v>
      </c>
      <c r="I160" s="7"/>
      <c r="J160" s="7"/>
      <c r="K160" s="7"/>
      <c r="L160" s="7"/>
      <c r="M160" s="7"/>
    </row>
    <row r="161" spans="1:13" ht="15.75" hidden="1">
      <c r="A161" s="49"/>
      <c r="B161" s="412"/>
      <c r="C161" s="4" t="e">
        <f>VLOOKUP(B161,[1]Report!$1:$1048576,2,0)</f>
        <v>#N/A</v>
      </c>
      <c r="D161" s="136" t="s">
        <v>6</v>
      </c>
      <c r="E161" s="5" t="e">
        <f>VLOOKUP(B161,[1]Report!$1:$1048576,8,0)</f>
        <v>#N/A</v>
      </c>
      <c r="F161" s="413"/>
      <c r="G161" s="6" t="e">
        <f t="shared" si="5"/>
        <v>#N/A</v>
      </c>
      <c r="H161" s="278" t="e">
        <f t="shared" si="7"/>
        <v>#N/A</v>
      </c>
      <c r="I161" s="7"/>
      <c r="J161" s="7"/>
      <c r="K161" s="7"/>
      <c r="L161" s="7"/>
      <c r="M161" s="7"/>
    </row>
    <row r="162" spans="1:13" ht="15.75" hidden="1">
      <c r="A162" s="49"/>
      <c r="B162" s="412"/>
      <c r="C162" s="4" t="e">
        <f>VLOOKUP(B162,[1]Report!$1:$1048576,2,0)</f>
        <v>#N/A</v>
      </c>
      <c r="D162" s="136" t="s">
        <v>6</v>
      </c>
      <c r="E162" s="5" t="e">
        <f>VLOOKUP(B162,[1]Report!$1:$1048576,8,0)</f>
        <v>#N/A</v>
      </c>
      <c r="F162" s="413"/>
      <c r="G162" s="6" t="e">
        <f t="shared" si="5"/>
        <v>#N/A</v>
      </c>
      <c r="H162" s="278" t="e">
        <f t="shared" si="7"/>
        <v>#N/A</v>
      </c>
      <c r="I162" s="7"/>
      <c r="J162" s="7"/>
      <c r="K162" s="7"/>
      <c r="L162" s="7"/>
      <c r="M162" s="7"/>
    </row>
    <row r="163" spans="1:13" ht="15.75" hidden="1">
      <c r="A163" s="49"/>
      <c r="B163" s="412"/>
      <c r="C163" s="4" t="e">
        <f>VLOOKUP(B163,[1]Report!$1:$1048576,2,0)</f>
        <v>#N/A</v>
      </c>
      <c r="D163" s="136" t="s">
        <v>6</v>
      </c>
      <c r="E163" s="5" t="e">
        <f>VLOOKUP(B163,[1]Report!$1:$1048576,8,0)</f>
        <v>#N/A</v>
      </c>
      <c r="F163" s="413"/>
      <c r="G163" s="6" t="e">
        <f t="shared" si="5"/>
        <v>#N/A</v>
      </c>
      <c r="H163" s="278" t="e">
        <f t="shared" si="7"/>
        <v>#N/A</v>
      </c>
      <c r="I163" s="7"/>
      <c r="J163" s="7"/>
      <c r="K163" s="7"/>
      <c r="L163" s="7"/>
      <c r="M163" s="7"/>
    </row>
    <row r="164" spans="1:13" ht="15.75" hidden="1">
      <c r="A164" s="49"/>
      <c r="B164" s="412"/>
      <c r="C164" s="4" t="e">
        <f>VLOOKUP(B164,[1]Report!$1:$1048576,2,0)</f>
        <v>#N/A</v>
      </c>
      <c r="D164" s="136" t="s">
        <v>6</v>
      </c>
      <c r="E164" s="5" t="e">
        <f>VLOOKUP(B164,[1]Report!$1:$1048576,8,0)</f>
        <v>#N/A</v>
      </c>
      <c r="F164" s="413"/>
      <c r="G164" s="6" t="e">
        <f t="shared" si="5"/>
        <v>#N/A</v>
      </c>
      <c r="H164" s="278" t="e">
        <f t="shared" si="7"/>
        <v>#N/A</v>
      </c>
      <c r="I164" s="7"/>
      <c r="J164" s="7"/>
      <c r="K164" s="7"/>
      <c r="L164" s="7"/>
      <c r="M164" s="7"/>
    </row>
    <row r="165" spans="1:13" ht="15.75" hidden="1">
      <c r="A165" s="49"/>
      <c r="B165" s="412"/>
      <c r="C165" s="4" t="e">
        <f>VLOOKUP(B165,[1]Report!$1:$1048576,2,0)</f>
        <v>#N/A</v>
      </c>
      <c r="D165" s="136" t="s">
        <v>6</v>
      </c>
      <c r="E165" s="5" t="e">
        <f>VLOOKUP(B165,[1]Report!$1:$1048576,8,0)</f>
        <v>#N/A</v>
      </c>
      <c r="F165" s="413"/>
      <c r="G165" s="6" t="e">
        <f t="shared" si="5"/>
        <v>#N/A</v>
      </c>
      <c r="H165" s="278" t="e">
        <f t="shared" si="7"/>
        <v>#N/A</v>
      </c>
      <c r="I165" s="7"/>
      <c r="J165" s="7"/>
      <c r="K165" s="7"/>
      <c r="L165" s="7"/>
      <c r="M165" s="7"/>
    </row>
    <row r="166" spans="1:13" ht="15.75" hidden="1">
      <c r="A166" s="49"/>
      <c r="B166" s="412"/>
      <c r="C166" s="4" t="e">
        <f>VLOOKUP(B166,[1]Report!$1:$1048576,2,0)</f>
        <v>#N/A</v>
      </c>
      <c r="D166" s="136" t="s">
        <v>6</v>
      </c>
      <c r="E166" s="5" t="e">
        <f>VLOOKUP(B166,[1]Report!$1:$1048576,8,0)</f>
        <v>#N/A</v>
      </c>
      <c r="F166" s="413"/>
      <c r="G166" s="6" t="e">
        <f t="shared" si="5"/>
        <v>#N/A</v>
      </c>
      <c r="H166" s="278" t="e">
        <f t="shared" si="7"/>
        <v>#N/A</v>
      </c>
      <c r="I166" s="7"/>
      <c r="J166" s="7"/>
      <c r="K166" s="7"/>
      <c r="L166" s="7"/>
      <c r="M166" s="7"/>
    </row>
    <row r="167" spans="1:13" ht="15.75" hidden="1">
      <c r="A167" s="49"/>
      <c r="B167" s="412"/>
      <c r="C167" s="4" t="e">
        <f>VLOOKUP(B167,[1]Report!$1:$1048576,2,0)</f>
        <v>#N/A</v>
      </c>
      <c r="D167" s="136" t="s">
        <v>6</v>
      </c>
      <c r="E167" s="5" t="e">
        <f>VLOOKUP(B167,[1]Report!$1:$1048576,8,0)</f>
        <v>#N/A</v>
      </c>
      <c r="F167" s="413"/>
      <c r="G167" s="6" t="e">
        <f t="shared" si="5"/>
        <v>#N/A</v>
      </c>
      <c r="H167" s="278" t="e">
        <f t="shared" si="7"/>
        <v>#N/A</v>
      </c>
      <c r="I167" s="7"/>
      <c r="J167" s="7"/>
      <c r="K167" s="7"/>
      <c r="L167" s="7"/>
      <c r="M167" s="7"/>
    </row>
    <row r="168" spans="1:13" ht="15.75" hidden="1">
      <c r="A168" s="49"/>
      <c r="B168" s="412"/>
      <c r="C168" s="4" t="e">
        <f>VLOOKUP(B168,[1]Report!$1:$1048576,2,0)</f>
        <v>#N/A</v>
      </c>
      <c r="D168" s="136" t="s">
        <v>6</v>
      </c>
      <c r="E168" s="5" t="e">
        <f>VLOOKUP(B168,[1]Report!$1:$1048576,8,0)</f>
        <v>#N/A</v>
      </c>
      <c r="F168" s="413"/>
      <c r="G168" s="6" t="e">
        <f t="shared" si="5"/>
        <v>#N/A</v>
      </c>
      <c r="H168" s="278" t="e">
        <f t="shared" si="7"/>
        <v>#N/A</v>
      </c>
      <c r="I168" s="7"/>
      <c r="J168" s="7"/>
      <c r="K168" s="7"/>
      <c r="L168" s="7"/>
      <c r="M168" s="7"/>
    </row>
    <row r="169" spans="1:13" ht="15.75" hidden="1">
      <c r="A169" s="49"/>
      <c r="B169" s="412"/>
      <c r="C169" s="4" t="e">
        <f>VLOOKUP(B169,[1]Report!$1:$1048576,2,0)</f>
        <v>#N/A</v>
      </c>
      <c r="D169" s="136" t="s">
        <v>6</v>
      </c>
      <c r="E169" s="5" t="e">
        <f>VLOOKUP(B169,[1]Report!$1:$1048576,8,0)</f>
        <v>#N/A</v>
      </c>
      <c r="F169" s="413"/>
      <c r="G169" s="6" t="e">
        <f t="shared" si="5"/>
        <v>#N/A</v>
      </c>
      <c r="H169" s="278" t="e">
        <f t="shared" si="7"/>
        <v>#N/A</v>
      </c>
      <c r="I169" s="7"/>
      <c r="J169" s="7"/>
      <c r="K169" s="7"/>
      <c r="L169" s="7"/>
      <c r="M169" s="7"/>
    </row>
    <row r="170" spans="1:13" ht="15.75" hidden="1">
      <c r="A170" s="49"/>
      <c r="B170" s="412"/>
      <c r="C170" s="4" t="e">
        <f>VLOOKUP(B170,[1]Report!$1:$1048576,2,0)</f>
        <v>#N/A</v>
      </c>
      <c r="D170" s="136" t="s">
        <v>6</v>
      </c>
      <c r="E170" s="5" t="e">
        <f>VLOOKUP(B170,[1]Report!$1:$1048576,8,0)</f>
        <v>#N/A</v>
      </c>
      <c r="F170" s="413"/>
      <c r="G170" s="6" t="e">
        <f t="shared" si="5"/>
        <v>#N/A</v>
      </c>
      <c r="H170" s="278" t="e">
        <f t="shared" si="7"/>
        <v>#N/A</v>
      </c>
      <c r="I170" s="7"/>
      <c r="J170" s="7"/>
      <c r="K170" s="7"/>
      <c r="L170" s="7"/>
      <c r="M170" s="7"/>
    </row>
    <row r="171" spans="1:13" ht="15.75" hidden="1">
      <c r="A171" s="49"/>
      <c r="B171" s="412"/>
      <c r="C171" s="4" t="e">
        <f>VLOOKUP(B171,[1]Report!$1:$1048576,2,0)</f>
        <v>#N/A</v>
      </c>
      <c r="D171" s="136" t="s">
        <v>6</v>
      </c>
      <c r="E171" s="5" t="e">
        <f>VLOOKUP(B171,[1]Report!$1:$1048576,8,0)</f>
        <v>#N/A</v>
      </c>
      <c r="F171" s="413"/>
      <c r="G171" s="6" t="e">
        <f t="shared" si="5"/>
        <v>#N/A</v>
      </c>
      <c r="H171" s="278" t="e">
        <f t="shared" si="7"/>
        <v>#N/A</v>
      </c>
      <c r="I171" s="7"/>
      <c r="J171" s="7"/>
      <c r="K171" s="7"/>
      <c r="L171" s="7"/>
      <c r="M171" s="7"/>
    </row>
    <row r="172" spans="1:13" ht="15.75" hidden="1">
      <c r="A172" s="49"/>
      <c r="B172" s="412"/>
      <c r="C172" s="4" t="e">
        <f>VLOOKUP(B172,[1]Report!$1:$1048576,2,0)</f>
        <v>#N/A</v>
      </c>
      <c r="D172" s="136" t="s">
        <v>6</v>
      </c>
      <c r="E172" s="5" t="e">
        <f>VLOOKUP(B172,[1]Report!$1:$1048576,8,0)</f>
        <v>#N/A</v>
      </c>
      <c r="F172" s="413"/>
      <c r="G172" s="6" t="e">
        <f t="shared" si="5"/>
        <v>#N/A</v>
      </c>
      <c r="H172" s="278" t="e">
        <f t="shared" si="7"/>
        <v>#N/A</v>
      </c>
      <c r="I172" s="7"/>
      <c r="J172" s="7"/>
      <c r="K172" s="7"/>
      <c r="L172" s="7"/>
      <c r="M172" s="7"/>
    </row>
    <row r="173" spans="1:13" ht="15.75" hidden="1">
      <c r="A173" s="49"/>
      <c r="B173" s="412"/>
      <c r="C173" s="4" t="e">
        <f>VLOOKUP(B173,[1]Report!$1:$1048576,2,0)</f>
        <v>#N/A</v>
      </c>
      <c r="D173" s="136" t="s">
        <v>6</v>
      </c>
      <c r="E173" s="5" t="e">
        <f>VLOOKUP(B173,[1]Report!$1:$1048576,8,0)</f>
        <v>#N/A</v>
      </c>
      <c r="F173" s="413"/>
      <c r="G173" s="6" t="e">
        <f t="shared" si="5"/>
        <v>#N/A</v>
      </c>
      <c r="H173" s="278" t="e">
        <f t="shared" si="7"/>
        <v>#N/A</v>
      </c>
      <c r="I173" s="7"/>
      <c r="J173" s="7"/>
      <c r="K173" s="7"/>
      <c r="L173" s="7"/>
      <c r="M173" s="7"/>
    </row>
    <row r="174" spans="1:13" ht="15.75" hidden="1">
      <c r="A174" s="49"/>
      <c r="B174" s="412"/>
      <c r="C174" s="4" t="e">
        <f>VLOOKUP(B174,[1]Report!$1:$1048576,2,0)</f>
        <v>#N/A</v>
      </c>
      <c r="D174" s="136" t="s">
        <v>6</v>
      </c>
      <c r="E174" s="5" t="e">
        <f>VLOOKUP(B174,[1]Report!$1:$1048576,8,0)</f>
        <v>#N/A</v>
      </c>
      <c r="F174" s="413"/>
      <c r="G174" s="6" t="e">
        <f t="shared" si="5"/>
        <v>#N/A</v>
      </c>
      <c r="H174" s="278" t="e">
        <f t="shared" si="7"/>
        <v>#N/A</v>
      </c>
      <c r="I174" s="7"/>
      <c r="J174" s="7"/>
      <c r="K174" s="7"/>
      <c r="L174" s="7"/>
      <c r="M174" s="7"/>
    </row>
    <row r="175" spans="1:13" ht="15.75" hidden="1">
      <c r="A175" s="49"/>
      <c r="B175" s="412"/>
      <c r="C175" s="4" t="e">
        <f>VLOOKUP(B175,[1]Report!$1:$1048576,2,0)</f>
        <v>#N/A</v>
      </c>
      <c r="D175" s="136" t="s">
        <v>6</v>
      </c>
      <c r="E175" s="5" t="e">
        <f>VLOOKUP(B175,[1]Report!$1:$1048576,8,0)</f>
        <v>#N/A</v>
      </c>
      <c r="F175" s="413"/>
      <c r="G175" s="6" t="e">
        <f t="shared" si="5"/>
        <v>#N/A</v>
      </c>
      <c r="H175" s="278" t="e">
        <f t="shared" si="7"/>
        <v>#N/A</v>
      </c>
      <c r="I175" s="7"/>
      <c r="J175" s="7"/>
      <c r="K175" s="7"/>
      <c r="L175" s="7"/>
      <c r="M175" s="7"/>
    </row>
    <row r="176" spans="1:13" ht="15.75" hidden="1">
      <c r="A176" s="49"/>
      <c r="B176" s="406"/>
      <c r="C176" s="4" t="e">
        <f>VLOOKUP(B176,[1]Report!$1:$1048576,2,0)</f>
        <v>#N/A</v>
      </c>
      <c r="D176" s="136" t="s">
        <v>6</v>
      </c>
      <c r="E176" s="5" t="e">
        <f>VLOOKUP(B176,[1]Report!$1:$1048576,8,0)</f>
        <v>#N/A</v>
      </c>
      <c r="F176" s="405"/>
      <c r="G176" s="6" t="e">
        <f t="shared" si="5"/>
        <v>#N/A</v>
      </c>
      <c r="H176" s="278" t="e">
        <f t="shared" si="7"/>
        <v>#N/A</v>
      </c>
      <c r="I176" s="7"/>
      <c r="J176" s="7"/>
      <c r="K176" s="7"/>
      <c r="L176" s="7"/>
      <c r="M176" s="7"/>
    </row>
    <row r="177" spans="1:13" ht="15.75" hidden="1">
      <c r="A177" s="49"/>
      <c r="B177" s="406"/>
      <c r="C177" s="4" t="e">
        <f>VLOOKUP(B177,[1]Report!$1:$1048576,2,0)</f>
        <v>#N/A</v>
      </c>
      <c r="D177" s="136" t="s">
        <v>6</v>
      </c>
      <c r="E177" s="5" t="e">
        <f>VLOOKUP(B177,[1]Report!$1:$1048576,8,0)</f>
        <v>#N/A</v>
      </c>
      <c r="F177" s="405"/>
      <c r="G177" s="6" t="e">
        <f t="shared" si="5"/>
        <v>#N/A</v>
      </c>
      <c r="H177" s="278" t="e">
        <f t="shared" si="7"/>
        <v>#N/A</v>
      </c>
      <c r="I177" s="7"/>
      <c r="J177" s="7"/>
      <c r="K177" s="7"/>
      <c r="L177" s="7"/>
      <c r="M177" s="7"/>
    </row>
    <row r="178" spans="1:13" ht="15.75" hidden="1">
      <c r="A178" s="49"/>
      <c r="B178" s="406"/>
      <c r="C178" s="4" t="e">
        <f>VLOOKUP(B178,[1]Report!$1:$1048576,2,0)</f>
        <v>#N/A</v>
      </c>
      <c r="D178" s="136" t="s">
        <v>6</v>
      </c>
      <c r="E178" s="5" t="e">
        <f>VLOOKUP(B178,[1]Report!$1:$1048576,8,0)</f>
        <v>#N/A</v>
      </c>
      <c r="F178" s="405"/>
      <c r="G178" s="6" t="e">
        <f t="shared" si="5"/>
        <v>#N/A</v>
      </c>
      <c r="H178" s="278" t="e">
        <f t="shared" si="7"/>
        <v>#N/A</v>
      </c>
      <c r="I178" s="7"/>
      <c r="J178" s="7"/>
      <c r="K178" s="7"/>
      <c r="L178" s="7"/>
      <c r="M178" s="7"/>
    </row>
    <row r="179" spans="1:13" ht="15.75" hidden="1">
      <c r="A179" s="49"/>
      <c r="B179" s="406"/>
      <c r="C179" s="4" t="e">
        <f>VLOOKUP(B179,[1]Report!$1:$1048576,2,0)</f>
        <v>#N/A</v>
      </c>
      <c r="D179" s="136" t="s">
        <v>6</v>
      </c>
      <c r="E179" s="5" t="e">
        <f>VLOOKUP(B179,[1]Report!$1:$1048576,8,0)</f>
        <v>#N/A</v>
      </c>
      <c r="F179" s="405"/>
      <c r="G179" s="6" t="e">
        <f t="shared" si="5"/>
        <v>#N/A</v>
      </c>
      <c r="H179" s="278" t="e">
        <f t="shared" si="7"/>
        <v>#N/A</v>
      </c>
      <c r="I179" s="7"/>
      <c r="J179" s="7"/>
      <c r="K179" s="7"/>
      <c r="L179" s="7"/>
      <c r="M179" s="7"/>
    </row>
    <row r="180" spans="1:13" ht="15.75" hidden="1">
      <c r="A180" s="49"/>
      <c r="B180" s="406"/>
      <c r="C180" s="4" t="e">
        <f>VLOOKUP(B180,[1]Report!$1:$1048576,2,0)</f>
        <v>#N/A</v>
      </c>
      <c r="D180" s="136" t="s">
        <v>6</v>
      </c>
      <c r="E180" s="5" t="e">
        <f>VLOOKUP(B180,[1]Report!$1:$1048576,8,0)</f>
        <v>#N/A</v>
      </c>
      <c r="F180" s="405"/>
      <c r="G180" s="6" t="e">
        <f t="shared" si="5"/>
        <v>#N/A</v>
      </c>
      <c r="H180" s="278" t="e">
        <f t="shared" si="7"/>
        <v>#N/A</v>
      </c>
      <c r="I180" s="7"/>
      <c r="J180" s="7"/>
      <c r="K180" s="7"/>
      <c r="L180" s="7"/>
      <c r="M180" s="7"/>
    </row>
    <row r="181" spans="1:13" ht="15.75" hidden="1">
      <c r="A181" s="49"/>
      <c r="B181" s="406"/>
      <c r="C181" s="4" t="e">
        <f>VLOOKUP(B181,[1]Report!$1:$1048576,2,0)</f>
        <v>#N/A</v>
      </c>
      <c r="D181" s="136" t="s">
        <v>6</v>
      </c>
      <c r="E181" s="5" t="e">
        <f>VLOOKUP(B181,[1]Report!$1:$1048576,8,0)</f>
        <v>#N/A</v>
      </c>
      <c r="F181" s="405"/>
      <c r="G181" s="6" t="e">
        <f t="shared" si="5"/>
        <v>#N/A</v>
      </c>
      <c r="H181" s="278" t="e">
        <f t="shared" si="7"/>
        <v>#N/A</v>
      </c>
      <c r="I181" s="7"/>
      <c r="J181" s="7"/>
      <c r="K181" s="7"/>
      <c r="L181" s="7"/>
      <c r="M181" s="7"/>
    </row>
    <row r="182" spans="1:13" ht="15.75" hidden="1">
      <c r="A182" s="49"/>
      <c r="B182" s="406"/>
      <c r="C182" s="4" t="e">
        <f>VLOOKUP(B182,[1]Report!$1:$1048576,2,0)</f>
        <v>#N/A</v>
      </c>
      <c r="D182" s="136" t="s">
        <v>6</v>
      </c>
      <c r="E182" s="5" t="e">
        <f>VLOOKUP(B182,[1]Report!$1:$1048576,8,0)</f>
        <v>#N/A</v>
      </c>
      <c r="F182" s="405"/>
      <c r="G182" s="6" t="e">
        <f t="shared" si="5"/>
        <v>#N/A</v>
      </c>
      <c r="H182" s="278" t="e">
        <f t="shared" si="7"/>
        <v>#N/A</v>
      </c>
      <c r="I182" s="7"/>
      <c r="J182" s="7"/>
      <c r="K182" s="7"/>
      <c r="L182" s="7"/>
      <c r="M182" s="7"/>
    </row>
    <row r="183" spans="1:13" ht="15.75" hidden="1">
      <c r="A183" s="49"/>
      <c r="B183" s="406"/>
      <c r="C183" s="4" t="e">
        <f>VLOOKUP(B183,[1]Report!$1:$1048576,2,0)</f>
        <v>#N/A</v>
      </c>
      <c r="D183" s="136" t="s">
        <v>6</v>
      </c>
      <c r="E183" s="5" t="e">
        <f>VLOOKUP(B183,[1]Report!$1:$1048576,8,0)</f>
        <v>#N/A</v>
      </c>
      <c r="F183" s="405"/>
      <c r="G183" s="6" t="e">
        <f t="shared" si="5"/>
        <v>#N/A</v>
      </c>
      <c r="H183" s="278" t="e">
        <f t="shared" si="7"/>
        <v>#N/A</v>
      </c>
      <c r="I183" s="7"/>
      <c r="J183" s="7"/>
      <c r="K183" s="7"/>
      <c r="L183" s="7"/>
      <c r="M183" s="7"/>
    </row>
    <row r="184" spans="1:13" ht="15.75">
      <c r="A184" s="49"/>
      <c r="B184" s="406"/>
      <c r="C184" s="4"/>
      <c r="D184" s="136"/>
      <c r="E184" s="5"/>
      <c r="F184" s="405"/>
      <c r="G184" s="6"/>
      <c r="H184" s="278"/>
      <c r="I184" s="7"/>
      <c r="J184" s="7"/>
      <c r="K184" s="7"/>
      <c r="L184" s="7"/>
      <c r="M184" s="7"/>
    </row>
    <row r="185" spans="1:13" ht="15.75">
      <c r="A185" s="49"/>
      <c r="B185" s="389"/>
      <c r="C185" s="4"/>
      <c r="D185" s="136"/>
      <c r="E185" s="5"/>
      <c r="F185" s="273"/>
      <c r="G185" s="6"/>
      <c r="H185" s="278"/>
      <c r="I185" s="7"/>
      <c r="J185" s="7"/>
      <c r="K185" s="7"/>
      <c r="L185" s="7"/>
      <c r="M185" s="7"/>
    </row>
    <row r="186" spans="1:13" ht="15.75" customHeight="1">
      <c r="A186" s="49"/>
      <c r="B186" s="548" t="s">
        <v>1047</v>
      </c>
      <c r="C186" s="548"/>
      <c r="D186" s="548"/>
      <c r="E186" s="548"/>
      <c r="F186" s="548"/>
      <c r="G186" s="548"/>
      <c r="H186" s="278"/>
      <c r="I186" s="7"/>
      <c r="J186" s="7"/>
      <c r="K186" s="7"/>
      <c r="L186" s="7"/>
      <c r="M186" s="7"/>
    </row>
    <row r="187" spans="1:13" ht="15.75" customHeight="1">
      <c r="A187" s="49"/>
      <c r="B187" s="11" t="s">
        <v>2</v>
      </c>
      <c r="C187" s="11" t="s">
        <v>3</v>
      </c>
      <c r="D187" s="11" t="s">
        <v>5</v>
      </c>
      <c r="E187" s="11" t="s">
        <v>0</v>
      </c>
      <c r="F187" s="47" t="s">
        <v>1</v>
      </c>
      <c r="G187" s="47" t="s">
        <v>4</v>
      </c>
      <c r="H187" s="278"/>
      <c r="I187" s="7"/>
      <c r="J187" s="7"/>
      <c r="K187" s="7"/>
      <c r="L187" s="7"/>
      <c r="M187" s="7"/>
    </row>
    <row r="188" spans="1:13" ht="15.75" customHeight="1">
      <c r="A188" s="49"/>
      <c r="B188" s="437">
        <v>112285</v>
      </c>
      <c r="C188" s="4" t="e">
        <f>VLOOKUP(B188,[1]Report!$1:$1048576,2,0)</f>
        <v>#N/A</v>
      </c>
      <c r="D188" s="136" t="s">
        <v>6</v>
      </c>
      <c r="E188" s="5" t="e">
        <f>VLOOKUP(B188,[1]Report!$1:$1048576,8,0)</f>
        <v>#N/A</v>
      </c>
      <c r="F188" s="436">
        <v>23.55</v>
      </c>
      <c r="G188" s="6" t="e">
        <f t="shared" si="5"/>
        <v>#N/A</v>
      </c>
      <c r="H188" s="278" t="e">
        <f t="shared" si="7"/>
        <v>#N/A</v>
      </c>
      <c r="I188" s="7" t="s">
        <v>645</v>
      </c>
      <c r="J188" s="7"/>
      <c r="K188" s="7"/>
      <c r="L188" s="7"/>
      <c r="M188" s="7"/>
    </row>
    <row r="189" spans="1:13" ht="15.75" customHeight="1">
      <c r="A189" s="49"/>
      <c r="B189" s="437">
        <v>112289</v>
      </c>
      <c r="C189" s="4" t="str">
        <f>VLOOKUP(B189,[1]Report!$1:$1048576,2,0)</f>
        <v>NOB MATA CUPIM LIQ F CUPIM 12X900ML</v>
      </c>
      <c r="D189" s="136" t="s">
        <v>6</v>
      </c>
      <c r="E189" s="5">
        <f>VLOOKUP(B189,[1]Report!$1:$1048576,8,0)</f>
        <v>21.68</v>
      </c>
      <c r="F189" s="436">
        <v>19.55</v>
      </c>
      <c r="G189" s="6">
        <f t="shared" si="5"/>
        <v>9.8247232472324683E-2</v>
      </c>
      <c r="H189" s="278">
        <f t="shared" si="7"/>
        <v>-0.9017527675276753</v>
      </c>
      <c r="I189" s="7" t="s">
        <v>645</v>
      </c>
      <c r="J189" s="7"/>
      <c r="K189" s="7"/>
      <c r="L189" s="7"/>
      <c r="M189" s="7"/>
    </row>
    <row r="190" spans="1:13" ht="15.75" customHeight="1">
      <c r="A190" s="49"/>
      <c r="B190" s="437">
        <v>113599</v>
      </c>
      <c r="C190" s="4" t="str">
        <f>VLOOKUP(B190,[1]Report!$1:$1048576,2,0)</f>
        <v>ADELBRAS FITA CREPE 18MMX50M SLEEV 710</v>
      </c>
      <c r="D190" s="136" t="s">
        <v>6</v>
      </c>
      <c r="E190" s="5">
        <f>VLOOKUP(B190,[1]Report!$1:$1048576,8,0)</f>
        <v>3.5</v>
      </c>
      <c r="F190" s="436">
        <v>3.2</v>
      </c>
      <c r="G190" s="6">
        <f t="shared" si="5"/>
        <v>8.571428571428566E-2</v>
      </c>
      <c r="H190" s="278">
        <f t="shared" si="7"/>
        <v>-0.91428571428571437</v>
      </c>
      <c r="I190" s="7" t="s">
        <v>645</v>
      </c>
      <c r="J190" s="7"/>
      <c r="K190" s="7"/>
      <c r="L190" s="7"/>
      <c r="M190" s="7"/>
    </row>
    <row r="191" spans="1:13" ht="15.75" customHeight="1">
      <c r="A191" s="49"/>
      <c r="B191" s="437">
        <v>113600</v>
      </c>
      <c r="C191" s="4" t="str">
        <f>VLOOKUP(B191,[1]Report!$1:$1048576,2,0)</f>
        <v>ADELBRAS FITA CREPE 48X50 SLEEV 710</v>
      </c>
      <c r="D191" s="136" t="s">
        <v>6</v>
      </c>
      <c r="E191" s="5">
        <f>VLOOKUP(B191,[1]Report!$1:$1048576,8,0)</f>
        <v>9.3699999999999992</v>
      </c>
      <c r="F191" s="436">
        <v>8.59</v>
      </c>
      <c r="G191" s="6">
        <f t="shared" si="5"/>
        <v>8.3244397011739538E-2</v>
      </c>
      <c r="H191" s="278">
        <f t="shared" si="7"/>
        <v>-0.91675560298826042</v>
      </c>
      <c r="I191" s="7" t="s">
        <v>645</v>
      </c>
      <c r="J191" s="7"/>
      <c r="K191" s="7"/>
      <c r="L191" s="7"/>
      <c r="M191" s="7"/>
    </row>
    <row r="192" spans="1:13" ht="15.75" customHeight="1">
      <c r="A192" s="49"/>
      <c r="B192" s="437">
        <v>113598</v>
      </c>
      <c r="C192" s="4" t="str">
        <f>VLOOKUP(B192,[1]Report!$1:$1048576,2,0)</f>
        <v>ADELBRAS FITA DUREX 12MM40M POLISIL</v>
      </c>
      <c r="D192" s="136" t="s">
        <v>6</v>
      </c>
      <c r="E192" s="5">
        <f>VLOOKUP(B192,[1]Report!$1:$1048576,8,0)</f>
        <v>0.86</v>
      </c>
      <c r="F192" s="436">
        <v>0.79</v>
      </c>
      <c r="G192" s="6">
        <f t="shared" si="5"/>
        <v>8.1395348837209253E-2</v>
      </c>
      <c r="H192" s="278">
        <f t="shared" si="7"/>
        <v>-0.91860465116279078</v>
      </c>
      <c r="I192" s="7">
        <v>7.9</v>
      </c>
      <c r="J192" s="7" t="s">
        <v>645</v>
      </c>
      <c r="K192" s="7"/>
      <c r="L192" s="7"/>
      <c r="M192" s="7"/>
    </row>
    <row r="193" spans="1:13" ht="15.75" customHeight="1">
      <c r="A193" s="49"/>
      <c r="B193" s="437">
        <v>113597</v>
      </c>
      <c r="C193" s="4" t="str">
        <f>VLOOKUP(B193,[1]Report!$1:$1048576,2,0)</f>
        <v>ADELBRAS FITA DUREX 12X30 QUALITAPE</v>
      </c>
      <c r="D193" s="136" t="s">
        <v>6</v>
      </c>
      <c r="E193" s="5">
        <f>VLOOKUP(B193,[1]Report!$1:$1048576,8,0)</f>
        <v>0.87</v>
      </c>
      <c r="F193" s="436">
        <v>0.8</v>
      </c>
      <c r="G193" s="6">
        <f t="shared" si="5"/>
        <v>8.0459770114942472E-2</v>
      </c>
      <c r="H193" s="278">
        <f t="shared" si="7"/>
        <v>-0.91954022988505757</v>
      </c>
      <c r="I193" s="7">
        <v>8</v>
      </c>
      <c r="J193" s="7" t="s">
        <v>645</v>
      </c>
      <c r="K193" s="7"/>
      <c r="L193" s="7"/>
      <c r="M193" s="7"/>
    </row>
    <row r="194" spans="1:13" ht="15.75" customHeight="1">
      <c r="A194" s="49"/>
      <c r="B194" s="437">
        <v>113601</v>
      </c>
      <c r="C194" s="4" t="e">
        <f>VLOOKUP(B194,[1]Report!$1:$1048576,2,0)</f>
        <v>#N/A</v>
      </c>
      <c r="D194" s="136" t="s">
        <v>6</v>
      </c>
      <c r="E194" s="5" t="e">
        <f>VLOOKUP(B194,[1]Report!$1:$1048576,8,0)</f>
        <v>#N/A</v>
      </c>
      <c r="F194" s="436">
        <v>1.19</v>
      </c>
      <c r="G194" s="6" t="e">
        <f t="shared" si="5"/>
        <v>#N/A</v>
      </c>
      <c r="H194" s="278" t="e">
        <f t="shared" si="7"/>
        <v>#N/A</v>
      </c>
      <c r="I194" s="7" t="s">
        <v>645</v>
      </c>
      <c r="J194" s="7"/>
      <c r="K194" s="7"/>
      <c r="L194" s="7"/>
      <c r="M194" s="7"/>
    </row>
    <row r="195" spans="1:13" ht="15.75" customHeight="1">
      <c r="A195" s="49"/>
      <c r="B195" s="437">
        <v>113595</v>
      </c>
      <c r="C195" s="4" t="e">
        <f>VLOOKUP(B195,[1]Report!$1:$1048576,2,0)</f>
        <v>#N/A</v>
      </c>
      <c r="D195" s="136" t="s">
        <v>6</v>
      </c>
      <c r="E195" s="5" t="e">
        <f>VLOOKUP(B195,[1]Report!$1:$1048576,8,0)</f>
        <v>#N/A</v>
      </c>
      <c r="F195" s="436">
        <v>3</v>
      </c>
      <c r="G195" s="6" t="e">
        <f t="shared" si="5"/>
        <v>#N/A</v>
      </c>
      <c r="H195" s="278" t="e">
        <f t="shared" si="7"/>
        <v>#N/A</v>
      </c>
      <c r="I195" s="7">
        <v>12</v>
      </c>
      <c r="J195" s="7" t="s">
        <v>645</v>
      </c>
      <c r="K195" s="7"/>
      <c r="L195" s="7"/>
      <c r="M195" s="7"/>
    </row>
    <row r="196" spans="1:13" ht="15.75" customHeight="1">
      <c r="A196" s="49"/>
      <c r="B196" s="437">
        <v>114173</v>
      </c>
      <c r="C196" s="4" t="e">
        <f>VLOOKUP(B196,[1]Report!$1:$1048576,2,0)</f>
        <v>#N/A</v>
      </c>
      <c r="D196" s="136" t="s">
        <v>6</v>
      </c>
      <c r="E196" s="5" t="e">
        <f>VLOOKUP(B196,[1]Report!$1:$1048576,8,0)</f>
        <v>#N/A</v>
      </c>
      <c r="F196" s="436">
        <v>72.95</v>
      </c>
      <c r="G196" s="6" t="e">
        <f t="shared" ref="G196:G201" si="8">(E196-F196)/E196</f>
        <v>#N/A</v>
      </c>
      <c r="H196" s="278" t="e">
        <f t="shared" si="7"/>
        <v>#N/A</v>
      </c>
      <c r="I196" s="7" t="s">
        <v>645</v>
      </c>
      <c r="J196" s="7"/>
      <c r="K196" s="7"/>
      <c r="L196" s="7"/>
      <c r="M196" s="7"/>
    </row>
    <row r="197" spans="1:13" ht="15.75" customHeight="1">
      <c r="A197" s="49"/>
      <c r="B197" s="437">
        <v>114165</v>
      </c>
      <c r="C197" s="4" t="e">
        <f>VLOOKUP(B197,[1]Report!$1:$1048576,2,0)</f>
        <v>#N/A</v>
      </c>
      <c r="D197" s="136" t="s">
        <v>6</v>
      </c>
      <c r="E197" s="5" t="e">
        <f>VLOOKUP(B197,[1]Report!$1:$1048576,8,0)</f>
        <v>#N/A</v>
      </c>
      <c r="F197" s="436">
        <v>145.88999999999999</v>
      </c>
      <c r="G197" s="6" t="e">
        <f t="shared" si="8"/>
        <v>#N/A</v>
      </c>
      <c r="H197" s="278" t="e">
        <f t="shared" si="7"/>
        <v>#N/A</v>
      </c>
      <c r="I197" s="7" t="s">
        <v>645</v>
      </c>
      <c r="J197" s="7"/>
      <c r="K197" s="7"/>
      <c r="L197" s="7"/>
      <c r="M197" s="7"/>
    </row>
    <row r="198" spans="1:13" ht="15.75" customHeight="1">
      <c r="A198" s="49"/>
      <c r="B198" s="437">
        <v>114164</v>
      </c>
      <c r="C198" s="4" t="e">
        <f>VLOOKUP(B198,[1]Report!$1:$1048576,2,0)</f>
        <v>#N/A</v>
      </c>
      <c r="D198" s="136" t="s">
        <v>6</v>
      </c>
      <c r="E198" s="5" t="e">
        <f>VLOOKUP(B198,[1]Report!$1:$1048576,8,0)</f>
        <v>#N/A</v>
      </c>
      <c r="F198" s="436">
        <v>140.4</v>
      </c>
      <c r="G198" s="6" t="e">
        <f t="shared" si="8"/>
        <v>#N/A</v>
      </c>
      <c r="H198" s="278" t="e">
        <f t="shared" si="7"/>
        <v>#N/A</v>
      </c>
      <c r="I198" s="7" t="s">
        <v>645</v>
      </c>
      <c r="J198" s="7"/>
      <c r="K198" s="7"/>
      <c r="L198" s="7"/>
      <c r="M198" s="7"/>
    </row>
    <row r="199" spans="1:13" ht="15.75" customHeight="1">
      <c r="A199" s="49"/>
      <c r="B199" s="437">
        <v>114170</v>
      </c>
      <c r="C199" s="4" t="e">
        <f>VLOOKUP(B199,[1]Report!$1:$1048576,2,0)</f>
        <v>#N/A</v>
      </c>
      <c r="D199" s="136" t="s">
        <v>6</v>
      </c>
      <c r="E199" s="5" t="e">
        <f>VLOOKUP(B199,[1]Report!$1:$1048576,8,0)</f>
        <v>#N/A</v>
      </c>
      <c r="F199" s="436">
        <v>43.75</v>
      </c>
      <c r="G199" s="6" t="e">
        <f t="shared" si="8"/>
        <v>#N/A</v>
      </c>
      <c r="H199" s="278" t="e">
        <f t="shared" si="7"/>
        <v>#N/A</v>
      </c>
      <c r="I199" s="7" t="s">
        <v>645</v>
      </c>
      <c r="J199" s="7"/>
      <c r="K199" s="7"/>
      <c r="L199" s="7"/>
      <c r="M199" s="7"/>
    </row>
    <row r="200" spans="1:13" ht="15.75" customHeight="1">
      <c r="A200" s="49"/>
      <c r="B200" s="437">
        <v>114166</v>
      </c>
      <c r="C200" s="4" t="e">
        <f>VLOOKUP(B200,[1]Report!$1:$1048576,2,0)</f>
        <v>#N/A</v>
      </c>
      <c r="D200" s="136" t="s">
        <v>6</v>
      </c>
      <c r="E200" s="5" t="e">
        <f>VLOOKUP(B200,[1]Report!$1:$1048576,8,0)</f>
        <v>#N/A</v>
      </c>
      <c r="F200" s="436">
        <v>36.450000000000003</v>
      </c>
      <c r="G200" s="6" t="e">
        <f t="shared" si="8"/>
        <v>#N/A</v>
      </c>
      <c r="H200" s="278" t="e">
        <f t="shared" si="7"/>
        <v>#N/A</v>
      </c>
      <c r="I200" s="7" t="s">
        <v>645</v>
      </c>
      <c r="J200" s="7"/>
      <c r="K200" s="7"/>
      <c r="L200" s="7"/>
      <c r="M200" s="7"/>
    </row>
    <row r="201" spans="1:13" ht="15.75" customHeight="1">
      <c r="A201" s="49"/>
      <c r="B201" s="437">
        <v>114162</v>
      </c>
      <c r="C201" s="4" t="e">
        <f>VLOOKUP(B201,[1]Report!$1:$1048576,2,0)</f>
        <v>#N/A</v>
      </c>
      <c r="D201" s="136" t="s">
        <v>6</v>
      </c>
      <c r="E201" s="5" t="e">
        <f>VLOOKUP(B201,[1]Report!$1:$1048576,8,0)</f>
        <v>#N/A</v>
      </c>
      <c r="F201" s="436">
        <v>100.29</v>
      </c>
      <c r="G201" s="6" t="e">
        <f t="shared" si="8"/>
        <v>#N/A</v>
      </c>
      <c r="H201" s="278" t="e">
        <f t="shared" si="7"/>
        <v>#N/A</v>
      </c>
      <c r="I201" s="7" t="s">
        <v>645</v>
      </c>
      <c r="J201" s="7"/>
      <c r="K201" s="7"/>
      <c r="L201" s="7"/>
      <c r="M201" s="7"/>
    </row>
    <row r="202" spans="1:13" ht="15.75" customHeight="1">
      <c r="A202" s="49"/>
      <c r="B202" s="182"/>
      <c r="C202" s="4"/>
      <c r="D202" s="136"/>
      <c r="E202" s="5"/>
      <c r="F202" s="405"/>
      <c r="G202" s="6"/>
      <c r="H202" s="278"/>
      <c r="I202" s="7"/>
      <c r="J202" s="7"/>
      <c r="K202" s="7"/>
      <c r="L202" s="7"/>
      <c r="M202" s="7"/>
    </row>
    <row r="203" spans="1:13" ht="15.75" hidden="1" customHeight="1">
      <c r="A203" s="49"/>
      <c r="B203" s="548" t="s">
        <v>1555</v>
      </c>
      <c r="C203" s="548"/>
      <c r="D203" s="548"/>
      <c r="E203" s="548"/>
      <c r="F203" s="548"/>
      <c r="G203" s="548"/>
      <c r="H203" s="278"/>
      <c r="I203" s="7"/>
      <c r="J203" s="7"/>
      <c r="K203" s="7"/>
      <c r="L203" s="7"/>
      <c r="M203" s="7"/>
    </row>
    <row r="204" spans="1:13" ht="15.75" hidden="1" customHeight="1">
      <c r="A204" s="49"/>
      <c r="B204" s="11" t="s">
        <v>2</v>
      </c>
      <c r="C204" s="11" t="s">
        <v>3</v>
      </c>
      <c r="D204" s="11" t="s">
        <v>5</v>
      </c>
      <c r="E204" s="11" t="s">
        <v>0</v>
      </c>
      <c r="F204" s="47" t="s">
        <v>1</v>
      </c>
      <c r="G204" s="47" t="s">
        <v>4</v>
      </c>
      <c r="H204" s="278"/>
      <c r="I204" s="7"/>
      <c r="J204" s="7"/>
      <c r="K204" s="7"/>
      <c r="L204" s="7"/>
      <c r="M204" s="7"/>
    </row>
    <row r="205" spans="1:13" ht="15.75" hidden="1" customHeight="1">
      <c r="A205" s="49"/>
      <c r="B205" s="412"/>
      <c r="C205" s="4" t="e">
        <f>VLOOKUP(B205,[1]Report!$1:$1048576,2,0)</f>
        <v>#N/A</v>
      </c>
      <c r="D205" s="136" t="s">
        <v>6</v>
      </c>
      <c r="E205" s="5" t="e">
        <f>VLOOKUP(B205,[1]Report!$1:$1048576,8,0)</f>
        <v>#N/A</v>
      </c>
      <c r="F205" s="413"/>
      <c r="G205" s="6" t="e">
        <f t="shared" si="5"/>
        <v>#N/A</v>
      </c>
      <c r="H205" s="278" t="e">
        <f t="shared" si="7"/>
        <v>#N/A</v>
      </c>
      <c r="I205" s="7"/>
      <c r="J205" s="7"/>
      <c r="K205" s="7"/>
      <c r="L205" s="7"/>
      <c r="M205" s="7"/>
    </row>
    <row r="206" spans="1:13" ht="15.75" hidden="1" customHeight="1">
      <c r="A206" s="49"/>
      <c r="B206" s="412"/>
      <c r="C206" s="4" t="e">
        <f>VLOOKUP(B206,[1]Report!$1:$1048576,2,0)</f>
        <v>#N/A</v>
      </c>
      <c r="D206" s="136" t="s">
        <v>6</v>
      </c>
      <c r="E206" s="5" t="e">
        <f>VLOOKUP(B206,[1]Report!$1:$1048576,8,0)</f>
        <v>#N/A</v>
      </c>
      <c r="F206" s="413"/>
      <c r="G206" s="6" t="e">
        <f t="shared" si="5"/>
        <v>#N/A</v>
      </c>
      <c r="H206" s="278" t="e">
        <f t="shared" si="7"/>
        <v>#N/A</v>
      </c>
      <c r="I206" s="7"/>
      <c r="J206" s="7"/>
      <c r="K206" s="7"/>
      <c r="L206" s="7"/>
      <c r="M206" s="7"/>
    </row>
    <row r="207" spans="1:13" ht="15.75" hidden="1" customHeight="1">
      <c r="A207" s="49"/>
      <c r="B207" s="12"/>
      <c r="C207" s="4"/>
      <c r="D207" s="136"/>
      <c r="E207" s="5"/>
      <c r="F207" s="411"/>
      <c r="G207" s="6"/>
      <c r="H207" s="7"/>
      <c r="I207" s="7"/>
      <c r="J207" s="7"/>
      <c r="K207" s="7"/>
      <c r="L207" s="7"/>
      <c r="M207" s="7"/>
    </row>
    <row r="208" spans="1:13" ht="15.75" customHeight="1">
      <c r="A208" s="49"/>
      <c r="B208" s="548" t="s">
        <v>1306</v>
      </c>
      <c r="C208" s="548"/>
      <c r="D208" s="548"/>
      <c r="E208" s="548"/>
      <c r="F208" s="548"/>
      <c r="G208" s="548"/>
      <c r="H208" s="7"/>
      <c r="I208" s="7"/>
      <c r="J208" s="7"/>
      <c r="K208" s="7"/>
      <c r="L208" s="7"/>
      <c r="M208" s="7"/>
    </row>
    <row r="209" spans="1:13" ht="15.75" customHeight="1">
      <c r="A209" s="49"/>
      <c r="B209" s="11" t="s">
        <v>2</v>
      </c>
      <c r="C209" s="11" t="s">
        <v>3</v>
      </c>
      <c r="D209" s="11" t="s">
        <v>5</v>
      </c>
      <c r="E209" s="11" t="s">
        <v>0</v>
      </c>
      <c r="F209" s="47" t="s">
        <v>1</v>
      </c>
      <c r="G209" s="47" t="s">
        <v>4</v>
      </c>
      <c r="H209" s="7"/>
      <c r="I209" s="7"/>
      <c r="J209" s="7"/>
      <c r="K209" s="7"/>
      <c r="L209" s="7"/>
      <c r="M209" s="7"/>
    </row>
    <row r="210" spans="1:13" ht="15.75" customHeight="1">
      <c r="A210" s="49"/>
      <c r="B210" s="437">
        <v>114266</v>
      </c>
      <c r="C210" s="4" t="e">
        <f>VLOOKUP(B210,[1]Report!$1:$1048576,2,0)</f>
        <v>#N/A</v>
      </c>
      <c r="D210" s="136" t="s">
        <v>6</v>
      </c>
      <c r="E210" s="5" t="e">
        <f>VLOOKUP(B210,[1]Report!$1:$1048576,8,0)</f>
        <v>#N/A</v>
      </c>
      <c r="F210" s="436">
        <v>20.190000000000001</v>
      </c>
      <c r="G210" s="6" t="e">
        <f t="shared" si="5"/>
        <v>#N/A</v>
      </c>
      <c r="H210" s="278" t="e">
        <f t="shared" ref="H210:H310" si="9">G210-100%</f>
        <v>#N/A</v>
      </c>
      <c r="I210" s="161" t="s">
        <v>645</v>
      </c>
      <c r="J210" s="7"/>
      <c r="K210" s="7"/>
      <c r="L210" s="7"/>
      <c r="M210" s="7"/>
    </row>
    <row r="211" spans="1:13" ht="15.75" customHeight="1">
      <c r="A211" s="49"/>
      <c r="B211" s="437">
        <v>112932</v>
      </c>
      <c r="C211" s="4" t="str">
        <f>VLOOKUP(B211,[1]Report!$1:$1048576,2,0)</f>
        <v>GEN COLONIA FEMEAS DEO 12X110ML</v>
      </c>
      <c r="D211" s="136" t="s">
        <v>6</v>
      </c>
      <c r="E211" s="5">
        <f>VLOOKUP(B211,[1]Report!$1:$1048576,8,0)</f>
        <v>12.06</v>
      </c>
      <c r="F211" s="436">
        <v>13.95</v>
      </c>
      <c r="G211" s="6">
        <f t="shared" ref="G211:G232" si="10">(E211-F211)/E211</f>
        <v>-0.15671641791044766</v>
      </c>
      <c r="H211" s="278">
        <f t="shared" si="9"/>
        <v>-1.1567164179104477</v>
      </c>
      <c r="I211" s="161" t="s">
        <v>645</v>
      </c>
      <c r="J211" s="7"/>
      <c r="K211" s="7"/>
      <c r="L211" s="7"/>
      <c r="M211" s="7"/>
    </row>
    <row r="212" spans="1:13" ht="15.75" customHeight="1">
      <c r="A212" s="49"/>
      <c r="B212" s="437">
        <v>114178</v>
      </c>
      <c r="C212" s="4" t="str">
        <f>VLOOKUP(B212,[1]Report!$1:$1048576,2,0)</f>
        <v>GEN CONDICIONADOR 12X500ML</v>
      </c>
      <c r="D212" s="136" t="s">
        <v>6</v>
      </c>
      <c r="E212" s="5">
        <f>VLOOKUP(B212,[1]Report!$1:$1048576,8,0)</f>
        <v>8.34</v>
      </c>
      <c r="F212" s="436">
        <v>9.8000000000000007</v>
      </c>
      <c r="G212" s="6">
        <f t="shared" si="10"/>
        <v>-0.17505995203836941</v>
      </c>
      <c r="H212" s="278">
        <f t="shared" si="9"/>
        <v>-1.1750599520383693</v>
      </c>
      <c r="I212" s="161" t="s">
        <v>645</v>
      </c>
      <c r="J212" s="7"/>
      <c r="K212" s="7"/>
      <c r="L212" s="7"/>
      <c r="M212" s="7"/>
    </row>
    <row r="213" spans="1:13" ht="15.75" customHeight="1">
      <c r="A213" s="49"/>
      <c r="B213" s="437">
        <v>114183</v>
      </c>
      <c r="C213" s="4" t="str">
        <f>VLOOKUP(B213,[1]Report!$1:$1048576,2,0)</f>
        <v>GEN DEO COLON BABY 110ML</v>
      </c>
      <c r="D213" s="136" t="s">
        <v>6</v>
      </c>
      <c r="E213" s="5">
        <f>VLOOKUP(B213,[1]Report!$1:$1048576,8,0)</f>
        <v>11.68</v>
      </c>
      <c r="F213" s="436">
        <v>13.55</v>
      </c>
      <c r="G213" s="6">
        <f t="shared" si="10"/>
        <v>-0.16010273972602748</v>
      </c>
      <c r="H213" s="278">
        <f t="shared" si="9"/>
        <v>-1.1601027397260275</v>
      </c>
      <c r="I213" s="161" t="s">
        <v>645</v>
      </c>
      <c r="J213" s="7"/>
      <c r="K213" s="7"/>
      <c r="L213" s="7"/>
      <c r="M213" s="7"/>
    </row>
    <row r="214" spans="1:13" ht="15.75" customHeight="1">
      <c r="A214" s="49"/>
      <c r="B214" s="437">
        <v>114185</v>
      </c>
      <c r="C214" s="4" t="e">
        <f>VLOOKUP(B214,[1]Report!$1:$1048576,2,0)</f>
        <v>#N/A</v>
      </c>
      <c r="D214" s="136" t="s">
        <v>6</v>
      </c>
      <c r="E214" s="5" t="e">
        <f>VLOOKUP(B214,[1]Report!$1:$1048576,8,0)</f>
        <v>#N/A</v>
      </c>
      <c r="F214" s="436">
        <v>13.55</v>
      </c>
      <c r="G214" s="6" t="e">
        <f t="shared" si="10"/>
        <v>#N/A</v>
      </c>
      <c r="H214" s="278" t="e">
        <f t="shared" si="9"/>
        <v>#N/A</v>
      </c>
      <c r="I214" s="161" t="s">
        <v>645</v>
      </c>
      <c r="J214" s="7"/>
      <c r="K214" s="7"/>
      <c r="L214" s="7"/>
      <c r="M214" s="7"/>
    </row>
    <row r="215" spans="1:13" ht="15.75" customHeight="1">
      <c r="A215" s="49"/>
      <c r="B215" s="437">
        <v>114186</v>
      </c>
      <c r="C215" s="4" t="str">
        <f>VLOOKUP(B215,[1]Report!$1:$1048576,2,0)</f>
        <v>GEN DEO COLON MACHOS 110ML</v>
      </c>
      <c r="D215" s="136" t="s">
        <v>6</v>
      </c>
      <c r="E215" s="5">
        <f>VLOOKUP(B215,[1]Report!$1:$1048576,8,0)</f>
        <v>11.68</v>
      </c>
      <c r="F215" s="436">
        <v>13.55</v>
      </c>
      <c r="G215" s="6">
        <f t="shared" si="10"/>
        <v>-0.16010273972602748</v>
      </c>
      <c r="H215" s="278">
        <f t="shared" si="9"/>
        <v>-1.1601027397260275</v>
      </c>
      <c r="I215" s="161" t="s">
        <v>645</v>
      </c>
      <c r="J215" s="7"/>
      <c r="K215" s="7"/>
      <c r="L215" s="7"/>
      <c r="M215" s="7"/>
    </row>
    <row r="216" spans="1:13" ht="15.75" customHeight="1">
      <c r="A216" s="49"/>
      <c r="B216" s="437">
        <v>112906</v>
      </c>
      <c r="C216" s="4" t="str">
        <f>VLOOKUP(B216,[1]Report!$1:$1048576,2,0)</f>
        <v>GEN EDUCAD PIPI NAO PODE 12X500ML</v>
      </c>
      <c r="D216" s="136" t="s">
        <v>6</v>
      </c>
      <c r="E216" s="5">
        <f>VLOOKUP(B216,[1]Report!$1:$1048576,8,0)</f>
        <v>14.8</v>
      </c>
      <c r="F216" s="436">
        <v>17.149999999999999</v>
      </c>
      <c r="G216" s="6">
        <f t="shared" si="10"/>
        <v>-0.15878378378378363</v>
      </c>
      <c r="H216" s="278">
        <f t="shared" si="9"/>
        <v>-1.1587837837837835</v>
      </c>
      <c r="I216" s="161" t="s">
        <v>645</v>
      </c>
      <c r="J216" s="7"/>
      <c r="K216" s="7"/>
      <c r="L216" s="7"/>
      <c r="M216" s="7"/>
    </row>
    <row r="217" spans="1:13" ht="15.75" customHeight="1">
      <c r="A217" s="49"/>
      <c r="B217" s="437">
        <v>112905</v>
      </c>
      <c r="C217" s="4" t="str">
        <f>VLOOKUP(B217,[1]Report!$1:$1048576,2,0)</f>
        <v>GEN EDUCADOR PIPI PODE 24X20ML</v>
      </c>
      <c r="D217" s="136" t="s">
        <v>6</v>
      </c>
      <c r="E217" s="5">
        <f>VLOOKUP(B217,[1]Report!$1:$1048576,8,0)</f>
        <v>5.37</v>
      </c>
      <c r="F217" s="436">
        <v>6.2</v>
      </c>
      <c r="G217" s="6">
        <f t="shared" si="10"/>
        <v>-0.15456238361266295</v>
      </c>
      <c r="H217" s="278">
        <f t="shared" si="9"/>
        <v>-1.1545623836126628</v>
      </c>
      <c r="I217" s="161" t="s">
        <v>645</v>
      </c>
      <c r="J217" s="7"/>
      <c r="K217" s="7"/>
      <c r="L217" s="7"/>
      <c r="M217" s="7"/>
    </row>
    <row r="218" spans="1:13" ht="15.75" customHeight="1">
      <c r="A218" s="49"/>
      <c r="B218" s="437">
        <v>114189</v>
      </c>
      <c r="C218" s="4" t="str">
        <f>VLOOKUP(B218,[1]Report!$1:$1048576,2,0)</f>
        <v>GEN GEL DENTAL HORTELA 12X70G</v>
      </c>
      <c r="D218" s="136" t="s">
        <v>6</v>
      </c>
      <c r="E218" s="5">
        <f>VLOOKUP(B218,[1]Report!$1:$1048576,8,0)</f>
        <v>9.09</v>
      </c>
      <c r="F218" s="436">
        <v>10.69</v>
      </c>
      <c r="G218" s="6">
        <f t="shared" si="10"/>
        <v>-0.17601760176017597</v>
      </c>
      <c r="H218" s="278">
        <f t="shared" si="9"/>
        <v>-1.176017601760176</v>
      </c>
      <c r="I218" s="161" t="s">
        <v>645</v>
      </c>
      <c r="J218" s="7"/>
      <c r="K218" s="7"/>
      <c r="L218" s="7"/>
      <c r="M218" s="7"/>
    </row>
    <row r="219" spans="1:13" ht="15.75" customHeight="1">
      <c r="A219" s="49"/>
      <c r="B219" s="437">
        <v>114188</v>
      </c>
      <c r="C219" s="4" t="str">
        <f>VLOOKUP(B219,[1]Report!$1:$1048576,2,0)</f>
        <v>GEN GEL DENTAL MENTA 12X70G</v>
      </c>
      <c r="D219" s="136" t="s">
        <v>6</v>
      </c>
      <c r="E219" s="5">
        <f>VLOOKUP(B219,[1]Report!$1:$1048576,8,0)</f>
        <v>9.09</v>
      </c>
      <c r="F219" s="436">
        <v>10.69</v>
      </c>
      <c r="G219" s="6">
        <f t="shared" si="10"/>
        <v>-0.17601760176017597</v>
      </c>
      <c r="H219" s="278">
        <f t="shared" si="9"/>
        <v>-1.176017601760176</v>
      </c>
      <c r="I219" s="161" t="s">
        <v>645</v>
      </c>
      <c r="J219" s="7"/>
      <c r="K219" s="7"/>
      <c r="L219" s="7"/>
      <c r="M219" s="7"/>
    </row>
    <row r="220" spans="1:13" ht="15.75" customHeight="1">
      <c r="A220" s="49"/>
      <c r="B220" s="437">
        <v>114187</v>
      </c>
      <c r="C220" s="4" t="str">
        <f>VLOOKUP(B220,[1]Report!$1:$1048576,2,0)</f>
        <v>GEN GEL DENTAL MGO 12X70G</v>
      </c>
      <c r="D220" s="136" t="s">
        <v>6</v>
      </c>
      <c r="E220" s="5">
        <f>VLOOKUP(B220,[1]Report!$1:$1048576,8,0)</f>
        <v>9.09</v>
      </c>
      <c r="F220" s="436">
        <v>10.69</v>
      </c>
      <c r="G220" s="6">
        <f t="shared" si="10"/>
        <v>-0.17601760176017597</v>
      </c>
      <c r="H220" s="278">
        <f t="shared" si="9"/>
        <v>-1.176017601760176</v>
      </c>
      <c r="I220" s="161" t="s">
        <v>645</v>
      </c>
      <c r="J220" s="7"/>
      <c r="K220" s="7"/>
      <c r="L220" s="7"/>
      <c r="M220" s="7"/>
    </row>
    <row r="221" spans="1:13" ht="15.75" customHeight="1">
      <c r="A221" s="49"/>
      <c r="B221" s="437">
        <v>112933</v>
      </c>
      <c r="C221" s="4" t="str">
        <f>VLOOKUP(B221,[1]Report!$1:$1048576,2,0)</f>
        <v>GEN GEL DENTAL TUTT FRUITT 12X70G</v>
      </c>
      <c r="D221" s="136" t="s">
        <v>6</v>
      </c>
      <c r="E221" s="5">
        <f>VLOOKUP(B221,[1]Report!$1:$1048576,8,0)</f>
        <v>9.09</v>
      </c>
      <c r="F221" s="436">
        <v>10.69</v>
      </c>
      <c r="G221" s="6">
        <f t="shared" si="10"/>
        <v>-0.17601760176017597</v>
      </c>
      <c r="H221" s="278">
        <f t="shared" si="9"/>
        <v>-1.176017601760176</v>
      </c>
      <c r="I221" s="161" t="s">
        <v>645</v>
      </c>
      <c r="J221" s="7"/>
      <c r="K221" s="7"/>
      <c r="L221" s="7"/>
      <c r="M221" s="7"/>
    </row>
    <row r="222" spans="1:13" ht="15.75" customHeight="1">
      <c r="A222" s="49"/>
      <c r="B222" s="437">
        <v>114191</v>
      </c>
      <c r="C222" s="4" t="str">
        <f>VLOOKUP(B222,[1]Report!$1:$1048576,2,0)</f>
        <v>GEN PET BANHO SECO PLUS 12X500ML</v>
      </c>
      <c r="D222" s="136" t="s">
        <v>6</v>
      </c>
      <c r="E222" s="5">
        <f>VLOOKUP(B222,[1]Report!$1:$1048576,8,0)</f>
        <v>10.02</v>
      </c>
      <c r="F222" s="436">
        <v>11.75</v>
      </c>
      <c r="G222" s="6">
        <f t="shared" si="10"/>
        <v>-0.17265469061876251</v>
      </c>
      <c r="H222" s="278">
        <f t="shared" si="9"/>
        <v>-1.1726546906187625</v>
      </c>
      <c r="I222" s="161" t="s">
        <v>645</v>
      </c>
      <c r="J222" s="7"/>
      <c r="K222" s="7"/>
      <c r="L222" s="7"/>
      <c r="M222" s="7"/>
    </row>
    <row r="223" spans="1:13" ht="15.75" customHeight="1">
      <c r="A223" s="49"/>
      <c r="B223" s="437">
        <v>114180</v>
      </c>
      <c r="C223" s="4" t="str">
        <f>VLOOKUP(B223,[1]Report!$1:$1048576,2,0)</f>
        <v>GEN SHAM WHITE BRAN PREM CAES/GATO 500ML</v>
      </c>
      <c r="D223" s="136" t="s">
        <v>6</v>
      </c>
      <c r="E223" s="5">
        <f>VLOOKUP(B223,[1]Report!$1:$1048576,8,0)</f>
        <v>10.36</v>
      </c>
      <c r="F223" s="436">
        <v>12.19</v>
      </c>
      <c r="G223" s="6">
        <f t="shared" si="10"/>
        <v>-0.17664092664092665</v>
      </c>
      <c r="H223" s="278">
        <f t="shared" si="9"/>
        <v>-1.1766409266409266</v>
      </c>
      <c r="I223" s="161"/>
      <c r="J223" s="7"/>
      <c r="K223" s="7"/>
      <c r="L223" s="7"/>
      <c r="M223" s="7"/>
    </row>
    <row r="224" spans="1:13" ht="15.75" customHeight="1">
      <c r="A224" s="49"/>
      <c r="B224" s="437">
        <v>114177</v>
      </c>
      <c r="C224" s="4" t="str">
        <f>VLOOKUP(B224,[1]Report!$1:$1048576,2,0)</f>
        <v>GEN SHAMP 2 EM 1 12X500ML</v>
      </c>
      <c r="D224" s="136" t="s">
        <v>6</v>
      </c>
      <c r="E224" s="5">
        <f>VLOOKUP(B224,[1]Report!$1:$1048576,8,0)</f>
        <v>8.34</v>
      </c>
      <c r="F224" s="436">
        <v>9.8000000000000007</v>
      </c>
      <c r="G224" s="6">
        <f t="shared" si="10"/>
        <v>-0.17505995203836941</v>
      </c>
      <c r="H224" s="278">
        <f t="shared" si="9"/>
        <v>-1.1750599520383693</v>
      </c>
      <c r="I224" s="161" t="s">
        <v>645</v>
      </c>
      <c r="J224" s="7"/>
      <c r="K224" s="7"/>
      <c r="L224" s="7"/>
      <c r="M224" s="7"/>
    </row>
    <row r="225" spans="1:13" ht="15.75" customHeight="1">
      <c r="A225" s="49"/>
      <c r="B225" s="437">
        <v>114182</v>
      </c>
      <c r="C225" s="4" t="str">
        <f>VLOOKUP(B225,[1]Report!$1:$1048576,2,0)</f>
        <v>GEN SHAMP MGO+BURITI 12X500ML</v>
      </c>
      <c r="D225" s="136" t="s">
        <v>6</v>
      </c>
      <c r="E225" s="5">
        <f>VLOOKUP(B225,[1]Report!$1:$1048576,8,0)</f>
        <v>8.34</v>
      </c>
      <c r="F225" s="436">
        <v>9.8000000000000007</v>
      </c>
      <c r="G225" s="6">
        <f t="shared" si="10"/>
        <v>-0.17505995203836941</v>
      </c>
      <c r="H225" s="278">
        <f t="shared" si="9"/>
        <v>-1.1750599520383693</v>
      </c>
      <c r="I225" s="161" t="s">
        <v>645</v>
      </c>
      <c r="J225" s="7"/>
      <c r="K225" s="7"/>
      <c r="L225" s="7"/>
      <c r="M225" s="7"/>
    </row>
    <row r="226" spans="1:13" ht="15.75" customHeight="1">
      <c r="A226" s="49"/>
      <c r="B226" s="437">
        <v>114181</v>
      </c>
      <c r="C226" s="4" t="str">
        <f>VLOOKUP(B226,[1]Report!$1:$1048576,2,0)</f>
        <v>GEN SHAMP NEUTR ODOR CAES/GAT 12X500ML</v>
      </c>
      <c r="D226" s="136" t="s">
        <v>6</v>
      </c>
      <c r="E226" s="5">
        <f>VLOOKUP(B226,[1]Report!$1:$1048576,8,0)</f>
        <v>10.36</v>
      </c>
      <c r="F226" s="436">
        <v>12.19</v>
      </c>
      <c r="G226" s="6">
        <f t="shared" si="10"/>
        <v>-0.17664092664092665</v>
      </c>
      <c r="H226" s="278">
        <f t="shared" si="9"/>
        <v>-1.1766409266409266</v>
      </c>
      <c r="I226" s="161" t="s">
        <v>645</v>
      </c>
      <c r="J226" s="7"/>
      <c r="K226" s="7"/>
      <c r="L226" s="7"/>
      <c r="M226" s="7"/>
    </row>
    <row r="227" spans="1:13" ht="15.75" customHeight="1">
      <c r="A227" s="49"/>
      <c r="B227" s="437">
        <v>112899</v>
      </c>
      <c r="C227" s="4" t="str">
        <f>VLOOKUP(B227,[1]Report!$1:$1048576,2,0)</f>
        <v>GEN SHAMP PELOS CLAROS COCO 12X500ML</v>
      </c>
      <c r="D227" s="136" t="s">
        <v>6</v>
      </c>
      <c r="E227" s="5">
        <f>VLOOKUP(B227,[1]Report!$1:$1048576,8,0)</f>
        <v>8.34</v>
      </c>
      <c r="F227" s="436">
        <v>9.8000000000000007</v>
      </c>
      <c r="G227" s="6">
        <f t="shared" si="10"/>
        <v>-0.17505995203836941</v>
      </c>
      <c r="H227" s="278">
        <f t="shared" si="9"/>
        <v>-1.1750599520383693</v>
      </c>
      <c r="I227" s="161" t="s">
        <v>645</v>
      </c>
      <c r="J227" s="7"/>
      <c r="K227" s="7"/>
      <c r="L227" s="7"/>
      <c r="M227" s="7"/>
    </row>
    <row r="228" spans="1:13" ht="15.75" customHeight="1">
      <c r="A228" s="49"/>
      <c r="B228" s="437">
        <v>114175</v>
      </c>
      <c r="C228" s="4" t="str">
        <f>VLOOKUP(B228,[1]Report!$1:$1048576,2,0)</f>
        <v>GEN SHAMP PELOS ESCUROS 12X500ML</v>
      </c>
      <c r="D228" s="136" t="s">
        <v>6</v>
      </c>
      <c r="E228" s="5">
        <f>VLOOKUP(B228,[1]Report!$1:$1048576,8,0)</f>
        <v>8.34</v>
      </c>
      <c r="F228" s="436">
        <v>9.8000000000000007</v>
      </c>
      <c r="G228" s="6">
        <f t="shared" si="10"/>
        <v>-0.17505995203836941</v>
      </c>
      <c r="H228" s="278">
        <f t="shared" si="9"/>
        <v>-1.1750599520383693</v>
      </c>
      <c r="I228" s="161" t="s">
        <v>645</v>
      </c>
      <c r="J228" s="7"/>
      <c r="K228" s="7"/>
      <c r="L228" s="7"/>
      <c r="M228" s="7"/>
    </row>
    <row r="229" spans="1:13" ht="15.75" customHeight="1">
      <c r="A229" s="49"/>
      <c r="B229" s="437">
        <v>114179</v>
      </c>
      <c r="C229" s="4" t="str">
        <f>VLOOKUP(B229,[1]Report!$1:$1048576,2,0)</f>
        <v>GEN SHAMP TOD PELOS PARIS 12X500ML</v>
      </c>
      <c r="D229" s="136" t="s">
        <v>6</v>
      </c>
      <c r="E229" s="5">
        <f>VLOOKUP(B229,[1]Report!$1:$1048576,8,0)</f>
        <v>8.34</v>
      </c>
      <c r="F229" s="436">
        <v>9.8000000000000007</v>
      </c>
      <c r="G229" s="6">
        <f t="shared" si="10"/>
        <v>-0.17505995203836941</v>
      </c>
      <c r="H229" s="278">
        <f t="shared" si="9"/>
        <v>-1.1750599520383693</v>
      </c>
      <c r="I229" s="161" t="s">
        <v>645</v>
      </c>
      <c r="J229" s="7"/>
      <c r="K229" s="7"/>
      <c r="L229" s="7"/>
      <c r="M229" s="7"/>
    </row>
    <row r="230" spans="1:13" ht="15.75" customHeight="1">
      <c r="A230" s="49"/>
      <c r="B230" s="437">
        <v>112900</v>
      </c>
      <c r="C230" s="4" t="str">
        <f>VLOOKUP(B230,[1]Report!$1:$1048576,2,0)</f>
        <v>GEN SHAMPOO ANTIPULGAS 12X500ML</v>
      </c>
      <c r="D230" s="136" t="s">
        <v>6</v>
      </c>
      <c r="E230" s="5">
        <f>VLOOKUP(B230,[1]Report!$1:$1048576,8,0)</f>
        <v>8.34</v>
      </c>
      <c r="F230" s="436">
        <v>10.15</v>
      </c>
      <c r="G230" s="6">
        <f t="shared" si="10"/>
        <v>-0.21702637889688256</v>
      </c>
      <c r="H230" s="278">
        <f t="shared" si="9"/>
        <v>-1.2170263788968825</v>
      </c>
      <c r="I230" s="161"/>
      <c r="J230" s="7"/>
      <c r="K230" s="7"/>
      <c r="L230" s="7"/>
      <c r="M230" s="7"/>
    </row>
    <row r="231" spans="1:13" ht="15.75" customHeight="1">
      <c r="A231" s="49"/>
      <c r="B231" s="437">
        <v>112898</v>
      </c>
      <c r="C231" s="4" t="str">
        <f>VLOOKUP(B231,[1]Report!$1:$1048576,2,0)</f>
        <v>GEN SHAMPOO TOD PELOS FRUTAL 12X500ML</v>
      </c>
      <c r="D231" s="136" t="s">
        <v>6</v>
      </c>
      <c r="E231" s="5">
        <f>VLOOKUP(B231,[1]Report!$1:$1048576,8,0)</f>
        <v>8.58</v>
      </c>
      <c r="F231" s="436">
        <v>10.09</v>
      </c>
      <c r="G231" s="6">
        <f t="shared" si="10"/>
        <v>-0.17599067599067597</v>
      </c>
      <c r="H231" s="278">
        <f t="shared" si="9"/>
        <v>-1.175990675990676</v>
      </c>
      <c r="I231" s="161" t="s">
        <v>645</v>
      </c>
      <c r="J231" s="7"/>
      <c r="K231" s="7"/>
      <c r="L231" s="7"/>
      <c r="M231" s="7"/>
    </row>
    <row r="232" spans="1:13" ht="15.75" customHeight="1">
      <c r="A232" s="49"/>
      <c r="B232" s="437">
        <v>112910</v>
      </c>
      <c r="C232" s="4" t="str">
        <f>VLOOKUP(B232,[1]Report!$1:$1048576,2,0)</f>
        <v>GEN TAPETE PIPI STOP 60X50 12X7UN</v>
      </c>
      <c r="D232" s="136" t="s">
        <v>6</v>
      </c>
      <c r="E232" s="5">
        <f>VLOOKUP(B232,[1]Report!$1:$1048576,8,0)</f>
        <v>16.989999999999998</v>
      </c>
      <c r="F232" s="436">
        <v>20.99</v>
      </c>
      <c r="G232" s="6">
        <f t="shared" si="10"/>
        <v>-0.23543260741612715</v>
      </c>
      <c r="H232" s="278">
        <f t="shared" si="9"/>
        <v>-1.235432607416127</v>
      </c>
      <c r="I232" s="161" t="s">
        <v>645</v>
      </c>
      <c r="J232" s="7"/>
      <c r="K232" s="7"/>
      <c r="L232" s="7"/>
      <c r="M232" s="7"/>
    </row>
    <row r="233" spans="1:13" ht="15.75" customHeight="1">
      <c r="A233" s="49"/>
      <c r="B233" s="439"/>
      <c r="C233" s="10"/>
      <c r="D233" s="421"/>
      <c r="E233" s="8"/>
      <c r="F233" s="440"/>
      <c r="G233" s="13"/>
      <c r="H233" s="278"/>
      <c r="I233" s="161"/>
      <c r="J233" s="7"/>
      <c r="K233" s="7"/>
      <c r="L233" s="7"/>
      <c r="M233" s="7"/>
    </row>
    <row r="234" spans="1:13" ht="15.75" customHeight="1">
      <c r="A234" s="49"/>
      <c r="B234" s="548" t="s">
        <v>1306</v>
      </c>
      <c r="C234" s="548"/>
      <c r="D234" s="548"/>
      <c r="E234" s="548"/>
      <c r="F234" s="548"/>
      <c r="G234" s="548"/>
      <c r="H234" s="278"/>
      <c r="I234" s="161"/>
      <c r="J234" s="7"/>
      <c r="K234" s="7"/>
      <c r="L234" s="7"/>
      <c r="M234" s="7"/>
    </row>
    <row r="235" spans="1:13" ht="15.75" customHeight="1">
      <c r="A235" s="49"/>
      <c r="B235" s="11" t="s">
        <v>2</v>
      </c>
      <c r="C235" s="11" t="s">
        <v>3</v>
      </c>
      <c r="D235" s="11" t="s">
        <v>5</v>
      </c>
      <c r="E235" s="11" t="s">
        <v>0</v>
      </c>
      <c r="F235" s="47" t="s">
        <v>1</v>
      </c>
      <c r="G235" s="47" t="s">
        <v>4</v>
      </c>
      <c r="H235" s="278"/>
      <c r="I235" s="161"/>
      <c r="J235" s="7"/>
      <c r="K235" s="7"/>
      <c r="L235" s="7"/>
      <c r="M235" s="7"/>
    </row>
    <row r="236" spans="1:13" ht="15.75" customHeight="1">
      <c r="A236" s="49"/>
      <c r="B236" s="34">
        <v>113426</v>
      </c>
      <c r="C236" s="4" t="e">
        <f>VLOOKUP(B236,[1]Report!$1:$1048576,2,0)</f>
        <v>#N/A</v>
      </c>
      <c r="D236" s="136" t="s">
        <v>6</v>
      </c>
      <c r="E236" s="5" t="e">
        <f>VLOOKUP(B236,[1]Report!$1:$1048576,8,0)</f>
        <v>#N/A</v>
      </c>
      <c r="F236" s="357">
        <v>4.5</v>
      </c>
      <c r="G236" s="6" t="e">
        <f t="shared" ref="G236" si="11">(E236-F236)/E236</f>
        <v>#N/A</v>
      </c>
      <c r="H236" s="278" t="e">
        <f t="shared" ref="H236" si="12">G236-100%</f>
        <v>#N/A</v>
      </c>
      <c r="I236" s="161"/>
      <c r="J236" s="7"/>
      <c r="K236" s="7"/>
      <c r="L236" s="7"/>
      <c r="M236" s="7"/>
    </row>
    <row r="237" spans="1:13" ht="15.75" customHeight="1">
      <c r="A237" s="49"/>
      <c r="B237" s="34"/>
      <c r="C237" s="34"/>
      <c r="D237" s="34"/>
      <c r="E237" s="34"/>
      <c r="F237" s="34"/>
      <c r="G237" s="415"/>
      <c r="H237" s="278"/>
      <c r="I237" s="161"/>
      <c r="J237" s="7"/>
      <c r="K237" s="7"/>
      <c r="L237" s="7"/>
      <c r="M237" s="7"/>
    </row>
    <row r="238" spans="1:13" ht="15.75" customHeight="1">
      <c r="A238" s="49"/>
      <c r="B238" s="439"/>
      <c r="C238" s="10"/>
      <c r="D238" s="421"/>
      <c r="E238" s="8"/>
      <c r="F238" s="440"/>
      <c r="G238" s="13"/>
      <c r="H238" s="278"/>
      <c r="I238" s="161"/>
      <c r="J238" s="7"/>
      <c r="K238" s="7"/>
      <c r="L238" s="7"/>
      <c r="M238" s="7"/>
    </row>
    <row r="239" spans="1:13" ht="15.75" customHeight="1">
      <c r="A239" s="49"/>
      <c r="B239" s="548" t="s">
        <v>1645</v>
      </c>
      <c r="C239" s="548"/>
      <c r="D239" s="548"/>
      <c r="E239" s="548"/>
      <c r="F239" s="548"/>
      <c r="G239" s="548"/>
      <c r="H239" s="278"/>
      <c r="I239" s="161"/>
      <c r="J239" s="7"/>
      <c r="K239" s="7"/>
      <c r="L239" s="7"/>
      <c r="M239" s="7"/>
    </row>
    <row r="240" spans="1:13" ht="15.75" customHeight="1">
      <c r="A240" s="49"/>
      <c r="B240" s="11" t="s">
        <v>2</v>
      </c>
      <c r="C240" s="11" t="s">
        <v>3</v>
      </c>
      <c r="D240" s="11" t="s">
        <v>5</v>
      </c>
      <c r="E240" s="11" t="s">
        <v>0</v>
      </c>
      <c r="F240" s="47" t="s">
        <v>1</v>
      </c>
      <c r="G240" s="47" t="s">
        <v>4</v>
      </c>
      <c r="H240" s="278"/>
      <c r="I240" s="161"/>
      <c r="J240" s="7"/>
      <c r="K240" s="7"/>
      <c r="L240" s="7"/>
      <c r="M240" s="7"/>
    </row>
    <row r="241" spans="1:13" ht="15.75" customHeight="1">
      <c r="A241" s="49"/>
      <c r="B241" s="439">
        <v>102149</v>
      </c>
      <c r="C241" s="4" t="s">
        <v>1646</v>
      </c>
      <c r="D241" s="136" t="s">
        <v>1655</v>
      </c>
      <c r="E241" s="5">
        <f>VLOOKUP(B241,[1]Report!$1:$1048576,8,0)</f>
        <v>15.71</v>
      </c>
      <c r="F241" s="436">
        <v>12.79</v>
      </c>
      <c r="G241" s="6">
        <f t="shared" ref="G241" si="13">(E241-F241)/E241</f>
        <v>0.18586887332908986</v>
      </c>
      <c r="H241" s="278"/>
      <c r="I241" s="161"/>
      <c r="J241" s="7"/>
      <c r="K241" s="7"/>
      <c r="L241" s="7"/>
      <c r="M241" s="7"/>
    </row>
    <row r="242" spans="1:13" ht="15.75" customHeight="1">
      <c r="A242" s="49"/>
      <c r="B242" s="439">
        <v>109163</v>
      </c>
      <c r="C242" s="4" t="s">
        <v>1647</v>
      </c>
      <c r="D242" s="136" t="s">
        <v>1655</v>
      </c>
      <c r="E242" s="5" t="e">
        <f>VLOOKUP(B242,[1]Report!$1:$1048576,8,0)</f>
        <v>#N/A</v>
      </c>
      <c r="F242" s="436">
        <v>6.39</v>
      </c>
      <c r="G242" s="6" t="e">
        <f t="shared" ref="G242:G251" si="14">(E242-F242)/E242</f>
        <v>#N/A</v>
      </c>
      <c r="H242" s="278"/>
      <c r="I242" s="161"/>
      <c r="J242" s="7"/>
      <c r="K242" s="7"/>
      <c r="L242" s="7"/>
      <c r="M242" s="7"/>
    </row>
    <row r="243" spans="1:13" ht="15.75" customHeight="1">
      <c r="A243" s="49"/>
      <c r="B243" s="439">
        <v>102178</v>
      </c>
      <c r="C243" s="4" t="s">
        <v>895</v>
      </c>
      <c r="D243" s="136" t="s">
        <v>1655</v>
      </c>
      <c r="E243" s="5">
        <f>VLOOKUP(B243,[1]Report!$1:$1048576,8,0)</f>
        <v>7.58</v>
      </c>
      <c r="F243" s="436">
        <v>6.89</v>
      </c>
      <c r="G243" s="6">
        <f t="shared" si="14"/>
        <v>9.1029023746701895E-2</v>
      </c>
      <c r="H243" s="278"/>
      <c r="I243" s="161"/>
      <c r="J243" s="7"/>
      <c r="K243" s="7"/>
      <c r="L243" s="7"/>
      <c r="M243" s="7"/>
    </row>
    <row r="244" spans="1:13" ht="15.75" customHeight="1">
      <c r="A244" s="49"/>
      <c r="B244" s="439">
        <v>109252</v>
      </c>
      <c r="C244" s="4" t="s">
        <v>1648</v>
      </c>
      <c r="D244" s="136" t="s">
        <v>1655</v>
      </c>
      <c r="E244" s="5">
        <f>VLOOKUP(B244,[1]Report!$1:$1048576,8,0)</f>
        <v>17.95</v>
      </c>
      <c r="F244" s="436">
        <v>14.99</v>
      </c>
      <c r="G244" s="6">
        <f t="shared" si="14"/>
        <v>0.16490250696378825</v>
      </c>
      <c r="H244" s="278"/>
      <c r="I244" s="161"/>
      <c r="J244" s="7"/>
      <c r="K244" s="7"/>
      <c r="L244" s="7"/>
      <c r="M244" s="7"/>
    </row>
    <row r="245" spans="1:13" ht="15.75" customHeight="1">
      <c r="A245" s="49"/>
      <c r="B245" s="439">
        <v>109477</v>
      </c>
      <c r="C245" s="4" t="s">
        <v>469</v>
      </c>
      <c r="D245" s="136" t="s">
        <v>1655</v>
      </c>
      <c r="E245" s="5">
        <f>VLOOKUP(B245,[1]Report!$1:$1048576,8,0)</f>
        <v>12.9</v>
      </c>
      <c r="F245" s="436">
        <v>9.8000000000000007</v>
      </c>
      <c r="G245" s="6">
        <f t="shared" si="14"/>
        <v>0.2403100775193798</v>
      </c>
      <c r="H245" s="278"/>
      <c r="I245" s="161"/>
      <c r="J245" s="7"/>
      <c r="K245" s="7"/>
      <c r="L245" s="7"/>
      <c r="M245" s="7"/>
    </row>
    <row r="246" spans="1:13" ht="15.75" customHeight="1">
      <c r="A246" s="49"/>
      <c r="B246" s="439">
        <v>112544</v>
      </c>
      <c r="C246" s="4" t="s">
        <v>1649</v>
      </c>
      <c r="D246" s="136" t="s">
        <v>1655</v>
      </c>
      <c r="E246" s="5" t="e">
        <f>VLOOKUP(B246,[1]Report!$1:$1048576,8,0)</f>
        <v>#N/A</v>
      </c>
      <c r="F246" s="436">
        <v>9.99</v>
      </c>
      <c r="G246" s="6" t="e">
        <f t="shared" si="14"/>
        <v>#N/A</v>
      </c>
      <c r="H246" s="278"/>
      <c r="I246" s="161"/>
      <c r="J246" s="7"/>
      <c r="K246" s="7"/>
      <c r="L246" s="7"/>
      <c r="M246" s="7"/>
    </row>
    <row r="247" spans="1:13" ht="15.75" customHeight="1">
      <c r="A247" s="49"/>
      <c r="B247" s="439">
        <v>109549</v>
      </c>
      <c r="C247" s="4" t="s">
        <v>1650</v>
      </c>
      <c r="D247" s="136" t="s">
        <v>1655</v>
      </c>
      <c r="E247" s="5">
        <f>VLOOKUP(B247,[1]Report!$1:$1048576,8,0)</f>
        <v>14.25</v>
      </c>
      <c r="F247" s="436">
        <v>13.99</v>
      </c>
      <c r="G247" s="6">
        <f t="shared" si="14"/>
        <v>1.8245614035087704E-2</v>
      </c>
      <c r="H247" s="278"/>
      <c r="I247" s="161"/>
      <c r="J247" s="7"/>
      <c r="K247" s="7"/>
      <c r="L247" s="7"/>
      <c r="M247" s="7"/>
    </row>
    <row r="248" spans="1:13" ht="15.75" customHeight="1">
      <c r="A248" s="49"/>
      <c r="B248" s="439">
        <v>1679</v>
      </c>
      <c r="C248" s="4" t="s">
        <v>1651</v>
      </c>
      <c r="D248" s="136" t="s">
        <v>1655</v>
      </c>
      <c r="E248" s="5">
        <f>VLOOKUP(B248,[1]Report!$1:$1048576,8,0)</f>
        <v>14.97</v>
      </c>
      <c r="F248" s="436">
        <v>11.59</v>
      </c>
      <c r="G248" s="6">
        <f t="shared" si="14"/>
        <v>0.22578490313961261</v>
      </c>
      <c r="H248" s="278"/>
      <c r="I248" s="161"/>
      <c r="J248" s="7"/>
      <c r="K248" s="7"/>
      <c r="L248" s="7"/>
      <c r="M248" s="7"/>
    </row>
    <row r="249" spans="1:13" ht="15.75" customHeight="1">
      <c r="A249" s="49"/>
      <c r="B249" s="441">
        <v>114352</v>
      </c>
      <c r="C249" s="4" t="s">
        <v>1652</v>
      </c>
      <c r="D249" s="136" t="s">
        <v>1655</v>
      </c>
      <c r="E249" s="5" t="e">
        <f>VLOOKUP(B249,[1]Report!$1:$1048576,8,0)</f>
        <v>#N/A</v>
      </c>
      <c r="F249" s="436">
        <v>11.59</v>
      </c>
      <c r="G249" s="6" t="e">
        <f t="shared" si="14"/>
        <v>#N/A</v>
      </c>
      <c r="H249" s="278"/>
      <c r="I249" s="161"/>
      <c r="J249" s="7"/>
      <c r="K249" s="7"/>
      <c r="L249" s="7"/>
      <c r="M249" s="7"/>
    </row>
    <row r="250" spans="1:13" ht="15.75" customHeight="1">
      <c r="A250" s="49"/>
      <c r="B250" s="439">
        <v>109027</v>
      </c>
      <c r="C250" s="4" t="s">
        <v>1653</v>
      </c>
      <c r="D250" s="136" t="s">
        <v>1655</v>
      </c>
      <c r="E250" s="5">
        <f>VLOOKUP(B250,[1]Report!$1:$1048576,8,0)</f>
        <v>7.89</v>
      </c>
      <c r="F250" s="436">
        <v>5.99</v>
      </c>
      <c r="G250" s="6">
        <f t="shared" si="14"/>
        <v>0.24081115335868181</v>
      </c>
      <c r="H250" s="278"/>
      <c r="I250" s="161"/>
      <c r="J250" s="7"/>
      <c r="K250" s="7"/>
      <c r="L250" s="7"/>
      <c r="M250" s="7"/>
    </row>
    <row r="251" spans="1:13" ht="15.75" customHeight="1">
      <c r="A251" s="49"/>
      <c r="B251" s="439">
        <v>109690</v>
      </c>
      <c r="C251" s="4" t="s">
        <v>1654</v>
      </c>
      <c r="D251" s="136" t="s">
        <v>1655</v>
      </c>
      <c r="E251" s="5">
        <f>VLOOKUP(B251,[1]Report!$1:$1048576,8,0)</f>
        <v>15.6</v>
      </c>
      <c r="F251" s="436">
        <v>12.98</v>
      </c>
      <c r="G251" s="6">
        <f t="shared" si="14"/>
        <v>0.16794871794871791</v>
      </c>
      <c r="H251" s="278"/>
      <c r="I251" s="161"/>
      <c r="J251" s="7"/>
      <c r="K251" s="7"/>
      <c r="L251" s="7"/>
      <c r="M251" s="7"/>
    </row>
    <row r="252" spans="1:13" ht="15.75" customHeight="1">
      <c r="A252" s="49"/>
      <c r="B252" s="420"/>
      <c r="C252" s="10"/>
      <c r="D252" s="421"/>
      <c r="E252" s="8"/>
      <c r="F252" s="422"/>
      <c r="G252" s="13"/>
      <c r="H252" s="278"/>
      <c r="I252" s="161"/>
      <c r="J252" s="7"/>
      <c r="K252" s="7"/>
      <c r="L252" s="7"/>
      <c r="M252" s="7"/>
    </row>
    <row r="253" spans="1:13" ht="15.75" customHeight="1">
      <c r="A253" s="49"/>
      <c r="B253" s="548" t="s">
        <v>1628</v>
      </c>
      <c r="C253" s="548"/>
      <c r="D253" s="548"/>
      <c r="E253" s="548"/>
      <c r="F253" s="548"/>
      <c r="G253" s="548"/>
      <c r="H253" s="278"/>
      <c r="I253" s="161"/>
      <c r="J253" s="7"/>
      <c r="K253" s="7"/>
      <c r="L253" s="7"/>
      <c r="M253" s="7"/>
    </row>
    <row r="254" spans="1:13" ht="15.75" customHeight="1">
      <c r="A254" s="49"/>
      <c r="B254" s="106" t="s">
        <v>2</v>
      </c>
      <c r="C254" s="106" t="s">
        <v>3</v>
      </c>
      <c r="D254" s="106" t="s">
        <v>5</v>
      </c>
      <c r="E254" s="106" t="s">
        <v>0</v>
      </c>
      <c r="F254" s="415" t="s">
        <v>1</v>
      </c>
      <c r="G254" s="415" t="s">
        <v>4</v>
      </c>
      <c r="H254" s="278" t="e">
        <f t="shared" si="9"/>
        <v>#VALUE!</v>
      </c>
      <c r="I254" s="161"/>
      <c r="J254" s="7"/>
      <c r="K254" s="7"/>
      <c r="L254" s="7"/>
      <c r="M254" s="7"/>
    </row>
    <row r="255" spans="1:13" ht="15.75">
      <c r="A255" s="49"/>
      <c r="B255" s="418">
        <v>113810</v>
      </c>
      <c r="C255" s="4" t="str">
        <f>VLOOKUP(B255,[1]Report!$1:$1048576,2,0)</f>
        <v>FLORA KOLENE CONDIC CACHOS 300ML</v>
      </c>
      <c r="D255" s="136" t="s">
        <v>6</v>
      </c>
      <c r="E255" s="5">
        <f>VLOOKUP(B255,[1]Report!$1:$1048576,8,0)</f>
        <v>7.74</v>
      </c>
      <c r="F255" s="419">
        <v>6.6809814000000003</v>
      </c>
      <c r="G255" s="6">
        <f t="shared" si="5"/>
        <v>0.13682410852713178</v>
      </c>
      <c r="H255" s="382">
        <f t="shared" si="9"/>
        <v>-0.86317589147286822</v>
      </c>
      <c r="I255" s="161" t="s">
        <v>645</v>
      </c>
      <c r="J255" s="7"/>
      <c r="K255" s="7"/>
      <c r="L255" s="7"/>
      <c r="M255" s="7"/>
    </row>
    <row r="256" spans="1:13" ht="15.75">
      <c r="A256" s="49"/>
      <c r="B256" s="418">
        <v>113811</v>
      </c>
      <c r="C256" s="4" t="str">
        <f>VLOOKUP(B256,[1]Report!$1:$1048576,2,0)</f>
        <v>FLORA KOLENE CONDIC FORCA/CRESCIM 300ML</v>
      </c>
      <c r="D256" s="136" t="s">
        <v>6</v>
      </c>
      <c r="E256" s="5">
        <f>VLOOKUP(B256,[1]Report!$1:$1048576,8,0)</f>
        <v>7.03</v>
      </c>
      <c r="F256" s="419">
        <v>6.6810079999999994</v>
      </c>
      <c r="G256" s="6">
        <f t="shared" ref="G256:G319" si="15">(E256-F256)/E256</f>
        <v>4.9643243243243367E-2</v>
      </c>
      <c r="H256" s="382">
        <f t="shared" si="9"/>
        <v>-0.95035675675675668</v>
      </c>
      <c r="I256" s="161" t="s">
        <v>645</v>
      </c>
      <c r="J256" s="7"/>
      <c r="K256" s="7"/>
      <c r="L256" s="7"/>
      <c r="M256" s="7"/>
    </row>
    <row r="257" spans="1:13" ht="15.75">
      <c r="A257" s="49"/>
      <c r="B257" s="418">
        <v>113809</v>
      </c>
      <c r="C257" s="4" t="str">
        <f>VLOOKUP(B257,[1]Report!$1:$1048576,2,0)</f>
        <v>FLORA KOLENE CONDIC ORIGINAL 300ML</v>
      </c>
      <c r="D257" s="136" t="s">
        <v>6</v>
      </c>
      <c r="E257" s="5">
        <f>VLOOKUP(B257,[1]Report!$1:$1048576,8,0)</f>
        <v>7.74</v>
      </c>
      <c r="F257" s="419">
        <v>6.6810156000000003</v>
      </c>
      <c r="G257" s="6">
        <f t="shared" si="15"/>
        <v>0.13681968992248061</v>
      </c>
      <c r="H257" s="382">
        <f t="shared" si="9"/>
        <v>-0.86318031007751939</v>
      </c>
      <c r="I257" s="161" t="s">
        <v>645</v>
      </c>
      <c r="J257" s="7"/>
      <c r="K257" s="7"/>
      <c r="L257" s="7"/>
      <c r="M257" s="7"/>
    </row>
    <row r="258" spans="1:13" ht="15.75">
      <c r="A258" s="49"/>
      <c r="B258" s="418">
        <v>113832</v>
      </c>
      <c r="C258" s="4" t="str">
        <f>VLOOKUP(B258,[1]Report!$1:$1048576,2,0)</f>
        <v>FLORA NEUTROX CONDIC AQUA 300ML</v>
      </c>
      <c r="D258" s="136" t="s">
        <v>6</v>
      </c>
      <c r="E258" s="5">
        <f>VLOOKUP(B258,[1]Report!$1:$1048576,8,0)</f>
        <v>7.14</v>
      </c>
      <c r="F258" s="419">
        <v>6.7863012499999993</v>
      </c>
      <c r="G258" s="6">
        <f t="shared" si="15"/>
        <v>4.9537640056022465E-2</v>
      </c>
      <c r="H258" s="382">
        <f t="shared" si="9"/>
        <v>-0.95046235994397754</v>
      </c>
      <c r="I258" s="161" t="s">
        <v>645</v>
      </c>
      <c r="J258" s="7"/>
      <c r="K258" s="7"/>
      <c r="L258" s="7"/>
      <c r="M258" s="7"/>
    </row>
    <row r="259" spans="1:13" ht="15.75">
      <c r="A259" s="49"/>
      <c r="B259" s="418">
        <v>113830</v>
      </c>
      <c r="C259" s="4" t="str">
        <f>VLOOKUP(B259,[1]Report!$1:$1048576,2,0)</f>
        <v>FLORA NEUTROX CONDIC CLASSICO 100ML</v>
      </c>
      <c r="D259" s="136" t="s">
        <v>6</v>
      </c>
      <c r="E259" s="5">
        <f>VLOOKUP(B259,[1]Report!$1:$1048576,8,0)</f>
        <v>3.13</v>
      </c>
      <c r="F259" s="419">
        <v>2.9759937499999998</v>
      </c>
      <c r="G259" s="6">
        <f t="shared" si="15"/>
        <v>4.9203274760383428E-2</v>
      </c>
      <c r="H259" s="382">
        <f t="shared" si="9"/>
        <v>-0.95079672523961656</v>
      </c>
      <c r="I259" s="161" t="s">
        <v>645</v>
      </c>
      <c r="J259" s="7"/>
      <c r="K259" s="7"/>
      <c r="L259" s="7"/>
      <c r="M259" s="7"/>
    </row>
    <row r="260" spans="1:13" ht="15.75">
      <c r="A260" s="49"/>
      <c r="B260" s="418">
        <v>113833</v>
      </c>
      <c r="C260" s="4" t="str">
        <f>VLOOKUP(B260,[1]Report!$1:$1048576,2,0)</f>
        <v>FLORA NEUTROX CONDIC CLASSICO 300ML</v>
      </c>
      <c r="D260" s="136" t="s">
        <v>6</v>
      </c>
      <c r="E260" s="5">
        <f>VLOOKUP(B260,[1]Report!$1:$1048576,8,0)</f>
        <v>7.14</v>
      </c>
      <c r="F260" s="419">
        <v>6.7862290499999993</v>
      </c>
      <c r="G260" s="6">
        <f t="shared" si="15"/>
        <v>4.9547752100840392E-2</v>
      </c>
      <c r="H260" s="382">
        <f t="shared" si="9"/>
        <v>-0.95045224789915961</v>
      </c>
      <c r="I260" s="161" t="s">
        <v>645</v>
      </c>
      <c r="J260" s="7"/>
      <c r="K260" s="7"/>
      <c r="L260" s="7"/>
      <c r="M260" s="7"/>
    </row>
    <row r="261" spans="1:13" ht="15.75">
      <c r="A261" s="49"/>
      <c r="B261" s="418">
        <v>113837</v>
      </c>
      <c r="C261" s="4" t="str">
        <f>VLOOKUP(B261,[1]Report!$1:$1048576,2,0)</f>
        <v>FLORA NEUTROX CONDIC XTREME 300ML</v>
      </c>
      <c r="D261" s="136" t="s">
        <v>6</v>
      </c>
      <c r="E261" s="5">
        <f>VLOOKUP(B261,[1]Report!$1:$1048576,8,0)</f>
        <v>7.14</v>
      </c>
      <c r="F261" s="419">
        <v>6.7862290499999993</v>
      </c>
      <c r="G261" s="6">
        <f t="shared" si="15"/>
        <v>4.9547752100840392E-2</v>
      </c>
      <c r="H261" s="382">
        <f t="shared" si="9"/>
        <v>-0.95045224789915961</v>
      </c>
      <c r="I261" s="161" t="s">
        <v>645</v>
      </c>
      <c r="J261" s="7"/>
      <c r="K261" s="7"/>
      <c r="L261" s="7"/>
      <c r="M261" s="7"/>
    </row>
    <row r="262" spans="1:13" ht="15.75">
      <c r="A262" s="49"/>
      <c r="B262" s="418">
        <v>114123</v>
      </c>
      <c r="C262" s="4" t="str">
        <f>VLOOKUP(B262,[1]Report!$1:$1048576,2,0)</f>
        <v>FLORA OX CONDIC NUTRICAO 12X400ML</v>
      </c>
      <c r="D262" s="136" t="s">
        <v>6</v>
      </c>
      <c r="E262" s="5">
        <f>VLOOKUP(B262,[1]Report!$1:$1048576,8,0)</f>
        <v>20.260000000000002</v>
      </c>
      <c r="F262" s="419">
        <v>19.247</v>
      </c>
      <c r="G262" s="6">
        <f t="shared" si="15"/>
        <v>5.0000000000000079E-2</v>
      </c>
      <c r="H262" s="382">
        <f t="shared" si="9"/>
        <v>-0.95</v>
      </c>
      <c r="I262" s="161" t="s">
        <v>645</v>
      </c>
      <c r="J262" s="7"/>
      <c r="K262" s="7"/>
      <c r="L262" s="7"/>
      <c r="M262" s="7"/>
    </row>
    <row r="263" spans="1:13" ht="15.75">
      <c r="A263" s="49"/>
      <c r="B263" s="418">
        <v>114124</v>
      </c>
      <c r="C263" s="4" t="str">
        <f>VLOOKUP(B263,[1]Report!$1:$1048576,2,0)</f>
        <v>FLORA OX CONDIC REPARACAO 12X400ML</v>
      </c>
      <c r="D263" s="136" t="s">
        <v>6</v>
      </c>
      <c r="E263" s="5">
        <f>VLOOKUP(B263,[1]Report!$1:$1048576,8,0)</f>
        <v>20.260000000000002</v>
      </c>
      <c r="F263" s="419">
        <v>19.247</v>
      </c>
      <c r="G263" s="6">
        <f t="shared" si="15"/>
        <v>5.0000000000000079E-2</v>
      </c>
      <c r="H263" s="382">
        <f t="shared" si="9"/>
        <v>-0.95</v>
      </c>
      <c r="I263" s="161" t="s">
        <v>645</v>
      </c>
      <c r="J263" s="7"/>
      <c r="K263" s="7"/>
      <c r="L263" s="7"/>
      <c r="M263" s="7"/>
    </row>
    <row r="264" spans="1:13" ht="15.75">
      <c r="A264" s="49"/>
      <c r="B264" s="418">
        <v>114130</v>
      </c>
      <c r="C264" s="4" t="str">
        <f>VLOOKUP(B264,[1]Report!$1:$1048576,2,0)</f>
        <v>FLORA FRANC DES AER CLASS BRAN 12X150ML</v>
      </c>
      <c r="D264" s="136" t="s">
        <v>6</v>
      </c>
      <c r="E264" s="5">
        <f>VLOOKUP(B264,[1]Report!$1:$1048576,8,0)</f>
        <v>8.99</v>
      </c>
      <c r="F264" s="419">
        <v>10.1365</v>
      </c>
      <c r="G264" s="6">
        <f t="shared" si="15"/>
        <v>-0.12753058954393767</v>
      </c>
      <c r="H264" s="382">
        <f t="shared" si="9"/>
        <v>-1.1275305895439376</v>
      </c>
      <c r="I264" s="161" t="s">
        <v>645</v>
      </c>
      <c r="J264" s="7"/>
      <c r="K264" s="7"/>
      <c r="L264" s="7"/>
      <c r="M264" s="7"/>
    </row>
    <row r="265" spans="1:13" ht="15.75">
      <c r="A265" s="49"/>
      <c r="B265" s="418">
        <v>114132</v>
      </c>
      <c r="C265" s="4" t="str">
        <f>VLOOKUP(B265,[1]Report!$1:$1048576,2,0)</f>
        <v>FLORA FRANC DES AER CLASS VERME 12X150ML</v>
      </c>
      <c r="D265" s="136" t="s">
        <v>6</v>
      </c>
      <c r="E265" s="5">
        <f>VLOOKUP(B265,[1]Report!$1:$1048576,8,0)</f>
        <v>8.99</v>
      </c>
      <c r="F265" s="419">
        <v>10.1365</v>
      </c>
      <c r="G265" s="6">
        <f t="shared" si="15"/>
        <v>-0.12753058954393767</v>
      </c>
      <c r="H265" s="382">
        <f t="shared" si="9"/>
        <v>-1.1275305895439376</v>
      </c>
      <c r="I265" s="161" t="s">
        <v>645</v>
      </c>
      <c r="J265" s="7"/>
      <c r="K265" s="7"/>
      <c r="L265" s="7"/>
      <c r="M265" s="7"/>
    </row>
    <row r="266" spans="1:13" ht="15.75">
      <c r="A266" s="49"/>
      <c r="B266" s="418">
        <v>114171</v>
      </c>
      <c r="C266" s="4" t="str">
        <f>VLOOKUP(B266,[1]Report!$1:$1048576,2,0)</f>
        <v>FLORA FRANC SAB BAR CLASS ROSA BRANC 90G</v>
      </c>
      <c r="D266" s="136" t="s">
        <v>6</v>
      </c>
      <c r="E266" s="5">
        <f>VLOOKUP(B266,[1]Report!$1:$1048576,8,0)</f>
        <v>1.99</v>
      </c>
      <c r="F266" s="419">
        <v>2.16</v>
      </c>
      <c r="G266" s="6">
        <f t="shared" si="15"/>
        <v>-8.5427135678392038E-2</v>
      </c>
      <c r="H266" s="382">
        <f t="shared" si="9"/>
        <v>-1.085427135678392</v>
      </c>
      <c r="I266" s="161" t="s">
        <v>645</v>
      </c>
      <c r="J266" s="7"/>
      <c r="K266" s="7"/>
      <c r="L266" s="7"/>
      <c r="M266" s="7"/>
    </row>
    <row r="267" spans="1:13" ht="15.75">
      <c r="A267" s="49"/>
      <c r="B267" s="418">
        <v>114223</v>
      </c>
      <c r="C267" s="4" t="str">
        <f>VLOOKUP(B267,[1]Report!$1:$1048576,2,0)</f>
        <v>FLORA FRANC SAB BAR CLASS JASMIM/BAU 90G</v>
      </c>
      <c r="D267" s="136" t="s">
        <v>6</v>
      </c>
      <c r="E267" s="5">
        <f>VLOOKUP(B267,[1]Report!$1:$1048576,8,0)</f>
        <v>1.99</v>
      </c>
      <c r="F267" s="419">
        <v>2.16</v>
      </c>
      <c r="G267" s="6">
        <f t="shared" si="15"/>
        <v>-8.5427135678392038E-2</v>
      </c>
      <c r="H267" s="382">
        <f t="shared" si="9"/>
        <v>-1.085427135678392</v>
      </c>
      <c r="I267" s="161" t="s">
        <v>645</v>
      </c>
      <c r="J267" s="7"/>
      <c r="K267" s="7"/>
      <c r="L267" s="7"/>
      <c r="M267" s="7"/>
    </row>
    <row r="268" spans="1:13" ht="15.75">
      <c r="A268" s="49"/>
      <c r="B268" s="418">
        <v>114276</v>
      </c>
      <c r="C268" s="4" t="str">
        <f>VLOOKUP(B268,[1]Report!$1:$1048576,2,0)</f>
        <v>FLORA FRANC SAB BAR SUAV ENERGIA/ORQ 85G</v>
      </c>
      <c r="D268" s="136" t="s">
        <v>6</v>
      </c>
      <c r="E268" s="5">
        <f>VLOOKUP(B268,[1]Report!$1:$1048576,8,0)</f>
        <v>19.61</v>
      </c>
      <c r="F268" s="419">
        <v>16.989999999999998</v>
      </c>
      <c r="G268" s="6">
        <f t="shared" si="15"/>
        <v>0.13360530341662422</v>
      </c>
      <c r="H268" s="382">
        <f t="shared" si="9"/>
        <v>-0.86639469658337576</v>
      </c>
      <c r="I268" s="161" t="s">
        <v>645</v>
      </c>
      <c r="J268" s="7"/>
      <c r="K268" s="7"/>
      <c r="L268" s="7"/>
      <c r="M268" s="7"/>
    </row>
    <row r="269" spans="1:13" ht="15.75">
      <c r="A269" s="49"/>
      <c r="B269" s="418">
        <v>114275</v>
      </c>
      <c r="C269" s="4" t="str">
        <f>VLOOKUP(B269,[1]Report!$1:$1048576,2,0)</f>
        <v>FLORA FRANC SAB BAR SUAV LILAS 85G</v>
      </c>
      <c r="D269" s="136" t="s">
        <v>6</v>
      </c>
      <c r="E269" s="5">
        <f>VLOOKUP(B269,[1]Report!$1:$1048576,8,0)</f>
        <v>19.61</v>
      </c>
      <c r="F269" s="419">
        <v>16.989999999999998</v>
      </c>
      <c r="G269" s="6">
        <f t="shared" si="15"/>
        <v>0.13360530341662422</v>
      </c>
      <c r="H269" s="382">
        <f t="shared" si="9"/>
        <v>-0.86639469658337576</v>
      </c>
      <c r="I269" s="161" t="s">
        <v>645</v>
      </c>
      <c r="J269" s="7"/>
      <c r="K269" s="7"/>
      <c r="L269" s="7"/>
      <c r="M269" s="7"/>
    </row>
    <row r="270" spans="1:13" ht="15.75">
      <c r="A270" s="49"/>
      <c r="B270" s="418">
        <v>113879</v>
      </c>
      <c r="C270" s="4" t="e">
        <f>VLOOKUP(B270,[1]Report!$1:$1048576,2,0)</f>
        <v>#N/A</v>
      </c>
      <c r="D270" s="136" t="s">
        <v>6</v>
      </c>
      <c r="E270" s="5" t="e">
        <f>VLOOKUP(B270,[1]Report!$1:$1048576,8,0)</f>
        <v>#N/A</v>
      </c>
      <c r="F270" s="419">
        <v>1.41</v>
      </c>
      <c r="G270" s="6" t="e">
        <f t="shared" si="15"/>
        <v>#N/A</v>
      </c>
      <c r="H270" s="382" t="e">
        <f t="shared" si="9"/>
        <v>#N/A</v>
      </c>
      <c r="I270" s="161" t="s">
        <v>645</v>
      </c>
      <c r="J270" s="7"/>
      <c r="K270" s="7"/>
      <c r="L270" s="7"/>
      <c r="M270" s="7"/>
    </row>
    <row r="271" spans="1:13" ht="15.75">
      <c r="A271" s="49"/>
      <c r="B271" s="418">
        <v>113865</v>
      </c>
      <c r="C271" s="4" t="str">
        <f>VLOOKUP(B271,[1]Report!$1:$1048576,2,0)</f>
        <v>FLORA FRANC SAB BAR CLASS ORQUIDEA 90G</v>
      </c>
      <c r="D271" s="136" t="s">
        <v>6</v>
      </c>
      <c r="E271" s="5">
        <f>VLOOKUP(B271,[1]Report!$1:$1048576,8,0)</f>
        <v>3.24</v>
      </c>
      <c r="F271" s="419">
        <v>2.2799999999999998</v>
      </c>
      <c r="G271" s="6">
        <f t="shared" si="15"/>
        <v>0.29629629629629639</v>
      </c>
      <c r="H271" s="382">
        <f t="shared" si="9"/>
        <v>-0.70370370370370361</v>
      </c>
      <c r="I271" s="161" t="s">
        <v>645</v>
      </c>
      <c r="J271" s="7"/>
      <c r="K271" s="7"/>
      <c r="L271" s="7"/>
      <c r="M271" s="7"/>
    </row>
    <row r="272" spans="1:13" ht="15.75">
      <c r="A272" s="49"/>
      <c r="B272" s="418">
        <v>113862</v>
      </c>
      <c r="C272" s="4" t="str">
        <f>VLOOKUP(B272,[1]Report!$1:$1048576,2,0)</f>
        <v>FLORA FRANC SAB BAR CLASS LAR 90G</v>
      </c>
      <c r="D272" s="136" t="s">
        <v>6</v>
      </c>
      <c r="E272" s="5">
        <f>VLOOKUP(B272,[1]Report!$1:$1048576,8,0)</f>
        <v>2.97</v>
      </c>
      <c r="F272" s="419">
        <v>2.2799999999999998</v>
      </c>
      <c r="G272" s="6">
        <f t="shared" si="15"/>
        <v>0.23232323232323243</v>
      </c>
      <c r="H272" s="382">
        <f t="shared" si="9"/>
        <v>-0.76767676767676751</v>
      </c>
      <c r="I272" s="161" t="s">
        <v>645</v>
      </c>
      <c r="J272" s="7"/>
      <c r="K272" s="7"/>
      <c r="L272" s="7"/>
      <c r="M272" s="7"/>
    </row>
    <row r="273" spans="1:13" ht="15.75">
      <c r="A273" s="49"/>
      <c r="B273" s="418">
        <v>113861</v>
      </c>
      <c r="C273" s="4" t="str">
        <f>VLOOKUP(B273,[1]Report!$1:$1048576,2,0)</f>
        <v>FLORA FRANC SAB BAR CLASS LAVANDA/AM 90G</v>
      </c>
      <c r="D273" s="136" t="s">
        <v>6</v>
      </c>
      <c r="E273" s="5">
        <f>VLOOKUP(B273,[1]Report!$1:$1048576,8,0)</f>
        <v>2.97</v>
      </c>
      <c r="F273" s="419">
        <v>2.2799999999999998</v>
      </c>
      <c r="G273" s="6">
        <f t="shared" si="15"/>
        <v>0.23232323232323243</v>
      </c>
      <c r="H273" s="382">
        <f t="shared" si="9"/>
        <v>-0.76767676767676751</v>
      </c>
      <c r="I273" s="161" t="s">
        <v>645</v>
      </c>
      <c r="J273" s="7"/>
      <c r="K273" s="7"/>
      <c r="L273" s="7"/>
      <c r="M273" s="7"/>
    </row>
    <row r="274" spans="1:13" ht="15.75">
      <c r="A274" s="49"/>
      <c r="B274" s="418">
        <v>113868</v>
      </c>
      <c r="C274" s="4" t="str">
        <f>VLOOKUP(B274,[1]Report!$1:$1048576,2,0)</f>
        <v>FLORA FRANC SAB BAR CLASS GROSELHA 90G</v>
      </c>
      <c r="D274" s="136" t="s">
        <v>6</v>
      </c>
      <c r="E274" s="5">
        <f>VLOOKUP(B274,[1]Report!$1:$1048576,8,0)</f>
        <v>3.24</v>
      </c>
      <c r="F274" s="419">
        <v>2.2799999999999998</v>
      </c>
      <c r="G274" s="6">
        <f t="shared" si="15"/>
        <v>0.29629629629629639</v>
      </c>
      <c r="H274" s="382">
        <f t="shared" si="9"/>
        <v>-0.70370370370370361</v>
      </c>
      <c r="I274" s="161" t="s">
        <v>645</v>
      </c>
      <c r="J274" s="7"/>
      <c r="K274" s="7"/>
      <c r="L274" s="7"/>
      <c r="M274" s="7"/>
    </row>
    <row r="275" spans="1:13" ht="15.75">
      <c r="A275" s="49"/>
      <c r="B275" s="418">
        <v>113866</v>
      </c>
      <c r="C275" s="4" t="str">
        <f>VLOOKUP(B275,[1]Report!$1:$1048576,2,0)</f>
        <v>FLORA FRANC SAB BAR CLASS BAMBU/MUSC 90G</v>
      </c>
      <c r="D275" s="136" t="s">
        <v>6</v>
      </c>
      <c r="E275" s="5">
        <f>VLOOKUP(B275,[1]Report!$1:$1048576,8,0)</f>
        <v>3.24</v>
      </c>
      <c r="F275" s="419">
        <v>2.2799999999999998</v>
      </c>
      <c r="G275" s="6">
        <f t="shared" si="15"/>
        <v>0.29629629629629639</v>
      </c>
      <c r="H275" s="382">
        <f t="shared" si="9"/>
        <v>-0.70370370370370361</v>
      </c>
      <c r="I275" s="161" t="s">
        <v>645</v>
      </c>
      <c r="J275" s="7"/>
      <c r="K275" s="7"/>
      <c r="L275" s="7"/>
      <c r="M275" s="7"/>
    </row>
    <row r="276" spans="1:13" ht="15.75">
      <c r="A276" s="49"/>
      <c r="B276" s="418">
        <v>113870</v>
      </c>
      <c r="C276" s="4" t="str">
        <f>VLOOKUP(B276,[1]Report!$1:$1048576,2,0)</f>
        <v>FLORA FRANC SAB BAR HYD MARULA/MADAC 90G</v>
      </c>
      <c r="D276" s="136" t="s">
        <v>6</v>
      </c>
      <c r="E276" s="5">
        <f>VLOOKUP(B276,[1]Report!$1:$1048576,8,0)</f>
        <v>2.97</v>
      </c>
      <c r="F276" s="419">
        <v>2.2799999999999998</v>
      </c>
      <c r="G276" s="6">
        <f t="shared" si="15"/>
        <v>0.23232323232323243</v>
      </c>
      <c r="H276" s="382">
        <f t="shared" si="9"/>
        <v>-0.76767676767676751</v>
      </c>
      <c r="I276" s="161" t="s">
        <v>645</v>
      </c>
      <c r="J276" s="7"/>
      <c r="K276" s="7"/>
      <c r="L276" s="7"/>
      <c r="M276" s="7"/>
    </row>
    <row r="277" spans="1:13" ht="15.75">
      <c r="A277" s="49"/>
      <c r="B277" s="418">
        <v>113869</v>
      </c>
      <c r="C277" s="4" t="str">
        <f>VLOOKUP(B277,[1]Report!$1:$1048576,2,0)</f>
        <v>FLORA FRANC SAB BAR HYD MACADAMIA/AU 90G</v>
      </c>
      <c r="D277" s="136" t="s">
        <v>6</v>
      </c>
      <c r="E277" s="5">
        <f>VLOOKUP(B277,[1]Report!$1:$1048576,8,0)</f>
        <v>2.97</v>
      </c>
      <c r="F277" s="419">
        <v>2.2799999999999998</v>
      </c>
      <c r="G277" s="6">
        <f t="shared" si="15"/>
        <v>0.23232323232323243</v>
      </c>
      <c r="H277" s="382">
        <f t="shared" si="9"/>
        <v>-0.76767676767676751</v>
      </c>
      <c r="I277" s="161" t="s">
        <v>645</v>
      </c>
      <c r="J277" s="7"/>
      <c r="K277" s="7"/>
      <c r="L277" s="7"/>
      <c r="M277" s="7"/>
    </row>
    <row r="278" spans="1:13" ht="15.75">
      <c r="A278" s="49"/>
      <c r="B278" s="418">
        <v>113871</v>
      </c>
      <c r="C278" s="4" t="str">
        <f>VLOOKUP(B278,[1]Report!$1:$1048576,2,0)</f>
        <v>FLORA FRANC SAB BAR SUAV AMAR 85G</v>
      </c>
      <c r="D278" s="136" t="s">
        <v>6</v>
      </c>
      <c r="E278" s="5">
        <f>VLOOKUP(B278,[1]Report!$1:$1048576,8,0)</f>
        <v>1.81</v>
      </c>
      <c r="F278" s="419">
        <v>1.65</v>
      </c>
      <c r="G278" s="6">
        <f t="shared" si="15"/>
        <v>8.8397790055248698E-2</v>
      </c>
      <c r="H278" s="382">
        <f t="shared" si="9"/>
        <v>-0.91160220994475127</v>
      </c>
      <c r="I278" s="161" t="s">
        <v>645</v>
      </c>
      <c r="J278" s="7"/>
      <c r="K278" s="7"/>
      <c r="L278" s="7"/>
      <c r="M278" s="7"/>
    </row>
    <row r="279" spans="1:13" ht="15.75">
      <c r="A279" s="49"/>
      <c r="B279" s="418">
        <v>113878</v>
      </c>
      <c r="C279" s="4" t="str">
        <f>VLOOKUP(B279,[1]Report!$1:$1048576,2,0)</f>
        <v>FLORA FRANC SAB BAR SUAV AZUL 85G</v>
      </c>
      <c r="D279" s="136" t="s">
        <v>6</v>
      </c>
      <c r="E279" s="5">
        <f>VLOOKUP(B279,[1]Report!$1:$1048576,8,0)</f>
        <v>2.1</v>
      </c>
      <c r="F279" s="419">
        <v>1.65</v>
      </c>
      <c r="G279" s="6">
        <f t="shared" si="15"/>
        <v>0.21428571428571436</v>
      </c>
      <c r="H279" s="382">
        <f t="shared" si="9"/>
        <v>-0.78571428571428559</v>
      </c>
      <c r="I279" s="161" t="s">
        <v>645</v>
      </c>
      <c r="J279" s="7"/>
      <c r="K279" s="7"/>
      <c r="L279" s="7"/>
      <c r="M279" s="7"/>
    </row>
    <row r="280" spans="1:13" ht="15.75">
      <c r="A280" s="49"/>
      <c r="B280" s="418">
        <v>113877</v>
      </c>
      <c r="C280" s="4" t="str">
        <f>VLOOKUP(B280,[1]Report!$1:$1048576,2,0)</f>
        <v>FLORA FRANC SAB BAR SUAV BRANCO 85G</v>
      </c>
      <c r="D280" s="136" t="s">
        <v>6</v>
      </c>
      <c r="E280" s="5">
        <f>VLOOKUP(B280,[1]Report!$1:$1048576,8,0)</f>
        <v>2.1</v>
      </c>
      <c r="F280" s="419">
        <v>1.65</v>
      </c>
      <c r="G280" s="6">
        <f t="shared" si="15"/>
        <v>0.21428571428571436</v>
      </c>
      <c r="H280" s="382">
        <f t="shared" si="9"/>
        <v>-0.78571428571428559</v>
      </c>
      <c r="I280" s="161" t="s">
        <v>645</v>
      </c>
      <c r="J280" s="7"/>
      <c r="K280" s="7"/>
      <c r="L280" s="7"/>
      <c r="M280" s="7"/>
    </row>
    <row r="281" spans="1:13" ht="15.75">
      <c r="A281" s="49"/>
      <c r="B281" s="418">
        <v>113876</v>
      </c>
      <c r="C281" s="4" t="str">
        <f>VLOOKUP(B281,[1]Report!$1:$1048576,2,0)</f>
        <v>FLORA FRANC SAB BAR SUAV ENERG/FLOR 85G</v>
      </c>
      <c r="D281" s="136" t="s">
        <v>6</v>
      </c>
      <c r="E281" s="5">
        <f>VLOOKUP(B281,[1]Report!$1:$1048576,8,0)</f>
        <v>2.1</v>
      </c>
      <c r="F281" s="419">
        <v>1.65</v>
      </c>
      <c r="G281" s="6">
        <f t="shared" si="15"/>
        <v>0.21428571428571436</v>
      </c>
      <c r="H281" s="382">
        <f t="shared" si="9"/>
        <v>-0.78571428571428559</v>
      </c>
      <c r="I281" s="161" t="s">
        <v>645</v>
      </c>
      <c r="J281" s="7"/>
      <c r="K281" s="7"/>
      <c r="L281" s="7"/>
      <c r="M281" s="7"/>
    </row>
    <row r="282" spans="1:13" ht="15.75">
      <c r="A282" s="49"/>
      <c r="B282" s="418">
        <v>113875</v>
      </c>
      <c r="C282" s="4" t="str">
        <f>VLOOKUP(B282,[1]Report!$1:$1048576,2,0)</f>
        <v>FLORA FRANC SAB BAR SUAV LILAS 85G</v>
      </c>
      <c r="D282" s="136" t="s">
        <v>6</v>
      </c>
      <c r="E282" s="5">
        <f>VLOOKUP(B282,[1]Report!$1:$1048576,8,0)</f>
        <v>2.1</v>
      </c>
      <c r="F282" s="419">
        <v>1.65</v>
      </c>
      <c r="G282" s="6">
        <f t="shared" si="15"/>
        <v>0.21428571428571436</v>
      </c>
      <c r="H282" s="382">
        <f t="shared" si="9"/>
        <v>-0.78571428571428559</v>
      </c>
      <c r="I282" s="161" t="s">
        <v>645</v>
      </c>
      <c r="J282" s="7"/>
      <c r="K282" s="7"/>
      <c r="L282" s="7"/>
      <c r="M282" s="7"/>
    </row>
    <row r="283" spans="1:13" ht="15.75">
      <c r="A283" s="49"/>
      <c r="B283" s="418">
        <v>113874</v>
      </c>
      <c r="C283" s="4" t="str">
        <f>VLOOKUP(B283,[1]Report!$1:$1048576,2,0)</f>
        <v>FLORA FRANC SAB BAR SUAV SEDUCAO/AZA 85G</v>
      </c>
      <c r="D283" s="136" t="s">
        <v>6</v>
      </c>
      <c r="E283" s="5">
        <f>VLOOKUP(B283,[1]Report!$1:$1048576,8,0)</f>
        <v>2.1</v>
      </c>
      <c r="F283" s="419">
        <v>1.65</v>
      </c>
      <c r="G283" s="6">
        <f t="shared" si="15"/>
        <v>0.21428571428571436</v>
      </c>
      <c r="H283" s="382">
        <f t="shared" si="9"/>
        <v>-0.78571428571428559</v>
      </c>
      <c r="I283" s="161" t="s">
        <v>645</v>
      </c>
      <c r="J283" s="7"/>
      <c r="K283" s="7"/>
      <c r="L283" s="7"/>
      <c r="M283" s="7"/>
    </row>
    <row r="284" spans="1:13" ht="15.75">
      <c r="A284" s="49"/>
      <c r="B284" s="418">
        <v>113873</v>
      </c>
      <c r="C284" s="4" t="str">
        <f>VLOOKUP(B284,[1]Report!$1:$1048576,2,0)</f>
        <v>FLORA FRANC SAB BAR SUAV ENERGIA/ORQ 85G</v>
      </c>
      <c r="D284" s="136" t="s">
        <v>6</v>
      </c>
      <c r="E284" s="5">
        <f>VLOOKUP(B284,[1]Report!$1:$1048576,8,0)</f>
        <v>2.1</v>
      </c>
      <c r="F284" s="419">
        <v>1.65</v>
      </c>
      <c r="G284" s="6">
        <f t="shared" si="15"/>
        <v>0.21428571428571436</v>
      </c>
      <c r="H284" s="382">
        <f t="shared" si="9"/>
        <v>-0.78571428571428559</v>
      </c>
      <c r="I284" s="161" t="s">
        <v>645</v>
      </c>
      <c r="J284" s="7"/>
      <c r="K284" s="7"/>
      <c r="L284" s="7"/>
      <c r="M284" s="7"/>
    </row>
    <row r="285" spans="1:13" ht="15.75">
      <c r="A285" s="49"/>
      <c r="B285" s="418">
        <v>113872</v>
      </c>
      <c r="C285" s="4" t="str">
        <f>VLOOKUP(B285,[1]Report!$1:$1048576,2,0)</f>
        <v>FLORA FRANC SAB BAR SUAV EQ/ERVA DOC 85G</v>
      </c>
      <c r="D285" s="136" t="s">
        <v>6</v>
      </c>
      <c r="E285" s="5">
        <f>VLOOKUP(B285,[1]Report!$1:$1048576,8,0)</f>
        <v>2.1</v>
      </c>
      <c r="F285" s="419">
        <v>1.65</v>
      </c>
      <c r="G285" s="6">
        <f t="shared" si="15"/>
        <v>0.21428571428571436</v>
      </c>
      <c r="H285" s="382">
        <f t="shared" si="9"/>
        <v>-0.78571428571428559</v>
      </c>
      <c r="I285" s="161" t="s">
        <v>645</v>
      </c>
      <c r="J285" s="7"/>
      <c r="K285" s="7"/>
      <c r="L285" s="7"/>
      <c r="M285" s="7"/>
    </row>
    <row r="286" spans="1:13" ht="15.75">
      <c r="A286" s="49"/>
      <c r="B286" s="418">
        <v>113880</v>
      </c>
      <c r="C286" s="4" t="e">
        <f>VLOOKUP(B286,[1]Report!$1:$1048576,2,0)</f>
        <v>#N/A</v>
      </c>
      <c r="D286" s="136" t="s">
        <v>6</v>
      </c>
      <c r="E286" s="5" t="e">
        <f>VLOOKUP(B286,[1]Report!$1:$1048576,8,0)</f>
        <v>#N/A</v>
      </c>
      <c r="F286" s="419">
        <v>1.41</v>
      </c>
      <c r="G286" s="6" t="e">
        <f t="shared" si="15"/>
        <v>#N/A</v>
      </c>
      <c r="H286" s="382" t="e">
        <f t="shared" si="9"/>
        <v>#N/A</v>
      </c>
      <c r="I286" s="161" t="s">
        <v>645</v>
      </c>
      <c r="J286" s="7"/>
      <c r="K286" s="7"/>
      <c r="L286" s="7"/>
      <c r="M286" s="7"/>
    </row>
    <row r="287" spans="1:13" ht="15.75">
      <c r="A287" s="49"/>
      <c r="B287" s="418">
        <v>113864</v>
      </c>
      <c r="C287" s="4" t="str">
        <f>VLOOKUP(B287,[1]Report!$1:$1048576,2,0)</f>
        <v>FLORA FRANC SAB BAR CLASS JASMIM/BAU 90G</v>
      </c>
      <c r="D287" s="136" t="s">
        <v>6</v>
      </c>
      <c r="E287" s="5">
        <f>VLOOKUP(B287,[1]Report!$1:$1048576,8,0)</f>
        <v>2.97</v>
      </c>
      <c r="F287" s="419">
        <v>2.2799999999999998</v>
      </c>
      <c r="G287" s="6">
        <f t="shared" si="15"/>
        <v>0.23232323232323243</v>
      </c>
      <c r="H287" s="382">
        <f t="shared" si="9"/>
        <v>-0.76767676767676751</v>
      </c>
      <c r="I287" s="161" t="s">
        <v>645</v>
      </c>
      <c r="J287" s="7"/>
      <c r="K287" s="7"/>
      <c r="L287" s="7"/>
      <c r="M287" s="7"/>
    </row>
    <row r="288" spans="1:13" ht="15.75">
      <c r="A288" s="49"/>
      <c r="B288" s="418">
        <v>113822</v>
      </c>
      <c r="C288" s="4" t="str">
        <f>VLOOKUP(B288,[1]Report!$1:$1048576,2,0)</f>
        <v>FLORA KOLENE CREM P/PENTEAR ANTQBR 280ML</v>
      </c>
      <c r="D288" s="136" t="s">
        <v>6</v>
      </c>
      <c r="E288" s="5">
        <f>VLOOKUP(B288,[1]Report!$1:$1048576,8,0)</f>
        <v>6.15</v>
      </c>
      <c r="F288" s="419">
        <v>4.8710537499999997</v>
      </c>
      <c r="G288" s="6">
        <f t="shared" si="15"/>
        <v>0.20795873983739846</v>
      </c>
      <c r="H288" s="382">
        <f t="shared" si="9"/>
        <v>-0.79204126016260157</v>
      </c>
      <c r="I288" s="161" t="s">
        <v>645</v>
      </c>
      <c r="J288" s="7"/>
      <c r="K288" s="7"/>
      <c r="L288" s="7"/>
      <c r="M288" s="7"/>
    </row>
    <row r="289" spans="1:13" ht="15.75">
      <c r="A289" s="49"/>
      <c r="B289" s="418">
        <v>113824</v>
      </c>
      <c r="C289" s="4" t="str">
        <f>VLOOKUP(B289,[1]Report!$1:$1048576,2,0)</f>
        <v>FLORA KOLENE CREM/TRAT CACH 1KG</v>
      </c>
      <c r="D289" s="136" t="s">
        <v>6</v>
      </c>
      <c r="E289" s="5">
        <f>VLOOKUP(B289,[1]Report!$1:$1048576,8,0)</f>
        <v>13.07</v>
      </c>
      <c r="F289" s="419">
        <v>12.41590435</v>
      </c>
      <c r="G289" s="6">
        <f t="shared" si="15"/>
        <v>5.0045573833205841E-2</v>
      </c>
      <c r="H289" s="382">
        <f t="shared" si="9"/>
        <v>-0.94995442616679415</v>
      </c>
      <c r="I289" s="161" t="s">
        <v>645</v>
      </c>
      <c r="J289" s="7"/>
      <c r="K289" s="7"/>
      <c r="L289" s="7"/>
      <c r="M289" s="7"/>
    </row>
    <row r="290" spans="1:13" ht="15.75">
      <c r="A290" s="49"/>
      <c r="B290" s="418">
        <v>113821</v>
      </c>
      <c r="C290" s="4" t="str">
        <f>VLOOKUP(B290,[1]Report!$1:$1048576,2,0)</f>
        <v>FLORA KOLENE CREME P/PENTEAR CACH 280ML</v>
      </c>
      <c r="D290" s="136" t="s">
        <v>6</v>
      </c>
      <c r="E290" s="5">
        <f>VLOOKUP(B290,[1]Report!$1:$1048576,8,0)</f>
        <v>6.15</v>
      </c>
      <c r="F290" s="419">
        <v>4.8710537499999997</v>
      </c>
      <c r="G290" s="6">
        <f t="shared" si="15"/>
        <v>0.20795873983739846</v>
      </c>
      <c r="H290" s="382">
        <f t="shared" si="9"/>
        <v>-0.79204126016260157</v>
      </c>
      <c r="I290" s="161" t="s">
        <v>645</v>
      </c>
      <c r="J290" s="7"/>
      <c r="K290" s="7"/>
      <c r="L290" s="7"/>
      <c r="M290" s="7"/>
    </row>
    <row r="291" spans="1:13" ht="15.75">
      <c r="A291" s="49"/>
      <c r="B291" s="418">
        <v>113819</v>
      </c>
      <c r="C291" s="4" t="str">
        <f>VLOOKUP(B291,[1]Report!$1:$1048576,2,0)</f>
        <v>FLORA KOLENE CREME P/PENTEAR ORIG 300ML</v>
      </c>
      <c r="D291" s="136" t="s">
        <v>6</v>
      </c>
      <c r="E291" s="5">
        <f>VLOOKUP(B291,[1]Report!$1:$1048576,8,0)</f>
        <v>6.14</v>
      </c>
      <c r="F291" s="419">
        <v>4.8710537499999997</v>
      </c>
      <c r="G291" s="6">
        <f t="shared" si="15"/>
        <v>0.20666877035830619</v>
      </c>
      <c r="H291" s="382">
        <f t="shared" si="9"/>
        <v>-0.79333122964169378</v>
      </c>
      <c r="I291" s="161" t="s">
        <v>645</v>
      </c>
      <c r="J291" s="7"/>
      <c r="K291" s="7"/>
      <c r="L291" s="7"/>
      <c r="M291" s="7"/>
    </row>
    <row r="292" spans="1:13" ht="15.75">
      <c r="A292" s="49"/>
      <c r="B292" s="418">
        <v>113818</v>
      </c>
      <c r="C292" s="4" t="str">
        <f>VLOOKUP(B292,[1]Report!$1:$1048576,2,0)</f>
        <v>FLORA KOLENE CREME P/PENTEAR ORIG 500ML</v>
      </c>
      <c r="D292" s="136" t="s">
        <v>6</v>
      </c>
      <c r="E292" s="5">
        <f>VLOOKUP(B292,[1]Report!$1:$1048576,8,0)</f>
        <v>9.2200000000000006</v>
      </c>
      <c r="F292" s="419">
        <v>7.3070228500000001</v>
      </c>
      <c r="G292" s="6">
        <f t="shared" si="15"/>
        <v>0.20748125271149678</v>
      </c>
      <c r="H292" s="382">
        <f t="shared" si="9"/>
        <v>-0.79251874728850324</v>
      </c>
      <c r="I292" s="161" t="s">
        <v>645</v>
      </c>
      <c r="J292" s="7"/>
      <c r="K292" s="7"/>
      <c r="L292" s="7"/>
      <c r="M292" s="7"/>
    </row>
    <row r="293" spans="1:13" ht="15.75">
      <c r="A293" s="49"/>
      <c r="B293" s="418">
        <v>113820</v>
      </c>
      <c r="C293" s="4" t="str">
        <f>VLOOKUP(B293,[1]Report!$1:$1048576,2,0)</f>
        <v>FLORA KOLENE CREME P/PENTEAR ORIG 90ML</v>
      </c>
      <c r="D293" s="136" t="s">
        <v>6</v>
      </c>
      <c r="E293" s="5">
        <f>VLOOKUP(B293,[1]Report!$1:$1048576,8,0)</f>
        <v>3.25</v>
      </c>
      <c r="F293" s="419">
        <v>2.6417657000000001</v>
      </c>
      <c r="G293" s="6">
        <f t="shared" si="15"/>
        <v>0.18714901538461534</v>
      </c>
      <c r="H293" s="382">
        <f t="shared" si="9"/>
        <v>-0.81285098461538463</v>
      </c>
      <c r="I293" s="161" t="s">
        <v>645</v>
      </c>
      <c r="J293" s="7"/>
      <c r="K293" s="7"/>
      <c r="L293" s="7"/>
      <c r="M293" s="7"/>
    </row>
    <row r="294" spans="1:13" ht="15.75">
      <c r="A294" s="49"/>
      <c r="B294" s="418">
        <v>113826</v>
      </c>
      <c r="C294" s="4" t="str">
        <f>VLOOKUP(B294,[1]Report!$1:$1048576,2,0)</f>
        <v>FLORA KOLENE CREME TRAT F/C RECONST 900G</v>
      </c>
      <c r="D294" s="136" t="s">
        <v>6</v>
      </c>
      <c r="E294" s="5">
        <f>VLOOKUP(B294,[1]Report!$1:$1048576,8,0)</f>
        <v>13.72</v>
      </c>
      <c r="F294" s="419">
        <v>13.03844125</v>
      </c>
      <c r="G294" s="6">
        <f t="shared" si="15"/>
        <v>4.9676293731778474E-2</v>
      </c>
      <c r="H294" s="382">
        <f t="shared" si="9"/>
        <v>-0.95032370626822149</v>
      </c>
      <c r="I294" s="161" t="s">
        <v>645</v>
      </c>
      <c r="J294" s="7"/>
      <c r="K294" s="7"/>
      <c r="L294" s="7"/>
      <c r="M294" s="7"/>
    </row>
    <row r="295" spans="1:13" ht="15.75">
      <c r="A295" s="49"/>
      <c r="B295" s="418">
        <v>113823</v>
      </c>
      <c r="C295" s="4" t="str">
        <f>VLOOKUP(B295,[1]Report!$1:$1048576,2,0)</f>
        <v>FLORA KOLENE CREME/TRAT ORIGINAL 1KG</v>
      </c>
      <c r="D295" s="136" t="s">
        <v>6</v>
      </c>
      <c r="E295" s="5">
        <f>VLOOKUP(B295,[1]Report!$1:$1048576,8,0)</f>
        <v>13.07</v>
      </c>
      <c r="F295" s="419">
        <v>12.415932849999999</v>
      </c>
      <c r="G295" s="6">
        <f t="shared" si="15"/>
        <v>5.0043393267023811E-2</v>
      </c>
      <c r="H295" s="382">
        <f t="shared" si="9"/>
        <v>-0.94995660673297622</v>
      </c>
      <c r="I295" s="161" t="s">
        <v>645</v>
      </c>
      <c r="J295" s="7"/>
      <c r="K295" s="7"/>
      <c r="L295" s="7"/>
      <c r="M295" s="7"/>
    </row>
    <row r="296" spans="1:13" ht="15.75">
      <c r="A296" s="49"/>
      <c r="B296" s="418">
        <v>113827</v>
      </c>
      <c r="C296" s="4" t="str">
        <f>VLOOKUP(B296,[1]Report!$1:$1048576,2,0)</f>
        <v>FLORA KOLENE CREME+TRAT F/C HIDRAT 900G</v>
      </c>
      <c r="D296" s="136" t="s">
        <v>6</v>
      </c>
      <c r="E296" s="5">
        <f>VLOOKUP(B296,[1]Report!$1:$1048576,8,0)</f>
        <v>13.72</v>
      </c>
      <c r="F296" s="419">
        <v>13.03844125</v>
      </c>
      <c r="G296" s="6">
        <f t="shared" si="15"/>
        <v>4.9676293731778474E-2</v>
      </c>
      <c r="H296" s="382">
        <f t="shared" si="9"/>
        <v>-0.95032370626822149</v>
      </c>
      <c r="I296" s="161" t="s">
        <v>645</v>
      </c>
      <c r="J296" s="7"/>
      <c r="K296" s="7"/>
      <c r="L296" s="7"/>
      <c r="M296" s="7"/>
    </row>
    <row r="297" spans="1:13" ht="15.75">
      <c r="A297" s="49"/>
      <c r="B297" s="418">
        <v>113828</v>
      </c>
      <c r="C297" s="4" t="str">
        <f>VLOOKUP(B297,[1]Report!$1:$1048576,2,0)</f>
        <v>FLORA KOLENE CREME+TRAT F/C NUTRI 900G</v>
      </c>
      <c r="D297" s="136" t="s">
        <v>6</v>
      </c>
      <c r="E297" s="5">
        <f>VLOOKUP(B297,[1]Report!$1:$1048576,8,0)</f>
        <v>13.72</v>
      </c>
      <c r="F297" s="419">
        <v>13.03844125</v>
      </c>
      <c r="G297" s="6">
        <f t="shared" si="15"/>
        <v>4.9676293731778474E-2</v>
      </c>
      <c r="H297" s="382">
        <f t="shared" si="9"/>
        <v>-0.95032370626822149</v>
      </c>
      <c r="I297" s="161" t="s">
        <v>645</v>
      </c>
      <c r="J297" s="7"/>
      <c r="K297" s="7"/>
      <c r="L297" s="7"/>
      <c r="M297" s="7"/>
    </row>
    <row r="298" spans="1:13" ht="15.75">
      <c r="A298" s="49"/>
      <c r="B298" s="418">
        <v>113816</v>
      </c>
      <c r="C298" s="4" t="str">
        <f>VLOOKUP(B298,[1]Report!$1:$1048576,2,0)</f>
        <v>FLORA KOLENE KIT CACHOS SH+COND</v>
      </c>
      <c r="D298" s="136" t="s">
        <v>6</v>
      </c>
      <c r="E298" s="5">
        <f>VLOOKUP(B298,[1]Report!$1:$1048576,8,0)</f>
        <v>13.36</v>
      </c>
      <c r="F298" s="419">
        <v>11.352222599999999</v>
      </c>
      <c r="G298" s="6">
        <f t="shared" si="15"/>
        <v>0.15028273952095811</v>
      </c>
      <c r="H298" s="382">
        <f t="shared" si="9"/>
        <v>-0.84971726047904195</v>
      </c>
      <c r="I298" s="161" t="s">
        <v>645</v>
      </c>
      <c r="J298" s="7"/>
      <c r="K298" s="7"/>
      <c r="L298" s="7"/>
      <c r="M298" s="7"/>
    </row>
    <row r="299" spans="1:13" ht="15.75">
      <c r="A299" s="49"/>
      <c r="B299" s="418">
        <v>113817</v>
      </c>
      <c r="C299" s="4" t="str">
        <f>VLOOKUP(B299,[1]Report!$1:$1048576,2,0)</f>
        <v>FLORA KOLENE KIT F/C SHAMP+CONDIC</v>
      </c>
      <c r="D299" s="136" t="s">
        <v>6</v>
      </c>
      <c r="E299" s="5">
        <f>VLOOKUP(B299,[1]Report!$1:$1048576,8,0)</f>
        <v>11.65</v>
      </c>
      <c r="F299" s="419">
        <v>11.3522321</v>
      </c>
      <c r="G299" s="6">
        <f t="shared" si="15"/>
        <v>2.55594763948498E-2</v>
      </c>
      <c r="H299" s="382">
        <f t="shared" si="9"/>
        <v>-0.97444052360515021</v>
      </c>
      <c r="I299" s="161" t="s">
        <v>645</v>
      </c>
      <c r="J299" s="7"/>
      <c r="K299" s="7"/>
      <c r="L299" s="7"/>
      <c r="M299" s="7"/>
    </row>
    <row r="300" spans="1:13" ht="15.75">
      <c r="A300" s="49"/>
      <c r="B300" s="418">
        <v>113815</v>
      </c>
      <c r="C300" s="4" t="str">
        <f>VLOOKUP(B300,[1]Report!$1:$1048576,2,0)</f>
        <v>FLORA KOLENE KIT ORIG SHAMP+CONDIC</v>
      </c>
      <c r="D300" s="136" t="s">
        <v>6</v>
      </c>
      <c r="E300" s="5">
        <f>VLOOKUP(B300,[1]Report!$1:$1048576,8,0)</f>
        <v>11.65</v>
      </c>
      <c r="F300" s="419">
        <v>11.352230200000001</v>
      </c>
      <c r="G300" s="6">
        <f t="shared" si="15"/>
        <v>2.555963948497848E-2</v>
      </c>
      <c r="H300" s="382">
        <f t="shared" si="9"/>
        <v>-0.97444036051502148</v>
      </c>
      <c r="I300" s="161" t="s">
        <v>645</v>
      </c>
      <c r="J300" s="7"/>
      <c r="K300" s="7"/>
      <c r="L300" s="7"/>
      <c r="M300" s="7"/>
    </row>
    <row r="301" spans="1:13" ht="15.75">
      <c r="A301" s="49"/>
      <c r="B301" s="418">
        <v>114129</v>
      </c>
      <c r="C301" s="4" t="str">
        <f>VLOOKUP(B301,[1]Report!$1:$1048576,2,0)</f>
        <v>FLORA OX MASCARA DE TRAT NUTR 12X300G</v>
      </c>
      <c r="D301" s="136" t="s">
        <v>6</v>
      </c>
      <c r="E301" s="5">
        <f>VLOOKUP(B301,[1]Report!$1:$1048576,8,0)</f>
        <v>14.74</v>
      </c>
      <c r="F301" s="419">
        <v>14.003</v>
      </c>
      <c r="G301" s="6">
        <f t="shared" si="15"/>
        <v>0.05</v>
      </c>
      <c r="H301" s="382">
        <f t="shared" si="9"/>
        <v>-0.95</v>
      </c>
      <c r="I301" s="161" t="s">
        <v>645</v>
      </c>
      <c r="J301" s="7"/>
      <c r="K301" s="7"/>
      <c r="L301" s="7"/>
      <c r="M301" s="7"/>
    </row>
    <row r="302" spans="1:13" ht="15.75">
      <c r="A302" s="49"/>
      <c r="B302" s="418">
        <v>113834</v>
      </c>
      <c r="C302" s="4" t="str">
        <f>VLOOKUP(B302,[1]Report!$1:$1048576,2,0)</f>
        <v>FLORA NEUTROX CONDIC 24 MULTIBENEF 300ML</v>
      </c>
      <c r="D302" s="136" t="s">
        <v>6</v>
      </c>
      <c r="E302" s="5">
        <f>VLOOKUP(B302,[1]Report!$1:$1048576,8,0)</f>
        <v>7.14</v>
      </c>
      <c r="F302" s="419">
        <v>6.7862290499999993</v>
      </c>
      <c r="G302" s="6">
        <f t="shared" si="15"/>
        <v>4.9547752100840392E-2</v>
      </c>
      <c r="H302" s="382">
        <f t="shared" si="9"/>
        <v>-0.95045224789915961</v>
      </c>
      <c r="I302" s="161" t="s">
        <v>645</v>
      </c>
      <c r="J302" s="7"/>
      <c r="K302" s="7"/>
      <c r="L302" s="7"/>
      <c r="M302" s="7"/>
    </row>
    <row r="303" spans="1:13" ht="15.75">
      <c r="A303" s="49"/>
      <c r="B303" s="418">
        <v>113829</v>
      </c>
      <c r="C303" s="4" t="str">
        <f>VLOOKUP(B303,[1]Report!$1:$1048576,2,0)</f>
        <v>FLORA NEUTROX CONDIC CLASSICO 500ML</v>
      </c>
      <c r="D303" s="136" t="s">
        <v>6</v>
      </c>
      <c r="E303" s="5">
        <f>VLOOKUP(B303,[1]Report!$1:$1048576,8,0)</f>
        <v>10.119999999999999</v>
      </c>
      <c r="F303" s="419">
        <v>9.6130129499999999</v>
      </c>
      <c r="G303" s="6">
        <f t="shared" si="15"/>
        <v>5.0097534584980175E-2</v>
      </c>
      <c r="H303" s="382">
        <f t="shared" si="9"/>
        <v>-0.94990246541501988</v>
      </c>
      <c r="I303" s="161" t="s">
        <v>645</v>
      </c>
      <c r="J303" s="7"/>
      <c r="K303" s="7"/>
      <c r="L303" s="7"/>
      <c r="M303" s="7"/>
    </row>
    <row r="304" spans="1:13" ht="15.75">
      <c r="A304" s="49"/>
      <c r="B304" s="418">
        <v>113835</v>
      </c>
      <c r="C304" s="4" t="str">
        <f>VLOOKUP(B304,[1]Report!$1:$1048576,2,0)</f>
        <v>FLORA NEUTROX CONDIC MAR E PISCINA 300ML</v>
      </c>
      <c r="D304" s="136" t="s">
        <v>6</v>
      </c>
      <c r="E304" s="5">
        <f>VLOOKUP(B304,[1]Report!$1:$1048576,8,0)</f>
        <v>7.14</v>
      </c>
      <c r="F304" s="419">
        <v>6.7862290499999993</v>
      </c>
      <c r="G304" s="6">
        <f t="shared" si="15"/>
        <v>4.9547752100840392E-2</v>
      </c>
      <c r="H304" s="382">
        <f t="shared" si="9"/>
        <v>-0.95045224789915961</v>
      </c>
      <c r="I304" s="161" t="s">
        <v>645</v>
      </c>
      <c r="J304" s="7"/>
      <c r="K304" s="7"/>
      <c r="L304" s="7"/>
      <c r="M304" s="7"/>
    </row>
    <row r="305" spans="1:13" ht="15.75">
      <c r="A305" s="49"/>
      <c r="B305" s="418">
        <v>113838</v>
      </c>
      <c r="C305" s="4" t="str">
        <f>VLOOKUP(B305,[1]Report!$1:$1048576,2,0)</f>
        <v>FLORA NEUTROX CREM P/PENTEAR CLASS 300ML</v>
      </c>
      <c r="D305" s="136" t="s">
        <v>6</v>
      </c>
      <c r="E305" s="5">
        <f>VLOOKUP(B305,[1]Report!$1:$1048576,8,0)</f>
        <v>7.62</v>
      </c>
      <c r="F305" s="419">
        <v>6.0417320999999999</v>
      </c>
      <c r="G305" s="6">
        <f t="shared" si="15"/>
        <v>0.20712177165354331</v>
      </c>
      <c r="H305" s="382">
        <f t="shared" si="9"/>
        <v>-0.79287822834645671</v>
      </c>
      <c r="I305" s="161" t="s">
        <v>645</v>
      </c>
      <c r="J305" s="7"/>
      <c r="K305" s="7"/>
      <c r="L305" s="7"/>
      <c r="M305" s="7"/>
    </row>
    <row r="306" spans="1:13" ht="15.75">
      <c r="A306" s="49"/>
      <c r="B306" s="418">
        <v>113844</v>
      </c>
      <c r="C306" s="4" t="str">
        <f>VLOOKUP(B306,[1]Report!$1:$1048576,2,0)</f>
        <v>FLORA NEUTROX CREM TRAT 24MULTI 1KG</v>
      </c>
      <c r="D306" s="136" t="s">
        <v>6</v>
      </c>
      <c r="E306" s="5">
        <f>VLOOKUP(B306,[1]Report!$1:$1048576,8,0)</f>
        <v>20.8</v>
      </c>
      <c r="F306" s="419">
        <v>17.245378500000001</v>
      </c>
      <c r="G306" s="6">
        <f t="shared" si="15"/>
        <v>0.1708952644230769</v>
      </c>
      <c r="H306" s="382">
        <f t="shared" si="9"/>
        <v>-0.8291047355769231</v>
      </c>
      <c r="I306" s="161" t="s">
        <v>645</v>
      </c>
      <c r="J306" s="7"/>
      <c r="K306" s="7"/>
      <c r="L306" s="7"/>
      <c r="M306" s="7"/>
    </row>
    <row r="307" spans="1:13" ht="15.75">
      <c r="A307" s="49"/>
      <c r="B307" s="418">
        <v>113853</v>
      </c>
      <c r="C307" s="4" t="str">
        <f>VLOOKUP(B307,[1]Report!$1:$1048576,2,0)</f>
        <v>FLORA NEUTROX KIT SH+COND 24MULTIB</v>
      </c>
      <c r="D307" s="136" t="s">
        <v>6</v>
      </c>
      <c r="E307" s="5">
        <f>VLOOKUP(B307,[1]Report!$1:$1048576,8,0)</f>
        <v>10.89</v>
      </c>
      <c r="F307" s="419">
        <v>11.907523250000001</v>
      </c>
      <c r="G307" s="6">
        <f t="shared" si="15"/>
        <v>-9.3436478420569319E-2</v>
      </c>
      <c r="H307" s="382">
        <f t="shared" si="9"/>
        <v>-1.0934364784205692</v>
      </c>
      <c r="I307" s="161" t="s">
        <v>645</v>
      </c>
      <c r="J307" s="7"/>
      <c r="K307" s="7"/>
      <c r="L307" s="7"/>
      <c r="M307" s="7"/>
    </row>
    <row r="308" spans="1:13" ht="15.75">
      <c r="A308" s="49"/>
      <c r="B308" s="418">
        <v>113850</v>
      </c>
      <c r="C308" s="4" t="str">
        <f>VLOOKUP(B308,[1]Report!$1:$1048576,2,0)</f>
        <v>FLORA NEUTROX KIT SH+COND AQUA</v>
      </c>
      <c r="D308" s="136" t="s">
        <v>6</v>
      </c>
      <c r="E308" s="5">
        <f>VLOOKUP(B308,[1]Report!$1:$1048576,8,0)</f>
        <v>14.29</v>
      </c>
      <c r="F308" s="419">
        <v>11.903499999999999</v>
      </c>
      <c r="G308" s="6">
        <f t="shared" si="15"/>
        <v>0.16700489853044087</v>
      </c>
      <c r="H308" s="382">
        <f t="shared" si="9"/>
        <v>-0.83299510146955913</v>
      </c>
      <c r="I308" s="161" t="s">
        <v>645</v>
      </c>
      <c r="J308" s="7"/>
      <c r="K308" s="7"/>
      <c r="L308" s="7"/>
      <c r="M308" s="7"/>
    </row>
    <row r="309" spans="1:13" ht="15.75">
      <c r="A309" s="49"/>
      <c r="B309" s="418">
        <v>113851</v>
      </c>
      <c r="C309" s="4" t="str">
        <f>VLOOKUP(B309,[1]Report!$1:$1048576,2,0)</f>
        <v>FLORA NEUTROX KIT SH+COND CLASSICO</v>
      </c>
      <c r="D309" s="136" t="s">
        <v>6</v>
      </c>
      <c r="E309" s="5">
        <f>VLOOKUP(B309,[1]Report!$1:$1048576,8,0)</f>
        <v>10.89</v>
      </c>
      <c r="F309" s="419">
        <v>11.907523250000001</v>
      </c>
      <c r="G309" s="6">
        <f t="shared" si="15"/>
        <v>-9.3436478420569319E-2</v>
      </c>
      <c r="H309" s="382">
        <f t="shared" si="9"/>
        <v>-1.0934364784205692</v>
      </c>
      <c r="I309" s="161" t="s">
        <v>645</v>
      </c>
      <c r="J309" s="7"/>
      <c r="K309" s="7"/>
      <c r="L309" s="7"/>
      <c r="M309" s="7"/>
    </row>
    <row r="310" spans="1:13" ht="15.75">
      <c r="A310" s="49"/>
      <c r="B310" s="418">
        <v>113849</v>
      </c>
      <c r="C310" s="4" t="str">
        <f>VLOOKUP(B310,[1]Report!$1:$1048576,2,0)</f>
        <v>FLORA NEUTROX KIT SH+COND MAR PISC</v>
      </c>
      <c r="D310" s="136" t="s">
        <v>6</v>
      </c>
      <c r="E310" s="5">
        <f>VLOOKUP(B310,[1]Report!$1:$1048576,8,0)</f>
        <v>14.47</v>
      </c>
      <c r="F310" s="419">
        <v>11.907489049999999</v>
      </c>
      <c r="G310" s="6">
        <f t="shared" si="15"/>
        <v>0.17709128887353157</v>
      </c>
      <c r="H310" s="382">
        <f t="shared" si="9"/>
        <v>-0.82290871112646846</v>
      </c>
      <c r="I310" s="161" t="s">
        <v>645</v>
      </c>
      <c r="J310" s="7"/>
      <c r="K310" s="7"/>
      <c r="L310" s="7"/>
      <c r="M310" s="7"/>
    </row>
    <row r="311" spans="1:13" ht="15.75">
      <c r="A311" s="49"/>
      <c r="B311" s="418">
        <v>113852</v>
      </c>
      <c r="C311" s="4" t="str">
        <f>VLOOKUP(B311,[1]Report!$1:$1048576,2,0)</f>
        <v>FLORA NEUTROX KIT SH+COND XTREME</v>
      </c>
      <c r="D311" s="136" t="s">
        <v>6</v>
      </c>
      <c r="E311" s="5">
        <f>VLOOKUP(B311,[1]Report!$1:$1048576,8,0)</f>
        <v>10.89</v>
      </c>
      <c r="F311" s="419">
        <v>11.907523250000001</v>
      </c>
      <c r="G311" s="6">
        <f t="shared" si="15"/>
        <v>-9.3436478420569319E-2</v>
      </c>
      <c r="H311" s="382">
        <f t="shared" ref="H311:H336" si="16">G311-100%</f>
        <v>-1.0934364784205692</v>
      </c>
      <c r="I311" s="161" t="s">
        <v>645</v>
      </c>
      <c r="J311" s="7"/>
      <c r="K311" s="7"/>
      <c r="L311" s="7"/>
      <c r="M311" s="7"/>
    </row>
    <row r="312" spans="1:13" ht="15.75">
      <c r="A312" s="49"/>
      <c r="B312" s="418">
        <v>113855</v>
      </c>
      <c r="C312" s="4" t="str">
        <f>VLOOKUP(B312,[1]Report!$1:$1048576,2,0)</f>
        <v>FLORA NEUTROX SHAMP 24MULTIBENEF 300ML</v>
      </c>
      <c r="D312" s="136" t="s">
        <v>6</v>
      </c>
      <c r="E312" s="5">
        <f>VLOOKUP(B312,[1]Report!$1:$1048576,8,0)</f>
        <v>6.78</v>
      </c>
      <c r="F312" s="419">
        <v>6.4422473499999997</v>
      </c>
      <c r="G312" s="6">
        <f t="shared" si="15"/>
        <v>4.9816025073746391E-2</v>
      </c>
      <c r="H312" s="382">
        <f t="shared" si="16"/>
        <v>-0.95018397492625362</v>
      </c>
      <c r="I312" s="161" t="s">
        <v>645</v>
      </c>
      <c r="J312" s="7"/>
      <c r="K312" s="7"/>
      <c r="L312" s="7"/>
      <c r="M312" s="7"/>
    </row>
    <row r="313" spans="1:13" ht="15.75">
      <c r="A313" s="49"/>
      <c r="B313" s="418">
        <v>113854</v>
      </c>
      <c r="C313" s="4" t="str">
        <f>VLOOKUP(B313,[1]Report!$1:$1048576,2,0)</f>
        <v>FLORA NEUTROX SHAMP AQUA 300ML</v>
      </c>
      <c r="D313" s="136" t="s">
        <v>6</v>
      </c>
      <c r="E313" s="5">
        <f>VLOOKUP(B313,[1]Report!$1:$1048576,8,0)</f>
        <v>7.48</v>
      </c>
      <c r="F313" s="419">
        <v>6.4423167000000001</v>
      </c>
      <c r="G313" s="6">
        <f t="shared" si="15"/>
        <v>0.13872771390374336</v>
      </c>
      <c r="H313" s="382">
        <f t="shared" si="16"/>
        <v>-0.86127228609625661</v>
      </c>
      <c r="I313" s="161" t="s">
        <v>645</v>
      </c>
      <c r="J313" s="7"/>
      <c r="K313" s="7"/>
      <c r="L313" s="7"/>
      <c r="M313" s="7"/>
    </row>
    <row r="314" spans="1:13" ht="15.75">
      <c r="A314" s="49"/>
      <c r="B314" s="418">
        <v>113858</v>
      </c>
      <c r="C314" s="4" t="str">
        <f>VLOOKUP(B314,[1]Report!$1:$1048576,2,0)</f>
        <v>FLORA NEUTROX SHAMP CLASSICO 300ML</v>
      </c>
      <c r="D314" s="136" t="s">
        <v>6</v>
      </c>
      <c r="E314" s="5">
        <f>VLOOKUP(B314,[1]Report!$1:$1048576,8,0)</f>
        <v>6.78</v>
      </c>
      <c r="F314" s="419">
        <v>6.4422749000000001</v>
      </c>
      <c r="G314" s="6">
        <f t="shared" si="15"/>
        <v>4.9811961651917418E-2</v>
      </c>
      <c r="H314" s="382">
        <f t="shared" si="16"/>
        <v>-0.95018803834808263</v>
      </c>
      <c r="I314" s="161" t="s">
        <v>645</v>
      </c>
      <c r="J314" s="7"/>
      <c r="K314" s="7"/>
      <c r="L314" s="7"/>
      <c r="M314" s="7"/>
    </row>
    <row r="315" spans="1:13" ht="15.75">
      <c r="A315" s="49"/>
      <c r="B315" s="418">
        <v>113856</v>
      </c>
      <c r="C315" s="4" t="str">
        <f>VLOOKUP(B315,[1]Report!$1:$1048576,2,0)</f>
        <v>FLORA NEUTROX SHAMP MAR PISCI 300ML</v>
      </c>
      <c r="D315" s="136" t="s">
        <v>6</v>
      </c>
      <c r="E315" s="5">
        <f>VLOOKUP(B315,[1]Report!$1:$1048576,8,0)</f>
        <v>6.78</v>
      </c>
      <c r="F315" s="419">
        <v>6.4422644499999997</v>
      </c>
      <c r="G315" s="6">
        <f t="shared" si="15"/>
        <v>4.9813502949852588E-2</v>
      </c>
      <c r="H315" s="382">
        <f t="shared" si="16"/>
        <v>-0.95018649705014746</v>
      </c>
      <c r="I315" s="161" t="s">
        <v>645</v>
      </c>
      <c r="J315" s="7"/>
      <c r="K315" s="7"/>
      <c r="L315" s="7"/>
      <c r="M315" s="7"/>
    </row>
    <row r="316" spans="1:13" ht="15.75">
      <c r="A316" s="49"/>
      <c r="B316" s="418">
        <v>113859</v>
      </c>
      <c r="C316" s="4" t="str">
        <f>VLOOKUP(B316,[1]Report!$1:$1048576,2,0)</f>
        <v>FLORA NEUTROX SHAMP XTREME 300ML</v>
      </c>
      <c r="D316" s="136" t="s">
        <v>6</v>
      </c>
      <c r="E316" s="5">
        <f>VLOOKUP(B316,[1]Report!$1:$1048576,8,0)</f>
        <v>6.78</v>
      </c>
      <c r="F316" s="419">
        <v>6.4422749000000001</v>
      </c>
      <c r="G316" s="6">
        <f t="shared" si="15"/>
        <v>4.9811961651917418E-2</v>
      </c>
      <c r="H316" s="382">
        <f t="shared" si="16"/>
        <v>-0.95018803834808263</v>
      </c>
      <c r="I316" s="161" t="s">
        <v>645</v>
      </c>
      <c r="J316" s="7"/>
      <c r="K316" s="7"/>
      <c r="L316" s="7"/>
      <c r="M316" s="7"/>
    </row>
    <row r="317" spans="1:13" ht="15.75">
      <c r="A317" s="49"/>
      <c r="B317" s="418">
        <v>114128</v>
      </c>
      <c r="C317" s="4" t="str">
        <f>VLOOKUP(B317,[1]Report!$1:$1048576,2,0)</f>
        <v>FLORA OX CREME P/PENT NUTR12X250ML</v>
      </c>
      <c r="D317" s="136" t="s">
        <v>6</v>
      </c>
      <c r="E317" s="5">
        <f>VLOOKUP(B317,[1]Report!$1:$1048576,8,0)</f>
        <v>11.64</v>
      </c>
      <c r="F317" s="419">
        <v>11.058</v>
      </c>
      <c r="G317" s="6">
        <f t="shared" si="15"/>
        <v>5.0000000000000058E-2</v>
      </c>
      <c r="H317" s="382">
        <f t="shared" si="16"/>
        <v>-0.95</v>
      </c>
      <c r="I317" s="161" t="s">
        <v>645</v>
      </c>
      <c r="J317" s="7"/>
      <c r="K317" s="7"/>
      <c r="L317" s="7"/>
      <c r="M317" s="7"/>
    </row>
    <row r="318" spans="1:13" ht="15.75">
      <c r="A318" s="49"/>
      <c r="B318" s="418">
        <v>113813</v>
      </c>
      <c r="C318" s="4" t="str">
        <f>VLOOKUP(B318,[1]Report!$1:$1048576,2,0)</f>
        <v>FLORA KOLENE SHAMP CACHOS 300ML</v>
      </c>
      <c r="D318" s="136" t="s">
        <v>6</v>
      </c>
      <c r="E318" s="5">
        <f>VLOOKUP(B318,[1]Report!$1:$1048576,8,0)</f>
        <v>6.39</v>
      </c>
      <c r="F318" s="419">
        <v>6.0735571000000004</v>
      </c>
      <c r="G318" s="6">
        <f t="shared" si="15"/>
        <v>4.9521580594679079E-2</v>
      </c>
      <c r="H318" s="382">
        <f t="shared" si="16"/>
        <v>-0.95047841940532096</v>
      </c>
      <c r="I318" s="161" t="s">
        <v>645</v>
      </c>
      <c r="J318" s="7"/>
      <c r="K318" s="7"/>
      <c r="L318" s="7"/>
      <c r="M318" s="7"/>
    </row>
    <row r="319" spans="1:13" ht="15.75">
      <c r="A319" s="49"/>
      <c r="B319" s="418">
        <v>113814</v>
      </c>
      <c r="C319" s="4" t="str">
        <f>VLOOKUP(B319,[1]Report!$1:$1048576,2,0)</f>
        <v>FLORA KOLENE SHAMP FORCA/CRESCIM 300ML</v>
      </c>
      <c r="D319" s="136" t="s">
        <v>6</v>
      </c>
      <c r="E319" s="5">
        <f>VLOOKUP(B319,[1]Report!$1:$1048576,8,0)</f>
        <v>6.39</v>
      </c>
      <c r="F319" s="419">
        <v>6.0735637499999999</v>
      </c>
      <c r="G319" s="6">
        <f t="shared" si="15"/>
        <v>4.952053990610325E-2</v>
      </c>
      <c r="H319" s="382">
        <f t="shared" si="16"/>
        <v>-0.95047946009389672</v>
      </c>
      <c r="I319" s="161" t="s">
        <v>645</v>
      </c>
      <c r="J319" s="7"/>
      <c r="K319" s="7"/>
      <c r="L319" s="7"/>
      <c r="M319" s="7"/>
    </row>
    <row r="320" spans="1:13" ht="15.75">
      <c r="A320" s="49"/>
      <c r="B320" s="418">
        <v>113812</v>
      </c>
      <c r="C320" s="4" t="str">
        <f>VLOOKUP(B320,[1]Report!$1:$1048576,2,0)</f>
        <v>FLORA KOLENE SHAMP ORIGINAL 300ML</v>
      </c>
      <c r="D320" s="136" t="s">
        <v>6</v>
      </c>
      <c r="E320" s="5">
        <f>VLOOKUP(B320,[1]Report!$1:$1048576,8,0)</f>
        <v>6.39</v>
      </c>
      <c r="F320" s="419">
        <v>6.0735571000000004</v>
      </c>
      <c r="G320" s="6">
        <f t="shared" ref="G320:G325" si="17">(E320-F320)/E320</f>
        <v>4.9521580594679079E-2</v>
      </c>
      <c r="H320" s="382">
        <f t="shared" si="16"/>
        <v>-0.95047841940532096</v>
      </c>
      <c r="I320" s="161" t="s">
        <v>645</v>
      </c>
      <c r="J320" s="7"/>
      <c r="K320" s="7"/>
      <c r="L320" s="7"/>
      <c r="M320" s="7"/>
    </row>
    <row r="321" spans="1:13" ht="15.75">
      <c r="A321" s="49"/>
      <c r="B321" s="418">
        <v>114121</v>
      </c>
      <c r="C321" s="4" t="str">
        <f>VLOOKUP(B321,[1]Report!$1:$1048576,2,0)</f>
        <v>FLORA OX SHAMP HIALURONICO 12X400ML</v>
      </c>
      <c r="D321" s="136" t="s">
        <v>6</v>
      </c>
      <c r="E321" s="5">
        <f>VLOOKUP(B321,[1]Report!$1:$1048576,8,0)</f>
        <v>17.78</v>
      </c>
      <c r="F321" s="419">
        <v>16.891000000000002</v>
      </c>
      <c r="G321" s="6">
        <f t="shared" si="17"/>
        <v>4.9999999999999961E-2</v>
      </c>
      <c r="H321" s="382">
        <f t="shared" si="16"/>
        <v>-0.95000000000000007</v>
      </c>
      <c r="I321" s="161" t="s">
        <v>645</v>
      </c>
      <c r="J321" s="7"/>
      <c r="K321" s="7"/>
      <c r="L321" s="7"/>
      <c r="M321" s="7"/>
    </row>
    <row r="322" spans="1:13" ht="15.75">
      <c r="A322" s="49"/>
      <c r="B322" s="418">
        <v>114122</v>
      </c>
      <c r="C322" s="4" t="str">
        <f>VLOOKUP(B322,[1]Report!$1:$1048576,2,0)</f>
        <v>FLORA OX SHAMP LISO 12X400ML</v>
      </c>
      <c r="D322" s="136" t="s">
        <v>6</v>
      </c>
      <c r="E322" s="5">
        <f>VLOOKUP(B322,[1]Report!$1:$1048576,8,0)</f>
        <v>17.78</v>
      </c>
      <c r="F322" s="419">
        <v>16.891000000000002</v>
      </c>
      <c r="G322" s="6">
        <f t="shared" si="17"/>
        <v>4.9999999999999961E-2</v>
      </c>
      <c r="H322" s="382">
        <f t="shared" si="16"/>
        <v>-0.95000000000000007</v>
      </c>
      <c r="I322" s="161" t="s">
        <v>645</v>
      </c>
      <c r="J322" s="7"/>
      <c r="K322" s="7"/>
      <c r="L322" s="7"/>
      <c r="M322" s="7"/>
    </row>
    <row r="323" spans="1:13" ht="15.75">
      <c r="A323" s="49"/>
      <c r="B323" s="418">
        <v>114119</v>
      </c>
      <c r="C323" s="4" t="str">
        <f>VLOOKUP(B323,[1]Report!$1:$1048576,2,0)</f>
        <v>FLORA OX SHAMP NUTRICAO 12X400ML</v>
      </c>
      <c r="D323" s="136" t="s">
        <v>6</v>
      </c>
      <c r="E323" s="5">
        <f>VLOOKUP(B323,[1]Report!$1:$1048576,8,0)</f>
        <v>17.78</v>
      </c>
      <c r="F323" s="419">
        <v>16.891000000000002</v>
      </c>
      <c r="G323" s="6">
        <f t="shared" si="17"/>
        <v>4.9999999999999961E-2</v>
      </c>
      <c r="H323" s="382">
        <f t="shared" si="16"/>
        <v>-0.95000000000000007</v>
      </c>
      <c r="I323" s="161" t="s">
        <v>645</v>
      </c>
      <c r="J323" s="7"/>
      <c r="K323" s="7"/>
      <c r="L323" s="7"/>
      <c r="M323" s="7"/>
    </row>
    <row r="324" spans="1:13" ht="15.75">
      <c r="A324" s="49"/>
      <c r="B324" s="418">
        <v>114120</v>
      </c>
      <c r="C324" s="4" t="str">
        <f>VLOOKUP(B324,[1]Report!$1:$1048576,2,0)</f>
        <v>FLORA OX SHAMP REPARACAO 12X400ML</v>
      </c>
      <c r="D324" s="136" t="s">
        <v>6</v>
      </c>
      <c r="E324" s="5">
        <f>VLOOKUP(B324,[1]Report!$1:$1048576,8,0)</f>
        <v>17.78</v>
      </c>
      <c r="F324" s="419">
        <v>16.891000000000002</v>
      </c>
      <c r="G324" s="6">
        <f t="shared" si="17"/>
        <v>4.9999999999999961E-2</v>
      </c>
      <c r="H324" s="382">
        <f t="shared" si="16"/>
        <v>-0.95000000000000007</v>
      </c>
      <c r="I324" s="161" t="s">
        <v>645</v>
      </c>
      <c r="J324" s="7"/>
      <c r="K324" s="7"/>
      <c r="L324" s="7"/>
      <c r="M324" s="7"/>
    </row>
    <row r="325" spans="1:13" ht="15.75">
      <c r="A325" s="49"/>
      <c r="B325" s="416"/>
      <c r="C325" s="107" t="e">
        <f>VLOOKUP(B325,[1]Report!$1:$1048576,2,0)</f>
        <v>#N/A</v>
      </c>
      <c r="D325" s="169" t="s">
        <v>6</v>
      </c>
      <c r="E325" s="108" t="e">
        <f>VLOOKUP(B325,[1]Report!$1:$1048576,8,0)</f>
        <v>#N/A</v>
      </c>
      <c r="F325" s="417"/>
      <c r="G325" s="181" t="e">
        <f t="shared" si="17"/>
        <v>#N/A</v>
      </c>
      <c r="H325" s="278" t="e">
        <f t="shared" si="16"/>
        <v>#N/A</v>
      </c>
      <c r="I325" s="161"/>
      <c r="J325" s="7"/>
      <c r="K325" s="7"/>
      <c r="L325" s="7"/>
      <c r="M325" s="7"/>
    </row>
    <row r="326" spans="1:13" s="428" customFormat="1" ht="38.25" hidden="1" customHeight="1">
      <c r="A326" s="49"/>
      <c r="B326" s="627" t="s">
        <v>1642</v>
      </c>
      <c r="C326" s="627"/>
      <c r="D326" s="627"/>
      <c r="E326" s="627"/>
      <c r="F326" s="627"/>
      <c r="G326" s="627"/>
      <c r="H326" s="426">
        <f t="shared" si="16"/>
        <v>-1</v>
      </c>
      <c r="I326" s="427"/>
      <c r="J326" s="49"/>
      <c r="K326" s="49"/>
      <c r="L326" s="49"/>
      <c r="M326" s="49"/>
    </row>
    <row r="327" spans="1:13" s="428" customFormat="1" ht="38.25" hidden="1" customHeight="1">
      <c r="A327" s="49"/>
      <c r="B327" s="434" t="s">
        <v>2</v>
      </c>
      <c r="C327" s="434" t="s">
        <v>3</v>
      </c>
      <c r="D327" s="434" t="s">
        <v>5</v>
      </c>
      <c r="E327" s="434" t="s">
        <v>0</v>
      </c>
      <c r="F327" s="434" t="s">
        <v>1643</v>
      </c>
      <c r="G327" s="429" t="s">
        <v>4</v>
      </c>
      <c r="H327" s="426" t="e">
        <f t="shared" si="16"/>
        <v>#VALUE!</v>
      </c>
      <c r="I327" s="427"/>
      <c r="J327" s="49"/>
      <c r="K327" s="49"/>
      <c r="L327" s="49"/>
      <c r="M327" s="49"/>
    </row>
    <row r="328" spans="1:13" s="428" customFormat="1" ht="38.25" hidden="1" customHeight="1">
      <c r="A328" s="49"/>
      <c r="B328" s="423">
        <v>460</v>
      </c>
      <c r="C328" s="430" t="s">
        <v>1629</v>
      </c>
      <c r="D328" s="423" t="s">
        <v>6</v>
      </c>
      <c r="E328" s="431">
        <f>VLOOKUP(B328,[1]Report!$1:$1048576,8,0)</f>
        <v>239</v>
      </c>
      <c r="F328" s="424">
        <v>199</v>
      </c>
      <c r="G328" s="432">
        <f t="shared" ref="G328:G336" si="18">(E328-F328)/E328</f>
        <v>0.16736401673640167</v>
      </c>
      <c r="H328" s="426">
        <f t="shared" si="16"/>
        <v>-0.83263598326359833</v>
      </c>
      <c r="I328" s="427"/>
      <c r="J328" s="49"/>
      <c r="K328" s="49"/>
      <c r="L328" s="49"/>
      <c r="M328" s="49"/>
    </row>
    <row r="329" spans="1:13" s="428" customFormat="1" ht="38.25" hidden="1" customHeight="1">
      <c r="A329" s="49"/>
      <c r="B329" s="423">
        <v>779</v>
      </c>
      <c r="C329" s="430" t="s">
        <v>1630</v>
      </c>
      <c r="D329" s="423" t="s">
        <v>6</v>
      </c>
      <c r="E329" s="431" t="e">
        <f>VLOOKUP(B329,[1]Report!$1:$1048576,8,0)</f>
        <v>#N/A</v>
      </c>
      <c r="F329" s="424">
        <v>179</v>
      </c>
      <c r="G329" s="432" t="e">
        <f t="shared" si="18"/>
        <v>#N/A</v>
      </c>
      <c r="H329" s="426" t="e">
        <f t="shared" si="16"/>
        <v>#N/A</v>
      </c>
      <c r="I329" s="427"/>
      <c r="J329" s="49"/>
      <c r="K329" s="49"/>
      <c r="L329" s="49"/>
      <c r="M329" s="49"/>
    </row>
    <row r="330" spans="1:13" s="428" customFormat="1" ht="38.25" hidden="1" customHeight="1">
      <c r="A330" s="49"/>
      <c r="B330" s="423">
        <v>510</v>
      </c>
      <c r="C330" s="430" t="s">
        <v>1632</v>
      </c>
      <c r="D330" s="423" t="s">
        <v>6</v>
      </c>
      <c r="E330" s="431">
        <f>VLOOKUP(B330,[1]Report!$1:$1048576,8,0)</f>
        <v>215</v>
      </c>
      <c r="F330" s="424">
        <v>189</v>
      </c>
      <c r="G330" s="432">
        <f t="shared" si="18"/>
        <v>0.12093023255813953</v>
      </c>
      <c r="H330" s="426">
        <f t="shared" si="16"/>
        <v>-0.87906976744186049</v>
      </c>
      <c r="I330" s="427"/>
      <c r="J330" s="49"/>
      <c r="K330" s="49"/>
      <c r="L330" s="49"/>
      <c r="M330" s="49"/>
    </row>
    <row r="331" spans="1:13" s="428" customFormat="1" ht="38.25" hidden="1" customHeight="1">
      <c r="A331" s="49"/>
      <c r="B331" s="423">
        <v>722</v>
      </c>
      <c r="C331" s="430" t="s">
        <v>1633</v>
      </c>
      <c r="D331" s="423" t="s">
        <v>6</v>
      </c>
      <c r="E331" s="431">
        <f>VLOOKUP(B331,[1]Report!$1:$1048576,8,0)</f>
        <v>122</v>
      </c>
      <c r="F331" s="424">
        <v>95.99</v>
      </c>
      <c r="G331" s="432">
        <f t="shared" si="18"/>
        <v>0.21319672131147546</v>
      </c>
      <c r="H331" s="426">
        <f t="shared" si="16"/>
        <v>-0.78680327868852451</v>
      </c>
      <c r="I331" s="427"/>
      <c r="J331" s="49"/>
      <c r="K331" s="49"/>
      <c r="L331" s="49"/>
      <c r="M331" s="49"/>
    </row>
    <row r="332" spans="1:13" s="428" customFormat="1" ht="38.25" hidden="1" customHeight="1">
      <c r="A332" s="49"/>
      <c r="B332" s="433">
        <v>496</v>
      </c>
      <c r="C332" s="430" t="s">
        <v>1634</v>
      </c>
      <c r="D332" s="423" t="s">
        <v>6</v>
      </c>
      <c r="E332" s="431">
        <f>VLOOKUP(B332,[1]Report!$1:$1048576,8,0)</f>
        <v>130</v>
      </c>
      <c r="F332" s="424">
        <v>99.99</v>
      </c>
      <c r="G332" s="432">
        <f t="shared" si="18"/>
        <v>0.2308461538461539</v>
      </c>
      <c r="H332" s="426">
        <f t="shared" si="16"/>
        <v>-0.76915384615384608</v>
      </c>
      <c r="I332" s="427"/>
      <c r="J332" s="49"/>
      <c r="K332" s="49"/>
      <c r="L332" s="49"/>
      <c r="M332" s="49"/>
    </row>
    <row r="333" spans="1:13" s="428" customFormat="1" ht="38.25" hidden="1" customHeight="1">
      <c r="A333" s="49"/>
      <c r="B333" s="433">
        <v>112391</v>
      </c>
      <c r="C333" s="430" t="s">
        <v>1640</v>
      </c>
      <c r="D333" s="423" t="s">
        <v>6</v>
      </c>
      <c r="E333" s="431" t="e">
        <f>VLOOKUP(B333,[1]Report!$1:$1048576,8,0)</f>
        <v>#N/A</v>
      </c>
      <c r="F333" s="424">
        <v>169</v>
      </c>
      <c r="G333" s="432" t="e">
        <f t="shared" si="18"/>
        <v>#N/A</v>
      </c>
      <c r="H333" s="426"/>
      <c r="I333" s="427"/>
      <c r="J333" s="49"/>
      <c r="K333" s="49"/>
      <c r="L333" s="49"/>
      <c r="M333" s="49"/>
    </row>
    <row r="334" spans="1:13" s="428" customFormat="1" ht="38.25" hidden="1" customHeight="1">
      <c r="A334" s="49"/>
      <c r="B334" s="433">
        <v>113544</v>
      </c>
      <c r="C334" s="430" t="s">
        <v>1641</v>
      </c>
      <c r="D334" s="423" t="s">
        <v>6</v>
      </c>
      <c r="E334" s="431" t="e">
        <f>VLOOKUP(B334,[1]Report!$1:$1048576,8,0)</f>
        <v>#N/A</v>
      </c>
      <c r="F334" s="424">
        <v>119</v>
      </c>
      <c r="G334" s="432" t="e">
        <f t="shared" si="18"/>
        <v>#N/A</v>
      </c>
      <c r="H334" s="426"/>
      <c r="I334" s="427"/>
      <c r="J334" s="49"/>
      <c r="K334" s="49"/>
      <c r="L334" s="49"/>
      <c r="M334" s="49"/>
    </row>
    <row r="335" spans="1:13" s="428" customFormat="1" ht="38.25" hidden="1" customHeight="1">
      <c r="A335" s="49"/>
      <c r="B335" s="433" t="s">
        <v>1631</v>
      </c>
      <c r="C335" s="430" t="s">
        <v>1635</v>
      </c>
      <c r="D335" s="423" t="s">
        <v>6</v>
      </c>
      <c r="E335" s="431" t="e">
        <f>VLOOKUP(B335,[1]Report!$1:$1048576,8,0)</f>
        <v>#N/A</v>
      </c>
      <c r="F335" s="424">
        <v>1.89</v>
      </c>
      <c r="G335" s="432" t="e">
        <f t="shared" si="18"/>
        <v>#N/A</v>
      </c>
      <c r="H335" s="426" t="e">
        <f t="shared" si="16"/>
        <v>#N/A</v>
      </c>
      <c r="I335" s="427"/>
      <c r="J335" s="49"/>
      <c r="K335" s="49"/>
      <c r="L335" s="49"/>
      <c r="M335" s="49"/>
    </row>
    <row r="336" spans="1:13" s="428" customFormat="1" ht="38.25" hidden="1" customHeight="1">
      <c r="A336" s="49"/>
      <c r="B336" s="433" t="s">
        <v>1631</v>
      </c>
      <c r="C336" s="430" t="s">
        <v>1636</v>
      </c>
      <c r="D336" s="423" t="s">
        <v>6</v>
      </c>
      <c r="E336" s="431" t="e">
        <f>VLOOKUP(B336,[1]Report!$1:$1048576,8,0)</f>
        <v>#N/A</v>
      </c>
      <c r="F336" s="424">
        <v>1.39</v>
      </c>
      <c r="G336" s="432" t="e">
        <f t="shared" si="18"/>
        <v>#N/A</v>
      </c>
      <c r="H336" s="426" t="e">
        <f t="shared" si="16"/>
        <v>#N/A</v>
      </c>
      <c r="I336" s="427"/>
      <c r="J336" s="49"/>
      <c r="K336" s="49"/>
      <c r="L336" s="49"/>
      <c r="M336" s="49"/>
    </row>
    <row r="337" spans="1:13" s="428" customFormat="1" ht="38.25" hidden="1" customHeight="1">
      <c r="A337" s="49"/>
      <c r="B337" s="433" t="s">
        <v>1637</v>
      </c>
      <c r="C337" s="430" t="s">
        <v>1638</v>
      </c>
      <c r="D337" s="423" t="s">
        <v>6</v>
      </c>
      <c r="E337" s="431"/>
      <c r="F337" s="425" t="s">
        <v>1639</v>
      </c>
      <c r="G337" s="432"/>
      <c r="H337" s="426"/>
      <c r="I337" s="427"/>
      <c r="J337" s="49"/>
      <c r="K337" s="49"/>
      <c r="L337" s="49"/>
      <c r="M337" s="49"/>
    </row>
    <row r="338" spans="1:13" ht="15.75">
      <c r="A338" s="49"/>
      <c r="B338" s="113"/>
      <c r="C338" s="4"/>
      <c r="D338" s="136"/>
      <c r="E338" s="5"/>
      <c r="F338" s="405"/>
      <c r="G338" s="6"/>
      <c r="H338" s="278"/>
      <c r="I338" s="161"/>
      <c r="J338" s="7"/>
      <c r="K338" s="7"/>
      <c r="L338" s="7"/>
      <c r="M338" s="7"/>
    </row>
    <row r="339" spans="1:13" ht="15.75" customHeight="1">
      <c r="A339" s="49"/>
      <c r="B339" s="182"/>
      <c r="C339" s="4"/>
      <c r="D339" s="136"/>
      <c r="E339" s="5"/>
      <c r="F339" s="377"/>
      <c r="G339" s="6"/>
      <c r="H339" s="278"/>
      <c r="I339" s="161"/>
      <c r="J339" s="7"/>
      <c r="K339" s="7"/>
      <c r="L339" s="7"/>
      <c r="M339" s="7"/>
    </row>
    <row r="340" spans="1:13" ht="15.75" hidden="1" customHeight="1">
      <c r="A340" s="49"/>
      <c r="B340" s="548" t="s">
        <v>1306</v>
      </c>
      <c r="C340" s="548"/>
      <c r="D340" s="548"/>
      <c r="E340" s="548"/>
      <c r="F340" s="548"/>
      <c r="G340" s="548"/>
      <c r="H340" s="7"/>
      <c r="I340" s="161"/>
      <c r="J340" s="7"/>
      <c r="K340" s="7"/>
      <c r="L340" s="7"/>
      <c r="M340" s="7"/>
    </row>
    <row r="341" spans="1:13" ht="15.75" hidden="1" customHeight="1">
      <c r="A341" s="49"/>
      <c r="B341" s="136"/>
      <c r="C341" s="4"/>
      <c r="D341" s="136"/>
      <c r="E341" s="5"/>
      <c r="F341" s="614" t="s">
        <v>1557</v>
      </c>
      <c r="G341" s="614"/>
      <c r="H341" s="626" t="s">
        <v>1558</v>
      </c>
      <c r="I341" s="614"/>
      <c r="J341" s="614" t="s">
        <v>1559</v>
      </c>
      <c r="K341" s="614"/>
      <c r="L341" s="614" t="s">
        <v>1560</v>
      </c>
      <c r="M341" s="614"/>
    </row>
    <row r="342" spans="1:13" ht="15.75" hidden="1" customHeight="1">
      <c r="A342" s="49"/>
      <c r="B342" s="378" t="s">
        <v>2</v>
      </c>
      <c r="C342" s="378" t="s">
        <v>3</v>
      </c>
      <c r="D342" s="378" t="s">
        <v>5</v>
      </c>
      <c r="E342" s="378" t="s">
        <v>0</v>
      </c>
      <c r="F342" s="379" t="s">
        <v>1242</v>
      </c>
      <c r="G342" s="380" t="s">
        <v>1243</v>
      </c>
      <c r="H342" s="408" t="s">
        <v>1242</v>
      </c>
      <c r="I342" s="380" t="s">
        <v>1243</v>
      </c>
      <c r="J342" s="379" t="s">
        <v>1242</v>
      </c>
      <c r="K342" s="380" t="s">
        <v>1243</v>
      </c>
      <c r="L342" s="379" t="s">
        <v>1242</v>
      </c>
      <c r="M342" s="380" t="s">
        <v>1243</v>
      </c>
    </row>
    <row r="343" spans="1:13" ht="15.75" hidden="1" customHeight="1">
      <c r="A343" s="49"/>
      <c r="B343" s="136"/>
      <c r="C343" s="4" t="e">
        <f>VLOOKUP(B343,[1]Report!$1:$1048576,2,0)</f>
        <v>#N/A</v>
      </c>
      <c r="D343" s="136" t="s">
        <v>6</v>
      </c>
      <c r="E343" s="5" t="e">
        <f>VLOOKUP(B343,[1]Report!$1:$1048576,8,0)</f>
        <v>#N/A</v>
      </c>
      <c r="F343" s="381"/>
      <c r="G343" s="6" t="e">
        <f t="shared" ref="G343:G376" si="19">(E343-F343)/E343</f>
        <v>#N/A</v>
      </c>
      <c r="H343" s="409"/>
      <c r="I343" s="6" t="e">
        <f>(E343-H343)/E343</f>
        <v>#N/A</v>
      </c>
      <c r="J343" s="29"/>
      <c r="K343" s="382" t="e">
        <f>($E343-J343)/$E343</f>
        <v>#N/A</v>
      </c>
      <c r="L343" s="29"/>
      <c r="M343" s="382" t="e">
        <f>($E343-L343)/$E343</f>
        <v>#N/A</v>
      </c>
    </row>
    <row r="344" spans="1:13" ht="15.75" hidden="1" customHeight="1">
      <c r="A344" s="49"/>
      <c r="B344" s="136"/>
      <c r="C344" s="4" t="e">
        <f>VLOOKUP(B344,[1]Report!$1:$1048576,2,0)</f>
        <v>#N/A</v>
      </c>
      <c r="D344" s="136" t="s">
        <v>6</v>
      </c>
      <c r="E344" s="5" t="e">
        <f>VLOOKUP(B344,[1]Report!$1:$1048576,8,0)</f>
        <v>#N/A</v>
      </c>
      <c r="F344" s="381"/>
      <c r="G344" s="6" t="e">
        <f t="shared" si="19"/>
        <v>#N/A</v>
      </c>
      <c r="H344" s="409"/>
      <c r="I344" s="6" t="e">
        <f>(E344-H344)/E344</f>
        <v>#N/A</v>
      </c>
      <c r="J344" s="29"/>
      <c r="K344" s="382" t="e">
        <f>($E344-J344)/$E344</f>
        <v>#N/A</v>
      </c>
      <c r="L344" s="29"/>
      <c r="M344" s="382" t="e">
        <f>($E344-L344)/$E344</f>
        <v>#N/A</v>
      </c>
    </row>
    <row r="345" spans="1:13" ht="15.75" hidden="1" customHeight="1">
      <c r="A345" s="49"/>
      <c r="B345" s="389"/>
      <c r="C345" s="4" t="e">
        <f>VLOOKUP(B345,[1]Report!$1:$1048576,2,0)</f>
        <v>#N/A</v>
      </c>
      <c r="D345" s="136" t="s">
        <v>6</v>
      </c>
      <c r="E345" s="5" t="e">
        <f>VLOOKUP(B345,[1]Report!$1:$1048576,8,0)</f>
        <v>#N/A</v>
      </c>
      <c r="F345" s="381"/>
      <c r="G345" s="6" t="e">
        <f t="shared" si="19"/>
        <v>#N/A</v>
      </c>
      <c r="H345" s="409"/>
      <c r="I345" s="6" t="e">
        <f t="shared" ref="I345:I376" si="20">(E345-H345)/E345</f>
        <v>#N/A</v>
      </c>
      <c r="J345" s="29"/>
      <c r="K345" s="382" t="e">
        <f t="shared" ref="K345:K376" si="21">($E345-J345)/$E345</f>
        <v>#N/A</v>
      </c>
      <c r="L345" s="29"/>
      <c r="M345" s="382" t="e">
        <f t="shared" ref="M345:M376" si="22">($E345-L345)/$E345</f>
        <v>#N/A</v>
      </c>
    </row>
    <row r="346" spans="1:13" ht="15.75" hidden="1" customHeight="1">
      <c r="A346" s="49"/>
      <c r="B346" s="389"/>
      <c r="C346" s="4" t="e">
        <f>VLOOKUP(B346,[1]Report!$1:$1048576,2,0)</f>
        <v>#N/A</v>
      </c>
      <c r="D346" s="136" t="s">
        <v>6</v>
      </c>
      <c r="E346" s="5" t="e">
        <f>VLOOKUP(B346,[1]Report!$1:$1048576,8,0)</f>
        <v>#N/A</v>
      </c>
      <c r="F346" s="381"/>
      <c r="G346" s="6" t="e">
        <f t="shared" si="19"/>
        <v>#N/A</v>
      </c>
      <c r="H346" s="409"/>
      <c r="I346" s="6" t="e">
        <f t="shared" si="20"/>
        <v>#N/A</v>
      </c>
      <c r="J346" s="29"/>
      <c r="K346" s="382" t="e">
        <f t="shared" si="21"/>
        <v>#N/A</v>
      </c>
      <c r="L346" s="29"/>
      <c r="M346" s="382" t="e">
        <f t="shared" si="22"/>
        <v>#N/A</v>
      </c>
    </row>
    <row r="347" spans="1:13" ht="15.75" hidden="1" customHeight="1">
      <c r="A347" s="49"/>
      <c r="B347" s="389"/>
      <c r="C347" s="4" t="e">
        <f>VLOOKUP(B347,[1]Report!$1:$1048576,2,0)</f>
        <v>#N/A</v>
      </c>
      <c r="D347" s="136" t="s">
        <v>6</v>
      </c>
      <c r="E347" s="5" t="e">
        <f>VLOOKUP(B347,[1]Report!$1:$1048576,8,0)</f>
        <v>#N/A</v>
      </c>
      <c r="F347" s="381"/>
      <c r="G347" s="6" t="e">
        <f t="shared" si="19"/>
        <v>#N/A</v>
      </c>
      <c r="H347" s="409"/>
      <c r="I347" s="6" t="e">
        <f t="shared" si="20"/>
        <v>#N/A</v>
      </c>
      <c r="J347" s="29"/>
      <c r="K347" s="382" t="e">
        <f t="shared" si="21"/>
        <v>#N/A</v>
      </c>
      <c r="L347" s="29"/>
      <c r="M347" s="382" t="e">
        <f t="shared" si="22"/>
        <v>#N/A</v>
      </c>
    </row>
    <row r="348" spans="1:13" ht="15.75" hidden="1" customHeight="1">
      <c r="A348" s="49"/>
      <c r="B348" s="389"/>
      <c r="C348" s="4" t="e">
        <f>VLOOKUP(B348,[1]Report!$1:$1048576,2,0)</f>
        <v>#N/A</v>
      </c>
      <c r="D348" s="136" t="s">
        <v>6</v>
      </c>
      <c r="E348" s="5" t="e">
        <f>VLOOKUP(B348,[1]Report!$1:$1048576,8,0)</f>
        <v>#N/A</v>
      </c>
      <c r="F348" s="381"/>
      <c r="G348" s="6" t="e">
        <f t="shared" si="19"/>
        <v>#N/A</v>
      </c>
      <c r="H348" s="409"/>
      <c r="I348" s="6" t="e">
        <f t="shared" si="20"/>
        <v>#N/A</v>
      </c>
      <c r="J348" s="29"/>
      <c r="K348" s="382" t="e">
        <f t="shared" si="21"/>
        <v>#N/A</v>
      </c>
      <c r="L348" s="29"/>
      <c r="M348" s="382" t="e">
        <f t="shared" si="22"/>
        <v>#N/A</v>
      </c>
    </row>
    <row r="349" spans="1:13" ht="15.75" hidden="1" customHeight="1">
      <c r="A349" s="49"/>
      <c r="B349" s="389"/>
      <c r="C349" s="4" t="e">
        <f>VLOOKUP(B349,[1]Report!$1:$1048576,2,0)</f>
        <v>#N/A</v>
      </c>
      <c r="D349" s="136" t="s">
        <v>6</v>
      </c>
      <c r="E349" s="5" t="e">
        <f>VLOOKUP(B349,[1]Report!$1:$1048576,8,0)</f>
        <v>#N/A</v>
      </c>
      <c r="F349" s="381"/>
      <c r="G349" s="6" t="e">
        <f t="shared" si="19"/>
        <v>#N/A</v>
      </c>
      <c r="H349" s="409"/>
      <c r="I349" s="6" t="e">
        <f t="shared" si="20"/>
        <v>#N/A</v>
      </c>
      <c r="J349" s="29"/>
      <c r="K349" s="382" t="e">
        <f t="shared" si="21"/>
        <v>#N/A</v>
      </c>
      <c r="L349" s="29"/>
      <c r="M349" s="382" t="e">
        <f t="shared" si="22"/>
        <v>#N/A</v>
      </c>
    </row>
    <row r="350" spans="1:13" ht="15.75" hidden="1" customHeight="1">
      <c r="A350" s="49"/>
      <c r="B350" s="389"/>
      <c r="C350" s="4" t="e">
        <f>VLOOKUP(B350,[1]Report!$1:$1048576,2,0)</f>
        <v>#N/A</v>
      </c>
      <c r="D350" s="136" t="s">
        <v>6</v>
      </c>
      <c r="E350" s="5" t="e">
        <f>VLOOKUP(B350,[1]Report!$1:$1048576,8,0)</f>
        <v>#N/A</v>
      </c>
      <c r="F350" s="381"/>
      <c r="G350" s="6" t="e">
        <f t="shared" si="19"/>
        <v>#N/A</v>
      </c>
      <c r="H350" s="409"/>
      <c r="I350" s="6" t="e">
        <f t="shared" si="20"/>
        <v>#N/A</v>
      </c>
      <c r="J350" s="29"/>
      <c r="K350" s="382" t="e">
        <f t="shared" si="21"/>
        <v>#N/A</v>
      </c>
      <c r="L350" s="29"/>
      <c r="M350" s="382" t="e">
        <f t="shared" si="22"/>
        <v>#N/A</v>
      </c>
    </row>
    <row r="351" spans="1:13" ht="15.75" hidden="1" customHeight="1">
      <c r="A351" s="49"/>
      <c r="B351" s="389"/>
      <c r="C351" s="4" t="e">
        <f>VLOOKUP(B351,[1]Report!$1:$1048576,2,0)</f>
        <v>#N/A</v>
      </c>
      <c r="D351" s="136" t="s">
        <v>6</v>
      </c>
      <c r="E351" s="5" t="e">
        <f>VLOOKUP(B351,[1]Report!$1:$1048576,8,0)</f>
        <v>#N/A</v>
      </c>
      <c r="F351" s="381"/>
      <c r="G351" s="6" t="e">
        <f t="shared" si="19"/>
        <v>#N/A</v>
      </c>
      <c r="H351" s="409"/>
      <c r="I351" s="6" t="e">
        <f t="shared" si="20"/>
        <v>#N/A</v>
      </c>
      <c r="J351" s="29"/>
      <c r="K351" s="382" t="e">
        <f t="shared" si="21"/>
        <v>#N/A</v>
      </c>
      <c r="L351" s="29"/>
      <c r="M351" s="382" t="e">
        <f t="shared" si="22"/>
        <v>#N/A</v>
      </c>
    </row>
    <row r="352" spans="1:13" ht="15.75" hidden="1" customHeight="1">
      <c r="A352" s="49"/>
      <c r="B352" s="389"/>
      <c r="C352" s="4" t="e">
        <f>VLOOKUP(B352,[1]Report!$1:$1048576,2,0)</f>
        <v>#N/A</v>
      </c>
      <c r="D352" s="136" t="s">
        <v>6</v>
      </c>
      <c r="E352" s="5" t="e">
        <f>VLOOKUP(B352,[1]Report!$1:$1048576,8,0)</f>
        <v>#N/A</v>
      </c>
      <c r="F352" s="381"/>
      <c r="G352" s="6" t="e">
        <f t="shared" si="19"/>
        <v>#N/A</v>
      </c>
      <c r="H352" s="409"/>
      <c r="I352" s="6" t="e">
        <f t="shared" si="20"/>
        <v>#N/A</v>
      </c>
      <c r="J352" s="29"/>
      <c r="K352" s="382" t="e">
        <f t="shared" si="21"/>
        <v>#N/A</v>
      </c>
      <c r="L352" s="29"/>
      <c r="M352" s="382" t="e">
        <f t="shared" si="22"/>
        <v>#N/A</v>
      </c>
    </row>
    <row r="353" spans="1:13" ht="15.75" hidden="1" customHeight="1">
      <c r="A353" s="49"/>
      <c r="B353" s="389"/>
      <c r="C353" s="4" t="e">
        <f>VLOOKUP(B353,[1]Report!$1:$1048576,2,0)</f>
        <v>#N/A</v>
      </c>
      <c r="D353" s="136" t="s">
        <v>6</v>
      </c>
      <c r="E353" s="5" t="e">
        <f>VLOOKUP(B353,[1]Report!$1:$1048576,8,0)</f>
        <v>#N/A</v>
      </c>
      <c r="F353" s="381"/>
      <c r="G353" s="6" t="e">
        <f t="shared" si="19"/>
        <v>#N/A</v>
      </c>
      <c r="H353" s="409"/>
      <c r="I353" s="6" t="e">
        <f t="shared" si="20"/>
        <v>#N/A</v>
      </c>
      <c r="J353" s="29"/>
      <c r="K353" s="382" t="e">
        <f t="shared" si="21"/>
        <v>#N/A</v>
      </c>
      <c r="L353" s="29"/>
      <c r="M353" s="382" t="e">
        <f t="shared" si="22"/>
        <v>#N/A</v>
      </c>
    </row>
    <row r="354" spans="1:13" ht="15.75" hidden="1" customHeight="1">
      <c r="A354" s="49"/>
      <c r="B354" s="389"/>
      <c r="C354" s="4" t="e">
        <f>VLOOKUP(B354,[1]Report!$1:$1048576,2,0)</f>
        <v>#N/A</v>
      </c>
      <c r="D354" s="136" t="s">
        <v>6</v>
      </c>
      <c r="E354" s="5" t="e">
        <f>VLOOKUP(B354,[1]Report!$1:$1048576,8,0)</f>
        <v>#N/A</v>
      </c>
      <c r="F354" s="381"/>
      <c r="G354" s="6" t="e">
        <f t="shared" si="19"/>
        <v>#N/A</v>
      </c>
      <c r="H354" s="409"/>
      <c r="I354" s="6" t="e">
        <f t="shared" si="20"/>
        <v>#N/A</v>
      </c>
      <c r="J354" s="29"/>
      <c r="K354" s="382" t="e">
        <f t="shared" si="21"/>
        <v>#N/A</v>
      </c>
      <c r="L354" s="29"/>
      <c r="M354" s="382" t="e">
        <f t="shared" si="22"/>
        <v>#N/A</v>
      </c>
    </row>
    <row r="355" spans="1:13" ht="15.75" hidden="1" customHeight="1">
      <c r="A355" s="49"/>
      <c r="B355" s="389"/>
      <c r="C355" s="4" t="e">
        <f>VLOOKUP(B355,[1]Report!$1:$1048576,2,0)</f>
        <v>#N/A</v>
      </c>
      <c r="D355" s="136" t="s">
        <v>6</v>
      </c>
      <c r="E355" s="5" t="e">
        <f>VLOOKUP(B355,[1]Report!$1:$1048576,8,0)</f>
        <v>#N/A</v>
      </c>
      <c r="F355" s="381"/>
      <c r="G355" s="6" t="e">
        <f t="shared" si="19"/>
        <v>#N/A</v>
      </c>
      <c r="H355" s="409"/>
      <c r="I355" s="6" t="e">
        <f t="shared" si="20"/>
        <v>#N/A</v>
      </c>
      <c r="J355" s="29"/>
      <c r="K355" s="382" t="e">
        <f t="shared" si="21"/>
        <v>#N/A</v>
      </c>
      <c r="L355" s="29"/>
      <c r="M355" s="382" t="e">
        <f t="shared" si="22"/>
        <v>#N/A</v>
      </c>
    </row>
    <row r="356" spans="1:13" ht="15.75" hidden="1" customHeight="1">
      <c r="A356" s="49"/>
      <c r="B356" s="389"/>
      <c r="C356" s="4" t="e">
        <f>VLOOKUP(B356,[1]Report!$1:$1048576,2,0)</f>
        <v>#N/A</v>
      </c>
      <c r="D356" s="136" t="s">
        <v>6</v>
      </c>
      <c r="E356" s="5" t="e">
        <f>VLOOKUP(B356,[1]Report!$1:$1048576,8,0)</f>
        <v>#N/A</v>
      </c>
      <c r="F356" s="381"/>
      <c r="G356" s="6" t="e">
        <f t="shared" si="19"/>
        <v>#N/A</v>
      </c>
      <c r="H356" s="409"/>
      <c r="I356" s="6" t="e">
        <f t="shared" si="20"/>
        <v>#N/A</v>
      </c>
      <c r="J356" s="29"/>
      <c r="K356" s="382" t="e">
        <f t="shared" si="21"/>
        <v>#N/A</v>
      </c>
      <c r="L356" s="29"/>
      <c r="M356" s="382" t="e">
        <f t="shared" si="22"/>
        <v>#N/A</v>
      </c>
    </row>
    <row r="357" spans="1:13" ht="15.75" hidden="1" customHeight="1">
      <c r="A357" s="49"/>
      <c r="B357" s="389"/>
      <c r="C357" s="4" t="e">
        <f>VLOOKUP(B357,[1]Report!$1:$1048576,2,0)</f>
        <v>#N/A</v>
      </c>
      <c r="D357" s="136" t="s">
        <v>6</v>
      </c>
      <c r="E357" s="5" t="e">
        <f>VLOOKUP(B357,[1]Report!$1:$1048576,8,0)</f>
        <v>#N/A</v>
      </c>
      <c r="F357" s="381"/>
      <c r="G357" s="6" t="e">
        <f t="shared" si="19"/>
        <v>#N/A</v>
      </c>
      <c r="H357" s="409"/>
      <c r="I357" s="6" t="e">
        <f t="shared" si="20"/>
        <v>#N/A</v>
      </c>
      <c r="J357" s="29"/>
      <c r="K357" s="382" t="e">
        <f t="shared" si="21"/>
        <v>#N/A</v>
      </c>
      <c r="L357" s="29"/>
      <c r="M357" s="382" t="e">
        <f t="shared" si="22"/>
        <v>#N/A</v>
      </c>
    </row>
    <row r="358" spans="1:13" ht="15.75" hidden="1" customHeight="1">
      <c r="A358" s="49"/>
      <c r="B358" s="389"/>
      <c r="C358" s="4" t="e">
        <f>VLOOKUP(B358,[1]Report!$1:$1048576,2,0)</f>
        <v>#N/A</v>
      </c>
      <c r="D358" s="136" t="s">
        <v>6</v>
      </c>
      <c r="E358" s="5" t="e">
        <f>VLOOKUP(B358,[1]Report!$1:$1048576,8,0)</f>
        <v>#N/A</v>
      </c>
      <c r="F358" s="381"/>
      <c r="G358" s="6" t="e">
        <f t="shared" si="19"/>
        <v>#N/A</v>
      </c>
      <c r="H358" s="409"/>
      <c r="I358" s="6" t="e">
        <f t="shared" si="20"/>
        <v>#N/A</v>
      </c>
      <c r="J358" s="29"/>
      <c r="K358" s="382" t="e">
        <f t="shared" si="21"/>
        <v>#N/A</v>
      </c>
      <c r="L358" s="29"/>
      <c r="M358" s="382" t="e">
        <f t="shared" si="22"/>
        <v>#N/A</v>
      </c>
    </row>
    <row r="359" spans="1:13" ht="15.75" hidden="1" customHeight="1">
      <c r="A359" s="49"/>
      <c r="B359" s="389"/>
      <c r="C359" s="4" t="e">
        <f>VLOOKUP(B359,[1]Report!$1:$1048576,2,0)</f>
        <v>#N/A</v>
      </c>
      <c r="D359" s="136" t="s">
        <v>6</v>
      </c>
      <c r="E359" s="5" t="e">
        <f>VLOOKUP(B359,[1]Report!$1:$1048576,8,0)</f>
        <v>#N/A</v>
      </c>
      <c r="F359" s="381"/>
      <c r="G359" s="6" t="e">
        <f t="shared" si="19"/>
        <v>#N/A</v>
      </c>
      <c r="H359" s="409"/>
      <c r="I359" s="6" t="e">
        <f t="shared" si="20"/>
        <v>#N/A</v>
      </c>
      <c r="J359" s="29"/>
      <c r="K359" s="382" t="e">
        <f t="shared" si="21"/>
        <v>#N/A</v>
      </c>
      <c r="L359" s="29"/>
      <c r="M359" s="382" t="e">
        <f t="shared" si="22"/>
        <v>#N/A</v>
      </c>
    </row>
    <row r="360" spans="1:13" ht="15.75" hidden="1" customHeight="1">
      <c r="A360" s="49"/>
      <c r="B360" s="389"/>
      <c r="C360" s="4" t="e">
        <f>VLOOKUP(B360,[1]Report!$1:$1048576,2,0)</f>
        <v>#N/A</v>
      </c>
      <c r="D360" s="136" t="s">
        <v>6</v>
      </c>
      <c r="E360" s="5" t="e">
        <f>VLOOKUP(B360,[1]Report!$1:$1048576,8,0)</f>
        <v>#N/A</v>
      </c>
      <c r="F360" s="381"/>
      <c r="G360" s="6" t="e">
        <f t="shared" si="19"/>
        <v>#N/A</v>
      </c>
      <c r="H360" s="409"/>
      <c r="I360" s="6" t="e">
        <f t="shared" si="20"/>
        <v>#N/A</v>
      </c>
      <c r="J360" s="29"/>
      <c r="K360" s="382" t="e">
        <f t="shared" si="21"/>
        <v>#N/A</v>
      </c>
      <c r="L360" s="29"/>
      <c r="M360" s="382" t="e">
        <f t="shared" si="22"/>
        <v>#N/A</v>
      </c>
    </row>
    <row r="361" spans="1:13" ht="15.75" hidden="1" customHeight="1">
      <c r="A361" s="49"/>
      <c r="B361" s="389"/>
      <c r="C361" s="4" t="e">
        <f>VLOOKUP(B361,[1]Report!$1:$1048576,2,0)</f>
        <v>#N/A</v>
      </c>
      <c r="D361" s="136" t="s">
        <v>6</v>
      </c>
      <c r="E361" s="5" t="e">
        <f>VLOOKUP(B361,[1]Report!$1:$1048576,8,0)</f>
        <v>#N/A</v>
      </c>
      <c r="F361" s="381"/>
      <c r="G361" s="6" t="e">
        <f t="shared" si="19"/>
        <v>#N/A</v>
      </c>
      <c r="H361" s="409"/>
      <c r="I361" s="6" t="e">
        <f t="shared" si="20"/>
        <v>#N/A</v>
      </c>
      <c r="J361" s="29"/>
      <c r="K361" s="382" t="e">
        <f t="shared" si="21"/>
        <v>#N/A</v>
      </c>
      <c r="L361" s="29"/>
      <c r="M361" s="382" t="e">
        <f t="shared" si="22"/>
        <v>#N/A</v>
      </c>
    </row>
    <row r="362" spans="1:13" ht="15.75" hidden="1" customHeight="1">
      <c r="A362" s="49"/>
      <c r="B362" s="389"/>
      <c r="C362" s="4" t="e">
        <f>VLOOKUP(B362,[1]Report!$1:$1048576,2,0)</f>
        <v>#N/A</v>
      </c>
      <c r="D362" s="136" t="s">
        <v>6</v>
      </c>
      <c r="E362" s="5" t="e">
        <f>VLOOKUP(B362,[1]Report!$1:$1048576,8,0)</f>
        <v>#N/A</v>
      </c>
      <c r="F362" s="381"/>
      <c r="G362" s="6" t="e">
        <f t="shared" si="19"/>
        <v>#N/A</v>
      </c>
      <c r="H362" s="409"/>
      <c r="I362" s="6" t="e">
        <f t="shared" si="20"/>
        <v>#N/A</v>
      </c>
      <c r="J362" s="29"/>
      <c r="K362" s="382" t="e">
        <f t="shared" si="21"/>
        <v>#N/A</v>
      </c>
      <c r="L362" s="29"/>
      <c r="M362" s="382" t="e">
        <f t="shared" si="22"/>
        <v>#N/A</v>
      </c>
    </row>
    <row r="363" spans="1:13" ht="15.75" hidden="1" customHeight="1">
      <c r="A363" s="49"/>
      <c r="B363" s="389"/>
      <c r="C363" s="4" t="e">
        <f>VLOOKUP(B363,[1]Report!$1:$1048576,2,0)</f>
        <v>#N/A</v>
      </c>
      <c r="D363" s="136" t="s">
        <v>6</v>
      </c>
      <c r="E363" s="5" t="e">
        <f>VLOOKUP(B363,[1]Report!$1:$1048576,8,0)</f>
        <v>#N/A</v>
      </c>
      <c r="F363" s="381"/>
      <c r="G363" s="6" t="e">
        <f t="shared" si="19"/>
        <v>#N/A</v>
      </c>
      <c r="H363" s="409"/>
      <c r="I363" s="6" t="e">
        <f t="shared" si="20"/>
        <v>#N/A</v>
      </c>
      <c r="J363" s="29"/>
      <c r="K363" s="382" t="e">
        <f t="shared" si="21"/>
        <v>#N/A</v>
      </c>
      <c r="L363" s="29"/>
      <c r="M363" s="382" t="e">
        <f t="shared" si="22"/>
        <v>#N/A</v>
      </c>
    </row>
    <row r="364" spans="1:13" ht="15.75" hidden="1" customHeight="1">
      <c r="A364" s="49"/>
      <c r="B364" s="389"/>
      <c r="C364" s="4" t="e">
        <f>VLOOKUP(B364,[1]Report!$1:$1048576,2,0)</f>
        <v>#N/A</v>
      </c>
      <c r="D364" s="136" t="s">
        <v>6</v>
      </c>
      <c r="E364" s="5" t="e">
        <f>VLOOKUP(B364,[1]Report!$1:$1048576,8,0)</f>
        <v>#N/A</v>
      </c>
      <c r="F364" s="381"/>
      <c r="G364" s="6" t="e">
        <f t="shared" si="19"/>
        <v>#N/A</v>
      </c>
      <c r="H364" s="409"/>
      <c r="I364" s="6" t="e">
        <f t="shared" si="20"/>
        <v>#N/A</v>
      </c>
      <c r="J364" s="29"/>
      <c r="K364" s="382" t="e">
        <f t="shared" si="21"/>
        <v>#N/A</v>
      </c>
      <c r="L364" s="29"/>
      <c r="M364" s="382" t="e">
        <f t="shared" si="22"/>
        <v>#N/A</v>
      </c>
    </row>
    <row r="365" spans="1:13" ht="15.75" hidden="1" customHeight="1">
      <c r="A365" s="49"/>
      <c r="B365" s="389"/>
      <c r="C365" s="4" t="e">
        <f>VLOOKUP(B365,[1]Report!$1:$1048576,2,0)</f>
        <v>#N/A</v>
      </c>
      <c r="D365" s="136" t="s">
        <v>6</v>
      </c>
      <c r="E365" s="5" t="e">
        <f>VLOOKUP(B365,[1]Report!$1:$1048576,8,0)</f>
        <v>#N/A</v>
      </c>
      <c r="F365" s="381"/>
      <c r="G365" s="6" t="e">
        <f t="shared" si="19"/>
        <v>#N/A</v>
      </c>
      <c r="H365" s="409"/>
      <c r="I365" s="6" t="e">
        <f t="shared" si="20"/>
        <v>#N/A</v>
      </c>
      <c r="J365" s="29"/>
      <c r="K365" s="382" t="e">
        <f t="shared" si="21"/>
        <v>#N/A</v>
      </c>
      <c r="L365" s="29"/>
      <c r="M365" s="382" t="e">
        <f t="shared" si="22"/>
        <v>#N/A</v>
      </c>
    </row>
    <row r="366" spans="1:13" ht="15.75" hidden="1" customHeight="1">
      <c r="A366" s="49"/>
      <c r="B366" s="389"/>
      <c r="C366" s="4" t="e">
        <f>VLOOKUP(B366,[1]Report!$1:$1048576,2,0)</f>
        <v>#N/A</v>
      </c>
      <c r="D366" s="136" t="s">
        <v>6</v>
      </c>
      <c r="E366" s="5" t="e">
        <f>VLOOKUP(B366,[1]Report!$1:$1048576,8,0)</f>
        <v>#N/A</v>
      </c>
      <c r="F366" s="381"/>
      <c r="G366" s="6" t="e">
        <f t="shared" si="19"/>
        <v>#N/A</v>
      </c>
      <c r="H366" s="409"/>
      <c r="I366" s="6" t="e">
        <f t="shared" si="20"/>
        <v>#N/A</v>
      </c>
      <c r="J366" s="4"/>
      <c r="K366" s="382" t="e">
        <f t="shared" si="21"/>
        <v>#N/A</v>
      </c>
      <c r="L366" s="29"/>
      <c r="M366" s="382" t="e">
        <f t="shared" si="22"/>
        <v>#N/A</v>
      </c>
    </row>
    <row r="367" spans="1:13" ht="15.75" hidden="1" customHeight="1">
      <c r="A367" s="49"/>
      <c r="B367" s="389"/>
      <c r="C367" s="4" t="e">
        <f>VLOOKUP(B367,[1]Report!$1:$1048576,2,0)</f>
        <v>#N/A</v>
      </c>
      <c r="D367" s="136" t="s">
        <v>6</v>
      </c>
      <c r="E367" s="5" t="e">
        <f>VLOOKUP(B367,[1]Report!$1:$1048576,8,0)</f>
        <v>#N/A</v>
      </c>
      <c r="F367" s="381"/>
      <c r="G367" s="6" t="e">
        <f t="shared" si="19"/>
        <v>#N/A</v>
      </c>
      <c r="H367" s="409"/>
      <c r="I367" s="6" t="e">
        <f t="shared" si="20"/>
        <v>#N/A</v>
      </c>
      <c r="J367" s="4"/>
      <c r="K367" s="382" t="e">
        <f t="shared" si="21"/>
        <v>#N/A</v>
      </c>
      <c r="L367" s="29"/>
      <c r="M367" s="382" t="e">
        <f t="shared" si="22"/>
        <v>#N/A</v>
      </c>
    </row>
    <row r="368" spans="1:13" ht="15.75" hidden="1" customHeight="1">
      <c r="A368" s="49"/>
      <c r="B368" s="389"/>
      <c r="C368" s="4" t="e">
        <f>VLOOKUP(B368,[1]Report!$1:$1048576,2,0)</f>
        <v>#N/A</v>
      </c>
      <c r="D368" s="136" t="s">
        <v>6</v>
      </c>
      <c r="E368" s="5" t="e">
        <f>VLOOKUP(B368,[1]Report!$1:$1048576,8,0)</f>
        <v>#N/A</v>
      </c>
      <c r="F368" s="381"/>
      <c r="G368" s="6" t="e">
        <f t="shared" si="19"/>
        <v>#N/A</v>
      </c>
      <c r="H368" s="409"/>
      <c r="I368" s="6" t="e">
        <f t="shared" si="20"/>
        <v>#N/A</v>
      </c>
      <c r="J368" s="4"/>
      <c r="K368" s="382" t="e">
        <f t="shared" si="21"/>
        <v>#N/A</v>
      </c>
      <c r="L368" s="29"/>
      <c r="M368" s="382" t="e">
        <f t="shared" si="22"/>
        <v>#N/A</v>
      </c>
    </row>
    <row r="369" spans="1:13" ht="15.75" hidden="1" customHeight="1">
      <c r="A369" s="49"/>
      <c r="B369" s="389"/>
      <c r="C369" s="4" t="e">
        <f>VLOOKUP(B369,[1]Report!$1:$1048576,2,0)</f>
        <v>#N/A</v>
      </c>
      <c r="D369" s="136" t="s">
        <v>6</v>
      </c>
      <c r="E369" s="5" t="e">
        <f>VLOOKUP(B369,[1]Report!$1:$1048576,8,0)</f>
        <v>#N/A</v>
      </c>
      <c r="F369" s="381"/>
      <c r="G369" s="6" t="e">
        <f t="shared" si="19"/>
        <v>#N/A</v>
      </c>
      <c r="H369" s="409"/>
      <c r="I369" s="6" t="e">
        <f t="shared" si="20"/>
        <v>#N/A</v>
      </c>
      <c r="J369" s="4"/>
      <c r="K369" s="382" t="e">
        <f t="shared" si="21"/>
        <v>#N/A</v>
      </c>
      <c r="L369" s="29"/>
      <c r="M369" s="382" t="e">
        <f t="shared" si="22"/>
        <v>#N/A</v>
      </c>
    </row>
    <row r="370" spans="1:13" ht="15.75" hidden="1" customHeight="1">
      <c r="A370" s="49"/>
      <c r="B370" s="389"/>
      <c r="C370" s="4" t="e">
        <f>VLOOKUP(B370,[1]Report!$1:$1048576,2,0)</f>
        <v>#N/A</v>
      </c>
      <c r="D370" s="136" t="s">
        <v>6</v>
      </c>
      <c r="E370" s="5" t="e">
        <f>VLOOKUP(B370,[1]Report!$1:$1048576,8,0)</f>
        <v>#N/A</v>
      </c>
      <c r="F370" s="381"/>
      <c r="G370" s="6" t="e">
        <f t="shared" si="19"/>
        <v>#N/A</v>
      </c>
      <c r="H370" s="409"/>
      <c r="I370" s="6" t="e">
        <f t="shared" si="20"/>
        <v>#N/A</v>
      </c>
      <c r="J370" s="4"/>
      <c r="K370" s="382" t="e">
        <f t="shared" si="21"/>
        <v>#N/A</v>
      </c>
      <c r="L370" s="29"/>
      <c r="M370" s="382" t="e">
        <f t="shared" si="22"/>
        <v>#N/A</v>
      </c>
    </row>
    <row r="371" spans="1:13" ht="15.75" hidden="1" customHeight="1">
      <c r="A371" s="49"/>
      <c r="B371" s="389"/>
      <c r="C371" s="4" t="e">
        <f>VLOOKUP(B371,[1]Report!$1:$1048576,2,0)</f>
        <v>#N/A</v>
      </c>
      <c r="D371" s="136" t="s">
        <v>6</v>
      </c>
      <c r="E371" s="5" t="e">
        <f>VLOOKUP(B371,[1]Report!$1:$1048576,8,0)</f>
        <v>#N/A</v>
      </c>
      <c r="F371" s="381"/>
      <c r="G371" s="6" t="e">
        <f t="shared" si="19"/>
        <v>#N/A</v>
      </c>
      <c r="H371" s="409"/>
      <c r="I371" s="6" t="e">
        <f t="shared" si="20"/>
        <v>#N/A</v>
      </c>
      <c r="J371" s="4"/>
      <c r="K371" s="382" t="e">
        <f t="shared" si="21"/>
        <v>#N/A</v>
      </c>
      <c r="L371" s="29"/>
      <c r="M371" s="382" t="e">
        <f t="shared" si="22"/>
        <v>#N/A</v>
      </c>
    </row>
    <row r="372" spans="1:13" ht="15.75" hidden="1" customHeight="1">
      <c r="A372" s="49"/>
      <c r="B372" s="389"/>
      <c r="C372" s="4" t="e">
        <f>VLOOKUP(B372,[1]Report!$1:$1048576,2,0)</f>
        <v>#N/A</v>
      </c>
      <c r="D372" s="136" t="s">
        <v>6</v>
      </c>
      <c r="E372" s="5" t="e">
        <f>VLOOKUP(B372,[1]Report!$1:$1048576,8,0)</f>
        <v>#N/A</v>
      </c>
      <c r="F372" s="381"/>
      <c r="G372" s="6" t="e">
        <f t="shared" si="19"/>
        <v>#N/A</v>
      </c>
      <c r="H372" s="409"/>
      <c r="I372" s="6" t="e">
        <f t="shared" si="20"/>
        <v>#N/A</v>
      </c>
      <c r="J372" s="4"/>
      <c r="K372" s="382" t="e">
        <f t="shared" si="21"/>
        <v>#N/A</v>
      </c>
      <c r="L372" s="29"/>
      <c r="M372" s="382" t="e">
        <f t="shared" si="22"/>
        <v>#N/A</v>
      </c>
    </row>
    <row r="373" spans="1:13" ht="15.75" hidden="1" customHeight="1">
      <c r="A373" s="49"/>
      <c r="B373" s="4"/>
      <c r="C373" s="4" t="e">
        <f>VLOOKUP(B373,[1]Report!$1:$1048576,2,0)</f>
        <v>#N/A</v>
      </c>
      <c r="D373" s="136" t="s">
        <v>6</v>
      </c>
      <c r="E373" s="5" t="e">
        <f>VLOOKUP(B373,[1]Report!$1:$1048576,8,0)</f>
        <v>#N/A</v>
      </c>
      <c r="F373" s="381"/>
      <c r="G373" s="6" t="e">
        <f t="shared" si="19"/>
        <v>#N/A</v>
      </c>
      <c r="H373" s="409"/>
      <c r="I373" s="6" t="e">
        <f t="shared" si="20"/>
        <v>#N/A</v>
      </c>
      <c r="J373" s="4"/>
      <c r="K373" s="382" t="e">
        <f t="shared" si="21"/>
        <v>#N/A</v>
      </c>
      <c r="L373" s="29"/>
      <c r="M373" s="382" t="e">
        <f t="shared" si="22"/>
        <v>#N/A</v>
      </c>
    </row>
    <row r="374" spans="1:13" ht="15.75" hidden="1" customHeight="1">
      <c r="A374" s="49"/>
      <c r="B374" s="4"/>
      <c r="C374" s="4" t="e">
        <f>VLOOKUP(B374,[1]Report!$1:$1048576,2,0)</f>
        <v>#N/A</v>
      </c>
      <c r="D374" s="136" t="s">
        <v>6</v>
      </c>
      <c r="E374" s="5" t="e">
        <f>VLOOKUP(B374,[1]Report!$1:$1048576,8,0)</f>
        <v>#N/A</v>
      </c>
      <c r="F374" s="381"/>
      <c r="G374" s="6" t="e">
        <f t="shared" si="19"/>
        <v>#N/A</v>
      </c>
      <c r="H374" s="409"/>
      <c r="I374" s="6" t="e">
        <f t="shared" si="20"/>
        <v>#N/A</v>
      </c>
      <c r="J374" s="4"/>
      <c r="K374" s="382" t="e">
        <f t="shared" si="21"/>
        <v>#N/A</v>
      </c>
      <c r="L374" s="29"/>
      <c r="M374" s="382" t="e">
        <f t="shared" si="22"/>
        <v>#N/A</v>
      </c>
    </row>
    <row r="375" spans="1:13" ht="15.75" hidden="1" customHeight="1">
      <c r="A375" s="49"/>
      <c r="B375" s="4"/>
      <c r="C375" s="4" t="e">
        <f>VLOOKUP(B375,[1]Report!$1:$1048576,2,0)</f>
        <v>#N/A</v>
      </c>
      <c r="D375" s="136" t="s">
        <v>6</v>
      </c>
      <c r="E375" s="5" t="e">
        <f>VLOOKUP(B375,[1]Report!$1:$1048576,8,0)</f>
        <v>#N/A</v>
      </c>
      <c r="F375" s="381"/>
      <c r="G375" s="6" t="e">
        <f t="shared" si="19"/>
        <v>#N/A</v>
      </c>
      <c r="H375" s="409"/>
      <c r="I375" s="6" t="e">
        <f t="shared" si="20"/>
        <v>#N/A</v>
      </c>
      <c r="J375" s="4"/>
      <c r="K375" s="382" t="e">
        <f t="shared" si="21"/>
        <v>#N/A</v>
      </c>
      <c r="L375" s="29"/>
      <c r="M375" s="382" t="e">
        <f t="shared" si="22"/>
        <v>#N/A</v>
      </c>
    </row>
    <row r="376" spans="1:13" ht="15.75" hidden="1" customHeight="1">
      <c r="A376" s="49"/>
      <c r="B376" s="182"/>
      <c r="C376" s="4" t="e">
        <f>VLOOKUP(B376,[1]Report!$1:$1048576,2,0)</f>
        <v>#N/A</v>
      </c>
      <c r="D376" s="136" t="s">
        <v>6</v>
      </c>
      <c r="E376" s="5" t="e">
        <f>VLOOKUP(B376,[1]Report!$1:$1048576,8,0)</f>
        <v>#N/A</v>
      </c>
      <c r="F376" s="381"/>
      <c r="G376" s="6" t="e">
        <f t="shared" si="19"/>
        <v>#N/A</v>
      </c>
      <c r="H376" s="409"/>
      <c r="I376" s="6" t="e">
        <f t="shared" si="20"/>
        <v>#N/A</v>
      </c>
      <c r="J376" s="4"/>
      <c r="K376" s="382" t="e">
        <f t="shared" si="21"/>
        <v>#N/A</v>
      </c>
      <c r="L376" s="29"/>
      <c r="M376" s="382" t="e">
        <f t="shared" si="22"/>
        <v>#N/A</v>
      </c>
    </row>
    <row r="377" spans="1:13" ht="15.75" hidden="1" customHeight="1">
      <c r="A377" s="49"/>
      <c r="B377" s="4"/>
      <c r="C377" s="4"/>
      <c r="D377" s="136"/>
      <c r="E377" s="5"/>
      <c r="F377" s="179"/>
      <c r="G377" s="6"/>
      <c r="H377" s="7"/>
      <c r="I377" s="7"/>
      <c r="J377" s="7"/>
      <c r="K377" s="7"/>
      <c r="L377" s="7"/>
      <c r="M377" s="7"/>
    </row>
    <row r="378" spans="1:13" ht="15.75" hidden="1" customHeight="1">
      <c r="A378" s="49"/>
      <c r="B378" s="548" t="s">
        <v>241</v>
      </c>
      <c r="C378" s="548"/>
      <c r="D378" s="548"/>
      <c r="E378" s="548"/>
      <c r="F378" s="548"/>
      <c r="G378" s="548"/>
      <c r="H378" s="7"/>
      <c r="I378" s="7"/>
      <c r="J378" s="7"/>
      <c r="K378" s="7"/>
      <c r="L378" s="7"/>
      <c r="M378" s="7"/>
    </row>
    <row r="379" spans="1:13" ht="15.75" hidden="1" customHeight="1">
      <c r="A379" s="49"/>
      <c r="B379" s="11" t="s">
        <v>2</v>
      </c>
      <c r="C379" s="11" t="s">
        <v>3</v>
      </c>
      <c r="D379" s="11" t="s">
        <v>5</v>
      </c>
      <c r="E379" s="11" t="s">
        <v>0</v>
      </c>
      <c r="F379" s="47" t="s">
        <v>1</v>
      </c>
      <c r="G379" s="47" t="s">
        <v>4</v>
      </c>
      <c r="H379" s="7"/>
      <c r="I379" s="7"/>
      <c r="J379" s="7"/>
      <c r="K379" s="7"/>
      <c r="L379" s="7"/>
      <c r="M379" s="7"/>
    </row>
    <row r="380" spans="1:13" ht="15.75" hidden="1" customHeight="1">
      <c r="A380" s="49"/>
      <c r="B380" s="182"/>
      <c r="C380" s="4" t="e">
        <f>VLOOKUP(B380,[1]Report!$1:$1048576,2,0)</f>
        <v>#N/A</v>
      </c>
      <c r="D380" s="136" t="s">
        <v>6</v>
      </c>
      <c r="E380" s="5" t="e">
        <f>VLOOKUP(B380,[1]Report!$1:$1048576,8,0)</f>
        <v>#N/A</v>
      </c>
      <c r="F380" s="383"/>
      <c r="G380" s="6" t="e">
        <f t="shared" ref="G380:G408" si="23">(E380-F380)/E380</f>
        <v>#N/A</v>
      </c>
      <c r="H380" s="278" t="e">
        <f t="shared" ref="H380:H408" si="24">G380-100%</f>
        <v>#N/A</v>
      </c>
      <c r="I380" s="7" t="s">
        <v>645</v>
      </c>
      <c r="J380" s="7"/>
      <c r="K380" s="7"/>
      <c r="L380" s="7"/>
      <c r="M380" s="7"/>
    </row>
    <row r="381" spans="1:13" ht="15.75" hidden="1" customHeight="1">
      <c r="A381" s="49"/>
      <c r="B381" s="182"/>
      <c r="C381" s="4" t="e">
        <f>VLOOKUP(B381,[1]Report!$1:$1048576,2,0)</f>
        <v>#N/A</v>
      </c>
      <c r="D381" s="136" t="s">
        <v>6</v>
      </c>
      <c r="E381" s="5" t="e">
        <f>VLOOKUP(B381,[1]Report!$1:$1048576,8,0)</f>
        <v>#N/A</v>
      </c>
      <c r="F381" s="383"/>
      <c r="G381" s="6" t="e">
        <f t="shared" si="23"/>
        <v>#N/A</v>
      </c>
      <c r="H381" s="278" t="e">
        <f t="shared" si="24"/>
        <v>#N/A</v>
      </c>
      <c r="I381" s="7" t="s">
        <v>645</v>
      </c>
      <c r="J381" s="7"/>
      <c r="K381" s="7"/>
      <c r="L381" s="7"/>
      <c r="M381" s="7"/>
    </row>
    <row r="382" spans="1:13" ht="15.75" hidden="1" customHeight="1">
      <c r="A382" s="49"/>
      <c r="B382" s="182"/>
      <c r="C382" s="4" t="e">
        <f>VLOOKUP(B382,[1]Report!$1:$1048576,2,0)</f>
        <v>#N/A</v>
      </c>
      <c r="D382" s="136" t="s">
        <v>6</v>
      </c>
      <c r="E382" s="5" t="e">
        <f>VLOOKUP(B382,[1]Report!$1:$1048576,8,0)</f>
        <v>#N/A</v>
      </c>
      <c r="F382" s="383"/>
      <c r="G382" s="6" t="e">
        <f t="shared" si="23"/>
        <v>#N/A</v>
      </c>
      <c r="H382" s="278" t="e">
        <f t="shared" si="24"/>
        <v>#N/A</v>
      </c>
      <c r="I382" s="7" t="s">
        <v>645</v>
      </c>
      <c r="J382" s="7"/>
      <c r="K382" s="7"/>
      <c r="L382" s="7"/>
      <c r="M382" s="7"/>
    </row>
    <row r="383" spans="1:13" ht="15.75" hidden="1" customHeight="1">
      <c r="A383" s="49"/>
      <c r="B383" s="182"/>
      <c r="C383" s="4" t="e">
        <f>VLOOKUP(B383,[1]Report!$1:$1048576,2,0)</f>
        <v>#N/A</v>
      </c>
      <c r="D383" s="136" t="s">
        <v>6</v>
      </c>
      <c r="E383" s="5" t="e">
        <f>VLOOKUP(B383,[1]Report!$1:$1048576,8,0)</f>
        <v>#N/A</v>
      </c>
      <c r="F383" s="383"/>
      <c r="G383" s="6" t="e">
        <f t="shared" si="23"/>
        <v>#N/A</v>
      </c>
      <c r="H383" s="278" t="e">
        <f t="shared" si="24"/>
        <v>#N/A</v>
      </c>
      <c r="I383" s="7" t="s">
        <v>645</v>
      </c>
      <c r="J383" s="7"/>
      <c r="K383" s="7"/>
      <c r="L383" s="7"/>
      <c r="M383" s="7"/>
    </row>
    <row r="384" spans="1:13" ht="15.75" hidden="1" customHeight="1">
      <c r="A384" s="49"/>
      <c r="B384" s="182"/>
      <c r="C384" s="4" t="e">
        <f>VLOOKUP(B384,[1]Report!$1:$1048576,2,0)</f>
        <v>#N/A</v>
      </c>
      <c r="D384" s="136" t="s">
        <v>6</v>
      </c>
      <c r="E384" s="5" t="e">
        <f>VLOOKUP(B384,[1]Report!$1:$1048576,8,0)</f>
        <v>#N/A</v>
      </c>
      <c r="F384" s="383"/>
      <c r="G384" s="6" t="e">
        <f t="shared" si="23"/>
        <v>#N/A</v>
      </c>
      <c r="H384" s="278" t="e">
        <f t="shared" si="24"/>
        <v>#N/A</v>
      </c>
      <c r="I384" s="7" t="s">
        <v>645</v>
      </c>
      <c r="J384" s="7"/>
      <c r="K384" s="7"/>
      <c r="L384" s="7"/>
      <c r="M384" s="7"/>
    </row>
    <row r="385" spans="1:13" ht="15.75" hidden="1" customHeight="1">
      <c r="A385" s="49"/>
      <c r="B385" s="182"/>
      <c r="C385" s="4" t="e">
        <f>VLOOKUP(B385,[1]Report!$1:$1048576,2,0)</f>
        <v>#N/A</v>
      </c>
      <c r="D385" s="136" t="s">
        <v>6</v>
      </c>
      <c r="E385" s="5" t="e">
        <f>VLOOKUP(B385,[1]Report!$1:$1048576,8,0)</f>
        <v>#N/A</v>
      </c>
      <c r="F385" s="383"/>
      <c r="G385" s="6" t="e">
        <f t="shared" si="23"/>
        <v>#N/A</v>
      </c>
      <c r="H385" s="278" t="e">
        <f t="shared" si="24"/>
        <v>#N/A</v>
      </c>
      <c r="I385" s="7" t="s">
        <v>645</v>
      </c>
      <c r="J385" s="7"/>
      <c r="K385" s="7"/>
      <c r="L385" s="7"/>
      <c r="M385" s="7"/>
    </row>
    <row r="386" spans="1:13" ht="15.75" hidden="1" customHeight="1">
      <c r="A386" s="49"/>
      <c r="B386" s="182"/>
      <c r="C386" s="4" t="e">
        <f>VLOOKUP(B386,[1]Report!$1:$1048576,2,0)</f>
        <v>#N/A</v>
      </c>
      <c r="D386" s="136" t="s">
        <v>6</v>
      </c>
      <c r="E386" s="5" t="e">
        <f>VLOOKUP(B386,[1]Report!$1:$1048576,8,0)</f>
        <v>#N/A</v>
      </c>
      <c r="F386" s="383"/>
      <c r="G386" s="6" t="e">
        <f t="shared" si="23"/>
        <v>#N/A</v>
      </c>
      <c r="H386" s="278" t="e">
        <f t="shared" si="24"/>
        <v>#N/A</v>
      </c>
      <c r="I386" s="7" t="s">
        <v>645</v>
      </c>
      <c r="J386" s="7"/>
      <c r="K386" s="7"/>
      <c r="L386" s="7"/>
      <c r="M386" s="7"/>
    </row>
    <row r="387" spans="1:13" ht="15.75" hidden="1" customHeight="1">
      <c r="A387" s="49"/>
      <c r="B387" s="182"/>
      <c r="C387" s="4" t="e">
        <f>VLOOKUP(B387,[1]Report!$1:$1048576,2,0)</f>
        <v>#N/A</v>
      </c>
      <c r="D387" s="136" t="s">
        <v>6</v>
      </c>
      <c r="E387" s="5" t="e">
        <f>VLOOKUP(B387,[1]Report!$1:$1048576,8,0)</f>
        <v>#N/A</v>
      </c>
      <c r="F387" s="383"/>
      <c r="G387" s="6" t="e">
        <f t="shared" si="23"/>
        <v>#N/A</v>
      </c>
      <c r="H387" s="278" t="e">
        <f t="shared" si="24"/>
        <v>#N/A</v>
      </c>
      <c r="I387" s="7" t="s">
        <v>645</v>
      </c>
      <c r="J387" s="7"/>
      <c r="K387" s="7"/>
      <c r="L387" s="7"/>
      <c r="M387" s="7"/>
    </row>
    <row r="388" spans="1:13" ht="15.75" hidden="1" customHeight="1">
      <c r="A388" s="49"/>
      <c r="B388" s="182"/>
      <c r="C388" s="4" t="e">
        <f>VLOOKUP(B388,[1]Report!$1:$1048576,2,0)</f>
        <v>#N/A</v>
      </c>
      <c r="D388" s="136" t="s">
        <v>6</v>
      </c>
      <c r="E388" s="5" t="e">
        <f>VLOOKUP(B388,[1]Report!$1:$1048576,8,0)</f>
        <v>#N/A</v>
      </c>
      <c r="F388" s="383"/>
      <c r="G388" s="6" t="e">
        <f t="shared" si="23"/>
        <v>#N/A</v>
      </c>
      <c r="H388" s="278" t="e">
        <f t="shared" si="24"/>
        <v>#N/A</v>
      </c>
      <c r="I388" s="7" t="s">
        <v>645</v>
      </c>
      <c r="J388" s="7"/>
      <c r="K388" s="7"/>
      <c r="L388" s="7"/>
      <c r="M388" s="7"/>
    </row>
    <row r="389" spans="1:13" ht="15.75" hidden="1" customHeight="1">
      <c r="A389" s="49"/>
      <c r="B389" s="182"/>
      <c r="C389" s="4" t="e">
        <f>VLOOKUP(B389,[1]Report!$1:$1048576,2,0)</f>
        <v>#N/A</v>
      </c>
      <c r="D389" s="136" t="s">
        <v>6</v>
      </c>
      <c r="E389" s="5" t="e">
        <f>VLOOKUP(B389,[1]Report!$1:$1048576,8,0)</f>
        <v>#N/A</v>
      </c>
      <c r="F389" s="383"/>
      <c r="G389" s="6" t="e">
        <f t="shared" si="23"/>
        <v>#N/A</v>
      </c>
      <c r="H389" s="278" t="e">
        <f t="shared" si="24"/>
        <v>#N/A</v>
      </c>
      <c r="I389" s="7" t="s">
        <v>645</v>
      </c>
      <c r="J389" s="7"/>
      <c r="K389" s="7"/>
      <c r="L389" s="7"/>
      <c r="M389" s="7"/>
    </row>
    <row r="390" spans="1:13" ht="15.75" hidden="1" customHeight="1">
      <c r="A390" s="49"/>
      <c r="B390" s="182"/>
      <c r="C390" s="4" t="e">
        <f>VLOOKUP(B390,[1]Report!$1:$1048576,2,0)</f>
        <v>#N/A</v>
      </c>
      <c r="D390" s="136" t="s">
        <v>6</v>
      </c>
      <c r="E390" s="5" t="e">
        <f>VLOOKUP(B390,[1]Report!$1:$1048576,8,0)</f>
        <v>#N/A</v>
      </c>
      <c r="F390" s="383"/>
      <c r="G390" s="6" t="e">
        <f t="shared" si="23"/>
        <v>#N/A</v>
      </c>
      <c r="H390" s="278" t="e">
        <f t="shared" si="24"/>
        <v>#N/A</v>
      </c>
      <c r="I390" s="7" t="s">
        <v>645</v>
      </c>
      <c r="J390" s="7"/>
      <c r="K390" s="7"/>
      <c r="L390" s="7"/>
      <c r="M390" s="7"/>
    </row>
    <row r="391" spans="1:13" ht="15.75" hidden="1" customHeight="1">
      <c r="A391" s="49"/>
      <c r="B391" s="182"/>
      <c r="C391" s="4" t="e">
        <f>VLOOKUP(B391,[1]Report!$1:$1048576,2,0)</f>
        <v>#N/A</v>
      </c>
      <c r="D391" s="136" t="s">
        <v>6</v>
      </c>
      <c r="E391" s="5" t="e">
        <f>VLOOKUP(B391,[1]Report!$1:$1048576,8,0)</f>
        <v>#N/A</v>
      </c>
      <c r="F391" s="383"/>
      <c r="G391" s="6" t="e">
        <f t="shared" si="23"/>
        <v>#N/A</v>
      </c>
      <c r="H391" s="278" t="e">
        <f t="shared" si="24"/>
        <v>#N/A</v>
      </c>
      <c r="I391" s="7" t="s">
        <v>645</v>
      </c>
      <c r="J391" s="7"/>
      <c r="K391" s="7"/>
      <c r="L391" s="7"/>
      <c r="M391" s="7"/>
    </row>
    <row r="392" spans="1:13" ht="15.75" hidden="1" customHeight="1">
      <c r="A392" s="49"/>
      <c r="B392" s="182"/>
      <c r="C392" s="4" t="e">
        <f>VLOOKUP(B392,[1]Report!$1:$1048576,2,0)</f>
        <v>#N/A</v>
      </c>
      <c r="D392" s="136" t="s">
        <v>6</v>
      </c>
      <c r="E392" s="5" t="e">
        <f>VLOOKUP(B392,[1]Report!$1:$1048576,8,0)</f>
        <v>#N/A</v>
      </c>
      <c r="F392" s="383"/>
      <c r="G392" s="6" t="e">
        <f t="shared" si="23"/>
        <v>#N/A</v>
      </c>
      <c r="H392" s="278" t="e">
        <f t="shared" si="24"/>
        <v>#N/A</v>
      </c>
      <c r="I392" s="7" t="s">
        <v>645</v>
      </c>
      <c r="J392" s="7"/>
      <c r="K392" s="7"/>
      <c r="L392" s="7"/>
      <c r="M392" s="7"/>
    </row>
    <row r="393" spans="1:13" ht="15.75" hidden="1" customHeight="1">
      <c r="A393" s="49"/>
      <c r="B393" s="182"/>
      <c r="C393" s="4" t="e">
        <f>VLOOKUP(B393,[1]Report!$1:$1048576,2,0)</f>
        <v>#N/A</v>
      </c>
      <c r="D393" s="136" t="s">
        <v>6</v>
      </c>
      <c r="E393" s="5" t="e">
        <f>VLOOKUP(B393,[1]Report!$1:$1048576,8,0)</f>
        <v>#N/A</v>
      </c>
      <c r="F393" s="383"/>
      <c r="G393" s="6" t="e">
        <f t="shared" si="23"/>
        <v>#N/A</v>
      </c>
      <c r="H393" s="278" t="e">
        <f t="shared" si="24"/>
        <v>#N/A</v>
      </c>
      <c r="I393" s="7" t="s">
        <v>645</v>
      </c>
      <c r="J393" s="7"/>
      <c r="K393" s="7"/>
      <c r="L393" s="7"/>
      <c r="M393" s="7"/>
    </row>
    <row r="394" spans="1:13" ht="15.75" hidden="1" customHeight="1">
      <c r="A394" s="49"/>
      <c r="B394" s="182"/>
      <c r="C394" s="4" t="e">
        <f>VLOOKUP(B394,[1]Report!$1:$1048576,2,0)</f>
        <v>#N/A</v>
      </c>
      <c r="D394" s="136" t="s">
        <v>6</v>
      </c>
      <c r="E394" s="5" t="e">
        <f>VLOOKUP(B394,[1]Report!$1:$1048576,8,0)</f>
        <v>#N/A</v>
      </c>
      <c r="F394" s="383"/>
      <c r="G394" s="6" t="e">
        <f t="shared" si="23"/>
        <v>#N/A</v>
      </c>
      <c r="H394" s="278" t="e">
        <f t="shared" si="24"/>
        <v>#N/A</v>
      </c>
      <c r="I394" s="7" t="s">
        <v>645</v>
      </c>
      <c r="J394" s="7"/>
      <c r="K394" s="7"/>
      <c r="L394" s="7"/>
      <c r="M394" s="7"/>
    </row>
    <row r="395" spans="1:13" ht="15.75" hidden="1" customHeight="1">
      <c r="A395" s="49"/>
      <c r="B395" s="410"/>
      <c r="C395" s="4" t="e">
        <f>VLOOKUP(B395,[1]Report!$1:$1048576,2,0)</f>
        <v>#N/A</v>
      </c>
      <c r="D395" s="136" t="s">
        <v>6</v>
      </c>
      <c r="E395" s="5" t="e">
        <f>VLOOKUP(B395,[1]Report!$1:$1048576,8,0)</f>
        <v>#N/A</v>
      </c>
      <c r="F395" s="383"/>
      <c r="G395" s="6" t="e">
        <f t="shared" si="23"/>
        <v>#N/A</v>
      </c>
      <c r="H395" s="278" t="e">
        <f t="shared" si="24"/>
        <v>#N/A</v>
      </c>
      <c r="I395" s="7"/>
      <c r="J395" s="7"/>
      <c r="K395" s="7"/>
      <c r="L395" s="7"/>
      <c r="M395" s="7"/>
    </row>
    <row r="396" spans="1:13" ht="15.75" hidden="1" customHeight="1">
      <c r="A396" s="49"/>
      <c r="B396" s="182"/>
      <c r="C396" s="4" t="e">
        <f>VLOOKUP(B396,[1]Report!$1:$1048576,2,0)</f>
        <v>#N/A</v>
      </c>
      <c r="D396" s="136" t="s">
        <v>6</v>
      </c>
      <c r="E396" s="5" t="e">
        <f>VLOOKUP(B396,[1]Report!$1:$1048576,8,0)</f>
        <v>#N/A</v>
      </c>
      <c r="F396" s="383"/>
      <c r="G396" s="6" t="e">
        <f t="shared" si="23"/>
        <v>#N/A</v>
      </c>
      <c r="H396" s="278" t="e">
        <f t="shared" si="24"/>
        <v>#N/A</v>
      </c>
      <c r="I396" s="7" t="s">
        <v>645</v>
      </c>
      <c r="J396" s="7"/>
      <c r="K396" s="7"/>
      <c r="L396" s="7"/>
      <c r="M396" s="7"/>
    </row>
    <row r="397" spans="1:13" ht="15.75" hidden="1" customHeight="1">
      <c r="A397" s="49"/>
      <c r="B397" s="182"/>
      <c r="C397" s="4" t="e">
        <f>VLOOKUP(B397,[1]Report!$1:$1048576,2,0)</f>
        <v>#N/A</v>
      </c>
      <c r="D397" s="136" t="s">
        <v>6</v>
      </c>
      <c r="E397" s="5" t="e">
        <f>VLOOKUP(B397,[1]Report!$1:$1048576,8,0)</f>
        <v>#N/A</v>
      </c>
      <c r="F397" s="383"/>
      <c r="G397" s="6" t="e">
        <f t="shared" si="23"/>
        <v>#N/A</v>
      </c>
      <c r="H397" s="278" t="e">
        <f t="shared" si="24"/>
        <v>#N/A</v>
      </c>
      <c r="I397" s="7" t="s">
        <v>645</v>
      </c>
      <c r="J397" s="7"/>
      <c r="K397" s="7"/>
      <c r="L397" s="7"/>
      <c r="M397" s="7"/>
    </row>
    <row r="398" spans="1:13" ht="15.75" hidden="1" customHeight="1">
      <c r="A398" s="49"/>
      <c r="B398" s="182"/>
      <c r="C398" s="4" t="e">
        <f>VLOOKUP(B398,[1]Report!$1:$1048576,2,0)</f>
        <v>#N/A</v>
      </c>
      <c r="D398" s="136" t="s">
        <v>6</v>
      </c>
      <c r="E398" s="5" t="e">
        <f>VLOOKUP(B398,[1]Report!$1:$1048576,8,0)</f>
        <v>#N/A</v>
      </c>
      <c r="F398" s="383"/>
      <c r="G398" s="6" t="e">
        <f t="shared" si="23"/>
        <v>#N/A</v>
      </c>
      <c r="H398" s="278" t="e">
        <f t="shared" si="24"/>
        <v>#N/A</v>
      </c>
      <c r="I398" s="7" t="s">
        <v>645</v>
      </c>
      <c r="J398" s="7"/>
      <c r="K398" s="7"/>
      <c r="L398" s="7"/>
      <c r="M398" s="7"/>
    </row>
    <row r="399" spans="1:13" ht="15.75" hidden="1" customHeight="1">
      <c r="A399" s="49"/>
      <c r="B399" s="182"/>
      <c r="C399" s="4" t="e">
        <f>VLOOKUP(B399,[1]Report!$1:$1048576,2,0)</f>
        <v>#N/A</v>
      </c>
      <c r="D399" s="136" t="s">
        <v>6</v>
      </c>
      <c r="E399" s="5" t="e">
        <f>VLOOKUP(B399,[1]Report!$1:$1048576,8,0)</f>
        <v>#N/A</v>
      </c>
      <c r="F399" s="383"/>
      <c r="G399" s="6" t="e">
        <f t="shared" si="23"/>
        <v>#N/A</v>
      </c>
      <c r="H399" s="278" t="e">
        <f t="shared" si="24"/>
        <v>#N/A</v>
      </c>
      <c r="I399" s="7" t="s">
        <v>645</v>
      </c>
      <c r="J399" s="7"/>
      <c r="K399" s="7"/>
      <c r="L399" s="7"/>
      <c r="M399" s="7"/>
    </row>
    <row r="400" spans="1:13" ht="15.75" hidden="1" customHeight="1">
      <c r="A400" s="49"/>
      <c r="B400" s="182"/>
      <c r="C400" s="4" t="e">
        <f>VLOOKUP(B400,[1]Report!$1:$1048576,2,0)</f>
        <v>#N/A</v>
      </c>
      <c r="D400" s="136" t="s">
        <v>6</v>
      </c>
      <c r="E400" s="5" t="e">
        <f>VLOOKUP(B400,[1]Report!$1:$1048576,8,0)</f>
        <v>#N/A</v>
      </c>
      <c r="F400" s="383"/>
      <c r="G400" s="6" t="e">
        <f t="shared" si="23"/>
        <v>#N/A</v>
      </c>
      <c r="H400" s="278" t="e">
        <f t="shared" si="24"/>
        <v>#N/A</v>
      </c>
      <c r="I400" s="7" t="s">
        <v>645</v>
      </c>
      <c r="J400" s="7"/>
      <c r="K400" s="7"/>
      <c r="L400" s="7"/>
      <c r="M400" s="7"/>
    </row>
    <row r="401" spans="1:13" ht="15.75" hidden="1" customHeight="1">
      <c r="A401" s="49"/>
      <c r="B401" s="182"/>
      <c r="C401" s="4" t="e">
        <f>VLOOKUP(B401,[1]Report!$1:$1048576,2,0)</f>
        <v>#N/A</v>
      </c>
      <c r="D401" s="136" t="s">
        <v>6</v>
      </c>
      <c r="E401" s="5" t="e">
        <f>VLOOKUP(B401,[1]Report!$1:$1048576,8,0)</f>
        <v>#N/A</v>
      </c>
      <c r="F401" s="383"/>
      <c r="G401" s="6" t="e">
        <f t="shared" si="23"/>
        <v>#N/A</v>
      </c>
      <c r="H401" s="278" t="e">
        <f t="shared" si="24"/>
        <v>#N/A</v>
      </c>
      <c r="I401" s="7" t="s">
        <v>645</v>
      </c>
      <c r="J401" s="7"/>
      <c r="K401" s="7"/>
      <c r="L401" s="7"/>
      <c r="M401" s="7"/>
    </row>
    <row r="402" spans="1:13" ht="15.75" hidden="1" customHeight="1">
      <c r="A402" s="49"/>
      <c r="B402" s="182"/>
      <c r="C402" s="4" t="e">
        <f>VLOOKUP(B402,[1]Report!$1:$1048576,2,0)</f>
        <v>#N/A</v>
      </c>
      <c r="D402" s="136" t="s">
        <v>6</v>
      </c>
      <c r="E402" s="5" t="e">
        <f>VLOOKUP(B402,[1]Report!$1:$1048576,8,0)</f>
        <v>#N/A</v>
      </c>
      <c r="F402" s="383"/>
      <c r="G402" s="6" t="e">
        <f t="shared" si="23"/>
        <v>#N/A</v>
      </c>
      <c r="H402" s="278" t="e">
        <f t="shared" si="24"/>
        <v>#N/A</v>
      </c>
      <c r="I402" s="7" t="s">
        <v>645</v>
      </c>
      <c r="J402" s="7"/>
      <c r="K402" s="7"/>
      <c r="L402" s="7"/>
      <c r="M402" s="7"/>
    </row>
    <row r="403" spans="1:13" ht="15.75" hidden="1" customHeight="1">
      <c r="A403" s="49"/>
      <c r="B403" s="182"/>
      <c r="C403" s="4" t="e">
        <f>VLOOKUP(B403,[1]Report!$1:$1048576,2,0)</f>
        <v>#N/A</v>
      </c>
      <c r="D403" s="136" t="s">
        <v>6</v>
      </c>
      <c r="E403" s="5" t="e">
        <f>VLOOKUP(B403,[1]Report!$1:$1048576,8,0)</f>
        <v>#N/A</v>
      </c>
      <c r="F403" s="383"/>
      <c r="G403" s="6" t="e">
        <f t="shared" si="23"/>
        <v>#N/A</v>
      </c>
      <c r="H403" s="278" t="e">
        <f t="shared" si="24"/>
        <v>#N/A</v>
      </c>
      <c r="I403" s="7" t="s">
        <v>645</v>
      </c>
      <c r="J403" s="7"/>
      <c r="K403" s="7"/>
      <c r="L403" s="7"/>
      <c r="M403" s="7"/>
    </row>
    <row r="404" spans="1:13" ht="15.75" hidden="1" customHeight="1">
      <c r="A404" s="49"/>
      <c r="B404" s="182"/>
      <c r="C404" s="4" t="e">
        <f>VLOOKUP(B404,[1]Report!$1:$1048576,2,0)</f>
        <v>#N/A</v>
      </c>
      <c r="D404" s="136" t="s">
        <v>6</v>
      </c>
      <c r="E404" s="5" t="e">
        <f>VLOOKUP(B404,[1]Report!$1:$1048576,8,0)</f>
        <v>#N/A</v>
      </c>
      <c r="F404" s="383"/>
      <c r="G404" s="6" t="e">
        <f t="shared" si="23"/>
        <v>#N/A</v>
      </c>
      <c r="H404" s="278" t="e">
        <f t="shared" si="24"/>
        <v>#N/A</v>
      </c>
      <c r="I404" s="7" t="s">
        <v>645</v>
      </c>
      <c r="J404" s="7"/>
      <c r="K404" s="7"/>
      <c r="L404" s="7"/>
      <c r="M404" s="7"/>
    </row>
    <row r="405" spans="1:13" ht="15.75" hidden="1" customHeight="1">
      <c r="A405" s="49"/>
      <c r="B405" s="182"/>
      <c r="C405" s="4" t="e">
        <f>VLOOKUP(B405,[1]Report!$1:$1048576,2,0)</f>
        <v>#N/A</v>
      </c>
      <c r="D405" s="136" t="s">
        <v>6</v>
      </c>
      <c r="E405" s="5" t="e">
        <f>VLOOKUP(B405,[1]Report!$1:$1048576,8,0)</f>
        <v>#N/A</v>
      </c>
      <c r="F405" s="383"/>
      <c r="G405" s="6" t="e">
        <f t="shared" si="23"/>
        <v>#N/A</v>
      </c>
      <c r="H405" s="278" t="e">
        <f t="shared" si="24"/>
        <v>#N/A</v>
      </c>
      <c r="I405" s="7" t="s">
        <v>645</v>
      </c>
      <c r="J405" s="7"/>
      <c r="K405" s="7"/>
      <c r="L405" s="7"/>
      <c r="M405" s="7"/>
    </row>
    <row r="406" spans="1:13" ht="15.75" hidden="1" customHeight="1">
      <c r="A406" s="49"/>
      <c r="B406" s="182"/>
      <c r="C406" s="4" t="e">
        <f>VLOOKUP(B406,[1]Report!$1:$1048576,2,0)</f>
        <v>#N/A</v>
      </c>
      <c r="D406" s="136" t="s">
        <v>6</v>
      </c>
      <c r="E406" s="5" t="e">
        <f>VLOOKUP(B406,[1]Report!$1:$1048576,8,0)</f>
        <v>#N/A</v>
      </c>
      <c r="F406" s="383"/>
      <c r="G406" s="6" t="e">
        <f t="shared" si="23"/>
        <v>#N/A</v>
      </c>
      <c r="H406" s="278" t="e">
        <f t="shared" si="24"/>
        <v>#N/A</v>
      </c>
      <c r="I406" s="7" t="s">
        <v>645</v>
      </c>
      <c r="J406" s="7"/>
      <c r="K406" s="7"/>
      <c r="L406" s="7"/>
      <c r="M406" s="7"/>
    </row>
    <row r="407" spans="1:13" ht="15.75" hidden="1" customHeight="1">
      <c r="A407" s="49"/>
      <c r="B407" s="182"/>
      <c r="C407" s="4" t="e">
        <f>VLOOKUP(B407,[1]Report!$1:$1048576,2,0)</f>
        <v>#N/A</v>
      </c>
      <c r="D407" s="136" t="s">
        <v>6</v>
      </c>
      <c r="E407" s="5" t="e">
        <f>VLOOKUP(B407,[1]Report!$1:$1048576,8,0)</f>
        <v>#N/A</v>
      </c>
      <c r="F407" s="377"/>
      <c r="G407" s="6" t="e">
        <f t="shared" si="23"/>
        <v>#N/A</v>
      </c>
      <c r="H407" s="278" t="e">
        <f t="shared" si="24"/>
        <v>#N/A</v>
      </c>
      <c r="I407" s="7" t="s">
        <v>645</v>
      </c>
      <c r="J407" s="7"/>
      <c r="K407" s="7"/>
      <c r="L407" s="7"/>
      <c r="M407" s="7"/>
    </row>
    <row r="408" spans="1:13" ht="15.75" hidden="1" customHeight="1">
      <c r="A408" s="49"/>
      <c r="B408" s="182"/>
      <c r="C408" s="4" t="e">
        <f>VLOOKUP(B408,[1]Report!$1:$1048576,2,0)</f>
        <v>#N/A</v>
      </c>
      <c r="D408" s="136" t="s">
        <v>6</v>
      </c>
      <c r="E408" s="5" t="e">
        <f>VLOOKUP(B408,[1]Report!$1:$1048576,8,0)</f>
        <v>#N/A</v>
      </c>
      <c r="F408" s="377"/>
      <c r="G408" s="6" t="e">
        <f t="shared" si="23"/>
        <v>#N/A</v>
      </c>
      <c r="H408" s="278" t="e">
        <f t="shared" si="24"/>
        <v>#N/A</v>
      </c>
      <c r="I408" s="7" t="s">
        <v>645</v>
      </c>
      <c r="J408" s="7"/>
      <c r="K408" s="7"/>
      <c r="L408" s="7"/>
      <c r="M408" s="7"/>
    </row>
    <row r="409" spans="1:13" ht="15.75" hidden="1" customHeight="1">
      <c r="A409" s="49"/>
      <c r="B409" s="182"/>
      <c r="C409" s="4"/>
      <c r="D409" s="136"/>
      <c r="E409" s="5"/>
      <c r="F409" s="377"/>
      <c r="G409" s="6"/>
      <c r="H409" s="278"/>
      <c r="I409" s="7"/>
      <c r="J409" s="7"/>
      <c r="K409" s="7"/>
      <c r="L409" s="7"/>
      <c r="M409" s="7"/>
    </row>
    <row r="410" spans="1:13" ht="15.75" customHeight="1">
      <c r="A410" s="49"/>
      <c r="B410" s="136"/>
      <c r="C410" s="4"/>
      <c r="D410" s="136"/>
      <c r="E410" s="5"/>
      <c r="F410" s="381"/>
      <c r="G410" s="6"/>
      <c r="H410" s="7"/>
      <c r="I410" s="7"/>
      <c r="J410" s="7"/>
      <c r="K410" s="7"/>
      <c r="L410" s="7"/>
      <c r="M410" s="7"/>
    </row>
    <row r="411" spans="1:13" ht="15.75" hidden="1" customHeight="1">
      <c r="A411" s="49"/>
      <c r="B411" s="614" t="s">
        <v>1563</v>
      </c>
      <c r="C411" s="614"/>
      <c r="D411" s="614"/>
      <c r="E411" s="614"/>
      <c r="F411" s="614"/>
      <c r="G411" s="614"/>
      <c r="H411" s="7"/>
      <c r="I411" s="7"/>
      <c r="J411" s="7"/>
      <c r="K411" s="7"/>
      <c r="L411" s="7"/>
      <c r="M411" s="7"/>
    </row>
    <row r="412" spans="1:13" ht="15.75" hidden="1" customHeight="1">
      <c r="A412" s="49"/>
      <c r="B412" s="614" t="s">
        <v>1567</v>
      </c>
      <c r="C412" s="614"/>
      <c r="D412" s="614"/>
      <c r="E412" s="614"/>
      <c r="F412" s="614"/>
      <c r="G412" s="614"/>
      <c r="H412" s="7"/>
      <c r="I412" s="7"/>
      <c r="J412" s="7"/>
      <c r="K412" s="7"/>
      <c r="L412" s="7"/>
      <c r="M412" s="7"/>
    </row>
    <row r="413" spans="1:13" ht="15.75" hidden="1" customHeight="1">
      <c r="A413" s="49"/>
      <c r="B413" s="378" t="s">
        <v>2</v>
      </c>
      <c r="C413" s="378" t="s">
        <v>3</v>
      </c>
      <c r="D413" s="378" t="s">
        <v>5</v>
      </c>
      <c r="E413" s="378" t="s">
        <v>0</v>
      </c>
      <c r="F413" s="378" t="s">
        <v>1</v>
      </c>
      <c r="G413" s="378" t="s">
        <v>4</v>
      </c>
      <c r="H413" s="7"/>
      <c r="I413" s="7"/>
      <c r="J413" s="7"/>
      <c r="K413" s="7"/>
      <c r="L413" s="7"/>
      <c r="M413" s="7"/>
    </row>
    <row r="414" spans="1:13" ht="15.75" hidden="1" customHeight="1">
      <c r="A414" s="49"/>
      <c r="B414" s="113">
        <v>114133</v>
      </c>
      <c r="C414" s="4" t="str">
        <f>VLOOKUP(B414,[1]Report!$1:$1048576,2,0)</f>
        <v>FLORA FRANC DES AER HYDRAT BRAN 12X150ML</v>
      </c>
      <c r="D414" s="136" t="s">
        <v>6</v>
      </c>
      <c r="E414" s="5">
        <f>VLOOKUP(B414,[1]Report!$1:$1048576,8,0)</f>
        <v>8.99</v>
      </c>
      <c r="F414" s="164">
        <v>9.6999999999999993</v>
      </c>
      <c r="G414" s="6">
        <f t="shared" ref="G414:G484" si="25">(E414-F414)/E414</f>
        <v>-7.897664071190201E-2</v>
      </c>
      <c r="H414" s="278">
        <f t="shared" ref="H414:H443" si="26">G414-100%</f>
        <v>-1.0789766407119019</v>
      </c>
      <c r="I414" s="7"/>
      <c r="J414" s="7"/>
      <c r="K414" s="7"/>
      <c r="L414" s="7"/>
      <c r="M414" s="7"/>
    </row>
    <row r="415" spans="1:13" ht="15.75" hidden="1" customHeight="1">
      <c r="A415" s="49"/>
      <c r="B415" s="113">
        <v>114134</v>
      </c>
      <c r="C415" s="4" t="str">
        <f>VLOOKUP(B415,[1]Report!$1:$1048576,2,0)</f>
        <v>FLORA FRANC DES AER HYDRAT VERD 12X150ML</v>
      </c>
      <c r="D415" s="136" t="s">
        <v>6</v>
      </c>
      <c r="E415" s="5">
        <f>VLOOKUP(B415,[1]Report!$1:$1048576,8,0)</f>
        <v>8.99</v>
      </c>
      <c r="F415" s="164">
        <v>9.6999999999999993</v>
      </c>
      <c r="G415" s="6">
        <f t="shared" si="25"/>
        <v>-7.897664071190201E-2</v>
      </c>
      <c r="H415" s="278">
        <f t="shared" si="26"/>
        <v>-1.0789766407119019</v>
      </c>
      <c r="I415" s="7"/>
      <c r="J415" s="7"/>
      <c r="K415" s="7"/>
      <c r="L415" s="7"/>
      <c r="M415" s="7"/>
    </row>
    <row r="416" spans="1:13" ht="15.75" hidden="1" customHeight="1">
      <c r="A416" s="49"/>
      <c r="B416" s="113">
        <v>114135</v>
      </c>
      <c r="C416" s="4" t="str">
        <f>VLOOKUP(B416,[1]Report!$1:$1048576,2,0)</f>
        <v>FLORA FRANC DES AER MEN VERD 12X150ML</v>
      </c>
      <c r="D416" s="136" t="s">
        <v>6</v>
      </c>
      <c r="E416" s="5">
        <f>VLOOKUP(B416,[1]Report!$1:$1048576,8,0)</f>
        <v>8.99</v>
      </c>
      <c r="F416" s="164">
        <v>9.6999999999999993</v>
      </c>
      <c r="G416" s="6">
        <f t="shared" si="25"/>
        <v>-7.897664071190201E-2</v>
      </c>
      <c r="H416" s="278">
        <f t="shared" si="26"/>
        <v>-1.0789766407119019</v>
      </c>
      <c r="I416" s="7"/>
      <c r="J416" s="7"/>
      <c r="K416" s="7"/>
      <c r="L416" s="7"/>
      <c r="M416" s="7"/>
    </row>
    <row r="417" spans="1:13" ht="15.75" hidden="1" customHeight="1">
      <c r="A417" s="49"/>
      <c r="B417" s="113">
        <v>114136</v>
      </c>
      <c r="C417" s="4" t="str">
        <f>VLOOKUP(B417,[1]Report!$1:$1048576,2,0)</f>
        <v>FLORA FRANC DES AER MEN BRAN 12X150ML</v>
      </c>
      <c r="D417" s="136" t="s">
        <v>6</v>
      </c>
      <c r="E417" s="5">
        <f>VLOOKUP(B417,[1]Report!$1:$1048576,8,0)</f>
        <v>8.99</v>
      </c>
      <c r="F417" s="164">
        <v>9.6999999999999993</v>
      </c>
      <c r="G417" s="6">
        <f t="shared" si="25"/>
        <v>-7.897664071190201E-2</v>
      </c>
      <c r="H417" s="278">
        <f t="shared" si="26"/>
        <v>-1.0789766407119019</v>
      </c>
      <c r="I417" s="7"/>
      <c r="J417" s="7"/>
      <c r="K417" s="7"/>
      <c r="L417" s="7"/>
      <c r="M417" s="7"/>
    </row>
    <row r="418" spans="1:13" ht="15.75" hidden="1" customHeight="1">
      <c r="A418" s="49"/>
      <c r="B418" s="113">
        <v>114130</v>
      </c>
      <c r="C418" s="4" t="str">
        <f>VLOOKUP(B418,[1]Report!$1:$1048576,2,0)</f>
        <v>FLORA FRANC DES AER CLASS BRAN 12X150ML</v>
      </c>
      <c r="D418" s="136" t="s">
        <v>6</v>
      </c>
      <c r="E418" s="5">
        <f>VLOOKUP(B418,[1]Report!$1:$1048576,8,0)</f>
        <v>8.99</v>
      </c>
      <c r="F418" s="164">
        <v>9.6999999999999993</v>
      </c>
      <c r="G418" s="6">
        <f t="shared" si="25"/>
        <v>-7.897664071190201E-2</v>
      </c>
      <c r="H418" s="278">
        <f t="shared" si="26"/>
        <v>-1.0789766407119019</v>
      </c>
      <c r="I418" s="7"/>
      <c r="J418" s="7"/>
      <c r="K418" s="7"/>
      <c r="L418" s="7"/>
      <c r="M418" s="7"/>
    </row>
    <row r="419" spans="1:13" ht="15.75" hidden="1" customHeight="1">
      <c r="A419" s="49"/>
      <c r="B419" s="113">
        <v>114131</v>
      </c>
      <c r="C419" s="4" t="str">
        <f>VLOOKUP(B419,[1]Report!$1:$1048576,2,0)</f>
        <v>FLORA FRANC DES AER CLASS ROSA 12X150ML</v>
      </c>
      <c r="D419" s="136" t="s">
        <v>6</v>
      </c>
      <c r="E419" s="5">
        <f>VLOOKUP(B419,[1]Report!$1:$1048576,8,0)</f>
        <v>8.99</v>
      </c>
      <c r="F419" s="164">
        <v>9.6999999999999993</v>
      </c>
      <c r="G419" s="6">
        <f t="shared" si="25"/>
        <v>-7.897664071190201E-2</v>
      </c>
      <c r="H419" s="278">
        <f t="shared" si="26"/>
        <v>-1.0789766407119019</v>
      </c>
      <c r="I419" s="7"/>
      <c r="J419" s="7"/>
      <c r="K419" s="7"/>
      <c r="L419" s="7"/>
      <c r="M419" s="7"/>
    </row>
    <row r="420" spans="1:13" ht="15.75" hidden="1" customHeight="1">
      <c r="A420" s="49"/>
      <c r="B420" s="113">
        <v>114132</v>
      </c>
      <c r="C420" s="4" t="str">
        <f>VLOOKUP(B420,[1]Report!$1:$1048576,2,0)</f>
        <v>FLORA FRANC DES AER CLASS VERME 12X150ML</v>
      </c>
      <c r="D420" s="136" t="s">
        <v>6</v>
      </c>
      <c r="E420" s="5">
        <f>VLOOKUP(B420,[1]Report!$1:$1048576,8,0)</f>
        <v>8.99</v>
      </c>
      <c r="F420" s="164">
        <v>9.6999999999999993</v>
      </c>
      <c r="G420" s="6">
        <f t="shared" si="25"/>
        <v>-7.897664071190201E-2</v>
      </c>
      <c r="H420" s="278">
        <f t="shared" si="26"/>
        <v>-1.0789766407119019</v>
      </c>
      <c r="I420" s="7"/>
      <c r="J420" s="7"/>
      <c r="K420" s="7"/>
      <c r="L420" s="7"/>
      <c r="M420" s="7"/>
    </row>
    <row r="421" spans="1:13" ht="15.75" hidden="1" customHeight="1">
      <c r="A421" s="49"/>
      <c r="B421" s="113">
        <v>114171</v>
      </c>
      <c r="C421" s="4" t="str">
        <f>VLOOKUP(B421,[1]Report!$1:$1048576,2,0)</f>
        <v>FLORA FRANC SAB BAR CLASS ROSA BRANC 90G</v>
      </c>
      <c r="D421" s="136" t="s">
        <v>6</v>
      </c>
      <c r="E421" s="5">
        <f>VLOOKUP(B421,[1]Report!$1:$1048576,8,0)</f>
        <v>1.99</v>
      </c>
      <c r="F421" s="164">
        <v>2.08</v>
      </c>
      <c r="G421" s="6">
        <f t="shared" si="25"/>
        <v>-4.5226130653266375E-2</v>
      </c>
      <c r="H421" s="278">
        <f t="shared" si="26"/>
        <v>-1.0452261306532664</v>
      </c>
      <c r="I421" s="7"/>
      <c r="J421" s="7"/>
      <c r="K421" s="7"/>
      <c r="L421" s="7"/>
      <c r="M421" s="7"/>
    </row>
    <row r="422" spans="1:13" ht="15.75" hidden="1" customHeight="1">
      <c r="A422" s="49"/>
      <c r="B422" s="113">
        <v>113879</v>
      </c>
      <c r="C422" s="4" t="e">
        <f>VLOOKUP(B422,[1]Report!$1:$1048576,2,0)</f>
        <v>#N/A</v>
      </c>
      <c r="D422" s="136" t="s">
        <v>6</v>
      </c>
      <c r="E422" s="5" t="e">
        <f>VLOOKUP(B422,[1]Report!$1:$1048576,8,0)</f>
        <v>#N/A</v>
      </c>
      <c r="F422" s="164">
        <v>1.35</v>
      </c>
      <c r="G422" s="6" t="e">
        <f t="shared" si="25"/>
        <v>#N/A</v>
      </c>
      <c r="H422" s="278" t="e">
        <f t="shared" si="26"/>
        <v>#N/A</v>
      </c>
      <c r="I422" s="7"/>
      <c r="J422" s="7"/>
      <c r="K422" s="7"/>
      <c r="L422" s="7"/>
      <c r="M422" s="7"/>
    </row>
    <row r="423" spans="1:13" ht="15.75" hidden="1" customHeight="1">
      <c r="A423" s="49"/>
      <c r="B423" s="113">
        <v>113865</v>
      </c>
      <c r="C423" s="4" t="str">
        <f>VLOOKUP(B423,[1]Report!$1:$1048576,2,0)</f>
        <v>FLORA FRANC SAB BAR CLASS ORQUIDEA 90G</v>
      </c>
      <c r="D423" s="136" t="s">
        <v>6</v>
      </c>
      <c r="E423" s="5">
        <f>VLOOKUP(B423,[1]Report!$1:$1048576,8,0)</f>
        <v>3.24</v>
      </c>
      <c r="F423" s="164">
        <v>2.08</v>
      </c>
      <c r="G423" s="6">
        <f t="shared" si="25"/>
        <v>0.35802469135802473</v>
      </c>
      <c r="H423" s="278">
        <f t="shared" si="26"/>
        <v>-0.64197530864197527</v>
      </c>
      <c r="I423" s="7"/>
      <c r="J423" s="7"/>
      <c r="K423" s="7"/>
      <c r="L423" s="7"/>
      <c r="M423" s="7"/>
    </row>
    <row r="424" spans="1:13" ht="15.75" hidden="1" customHeight="1">
      <c r="A424" s="49"/>
      <c r="B424" s="113">
        <v>113862</v>
      </c>
      <c r="C424" s="4" t="str">
        <f>VLOOKUP(B424,[1]Report!$1:$1048576,2,0)</f>
        <v>FLORA FRANC SAB BAR CLASS LAR 90G</v>
      </c>
      <c r="D424" s="136" t="s">
        <v>6</v>
      </c>
      <c r="E424" s="5">
        <f>VLOOKUP(B424,[1]Report!$1:$1048576,8,0)</f>
        <v>2.97</v>
      </c>
      <c r="F424" s="164">
        <v>2.08</v>
      </c>
      <c r="G424" s="6">
        <f t="shared" si="25"/>
        <v>0.29966329966329969</v>
      </c>
      <c r="H424" s="278">
        <f t="shared" si="26"/>
        <v>-0.70033670033670026</v>
      </c>
      <c r="I424" s="7"/>
      <c r="J424" s="7"/>
      <c r="K424" s="7"/>
      <c r="L424" s="7"/>
      <c r="M424" s="7"/>
    </row>
    <row r="425" spans="1:13" ht="15.75" hidden="1" customHeight="1">
      <c r="A425" s="49"/>
      <c r="B425" s="113">
        <v>113861</v>
      </c>
      <c r="C425" s="4" t="str">
        <f>VLOOKUP(B425,[1]Report!$1:$1048576,2,0)</f>
        <v>FLORA FRANC SAB BAR CLASS LAVANDA/AM 90G</v>
      </c>
      <c r="D425" s="136" t="s">
        <v>6</v>
      </c>
      <c r="E425" s="5">
        <f>VLOOKUP(B425,[1]Report!$1:$1048576,8,0)</f>
        <v>2.97</v>
      </c>
      <c r="F425" s="164">
        <v>2.08</v>
      </c>
      <c r="G425" s="6">
        <f t="shared" si="25"/>
        <v>0.29966329966329969</v>
      </c>
      <c r="H425" s="278">
        <f t="shared" si="26"/>
        <v>-0.70033670033670026</v>
      </c>
      <c r="I425" s="7"/>
      <c r="J425" s="7"/>
      <c r="K425" s="7"/>
      <c r="L425" s="7"/>
      <c r="M425" s="7"/>
    </row>
    <row r="426" spans="1:13" ht="15.75" hidden="1" customHeight="1">
      <c r="A426" s="49"/>
      <c r="B426" s="113">
        <v>113868</v>
      </c>
      <c r="C426" s="4" t="str">
        <f>VLOOKUP(B426,[1]Report!$1:$1048576,2,0)</f>
        <v>FLORA FRANC SAB BAR CLASS GROSELHA 90G</v>
      </c>
      <c r="D426" s="136" t="s">
        <v>6</v>
      </c>
      <c r="E426" s="5">
        <f>VLOOKUP(B426,[1]Report!$1:$1048576,8,0)</f>
        <v>3.24</v>
      </c>
      <c r="F426" s="164">
        <v>2.08</v>
      </c>
      <c r="G426" s="6">
        <f t="shared" si="25"/>
        <v>0.35802469135802473</v>
      </c>
      <c r="H426" s="278">
        <f t="shared" si="26"/>
        <v>-0.64197530864197527</v>
      </c>
      <c r="I426" s="7"/>
      <c r="J426" s="7"/>
      <c r="K426" s="7"/>
      <c r="L426" s="7"/>
      <c r="M426" s="7"/>
    </row>
    <row r="427" spans="1:13" ht="15.75" hidden="1" customHeight="1">
      <c r="A427" s="49"/>
      <c r="B427" s="113">
        <v>113866</v>
      </c>
      <c r="C427" s="4" t="str">
        <f>VLOOKUP(B427,[1]Report!$1:$1048576,2,0)</f>
        <v>FLORA FRANC SAB BAR CLASS BAMBU/MUSC 90G</v>
      </c>
      <c r="D427" s="136" t="s">
        <v>6</v>
      </c>
      <c r="E427" s="5">
        <f>VLOOKUP(B427,[1]Report!$1:$1048576,8,0)</f>
        <v>3.24</v>
      </c>
      <c r="F427" s="164">
        <v>2.08</v>
      </c>
      <c r="G427" s="6">
        <f t="shared" si="25"/>
        <v>0.35802469135802473</v>
      </c>
      <c r="H427" s="278">
        <f t="shared" si="26"/>
        <v>-0.64197530864197527</v>
      </c>
      <c r="I427" s="7"/>
      <c r="J427" s="7"/>
      <c r="K427" s="7"/>
      <c r="L427" s="7"/>
      <c r="M427" s="7"/>
    </row>
    <row r="428" spans="1:13" ht="15.75" hidden="1" customHeight="1">
      <c r="A428" s="49"/>
      <c r="B428" s="113">
        <v>113870</v>
      </c>
      <c r="C428" s="4" t="str">
        <f>VLOOKUP(B428,[1]Report!$1:$1048576,2,0)</f>
        <v>FLORA FRANC SAB BAR HYD MARULA/MADAC 90G</v>
      </c>
      <c r="D428" s="136" t="s">
        <v>6</v>
      </c>
      <c r="E428" s="5">
        <f>VLOOKUP(B428,[1]Report!$1:$1048576,8,0)</f>
        <v>2.97</v>
      </c>
      <c r="F428" s="164">
        <v>2.08</v>
      </c>
      <c r="G428" s="6">
        <f t="shared" si="25"/>
        <v>0.29966329966329969</v>
      </c>
      <c r="H428" s="278">
        <f t="shared" si="26"/>
        <v>-0.70033670033670026</v>
      </c>
      <c r="I428" s="7"/>
      <c r="J428" s="7"/>
      <c r="K428" s="7"/>
      <c r="L428" s="7"/>
      <c r="M428" s="7"/>
    </row>
    <row r="429" spans="1:13" ht="15.75" hidden="1" customHeight="1">
      <c r="A429" s="49"/>
      <c r="B429" s="113">
        <v>113869</v>
      </c>
      <c r="C429" s="4" t="str">
        <f>VLOOKUP(B429,[1]Report!$1:$1048576,2,0)</f>
        <v>FLORA FRANC SAB BAR HYD MACADAMIA/AU 90G</v>
      </c>
      <c r="D429" s="136" t="s">
        <v>6</v>
      </c>
      <c r="E429" s="5">
        <f>VLOOKUP(B429,[1]Report!$1:$1048576,8,0)</f>
        <v>2.97</v>
      </c>
      <c r="F429" s="164">
        <v>2.08</v>
      </c>
      <c r="G429" s="6">
        <f t="shared" si="25"/>
        <v>0.29966329966329969</v>
      </c>
      <c r="H429" s="278">
        <f t="shared" si="26"/>
        <v>-0.70033670033670026</v>
      </c>
      <c r="I429" s="7"/>
      <c r="J429" s="7"/>
      <c r="K429" s="7"/>
      <c r="L429" s="7"/>
      <c r="M429" s="7"/>
    </row>
    <row r="430" spans="1:13" ht="15.75" hidden="1" customHeight="1">
      <c r="A430" s="49"/>
      <c r="B430" s="113">
        <v>113871</v>
      </c>
      <c r="C430" s="4" t="str">
        <f>VLOOKUP(B430,[1]Report!$1:$1048576,2,0)</f>
        <v>FLORA FRANC SAB BAR SUAV AMAR 85G</v>
      </c>
      <c r="D430" s="136" t="s">
        <v>6</v>
      </c>
      <c r="E430" s="5">
        <f>VLOOKUP(B430,[1]Report!$1:$1048576,8,0)</f>
        <v>1.81</v>
      </c>
      <c r="F430" s="164">
        <v>1.474</v>
      </c>
      <c r="G430" s="6">
        <f t="shared" si="25"/>
        <v>0.18563535911602214</v>
      </c>
      <c r="H430" s="278">
        <f t="shared" si="26"/>
        <v>-0.81436464088397786</v>
      </c>
      <c r="I430" s="7"/>
      <c r="J430" s="7"/>
      <c r="K430" s="7"/>
      <c r="L430" s="7"/>
      <c r="M430" s="7"/>
    </row>
    <row r="431" spans="1:13" ht="15.75" hidden="1" customHeight="1">
      <c r="A431" s="49"/>
      <c r="B431" s="113">
        <v>113878</v>
      </c>
      <c r="C431" s="4" t="str">
        <f>VLOOKUP(B431,[1]Report!$1:$1048576,2,0)</f>
        <v>FLORA FRANC SAB BAR SUAV AZUL 85G</v>
      </c>
      <c r="D431" s="136" t="s">
        <v>6</v>
      </c>
      <c r="E431" s="5">
        <f>VLOOKUP(B431,[1]Report!$1:$1048576,8,0)</f>
        <v>2.1</v>
      </c>
      <c r="F431" s="164">
        <v>1.474</v>
      </c>
      <c r="G431" s="6">
        <f t="shared" si="25"/>
        <v>0.29809523809523814</v>
      </c>
      <c r="H431" s="278">
        <f t="shared" si="26"/>
        <v>-0.70190476190476181</v>
      </c>
      <c r="I431" s="7"/>
      <c r="J431" s="7"/>
      <c r="K431" s="7"/>
      <c r="L431" s="7"/>
      <c r="M431" s="7"/>
    </row>
    <row r="432" spans="1:13" ht="15.75" hidden="1" customHeight="1">
      <c r="A432" s="49"/>
      <c r="B432" s="113">
        <v>113877</v>
      </c>
      <c r="C432" s="4" t="str">
        <f>VLOOKUP(B432,[1]Report!$1:$1048576,2,0)</f>
        <v>FLORA FRANC SAB BAR SUAV BRANCO 85G</v>
      </c>
      <c r="D432" s="136" t="s">
        <v>6</v>
      </c>
      <c r="E432" s="5">
        <f>VLOOKUP(B432,[1]Report!$1:$1048576,8,0)</f>
        <v>2.1</v>
      </c>
      <c r="F432" s="164">
        <v>1.474</v>
      </c>
      <c r="G432" s="6">
        <f t="shared" si="25"/>
        <v>0.29809523809523814</v>
      </c>
      <c r="H432" s="278">
        <f t="shared" si="26"/>
        <v>-0.70190476190476181</v>
      </c>
      <c r="I432" s="7"/>
      <c r="J432" s="7"/>
      <c r="K432" s="7"/>
      <c r="L432" s="7"/>
      <c r="M432" s="7"/>
    </row>
    <row r="433" spans="1:13" ht="15.75" hidden="1" customHeight="1">
      <c r="A433" s="49"/>
      <c r="B433" s="113">
        <v>113876</v>
      </c>
      <c r="C433" s="4" t="str">
        <f>VLOOKUP(B433,[1]Report!$1:$1048576,2,0)</f>
        <v>FLORA FRANC SAB BAR SUAV ENERG/FLOR 85G</v>
      </c>
      <c r="D433" s="136" t="s">
        <v>6</v>
      </c>
      <c r="E433" s="5">
        <f>VLOOKUP(B433,[1]Report!$1:$1048576,8,0)</f>
        <v>2.1</v>
      </c>
      <c r="F433" s="164">
        <v>1.474</v>
      </c>
      <c r="G433" s="6">
        <f t="shared" si="25"/>
        <v>0.29809523809523814</v>
      </c>
      <c r="H433" s="278">
        <f t="shared" si="26"/>
        <v>-0.70190476190476181</v>
      </c>
      <c r="I433" s="7"/>
      <c r="J433" s="7"/>
      <c r="K433" s="7"/>
      <c r="L433" s="7"/>
      <c r="M433" s="7"/>
    </row>
    <row r="434" spans="1:13" ht="15.75" hidden="1" customHeight="1">
      <c r="A434" s="49"/>
      <c r="B434" s="113">
        <v>113875</v>
      </c>
      <c r="C434" s="4" t="str">
        <f>VLOOKUP(B434,[1]Report!$1:$1048576,2,0)</f>
        <v>FLORA FRANC SAB BAR SUAV LILAS 85G</v>
      </c>
      <c r="D434" s="136" t="s">
        <v>6</v>
      </c>
      <c r="E434" s="5">
        <f>VLOOKUP(B434,[1]Report!$1:$1048576,8,0)</f>
        <v>2.1</v>
      </c>
      <c r="F434" s="164">
        <v>1.474</v>
      </c>
      <c r="G434" s="6">
        <f t="shared" si="25"/>
        <v>0.29809523809523814</v>
      </c>
      <c r="H434" s="278">
        <f t="shared" si="26"/>
        <v>-0.70190476190476181</v>
      </c>
      <c r="I434" s="7"/>
      <c r="J434" s="7"/>
      <c r="K434" s="7"/>
      <c r="L434" s="7"/>
      <c r="M434" s="7"/>
    </row>
    <row r="435" spans="1:13" ht="15.75" hidden="1" customHeight="1">
      <c r="A435" s="49"/>
      <c r="B435" s="113">
        <v>113874</v>
      </c>
      <c r="C435" s="4" t="str">
        <f>VLOOKUP(B435,[1]Report!$1:$1048576,2,0)</f>
        <v>FLORA FRANC SAB BAR SUAV SEDUCAO/AZA 85G</v>
      </c>
      <c r="D435" s="136" t="s">
        <v>6</v>
      </c>
      <c r="E435" s="5">
        <f>VLOOKUP(B435,[1]Report!$1:$1048576,8,0)</f>
        <v>2.1</v>
      </c>
      <c r="F435" s="164">
        <v>1.474</v>
      </c>
      <c r="G435" s="6">
        <f t="shared" si="25"/>
        <v>0.29809523809523814</v>
      </c>
      <c r="H435" s="278">
        <f t="shared" si="26"/>
        <v>-0.70190476190476181</v>
      </c>
      <c r="I435" s="7"/>
      <c r="J435" s="7"/>
      <c r="K435" s="7"/>
      <c r="L435" s="7"/>
      <c r="M435" s="7"/>
    </row>
    <row r="436" spans="1:13" ht="15.75" hidden="1" customHeight="1">
      <c r="A436" s="49"/>
      <c r="B436" s="113">
        <v>113873</v>
      </c>
      <c r="C436" s="4" t="str">
        <f>VLOOKUP(B436,[1]Report!$1:$1048576,2,0)</f>
        <v>FLORA FRANC SAB BAR SUAV ENERGIA/ORQ 85G</v>
      </c>
      <c r="D436" s="136" t="s">
        <v>6</v>
      </c>
      <c r="E436" s="5">
        <f>VLOOKUP(B436,[1]Report!$1:$1048576,8,0)</f>
        <v>2.1</v>
      </c>
      <c r="F436" s="164">
        <v>1.474</v>
      </c>
      <c r="G436" s="6">
        <f t="shared" si="25"/>
        <v>0.29809523809523814</v>
      </c>
      <c r="H436" s="278">
        <f t="shared" si="26"/>
        <v>-0.70190476190476181</v>
      </c>
      <c r="I436" s="7"/>
      <c r="J436" s="7"/>
      <c r="K436" s="7"/>
      <c r="L436" s="7"/>
      <c r="M436" s="7"/>
    </row>
    <row r="437" spans="1:13" ht="15.75" hidden="1" customHeight="1">
      <c r="A437" s="49"/>
      <c r="B437" s="113">
        <v>113872</v>
      </c>
      <c r="C437" s="4" t="str">
        <f>VLOOKUP(B437,[1]Report!$1:$1048576,2,0)</f>
        <v>FLORA FRANC SAB BAR SUAV EQ/ERVA DOC 85G</v>
      </c>
      <c r="D437" s="136" t="s">
        <v>6</v>
      </c>
      <c r="E437" s="5">
        <f>VLOOKUP(B437,[1]Report!$1:$1048576,8,0)</f>
        <v>2.1</v>
      </c>
      <c r="F437" s="164">
        <v>1.474</v>
      </c>
      <c r="G437" s="6">
        <f t="shared" si="25"/>
        <v>0.29809523809523814</v>
      </c>
      <c r="H437" s="278">
        <f t="shared" si="26"/>
        <v>-0.70190476190476181</v>
      </c>
      <c r="I437" s="7"/>
      <c r="J437" s="7"/>
      <c r="K437" s="7"/>
      <c r="L437" s="7"/>
      <c r="M437" s="7"/>
    </row>
    <row r="438" spans="1:13" ht="15.75" hidden="1" customHeight="1">
      <c r="A438" s="49"/>
      <c r="B438" s="113">
        <v>113880</v>
      </c>
      <c r="C438" s="4" t="e">
        <f>VLOOKUP(B438,[1]Report!$1:$1048576,2,0)</f>
        <v>#N/A</v>
      </c>
      <c r="D438" s="136" t="s">
        <v>6</v>
      </c>
      <c r="E438" s="5" t="e">
        <f>VLOOKUP(B438,[1]Report!$1:$1048576,8,0)</f>
        <v>#N/A</v>
      </c>
      <c r="F438" s="164">
        <v>1.35</v>
      </c>
      <c r="G438" s="6" t="e">
        <f t="shared" si="25"/>
        <v>#N/A</v>
      </c>
      <c r="H438" s="278" t="e">
        <f t="shared" si="26"/>
        <v>#N/A</v>
      </c>
      <c r="I438" s="7"/>
      <c r="J438" s="7"/>
      <c r="K438" s="7"/>
      <c r="L438" s="7"/>
      <c r="M438" s="7"/>
    </row>
    <row r="439" spans="1:13" ht="15.75" hidden="1" customHeight="1">
      <c r="A439" s="49"/>
      <c r="B439" s="113">
        <v>113860</v>
      </c>
      <c r="C439" s="4" t="str">
        <f>VLOOKUP(B439,[1]Report!$1:$1048576,2,0)</f>
        <v>FLORA FRANC SAB BAR CLASS ROSA BRANC 90G</v>
      </c>
      <c r="D439" s="136" t="s">
        <v>6</v>
      </c>
      <c r="E439" s="5">
        <f>VLOOKUP(B439,[1]Report!$1:$1048576,8,0)</f>
        <v>2.97</v>
      </c>
      <c r="F439" s="164">
        <v>2.08</v>
      </c>
      <c r="G439" s="6">
        <f t="shared" si="25"/>
        <v>0.29966329966329969</v>
      </c>
      <c r="H439" s="278">
        <f t="shared" si="26"/>
        <v>-0.70033670033670026</v>
      </c>
      <c r="I439" s="7"/>
      <c r="J439" s="7"/>
      <c r="K439" s="7"/>
      <c r="L439" s="7"/>
      <c r="M439" s="7"/>
    </row>
    <row r="440" spans="1:13" ht="15.75" hidden="1" customHeight="1">
      <c r="A440" s="49"/>
      <c r="B440" s="113">
        <v>113864</v>
      </c>
      <c r="C440" s="4" t="str">
        <f>VLOOKUP(B440,[1]Report!$1:$1048576,2,0)</f>
        <v>FLORA FRANC SAB BAR CLASS JASMIM/BAU 90G</v>
      </c>
      <c r="D440" s="136" t="s">
        <v>6</v>
      </c>
      <c r="E440" s="5">
        <f>VLOOKUP(B440,[1]Report!$1:$1048576,8,0)</f>
        <v>2.97</v>
      </c>
      <c r="F440" s="164">
        <v>2.08</v>
      </c>
      <c r="G440" s="6">
        <f t="shared" si="25"/>
        <v>0.29966329966329969</v>
      </c>
      <c r="H440" s="278">
        <f t="shared" si="26"/>
        <v>-0.70033670033670026</v>
      </c>
      <c r="I440" s="7"/>
      <c r="J440" s="7"/>
      <c r="K440" s="7"/>
      <c r="L440" s="7"/>
      <c r="M440" s="7"/>
    </row>
    <row r="441" spans="1:13" ht="15.75" hidden="1" customHeight="1">
      <c r="A441" s="49"/>
      <c r="B441" s="113">
        <v>114276</v>
      </c>
      <c r="C441" s="4" t="str">
        <f>VLOOKUP(B441,[1]Report!$1:$1048576,2,0)</f>
        <v>FLORA FRANC SAB BAR SUAV ENERGIA/ORQ 85G</v>
      </c>
      <c r="D441" s="136" t="s">
        <v>6</v>
      </c>
      <c r="E441" s="5">
        <f>VLOOKUP(B441,[1]Report!$1:$1048576,8,0)</f>
        <v>19.61</v>
      </c>
      <c r="F441" s="403">
        <v>16.989999999999998</v>
      </c>
      <c r="G441" s="6">
        <f t="shared" si="25"/>
        <v>0.13360530341662422</v>
      </c>
      <c r="H441" s="278">
        <f t="shared" si="26"/>
        <v>-0.86639469658337576</v>
      </c>
      <c r="I441" s="7"/>
      <c r="J441" s="7"/>
      <c r="K441" s="7"/>
      <c r="L441" s="7"/>
      <c r="M441" s="7"/>
    </row>
    <row r="442" spans="1:13" ht="15.75" hidden="1" customHeight="1">
      <c r="A442" s="49"/>
      <c r="B442" s="113">
        <v>114223</v>
      </c>
      <c r="C442" s="4" t="s">
        <v>1564</v>
      </c>
      <c r="D442" s="136" t="s">
        <v>6</v>
      </c>
      <c r="E442" s="5">
        <v>2.4</v>
      </c>
      <c r="F442" s="403">
        <v>2.08</v>
      </c>
      <c r="G442" s="6">
        <f t="shared" si="25"/>
        <v>0.13333333333333328</v>
      </c>
      <c r="H442" s="278">
        <f t="shared" si="26"/>
        <v>-0.8666666666666667</v>
      </c>
      <c r="I442" s="7"/>
      <c r="J442" s="7"/>
      <c r="K442" s="7"/>
      <c r="L442" s="7"/>
      <c r="M442" s="7"/>
    </row>
    <row r="443" spans="1:13" ht="15.75" hidden="1" customHeight="1">
      <c r="A443" s="49"/>
      <c r="B443" s="113">
        <v>114275</v>
      </c>
      <c r="C443" s="4" t="str">
        <f>VLOOKUP(B443,[1]Report!$1:$1048576,2,0)</f>
        <v>FLORA FRANC SAB BAR SUAV LILAS 85G</v>
      </c>
      <c r="D443" s="136" t="s">
        <v>6</v>
      </c>
      <c r="E443" s="5">
        <f>VLOOKUP(B443,[1]Report!$1:$1048576,8,0)</f>
        <v>19.61</v>
      </c>
      <c r="F443" s="403">
        <v>16.989999999999998</v>
      </c>
      <c r="G443" s="6">
        <f t="shared" si="25"/>
        <v>0.13360530341662422</v>
      </c>
      <c r="H443" s="278">
        <f t="shared" si="26"/>
        <v>-0.86639469658337576</v>
      </c>
      <c r="I443" s="7"/>
      <c r="J443" s="7"/>
      <c r="K443" s="7"/>
      <c r="L443" s="7"/>
      <c r="M443" s="7"/>
    </row>
    <row r="444" spans="1:13" ht="15.75" hidden="1" customHeight="1">
      <c r="A444" s="49"/>
      <c r="B444" s="113"/>
      <c r="C444" s="4"/>
      <c r="D444" s="136"/>
      <c r="E444" s="5"/>
      <c r="F444" s="164"/>
      <c r="G444" s="6"/>
      <c r="H444" s="7"/>
      <c r="I444" s="7"/>
      <c r="J444" s="7"/>
      <c r="K444" s="7"/>
      <c r="L444" s="7"/>
      <c r="M444" s="7"/>
    </row>
    <row r="445" spans="1:13" ht="15.75" hidden="1" customHeight="1">
      <c r="A445" s="49"/>
      <c r="B445" s="614" t="s">
        <v>1566</v>
      </c>
      <c r="C445" s="614"/>
      <c r="D445" s="614"/>
      <c r="E445" s="614"/>
      <c r="F445" s="614"/>
      <c r="G445" s="614"/>
      <c r="H445" s="7"/>
      <c r="I445" s="7"/>
      <c r="J445" s="7"/>
      <c r="K445" s="7"/>
      <c r="L445" s="7"/>
      <c r="M445" s="7"/>
    </row>
    <row r="446" spans="1:13" ht="15.75" hidden="1" customHeight="1">
      <c r="A446" s="49"/>
      <c r="B446" s="378" t="s">
        <v>2</v>
      </c>
      <c r="C446" s="378" t="s">
        <v>3</v>
      </c>
      <c r="D446" s="378" t="s">
        <v>5</v>
      </c>
      <c r="E446" s="378" t="s">
        <v>0</v>
      </c>
      <c r="F446" s="378" t="s">
        <v>1</v>
      </c>
      <c r="G446" s="378" t="s">
        <v>4</v>
      </c>
      <c r="H446" s="7"/>
      <c r="I446" s="7"/>
      <c r="J446" s="7"/>
      <c r="K446" s="7"/>
      <c r="L446" s="7"/>
      <c r="M446" s="7"/>
    </row>
    <row r="447" spans="1:13" ht="15.75" hidden="1" customHeight="1">
      <c r="A447" s="49"/>
      <c r="B447" s="113">
        <v>113810</v>
      </c>
      <c r="C447" s="4" t="str">
        <f>VLOOKUP(B447,[1]Report!$1:$1048576,2,0)</f>
        <v>FLORA KOLENE CONDIC CACHOS 300ML</v>
      </c>
      <c r="D447" s="136" t="s">
        <v>6</v>
      </c>
      <c r="E447" s="5">
        <f>VLOOKUP(B447,[1]Report!$1:$1048576,8,0)</f>
        <v>7.74</v>
      </c>
      <c r="F447" s="164">
        <v>5.82</v>
      </c>
      <c r="G447" s="6">
        <f t="shared" si="25"/>
        <v>0.24806201550387597</v>
      </c>
      <c r="H447" s="278">
        <f t="shared" ref="H447:H465" si="27">G447-100%</f>
        <v>-0.75193798449612403</v>
      </c>
      <c r="I447" s="7"/>
      <c r="J447" s="7"/>
      <c r="K447" s="7"/>
      <c r="L447" s="7"/>
      <c r="M447" s="7"/>
    </row>
    <row r="448" spans="1:13" ht="15.75" hidden="1" customHeight="1">
      <c r="A448" s="49"/>
      <c r="B448" s="113">
        <v>113811</v>
      </c>
      <c r="C448" s="4" t="str">
        <f>VLOOKUP(B448,[1]Report!$1:$1048576,2,0)</f>
        <v>FLORA KOLENE CONDIC FORCA/CRESCIM 300ML</v>
      </c>
      <c r="D448" s="136" t="s">
        <v>6</v>
      </c>
      <c r="E448" s="5">
        <f>VLOOKUP(B448,[1]Report!$1:$1048576,8,0)</f>
        <v>7.03</v>
      </c>
      <c r="F448" s="164">
        <v>5.82</v>
      </c>
      <c r="G448" s="6">
        <f t="shared" si="25"/>
        <v>0.17211948790896159</v>
      </c>
      <c r="H448" s="278">
        <f t="shared" si="27"/>
        <v>-0.82788051209103841</v>
      </c>
      <c r="I448" s="7"/>
      <c r="J448" s="7"/>
      <c r="K448" s="7"/>
      <c r="L448" s="7"/>
      <c r="M448" s="7"/>
    </row>
    <row r="449" spans="1:13" ht="15.75" hidden="1" customHeight="1">
      <c r="A449" s="49"/>
      <c r="B449" s="113">
        <v>113809</v>
      </c>
      <c r="C449" s="4" t="str">
        <f>VLOOKUP(B449,[1]Report!$1:$1048576,2,0)</f>
        <v>FLORA KOLENE CONDIC ORIGINAL 300ML</v>
      </c>
      <c r="D449" s="136" t="s">
        <v>6</v>
      </c>
      <c r="E449" s="5">
        <f>VLOOKUP(B449,[1]Report!$1:$1048576,8,0)</f>
        <v>7.74</v>
      </c>
      <c r="F449" s="164">
        <v>5.82</v>
      </c>
      <c r="G449" s="6">
        <f t="shared" si="25"/>
        <v>0.24806201550387597</v>
      </c>
      <c r="H449" s="278">
        <f t="shared" si="27"/>
        <v>-0.75193798449612403</v>
      </c>
      <c r="I449" s="7"/>
      <c r="J449" s="7"/>
      <c r="K449" s="7"/>
      <c r="L449" s="7"/>
      <c r="M449" s="7"/>
    </row>
    <row r="450" spans="1:13" ht="15.75" hidden="1" customHeight="1">
      <c r="A450" s="49"/>
      <c r="B450" s="113">
        <v>113816</v>
      </c>
      <c r="C450" s="4" t="str">
        <f>VLOOKUP(B450,[1]Report!$1:$1048576,2,0)</f>
        <v>FLORA KOLENE KIT CACHOS SH+COND</v>
      </c>
      <c r="D450" s="136" t="s">
        <v>6</v>
      </c>
      <c r="E450" s="5">
        <f>VLOOKUP(B450,[1]Report!$1:$1048576,8,0)</f>
        <v>13.36</v>
      </c>
      <c r="F450" s="164">
        <v>9.8800000000000008</v>
      </c>
      <c r="G450" s="6">
        <f t="shared" si="25"/>
        <v>0.26047904191616755</v>
      </c>
      <c r="H450" s="278">
        <f t="shared" si="27"/>
        <v>-0.73952095808383245</v>
      </c>
      <c r="I450" s="7"/>
      <c r="J450" s="7"/>
      <c r="K450" s="7"/>
      <c r="L450" s="7"/>
      <c r="M450" s="7"/>
    </row>
    <row r="451" spans="1:13" ht="15.75" hidden="1" customHeight="1">
      <c r="A451" s="49"/>
      <c r="B451" s="113">
        <v>113817</v>
      </c>
      <c r="C451" s="4" t="str">
        <f>VLOOKUP(B451,[1]Report!$1:$1048576,2,0)</f>
        <v>FLORA KOLENE KIT F/C SHAMP+CONDIC</v>
      </c>
      <c r="D451" s="136" t="s">
        <v>6</v>
      </c>
      <c r="E451" s="5">
        <f>VLOOKUP(B451,[1]Report!$1:$1048576,8,0)</f>
        <v>11.65</v>
      </c>
      <c r="F451" s="164">
        <v>9.8800000000000008</v>
      </c>
      <c r="G451" s="6">
        <f t="shared" si="25"/>
        <v>0.15193133047210297</v>
      </c>
      <c r="H451" s="278">
        <f t="shared" si="27"/>
        <v>-0.84806866952789706</v>
      </c>
      <c r="I451" s="7"/>
      <c r="J451" s="7"/>
      <c r="K451" s="7"/>
      <c r="L451" s="7"/>
      <c r="M451" s="7"/>
    </row>
    <row r="452" spans="1:13" ht="15.75" hidden="1" customHeight="1">
      <c r="A452" s="49"/>
      <c r="B452" s="113">
        <v>113815</v>
      </c>
      <c r="C452" s="4" t="str">
        <f>VLOOKUP(B452,[1]Report!$1:$1048576,2,0)</f>
        <v>FLORA KOLENE KIT ORIG SHAMP+CONDIC</v>
      </c>
      <c r="D452" s="136" t="s">
        <v>6</v>
      </c>
      <c r="E452" s="5">
        <f>VLOOKUP(B452,[1]Report!$1:$1048576,8,0)</f>
        <v>11.65</v>
      </c>
      <c r="F452" s="164">
        <v>9.8800000000000008</v>
      </c>
      <c r="G452" s="6">
        <f t="shared" si="25"/>
        <v>0.15193133047210297</v>
      </c>
      <c r="H452" s="278">
        <f t="shared" si="27"/>
        <v>-0.84806866952789706</v>
      </c>
      <c r="I452" s="7"/>
      <c r="J452" s="7"/>
      <c r="K452" s="7"/>
      <c r="L452" s="7"/>
      <c r="M452" s="7"/>
    </row>
    <row r="453" spans="1:13" ht="15.75" hidden="1" customHeight="1">
      <c r="A453" s="49"/>
      <c r="B453" s="113">
        <v>113824</v>
      </c>
      <c r="C453" s="4" t="str">
        <f>VLOOKUP(B453,[1]Report!$1:$1048576,2,0)</f>
        <v>FLORA KOLENE CREM/TRAT CACH 1KG</v>
      </c>
      <c r="D453" s="136" t="s">
        <v>6</v>
      </c>
      <c r="E453" s="5">
        <f>VLOOKUP(B453,[1]Report!$1:$1048576,8,0)</f>
        <v>13.07</v>
      </c>
      <c r="F453" s="164">
        <v>10.8</v>
      </c>
      <c r="G453" s="6">
        <f t="shared" si="25"/>
        <v>0.17368018362662582</v>
      </c>
      <c r="H453" s="278">
        <f t="shared" si="27"/>
        <v>-0.82631981637337415</v>
      </c>
      <c r="I453" s="7"/>
      <c r="J453" s="7"/>
      <c r="K453" s="7"/>
      <c r="L453" s="7"/>
      <c r="M453" s="7"/>
    </row>
    <row r="454" spans="1:13" ht="15.75" hidden="1" customHeight="1">
      <c r="A454" s="49"/>
      <c r="B454" s="113">
        <v>113823</v>
      </c>
      <c r="C454" s="4" t="str">
        <f>VLOOKUP(B454,[1]Report!$1:$1048576,2,0)</f>
        <v>FLORA KOLENE CREME/TRAT ORIGINAL 1KG</v>
      </c>
      <c r="D454" s="136" t="s">
        <v>6</v>
      </c>
      <c r="E454" s="5">
        <f>VLOOKUP(B454,[1]Report!$1:$1048576,8,0)</f>
        <v>13.07</v>
      </c>
      <c r="F454" s="164">
        <v>10.8</v>
      </c>
      <c r="G454" s="6">
        <f t="shared" si="25"/>
        <v>0.17368018362662582</v>
      </c>
      <c r="H454" s="278">
        <f t="shared" si="27"/>
        <v>-0.82631981637337415</v>
      </c>
      <c r="I454" s="7"/>
      <c r="J454" s="7"/>
      <c r="K454" s="7"/>
      <c r="L454" s="7"/>
      <c r="M454" s="7"/>
    </row>
    <row r="455" spans="1:13" ht="15.75" hidden="1" customHeight="1">
      <c r="A455" s="49"/>
      <c r="B455" s="113">
        <v>113822</v>
      </c>
      <c r="C455" s="4" t="str">
        <f>VLOOKUP(B455,[1]Report!$1:$1048576,2,0)</f>
        <v>FLORA KOLENE CREM P/PENTEAR ANTQBR 280ML</v>
      </c>
      <c r="D455" s="136" t="s">
        <v>6</v>
      </c>
      <c r="E455" s="5">
        <f>VLOOKUP(B455,[1]Report!$1:$1048576,8,0)</f>
        <v>6.15</v>
      </c>
      <c r="F455" s="164">
        <v>5</v>
      </c>
      <c r="G455" s="6">
        <f t="shared" si="25"/>
        <v>0.18699186991869923</v>
      </c>
      <c r="H455" s="278">
        <f t="shared" si="27"/>
        <v>-0.81300813008130079</v>
      </c>
      <c r="I455" s="7"/>
      <c r="J455" s="7"/>
      <c r="K455" s="7"/>
      <c r="L455" s="7"/>
      <c r="M455" s="7"/>
    </row>
    <row r="456" spans="1:13" ht="15.75" hidden="1" customHeight="1">
      <c r="A456" s="49"/>
      <c r="B456" s="113">
        <v>113821</v>
      </c>
      <c r="C456" s="4" t="str">
        <f>VLOOKUP(B456,[1]Report!$1:$1048576,2,0)</f>
        <v>FLORA KOLENE CREME P/PENTEAR CACH 280ML</v>
      </c>
      <c r="D456" s="136" t="s">
        <v>6</v>
      </c>
      <c r="E456" s="5">
        <f>VLOOKUP(B456,[1]Report!$1:$1048576,8,0)</f>
        <v>6.15</v>
      </c>
      <c r="F456" s="164">
        <v>5</v>
      </c>
      <c r="G456" s="6">
        <f t="shared" si="25"/>
        <v>0.18699186991869923</v>
      </c>
      <c r="H456" s="278">
        <f t="shared" si="27"/>
        <v>-0.81300813008130079</v>
      </c>
      <c r="I456" s="7"/>
      <c r="J456" s="7"/>
      <c r="K456" s="7"/>
      <c r="L456" s="7"/>
      <c r="M456" s="7"/>
    </row>
    <row r="457" spans="1:13" ht="15.75" hidden="1" customHeight="1">
      <c r="A457" s="49"/>
      <c r="B457" s="113">
        <v>113819</v>
      </c>
      <c r="C457" s="4" t="str">
        <f>VLOOKUP(B457,[1]Report!$1:$1048576,2,0)</f>
        <v>FLORA KOLENE CREME P/PENTEAR ORIG 300ML</v>
      </c>
      <c r="D457" s="136" t="s">
        <v>6</v>
      </c>
      <c r="E457" s="5">
        <f>VLOOKUP(B457,[1]Report!$1:$1048576,8,0)</f>
        <v>6.14</v>
      </c>
      <c r="F457" s="164">
        <v>4.25</v>
      </c>
      <c r="G457" s="6">
        <f t="shared" si="25"/>
        <v>0.3078175895765472</v>
      </c>
      <c r="H457" s="278">
        <f t="shared" si="27"/>
        <v>-0.69218241042345285</v>
      </c>
      <c r="I457" s="7"/>
      <c r="J457" s="7"/>
      <c r="K457" s="7"/>
      <c r="L457" s="7"/>
      <c r="M457" s="7"/>
    </row>
    <row r="458" spans="1:13" ht="15.75" hidden="1" customHeight="1">
      <c r="A458" s="49"/>
      <c r="B458" s="113">
        <v>113818</v>
      </c>
      <c r="C458" s="4" t="str">
        <f>VLOOKUP(B458,[1]Report!$1:$1048576,2,0)</f>
        <v>FLORA KOLENE CREME P/PENTEAR ORIG 500ML</v>
      </c>
      <c r="D458" s="136" t="s">
        <v>6</v>
      </c>
      <c r="E458" s="5">
        <f>VLOOKUP(B458,[1]Report!$1:$1048576,8,0)</f>
        <v>9.2200000000000006</v>
      </c>
      <c r="F458" s="164">
        <v>6.2</v>
      </c>
      <c r="G458" s="6">
        <f t="shared" si="25"/>
        <v>0.32754880694143168</v>
      </c>
      <c r="H458" s="278">
        <f t="shared" si="27"/>
        <v>-0.67245119305856837</v>
      </c>
      <c r="I458" s="7"/>
      <c r="J458" s="7"/>
      <c r="K458" s="7"/>
      <c r="L458" s="7"/>
      <c r="M458" s="7"/>
    </row>
    <row r="459" spans="1:13" ht="15.75" hidden="1" customHeight="1">
      <c r="A459" s="49"/>
      <c r="B459" s="113">
        <v>113820</v>
      </c>
      <c r="C459" s="4" t="str">
        <f>VLOOKUP(B459,[1]Report!$1:$1048576,2,0)</f>
        <v>FLORA KOLENE CREME P/PENTEAR ORIG 90ML</v>
      </c>
      <c r="D459" s="136" t="s">
        <v>6</v>
      </c>
      <c r="E459" s="5">
        <f>VLOOKUP(B459,[1]Report!$1:$1048576,8,0)</f>
        <v>3.25</v>
      </c>
      <c r="F459" s="164">
        <v>2.5</v>
      </c>
      <c r="G459" s="6">
        <f t="shared" si="25"/>
        <v>0.23076923076923078</v>
      </c>
      <c r="H459" s="278">
        <f t="shared" si="27"/>
        <v>-0.76923076923076916</v>
      </c>
      <c r="I459" s="7"/>
      <c r="J459" s="7"/>
      <c r="K459" s="7"/>
      <c r="L459" s="7"/>
      <c r="M459" s="7"/>
    </row>
    <row r="460" spans="1:13" ht="15.75" hidden="1" customHeight="1">
      <c r="A460" s="49"/>
      <c r="B460" s="113">
        <v>113826</v>
      </c>
      <c r="C460" s="4" t="str">
        <f>VLOOKUP(B460,[1]Report!$1:$1048576,2,0)</f>
        <v>FLORA KOLENE CREME TRAT F/C RECONST 900G</v>
      </c>
      <c r="D460" s="136" t="s">
        <v>6</v>
      </c>
      <c r="E460" s="5">
        <f>VLOOKUP(B460,[1]Report!$1:$1048576,8,0)</f>
        <v>13.72</v>
      </c>
      <c r="F460" s="164">
        <v>11.34</v>
      </c>
      <c r="G460" s="6">
        <f t="shared" si="25"/>
        <v>0.17346938775510209</v>
      </c>
      <c r="H460" s="278">
        <f t="shared" si="27"/>
        <v>-0.82653061224489788</v>
      </c>
      <c r="I460" s="7"/>
      <c r="J460" s="7"/>
      <c r="K460" s="7"/>
      <c r="L460" s="7"/>
      <c r="M460" s="7"/>
    </row>
    <row r="461" spans="1:13" ht="15.75" hidden="1" customHeight="1">
      <c r="A461" s="49"/>
      <c r="B461" s="113">
        <v>113827</v>
      </c>
      <c r="C461" s="4" t="str">
        <f>VLOOKUP(B461,[1]Report!$1:$1048576,2,0)</f>
        <v>FLORA KOLENE CREME+TRAT F/C HIDRAT 900G</v>
      </c>
      <c r="D461" s="136" t="s">
        <v>6</v>
      </c>
      <c r="E461" s="5">
        <f>VLOOKUP(B461,[1]Report!$1:$1048576,8,0)</f>
        <v>13.72</v>
      </c>
      <c r="F461" s="164">
        <v>11.34</v>
      </c>
      <c r="G461" s="6">
        <f t="shared" si="25"/>
        <v>0.17346938775510209</v>
      </c>
      <c r="H461" s="278">
        <f t="shared" si="27"/>
        <v>-0.82653061224489788</v>
      </c>
      <c r="I461" s="7"/>
      <c r="J461" s="7"/>
      <c r="K461" s="7"/>
      <c r="L461" s="7"/>
      <c r="M461" s="7"/>
    </row>
    <row r="462" spans="1:13" ht="15.75" hidden="1" customHeight="1">
      <c r="A462" s="49"/>
      <c r="B462" s="113">
        <v>113828</v>
      </c>
      <c r="C462" s="4" t="str">
        <f>VLOOKUP(B462,[1]Report!$1:$1048576,2,0)</f>
        <v>FLORA KOLENE CREME+TRAT F/C NUTRI 900G</v>
      </c>
      <c r="D462" s="136" t="s">
        <v>6</v>
      </c>
      <c r="E462" s="5">
        <f>VLOOKUP(B462,[1]Report!$1:$1048576,8,0)</f>
        <v>13.72</v>
      </c>
      <c r="F462" s="164">
        <v>11.34</v>
      </c>
      <c r="G462" s="6">
        <f t="shared" si="25"/>
        <v>0.17346938775510209</v>
      </c>
      <c r="H462" s="278">
        <f t="shared" si="27"/>
        <v>-0.82653061224489788</v>
      </c>
      <c r="I462" s="7"/>
      <c r="J462" s="7"/>
      <c r="K462" s="7"/>
      <c r="L462" s="7"/>
      <c r="M462" s="7"/>
    </row>
    <row r="463" spans="1:13" ht="15.75" hidden="1" customHeight="1">
      <c r="A463" s="49"/>
      <c r="B463" s="113">
        <v>113813</v>
      </c>
      <c r="C463" s="4" t="str">
        <f>VLOOKUP(B463,[1]Report!$1:$1048576,2,0)</f>
        <v>FLORA KOLENE SHAMP CACHOS 300ML</v>
      </c>
      <c r="D463" s="136" t="s">
        <v>6</v>
      </c>
      <c r="E463" s="5">
        <f>VLOOKUP(B463,[1]Report!$1:$1048576,8,0)</f>
        <v>6.39</v>
      </c>
      <c r="F463" s="164">
        <v>5.81</v>
      </c>
      <c r="G463" s="6">
        <f t="shared" si="25"/>
        <v>9.0766823161189378E-2</v>
      </c>
      <c r="H463" s="278">
        <f t="shared" si="27"/>
        <v>-0.90923317683881066</v>
      </c>
      <c r="I463" s="7"/>
      <c r="J463" s="7"/>
      <c r="K463" s="7"/>
      <c r="L463" s="7"/>
      <c r="M463" s="7"/>
    </row>
    <row r="464" spans="1:13" ht="15.75" hidden="1" customHeight="1">
      <c r="A464" s="49"/>
      <c r="B464" s="113">
        <v>113814</v>
      </c>
      <c r="C464" s="4" t="str">
        <f>VLOOKUP(B464,[1]Report!$1:$1048576,2,0)</f>
        <v>FLORA KOLENE SHAMP FORCA/CRESCIM 300ML</v>
      </c>
      <c r="D464" s="136" t="s">
        <v>6</v>
      </c>
      <c r="E464" s="5">
        <f>VLOOKUP(B464,[1]Report!$1:$1048576,8,0)</f>
        <v>6.39</v>
      </c>
      <c r="F464" s="164">
        <v>5.81</v>
      </c>
      <c r="G464" s="6">
        <f t="shared" si="25"/>
        <v>9.0766823161189378E-2</v>
      </c>
      <c r="H464" s="278">
        <f t="shared" si="27"/>
        <v>-0.90923317683881066</v>
      </c>
      <c r="I464" s="7"/>
      <c r="J464" s="7"/>
      <c r="K464" s="7"/>
      <c r="L464" s="7"/>
      <c r="M464" s="7"/>
    </row>
    <row r="465" spans="1:13" ht="15.75" hidden="1" customHeight="1">
      <c r="A465" s="49"/>
      <c r="B465" s="113">
        <v>113812</v>
      </c>
      <c r="C465" s="4" t="str">
        <f>VLOOKUP(B465,[1]Report!$1:$1048576,2,0)</f>
        <v>FLORA KOLENE SHAMP ORIGINAL 300ML</v>
      </c>
      <c r="D465" s="136" t="s">
        <v>6</v>
      </c>
      <c r="E465" s="5">
        <f>VLOOKUP(B465,[1]Report!$1:$1048576,8,0)</f>
        <v>6.39</v>
      </c>
      <c r="F465" s="164">
        <v>5.81</v>
      </c>
      <c r="G465" s="6">
        <f t="shared" si="25"/>
        <v>9.0766823161189378E-2</v>
      </c>
      <c r="H465" s="278">
        <f t="shared" si="27"/>
        <v>-0.90923317683881066</v>
      </c>
      <c r="I465" s="7"/>
      <c r="J465" s="7"/>
      <c r="K465" s="7"/>
      <c r="L465" s="7"/>
      <c r="M465" s="7"/>
    </row>
    <row r="466" spans="1:13" ht="15.75" hidden="1" customHeight="1">
      <c r="A466" s="49"/>
      <c r="B466" s="113"/>
      <c r="C466" s="4"/>
      <c r="D466" s="136"/>
      <c r="E466" s="5"/>
      <c r="F466" s="164"/>
      <c r="G466" s="6"/>
      <c r="H466" s="7"/>
      <c r="I466" s="7"/>
      <c r="J466" s="7"/>
      <c r="K466" s="7"/>
      <c r="L466" s="7"/>
      <c r="M466" s="7"/>
    </row>
    <row r="467" spans="1:13" ht="15.75" hidden="1" customHeight="1">
      <c r="A467" s="49"/>
      <c r="B467" s="614" t="s">
        <v>1565</v>
      </c>
      <c r="C467" s="614"/>
      <c r="D467" s="614"/>
      <c r="E467" s="614"/>
      <c r="F467" s="614"/>
      <c r="G467" s="614"/>
      <c r="H467" s="7"/>
      <c r="I467" s="7"/>
      <c r="J467" s="7"/>
      <c r="K467" s="7"/>
      <c r="L467" s="7"/>
      <c r="M467" s="7"/>
    </row>
    <row r="468" spans="1:13" ht="15.75" hidden="1" customHeight="1">
      <c r="A468" s="49"/>
      <c r="B468" s="378" t="s">
        <v>2</v>
      </c>
      <c r="C468" s="378" t="s">
        <v>3</v>
      </c>
      <c r="D468" s="378" t="s">
        <v>5</v>
      </c>
      <c r="E468" s="378" t="s">
        <v>0</v>
      </c>
      <c r="F468" s="378" t="s">
        <v>1</v>
      </c>
      <c r="G468" s="378" t="s">
        <v>4</v>
      </c>
      <c r="H468" s="7"/>
      <c r="I468" s="7"/>
      <c r="J468" s="7"/>
      <c r="K468" s="7"/>
      <c r="L468" s="7"/>
      <c r="M468" s="7"/>
    </row>
    <row r="469" spans="1:13" ht="15.75" hidden="1" customHeight="1">
      <c r="A469" s="49"/>
      <c r="B469" s="113">
        <v>113832</v>
      </c>
      <c r="C469" s="4" t="str">
        <f>VLOOKUP(B469,[1]Report!$1:$1048576,2,0)</f>
        <v>FLORA NEUTROX CONDIC AQUA 300ML</v>
      </c>
      <c r="D469" s="136" t="s">
        <v>6</v>
      </c>
      <c r="E469" s="5">
        <f>VLOOKUP(B469,[1]Report!$1:$1048576,8,0)</f>
        <v>7.14</v>
      </c>
      <c r="F469" s="164">
        <v>6.29</v>
      </c>
      <c r="G469" s="6">
        <f t="shared" si="25"/>
        <v>0.119047619047619</v>
      </c>
      <c r="H469" s="278">
        <f t="shared" ref="H469:H487" si="28">G469-100%</f>
        <v>-0.88095238095238104</v>
      </c>
      <c r="I469" s="7"/>
      <c r="J469" s="7"/>
      <c r="K469" s="7"/>
      <c r="L469" s="7"/>
      <c r="M469" s="7"/>
    </row>
    <row r="470" spans="1:13" ht="15.75" hidden="1" customHeight="1">
      <c r="A470" s="49"/>
      <c r="B470" s="113">
        <v>113830</v>
      </c>
      <c r="C470" s="4" t="str">
        <f>VLOOKUP(B470,[1]Report!$1:$1048576,2,0)</f>
        <v>FLORA NEUTROX CONDIC CLASSICO 100ML</v>
      </c>
      <c r="D470" s="136" t="s">
        <v>6</v>
      </c>
      <c r="E470" s="5">
        <f>VLOOKUP(B470,[1]Report!$1:$1048576,8,0)</f>
        <v>3.13</v>
      </c>
      <c r="F470" s="164">
        <v>2.89</v>
      </c>
      <c r="G470" s="6">
        <f t="shared" si="25"/>
        <v>7.667731629392964E-2</v>
      </c>
      <c r="H470" s="278">
        <f t="shared" si="28"/>
        <v>-0.9233226837060704</v>
      </c>
      <c r="I470" s="7"/>
      <c r="J470" s="7"/>
      <c r="K470" s="7"/>
      <c r="L470" s="7"/>
      <c r="M470" s="7"/>
    </row>
    <row r="471" spans="1:13" ht="15.75" hidden="1" customHeight="1">
      <c r="A471" s="49"/>
      <c r="B471" s="113">
        <v>113833</v>
      </c>
      <c r="C471" s="4" t="str">
        <f>VLOOKUP(B471,[1]Report!$1:$1048576,2,0)</f>
        <v>FLORA NEUTROX CONDIC CLASSICO 300ML</v>
      </c>
      <c r="D471" s="136" t="s">
        <v>6</v>
      </c>
      <c r="E471" s="5">
        <f>VLOOKUP(B471,[1]Report!$1:$1048576,8,0)</f>
        <v>7.14</v>
      </c>
      <c r="F471" s="164">
        <v>5.99</v>
      </c>
      <c r="G471" s="6">
        <f t="shared" si="25"/>
        <v>0.16106442577030805</v>
      </c>
      <c r="H471" s="278">
        <f t="shared" si="28"/>
        <v>-0.838935574229692</v>
      </c>
      <c r="I471" s="7"/>
      <c r="J471" s="7"/>
      <c r="K471" s="7"/>
      <c r="L471" s="7"/>
      <c r="M471" s="7"/>
    </row>
    <row r="472" spans="1:13" ht="15.75" hidden="1" customHeight="1">
      <c r="A472" s="49"/>
      <c r="B472" s="113">
        <v>113837</v>
      </c>
      <c r="C472" s="4" t="str">
        <f>VLOOKUP(B472,[1]Report!$1:$1048576,2,0)</f>
        <v>FLORA NEUTROX CONDIC XTREME 300ML</v>
      </c>
      <c r="D472" s="136" t="s">
        <v>6</v>
      </c>
      <c r="E472" s="5">
        <f>VLOOKUP(B472,[1]Report!$1:$1048576,8,0)</f>
        <v>7.14</v>
      </c>
      <c r="F472" s="164">
        <v>6.29</v>
      </c>
      <c r="G472" s="6">
        <f t="shared" si="25"/>
        <v>0.119047619047619</v>
      </c>
      <c r="H472" s="278">
        <f t="shared" si="28"/>
        <v>-0.88095238095238104</v>
      </c>
      <c r="I472" s="7"/>
      <c r="J472" s="7"/>
      <c r="K472" s="7"/>
      <c r="L472" s="7"/>
      <c r="M472" s="7"/>
    </row>
    <row r="473" spans="1:13" ht="15.75" hidden="1" customHeight="1">
      <c r="A473" s="49"/>
      <c r="B473" s="113">
        <v>113851</v>
      </c>
      <c r="C473" s="4" t="str">
        <f>VLOOKUP(B473,[1]Report!$1:$1048576,2,0)</f>
        <v>FLORA NEUTROX KIT SH+COND CLASSICO</v>
      </c>
      <c r="D473" s="136" t="s">
        <v>6</v>
      </c>
      <c r="E473" s="5">
        <f>VLOOKUP(B473,[1]Report!$1:$1048576,8,0)</f>
        <v>10.89</v>
      </c>
      <c r="F473" s="164">
        <v>10.29</v>
      </c>
      <c r="G473" s="6">
        <f t="shared" si="25"/>
        <v>5.5096418732782496E-2</v>
      </c>
      <c r="H473" s="278">
        <f t="shared" si="28"/>
        <v>-0.94490358126721752</v>
      </c>
      <c r="I473" s="7"/>
      <c r="J473" s="7"/>
      <c r="K473" s="7"/>
      <c r="L473" s="7"/>
      <c r="M473" s="7"/>
    </row>
    <row r="474" spans="1:13" ht="15.75" hidden="1" customHeight="1">
      <c r="A474" s="49"/>
      <c r="B474" s="113">
        <v>113834</v>
      </c>
      <c r="C474" s="4" t="str">
        <f>VLOOKUP(B474,[1]Report!$1:$1048576,2,0)</f>
        <v>FLORA NEUTROX CONDIC 24 MULTIBENEF 300ML</v>
      </c>
      <c r="D474" s="136" t="s">
        <v>6</v>
      </c>
      <c r="E474" s="5">
        <f>VLOOKUP(B474,[1]Report!$1:$1048576,8,0)</f>
        <v>7.14</v>
      </c>
      <c r="F474" s="164">
        <v>6.29</v>
      </c>
      <c r="G474" s="6">
        <f t="shared" si="25"/>
        <v>0.119047619047619</v>
      </c>
      <c r="H474" s="278">
        <f t="shared" si="28"/>
        <v>-0.88095238095238104</v>
      </c>
      <c r="I474" s="7"/>
      <c r="J474" s="7"/>
      <c r="K474" s="7"/>
      <c r="L474" s="7"/>
      <c r="M474" s="7"/>
    </row>
    <row r="475" spans="1:13" ht="15.75" hidden="1" customHeight="1">
      <c r="A475" s="49"/>
      <c r="B475" s="113">
        <v>113829</v>
      </c>
      <c r="C475" s="4" t="str">
        <f>VLOOKUP(B475,[1]Report!$1:$1048576,2,0)</f>
        <v>FLORA NEUTROX CONDIC CLASSICO 500ML</v>
      </c>
      <c r="D475" s="136" t="s">
        <v>6</v>
      </c>
      <c r="E475" s="5">
        <f>VLOOKUP(B475,[1]Report!$1:$1048576,8,0)</f>
        <v>10.119999999999999</v>
      </c>
      <c r="F475" s="164">
        <v>8.35</v>
      </c>
      <c r="G475" s="6">
        <f t="shared" si="25"/>
        <v>0.17490118577075095</v>
      </c>
      <c r="H475" s="278">
        <f t="shared" si="28"/>
        <v>-0.82509881422924902</v>
      </c>
      <c r="I475" s="7"/>
      <c r="J475" s="7"/>
      <c r="K475" s="7"/>
      <c r="L475" s="7"/>
      <c r="M475" s="7"/>
    </row>
    <row r="476" spans="1:13" ht="15.75" hidden="1" customHeight="1">
      <c r="A476" s="49"/>
      <c r="B476" s="113">
        <v>113835</v>
      </c>
      <c r="C476" s="4" t="str">
        <f>VLOOKUP(B476,[1]Report!$1:$1048576,2,0)</f>
        <v>FLORA NEUTROX CONDIC MAR E PISCINA 300ML</v>
      </c>
      <c r="D476" s="136" t="s">
        <v>6</v>
      </c>
      <c r="E476" s="5">
        <f>VLOOKUP(B476,[1]Report!$1:$1048576,8,0)</f>
        <v>7.14</v>
      </c>
      <c r="F476" s="164">
        <v>6.29</v>
      </c>
      <c r="G476" s="6">
        <f t="shared" si="25"/>
        <v>0.119047619047619</v>
      </c>
      <c r="H476" s="278">
        <f t="shared" si="28"/>
        <v>-0.88095238095238104</v>
      </c>
      <c r="I476" s="7"/>
      <c r="J476" s="7"/>
      <c r="K476" s="7"/>
      <c r="L476" s="7"/>
      <c r="M476" s="7"/>
    </row>
    <row r="477" spans="1:13" ht="15.75" hidden="1" customHeight="1">
      <c r="A477" s="49"/>
      <c r="B477" s="113">
        <v>113838</v>
      </c>
      <c r="C477" s="4" t="str">
        <f>VLOOKUP(B477,[1]Report!$1:$1048576,2,0)</f>
        <v>FLORA NEUTROX CREM P/PENTEAR CLASS 300ML</v>
      </c>
      <c r="D477" s="136" t="s">
        <v>6</v>
      </c>
      <c r="E477" s="5">
        <f>VLOOKUP(B477,[1]Report!$1:$1048576,8,0)</f>
        <v>7.62</v>
      </c>
      <c r="F477" s="164">
        <v>5.2</v>
      </c>
      <c r="G477" s="6">
        <f t="shared" si="25"/>
        <v>0.31758530183727035</v>
      </c>
      <c r="H477" s="278">
        <f t="shared" si="28"/>
        <v>-0.6824146981627297</v>
      </c>
      <c r="I477" s="7"/>
      <c r="J477" s="7"/>
      <c r="K477" s="7"/>
      <c r="L477" s="7"/>
      <c r="M477" s="7"/>
    </row>
    <row r="478" spans="1:13" ht="15.75" hidden="1" customHeight="1">
      <c r="A478" s="49"/>
      <c r="B478" s="113">
        <v>113844</v>
      </c>
      <c r="C478" s="4" t="str">
        <f>VLOOKUP(B478,[1]Report!$1:$1048576,2,0)</f>
        <v>FLORA NEUTROX CREM TRAT 24MULTI 1KG</v>
      </c>
      <c r="D478" s="136" t="s">
        <v>6</v>
      </c>
      <c r="E478" s="5">
        <f>VLOOKUP(B478,[1]Report!$1:$1048576,8,0)</f>
        <v>20.8</v>
      </c>
      <c r="F478" s="164">
        <v>15</v>
      </c>
      <c r="G478" s="6">
        <f t="shared" si="25"/>
        <v>0.27884615384615385</v>
      </c>
      <c r="H478" s="278">
        <f t="shared" si="28"/>
        <v>-0.72115384615384615</v>
      </c>
      <c r="I478" s="7"/>
      <c r="J478" s="7"/>
      <c r="K478" s="7"/>
      <c r="L478" s="7"/>
      <c r="M478" s="7"/>
    </row>
    <row r="479" spans="1:13" ht="15.75" hidden="1" customHeight="1">
      <c r="A479" s="49"/>
      <c r="B479" s="113">
        <v>113853</v>
      </c>
      <c r="C479" s="4" t="str">
        <f>VLOOKUP(B479,[1]Report!$1:$1048576,2,0)</f>
        <v>FLORA NEUTROX KIT SH+COND 24MULTIB</v>
      </c>
      <c r="D479" s="136" t="s">
        <v>6</v>
      </c>
      <c r="E479" s="5">
        <f>VLOOKUP(B479,[1]Report!$1:$1048576,8,0)</f>
        <v>10.89</v>
      </c>
      <c r="F479" s="164">
        <v>10.29</v>
      </c>
      <c r="G479" s="6">
        <f t="shared" si="25"/>
        <v>5.5096418732782496E-2</v>
      </c>
      <c r="H479" s="278">
        <f t="shared" si="28"/>
        <v>-0.94490358126721752</v>
      </c>
      <c r="I479" s="7"/>
      <c r="J479" s="7"/>
      <c r="K479" s="7"/>
      <c r="L479" s="7"/>
      <c r="M479" s="7"/>
    </row>
    <row r="480" spans="1:13" ht="15.75" hidden="1" customHeight="1">
      <c r="A480" s="49"/>
      <c r="B480" s="113">
        <v>113850</v>
      </c>
      <c r="C480" s="4" t="str">
        <f>VLOOKUP(B480,[1]Report!$1:$1048576,2,0)</f>
        <v>FLORA NEUTROX KIT SH+COND AQUA</v>
      </c>
      <c r="D480" s="136" t="s">
        <v>6</v>
      </c>
      <c r="E480" s="5">
        <f>VLOOKUP(B480,[1]Report!$1:$1048576,8,0)</f>
        <v>14.29</v>
      </c>
      <c r="F480" s="164">
        <v>10.29</v>
      </c>
      <c r="G480" s="6">
        <f t="shared" si="25"/>
        <v>0.2799160251924423</v>
      </c>
      <c r="H480" s="278">
        <f t="shared" si="28"/>
        <v>-0.7200839748075577</v>
      </c>
      <c r="I480" s="7"/>
      <c r="J480" s="7"/>
      <c r="K480" s="7"/>
      <c r="L480" s="7"/>
      <c r="M480" s="7"/>
    </row>
    <row r="481" spans="1:13" ht="15.75" hidden="1" customHeight="1">
      <c r="A481" s="49"/>
      <c r="B481" s="113">
        <v>113849</v>
      </c>
      <c r="C481" s="4" t="str">
        <f>VLOOKUP(B481,[1]Report!$1:$1048576,2,0)</f>
        <v>FLORA NEUTROX KIT SH+COND MAR PISC</v>
      </c>
      <c r="D481" s="136" t="s">
        <v>6</v>
      </c>
      <c r="E481" s="5">
        <f>VLOOKUP(B481,[1]Report!$1:$1048576,8,0)</f>
        <v>14.47</v>
      </c>
      <c r="F481" s="164">
        <v>10.29</v>
      </c>
      <c r="G481" s="6">
        <f t="shared" si="25"/>
        <v>0.28887353144436773</v>
      </c>
      <c r="H481" s="278">
        <f t="shared" si="28"/>
        <v>-0.71112646855563222</v>
      </c>
      <c r="I481" s="7"/>
      <c r="J481" s="7"/>
      <c r="K481" s="7"/>
      <c r="L481" s="7"/>
      <c r="M481" s="7"/>
    </row>
    <row r="482" spans="1:13" ht="15.75" hidden="1" customHeight="1">
      <c r="A482" s="49"/>
      <c r="B482" s="113">
        <v>113852</v>
      </c>
      <c r="C482" s="4" t="str">
        <f>VLOOKUP(B482,[1]Report!$1:$1048576,2,0)</f>
        <v>FLORA NEUTROX KIT SH+COND XTREME</v>
      </c>
      <c r="D482" s="136" t="s">
        <v>6</v>
      </c>
      <c r="E482" s="5">
        <f>VLOOKUP(B482,[1]Report!$1:$1048576,8,0)</f>
        <v>10.89</v>
      </c>
      <c r="F482" s="164">
        <v>10.29</v>
      </c>
      <c r="G482" s="6">
        <f t="shared" si="25"/>
        <v>5.5096418732782496E-2</v>
      </c>
      <c r="H482" s="278">
        <f t="shared" si="28"/>
        <v>-0.94490358126721752</v>
      </c>
      <c r="I482" s="7"/>
      <c r="J482" s="7"/>
      <c r="K482" s="7"/>
      <c r="L482" s="7"/>
      <c r="M482" s="7"/>
    </row>
    <row r="483" spans="1:13" ht="15.75" hidden="1" customHeight="1">
      <c r="A483" s="49"/>
      <c r="B483" s="113">
        <v>113855</v>
      </c>
      <c r="C483" s="4" t="str">
        <f>VLOOKUP(B483,[1]Report!$1:$1048576,2,0)</f>
        <v>FLORA NEUTROX SHAMP 24MULTIBENEF 300ML</v>
      </c>
      <c r="D483" s="136" t="s">
        <v>6</v>
      </c>
      <c r="E483" s="5">
        <f>VLOOKUP(B483,[1]Report!$1:$1048576,8,0)</f>
        <v>6.78</v>
      </c>
      <c r="F483" s="164">
        <v>5.8</v>
      </c>
      <c r="G483" s="6">
        <f t="shared" si="25"/>
        <v>0.144542772861357</v>
      </c>
      <c r="H483" s="278">
        <f t="shared" si="28"/>
        <v>-0.85545722713864303</v>
      </c>
      <c r="I483" s="7"/>
      <c r="J483" s="7"/>
      <c r="K483" s="7"/>
      <c r="L483" s="7"/>
      <c r="M483" s="7"/>
    </row>
    <row r="484" spans="1:13" ht="15.75" hidden="1" customHeight="1">
      <c r="A484" s="49"/>
      <c r="B484" s="113">
        <v>113854</v>
      </c>
      <c r="C484" s="4" t="str">
        <f>VLOOKUP(B484,[1]Report!$1:$1048576,2,0)</f>
        <v>FLORA NEUTROX SHAMP AQUA 300ML</v>
      </c>
      <c r="D484" s="136" t="s">
        <v>6</v>
      </c>
      <c r="E484" s="5">
        <f>VLOOKUP(B484,[1]Report!$1:$1048576,8,0)</f>
        <v>7.48</v>
      </c>
      <c r="F484" s="164">
        <v>5.8</v>
      </c>
      <c r="G484" s="6">
        <f t="shared" si="25"/>
        <v>0.22459893048128349</v>
      </c>
      <c r="H484" s="278">
        <f t="shared" si="28"/>
        <v>-0.77540106951871657</v>
      </c>
      <c r="I484" s="7"/>
      <c r="J484" s="7"/>
      <c r="K484" s="7"/>
      <c r="L484" s="7"/>
      <c r="M484" s="7"/>
    </row>
    <row r="485" spans="1:13" ht="15.75" hidden="1" customHeight="1">
      <c r="A485" s="49"/>
      <c r="B485" s="113">
        <v>113858</v>
      </c>
      <c r="C485" s="4" t="str">
        <f>VLOOKUP(B485,[1]Report!$1:$1048576,2,0)</f>
        <v>FLORA NEUTROX SHAMP CLASSICO 300ML</v>
      </c>
      <c r="D485" s="136" t="s">
        <v>6</v>
      </c>
      <c r="E485" s="5">
        <f>VLOOKUP(B485,[1]Report!$1:$1048576,8,0)</f>
        <v>6.78</v>
      </c>
      <c r="F485" s="164">
        <v>5.8</v>
      </c>
      <c r="G485" s="6">
        <f t="shared" ref="G485:G500" si="29">(E485-F485)/E485</f>
        <v>0.144542772861357</v>
      </c>
      <c r="H485" s="278">
        <f t="shared" si="28"/>
        <v>-0.85545722713864303</v>
      </c>
      <c r="I485" s="7"/>
      <c r="J485" s="7"/>
      <c r="K485" s="7"/>
      <c r="L485" s="7"/>
      <c r="M485" s="7"/>
    </row>
    <row r="486" spans="1:13" ht="15.75" hidden="1" customHeight="1">
      <c r="A486" s="49"/>
      <c r="B486" s="113">
        <v>113856</v>
      </c>
      <c r="C486" s="4" t="str">
        <f>VLOOKUP(B486,[1]Report!$1:$1048576,2,0)</f>
        <v>FLORA NEUTROX SHAMP MAR PISCI 300ML</v>
      </c>
      <c r="D486" s="136" t="s">
        <v>6</v>
      </c>
      <c r="E486" s="5">
        <f>VLOOKUP(B486,[1]Report!$1:$1048576,8,0)</f>
        <v>6.78</v>
      </c>
      <c r="F486" s="164">
        <v>5.8</v>
      </c>
      <c r="G486" s="6">
        <f t="shared" si="29"/>
        <v>0.144542772861357</v>
      </c>
      <c r="H486" s="278">
        <f t="shared" si="28"/>
        <v>-0.85545722713864303</v>
      </c>
      <c r="I486" s="7"/>
      <c r="J486" s="7"/>
      <c r="K486" s="7"/>
      <c r="L486" s="7"/>
      <c r="M486" s="7"/>
    </row>
    <row r="487" spans="1:13" ht="15.75" hidden="1" customHeight="1">
      <c r="A487" s="49"/>
      <c r="B487" s="113">
        <v>113859</v>
      </c>
      <c r="C487" s="4" t="str">
        <f>VLOOKUP(B487,[1]Report!$1:$1048576,2,0)</f>
        <v>FLORA NEUTROX SHAMP XTREME 300ML</v>
      </c>
      <c r="D487" s="136" t="s">
        <v>6</v>
      </c>
      <c r="E487" s="5">
        <f>VLOOKUP(B487,[1]Report!$1:$1048576,8,0)</f>
        <v>6.78</v>
      </c>
      <c r="F487" s="164">
        <v>5.8</v>
      </c>
      <c r="G487" s="6">
        <f t="shared" si="29"/>
        <v>0.144542772861357</v>
      </c>
      <c r="H487" s="278">
        <f t="shared" si="28"/>
        <v>-0.85545722713864303</v>
      </c>
      <c r="I487" s="7"/>
      <c r="J487" s="7"/>
      <c r="K487" s="7"/>
      <c r="L487" s="7"/>
      <c r="M487" s="7"/>
    </row>
    <row r="488" spans="1:13" ht="15.75" hidden="1" customHeight="1">
      <c r="A488" s="49"/>
      <c r="B488" s="113"/>
      <c r="C488" s="4"/>
      <c r="D488" s="136"/>
      <c r="E488" s="5"/>
      <c r="F488" s="164"/>
      <c r="G488" s="6"/>
      <c r="H488" s="7"/>
      <c r="I488" s="7"/>
      <c r="J488" s="7"/>
      <c r="K488" s="7"/>
      <c r="L488" s="7"/>
      <c r="M488" s="7"/>
    </row>
    <row r="489" spans="1:13" ht="15.75" hidden="1" customHeight="1">
      <c r="A489" s="49"/>
      <c r="B489" s="614" t="s">
        <v>1568</v>
      </c>
      <c r="C489" s="614"/>
      <c r="D489" s="614"/>
      <c r="E489" s="614"/>
      <c r="F489" s="614"/>
      <c r="G489" s="614"/>
      <c r="H489" s="7"/>
      <c r="I489" s="7"/>
      <c r="J489" s="7"/>
      <c r="K489" s="7"/>
      <c r="L489" s="7"/>
      <c r="M489" s="7"/>
    </row>
    <row r="490" spans="1:13" ht="15.75" hidden="1" customHeight="1">
      <c r="A490" s="49"/>
      <c r="B490" s="378" t="s">
        <v>2</v>
      </c>
      <c r="C490" s="378" t="s">
        <v>3</v>
      </c>
      <c r="D490" s="378" t="s">
        <v>5</v>
      </c>
      <c r="E490" s="378" t="s">
        <v>0</v>
      </c>
      <c r="F490" s="378" t="s">
        <v>1</v>
      </c>
      <c r="G490" s="378" t="s">
        <v>4</v>
      </c>
      <c r="H490" s="7"/>
      <c r="I490" s="7"/>
      <c r="J490" s="7"/>
      <c r="K490" s="7"/>
      <c r="L490" s="7"/>
      <c r="M490" s="7"/>
    </row>
    <row r="491" spans="1:13" ht="15.75" hidden="1" customHeight="1">
      <c r="A491" s="49"/>
      <c r="B491" s="113">
        <v>114125</v>
      </c>
      <c r="C491" s="4" t="str">
        <f>VLOOKUP(B491,[1]Report!$1:$1048576,2,0)</f>
        <v>FLORA OX CONDIC HIALURONICO 12X400ML</v>
      </c>
      <c r="D491" s="136" t="s">
        <v>6</v>
      </c>
      <c r="E491" s="5">
        <f>VLOOKUP(B491,[1]Report!$1:$1048576,8,0)</f>
        <v>20.07</v>
      </c>
      <c r="F491" s="164">
        <v>18.39</v>
      </c>
      <c r="G491" s="6">
        <f t="shared" si="29"/>
        <v>8.3707025411061273E-2</v>
      </c>
      <c r="H491" s="278">
        <f t="shared" ref="H491:H500" si="30">G491-100%</f>
        <v>-0.91629297458893877</v>
      </c>
      <c r="I491" s="7"/>
      <c r="J491" s="7"/>
      <c r="K491" s="7"/>
      <c r="L491" s="7"/>
      <c r="M491" s="7"/>
    </row>
    <row r="492" spans="1:13" ht="15.75" hidden="1" customHeight="1">
      <c r="A492" s="49"/>
      <c r="B492" s="113">
        <v>114127</v>
      </c>
      <c r="C492" s="4" t="str">
        <f>VLOOKUP(B492,[1]Report!$1:$1048576,2,0)</f>
        <v>FLORA OX CONDIC LISO 12X400ML</v>
      </c>
      <c r="D492" s="136" t="s">
        <v>6</v>
      </c>
      <c r="E492" s="5">
        <f>VLOOKUP(B492,[1]Report!$1:$1048576,8,0)</f>
        <v>20.07</v>
      </c>
      <c r="F492" s="164">
        <v>18.39</v>
      </c>
      <c r="G492" s="6">
        <f t="shared" si="29"/>
        <v>8.3707025411061273E-2</v>
      </c>
      <c r="H492" s="278">
        <f t="shared" si="30"/>
        <v>-0.91629297458893877</v>
      </c>
      <c r="I492" s="7"/>
      <c r="J492" s="7"/>
      <c r="K492" s="7"/>
      <c r="L492" s="7"/>
      <c r="M492" s="7"/>
    </row>
    <row r="493" spans="1:13" ht="15.75" hidden="1" customHeight="1">
      <c r="A493" s="49"/>
      <c r="B493" s="113">
        <v>114123</v>
      </c>
      <c r="C493" s="4" t="str">
        <f>VLOOKUP(B493,[1]Report!$1:$1048576,2,0)</f>
        <v>FLORA OX CONDIC NUTRICAO 12X400ML</v>
      </c>
      <c r="D493" s="136" t="s">
        <v>6</v>
      </c>
      <c r="E493" s="5">
        <f>VLOOKUP(B493,[1]Report!$1:$1048576,8,0)</f>
        <v>20.260000000000002</v>
      </c>
      <c r="F493" s="164">
        <v>18.39</v>
      </c>
      <c r="G493" s="6">
        <f t="shared" si="29"/>
        <v>9.2300098716683168E-2</v>
      </c>
      <c r="H493" s="278">
        <f t="shared" si="30"/>
        <v>-0.90769990128331679</v>
      </c>
      <c r="I493" s="7"/>
      <c r="J493" s="7"/>
      <c r="K493" s="7"/>
      <c r="L493" s="7"/>
      <c r="M493" s="7"/>
    </row>
    <row r="494" spans="1:13" ht="15.75" hidden="1" customHeight="1">
      <c r="A494" s="49"/>
      <c r="B494" s="113">
        <v>114124</v>
      </c>
      <c r="C494" s="4" t="str">
        <f>VLOOKUP(B494,[1]Report!$1:$1048576,2,0)</f>
        <v>FLORA OX CONDIC REPARACAO 12X400ML</v>
      </c>
      <c r="D494" s="136" t="s">
        <v>6</v>
      </c>
      <c r="E494" s="5">
        <f>VLOOKUP(B494,[1]Report!$1:$1048576,8,0)</f>
        <v>20.260000000000002</v>
      </c>
      <c r="F494" s="164">
        <v>18.39</v>
      </c>
      <c r="G494" s="6">
        <f t="shared" si="29"/>
        <v>9.2300098716683168E-2</v>
      </c>
      <c r="H494" s="278">
        <f t="shared" si="30"/>
        <v>-0.90769990128331679</v>
      </c>
      <c r="I494" s="7"/>
      <c r="J494" s="7"/>
      <c r="K494" s="7"/>
      <c r="L494" s="7"/>
      <c r="M494" s="7"/>
    </row>
    <row r="495" spans="1:13" ht="15.75" hidden="1" customHeight="1">
      <c r="A495" s="49"/>
      <c r="B495" s="113">
        <v>114129</v>
      </c>
      <c r="C495" s="4" t="str">
        <f>VLOOKUP(B495,[1]Report!$1:$1048576,2,0)</f>
        <v>FLORA OX MASCARA DE TRAT NUTR 12X300G</v>
      </c>
      <c r="D495" s="136" t="s">
        <v>6</v>
      </c>
      <c r="E495" s="5">
        <f>VLOOKUP(B495,[1]Report!$1:$1048576,8,0)</f>
        <v>14.74</v>
      </c>
      <c r="F495" s="164">
        <v>13.399999999999999</v>
      </c>
      <c r="G495" s="6">
        <f t="shared" si="29"/>
        <v>9.0909090909091023E-2</v>
      </c>
      <c r="H495" s="278">
        <f t="shared" si="30"/>
        <v>-0.90909090909090895</v>
      </c>
      <c r="I495" s="7"/>
      <c r="J495" s="7"/>
      <c r="K495" s="7"/>
      <c r="L495" s="7"/>
      <c r="M495" s="7"/>
    </row>
    <row r="496" spans="1:13" ht="15.75" hidden="1" customHeight="1">
      <c r="A496" s="49"/>
      <c r="B496" s="113">
        <v>114128</v>
      </c>
      <c r="C496" s="4" t="str">
        <f>VLOOKUP(B496,[1]Report!$1:$1048576,2,0)</f>
        <v>FLORA OX CREME P/PENT NUTR12X250ML</v>
      </c>
      <c r="D496" s="136" t="s">
        <v>6</v>
      </c>
      <c r="E496" s="5">
        <f>VLOOKUP(B496,[1]Report!$1:$1048576,8,0)</f>
        <v>11.64</v>
      </c>
      <c r="F496" s="164">
        <v>10.581818181818182</v>
      </c>
      <c r="G496" s="6">
        <f t="shared" si="29"/>
        <v>9.0909090909090939E-2</v>
      </c>
      <c r="H496" s="278">
        <f t="shared" si="30"/>
        <v>-0.90909090909090906</v>
      </c>
      <c r="I496" s="7"/>
      <c r="J496" s="7"/>
      <c r="K496" s="7"/>
      <c r="L496" s="7"/>
      <c r="M496" s="7"/>
    </row>
    <row r="497" spans="1:13" ht="15.75" hidden="1" customHeight="1">
      <c r="A497" s="49"/>
      <c r="B497" s="113">
        <v>114121</v>
      </c>
      <c r="C497" s="4" t="str">
        <f>VLOOKUP(B497,[1]Report!$1:$1048576,2,0)</f>
        <v>FLORA OX SHAMP HIALURONICO 12X400ML</v>
      </c>
      <c r="D497" s="136" t="s">
        <v>6</v>
      </c>
      <c r="E497" s="5">
        <f>VLOOKUP(B497,[1]Report!$1:$1048576,8,0)</f>
        <v>17.78</v>
      </c>
      <c r="F497" s="164">
        <v>16.190000000000001</v>
      </c>
      <c r="G497" s="6">
        <f t="shared" si="29"/>
        <v>8.9426321709786261E-2</v>
      </c>
      <c r="H497" s="278">
        <f t="shared" si="30"/>
        <v>-0.91057367829021374</v>
      </c>
      <c r="I497" s="7"/>
      <c r="J497" s="7"/>
      <c r="K497" s="7"/>
      <c r="L497" s="7"/>
      <c r="M497" s="7"/>
    </row>
    <row r="498" spans="1:13" ht="15.75" hidden="1" customHeight="1">
      <c r="A498" s="49"/>
      <c r="B498" s="113">
        <v>114122</v>
      </c>
      <c r="C498" s="4" t="str">
        <f>VLOOKUP(B498,[1]Report!$1:$1048576,2,0)</f>
        <v>FLORA OX SHAMP LISO 12X400ML</v>
      </c>
      <c r="D498" s="136" t="s">
        <v>6</v>
      </c>
      <c r="E498" s="5">
        <f>VLOOKUP(B498,[1]Report!$1:$1048576,8,0)</f>
        <v>17.78</v>
      </c>
      <c r="F498" s="164">
        <v>16.190000000000001</v>
      </c>
      <c r="G498" s="6">
        <f t="shared" si="29"/>
        <v>8.9426321709786261E-2</v>
      </c>
      <c r="H498" s="278">
        <f t="shared" si="30"/>
        <v>-0.91057367829021374</v>
      </c>
      <c r="I498" s="7"/>
      <c r="J498" s="7"/>
      <c r="K498" s="7"/>
      <c r="L498" s="7"/>
      <c r="M498" s="7"/>
    </row>
    <row r="499" spans="1:13" ht="15.75" hidden="1" customHeight="1">
      <c r="A499" s="49"/>
      <c r="B499" s="113">
        <v>114119</v>
      </c>
      <c r="C499" s="4" t="str">
        <f>VLOOKUP(B499,[1]Report!$1:$1048576,2,0)</f>
        <v>FLORA OX SHAMP NUTRICAO 12X400ML</v>
      </c>
      <c r="D499" s="136" t="s">
        <v>6</v>
      </c>
      <c r="E499" s="5">
        <f>VLOOKUP(B499,[1]Report!$1:$1048576,8,0)</f>
        <v>17.78</v>
      </c>
      <c r="F499" s="164">
        <v>16.190000000000001</v>
      </c>
      <c r="G499" s="6">
        <f t="shared" si="29"/>
        <v>8.9426321709786261E-2</v>
      </c>
      <c r="H499" s="278">
        <f t="shared" si="30"/>
        <v>-0.91057367829021374</v>
      </c>
      <c r="I499" s="7"/>
      <c r="J499" s="7"/>
      <c r="K499" s="7"/>
      <c r="L499" s="7"/>
      <c r="M499" s="7"/>
    </row>
    <row r="500" spans="1:13" ht="15.75" hidden="1" customHeight="1">
      <c r="A500" s="49"/>
      <c r="B500" s="113">
        <v>114120</v>
      </c>
      <c r="C500" s="4" t="str">
        <f>VLOOKUP(B500,[1]Report!$1:$1048576,2,0)</f>
        <v>FLORA OX SHAMP REPARACAO 12X400ML</v>
      </c>
      <c r="D500" s="136" t="s">
        <v>6</v>
      </c>
      <c r="E500" s="5">
        <f>VLOOKUP(B500,[1]Report!$1:$1048576,8,0)</f>
        <v>17.78</v>
      </c>
      <c r="F500" s="164">
        <v>16.190000000000001</v>
      </c>
      <c r="G500" s="6">
        <f t="shared" si="29"/>
        <v>8.9426321709786261E-2</v>
      </c>
      <c r="H500" s="278">
        <f t="shared" si="30"/>
        <v>-0.91057367829021374</v>
      </c>
      <c r="I500" s="7"/>
      <c r="J500" s="7"/>
      <c r="K500" s="7"/>
      <c r="L500" s="7"/>
      <c r="M500" s="7"/>
    </row>
    <row r="501" spans="1:13" ht="15.75" hidden="1" customHeight="1">
      <c r="A501" s="49"/>
      <c r="B501" s="113"/>
      <c r="C501" s="4"/>
      <c r="D501" s="136"/>
      <c r="E501" s="5"/>
      <c r="F501" s="392"/>
      <c r="G501" s="6"/>
      <c r="H501" s="7"/>
      <c r="I501" s="7"/>
      <c r="J501" s="7"/>
      <c r="K501" s="7"/>
      <c r="L501" s="7"/>
      <c r="M501" s="7"/>
    </row>
    <row r="502" spans="1:13" ht="15.75" hidden="1" customHeight="1">
      <c r="A502" s="49"/>
      <c r="B502" s="11" t="s">
        <v>2</v>
      </c>
      <c r="C502" s="11" t="s">
        <v>3</v>
      </c>
      <c r="D502" s="11" t="s">
        <v>5</v>
      </c>
      <c r="E502" s="11" t="s">
        <v>0</v>
      </c>
      <c r="F502" s="47" t="s">
        <v>1</v>
      </c>
      <c r="G502" s="47" t="s">
        <v>4</v>
      </c>
      <c r="H502" s="7"/>
      <c r="I502" s="7"/>
      <c r="J502" s="7"/>
      <c r="K502" s="7"/>
      <c r="L502" s="7"/>
      <c r="M502" s="7"/>
    </row>
    <row r="503" spans="1:13" ht="15.75" hidden="1" customHeight="1">
      <c r="A503" s="49"/>
      <c r="B503" s="113">
        <v>109902</v>
      </c>
      <c r="C503" s="4" t="str">
        <f>VLOOKUP(B503,[1]Report!$1:$1048576,2,0)</f>
        <v>RC PED ADU RP 10,1KG</v>
      </c>
      <c r="D503" s="136" t="s">
        <v>6</v>
      </c>
      <c r="E503" s="5">
        <f>VLOOKUP(B503,[1]Report!$1:$1048576,8,0)</f>
        <v>110.72</v>
      </c>
      <c r="F503" s="393">
        <v>89</v>
      </c>
      <c r="G503" s="6">
        <f t="shared" ref="G503:G504" si="31">(E503-F503)/E503</f>
        <v>0.19617052023121387</v>
      </c>
      <c r="H503" s="7"/>
      <c r="I503" s="7"/>
      <c r="J503" s="7"/>
      <c r="K503" s="7"/>
      <c r="L503" s="7"/>
      <c r="M503" s="7"/>
    </row>
    <row r="504" spans="1:13" ht="15.75" hidden="1" customHeight="1">
      <c r="A504" s="49"/>
      <c r="B504" s="113">
        <v>113544</v>
      </c>
      <c r="C504" s="4" t="e">
        <f>VLOOKUP(B504,[1]Report!$1:$1048576,2,0)</f>
        <v>#N/A</v>
      </c>
      <c r="D504" s="136" t="s">
        <v>6</v>
      </c>
      <c r="E504" s="5" t="e">
        <f>VLOOKUP(B504,[1]Report!$1:$1048576,8,0)</f>
        <v>#N/A</v>
      </c>
      <c r="F504" s="393">
        <v>139</v>
      </c>
      <c r="G504" s="6" t="e">
        <f t="shared" si="31"/>
        <v>#N/A</v>
      </c>
      <c r="H504" s="7"/>
      <c r="I504" s="7"/>
      <c r="J504" s="7"/>
      <c r="K504" s="7"/>
      <c r="L504" s="7"/>
      <c r="M504" s="7"/>
    </row>
    <row r="505" spans="1:13" ht="15.75" hidden="1" customHeight="1">
      <c r="A505" s="49"/>
      <c r="B505" s="113"/>
      <c r="C505" s="4"/>
      <c r="D505" s="136"/>
      <c r="E505" s="5"/>
      <c r="F505" s="393"/>
      <c r="G505" s="6"/>
      <c r="H505" s="7"/>
      <c r="I505" s="7"/>
      <c r="J505" s="7"/>
      <c r="K505" s="7"/>
      <c r="L505" s="7"/>
      <c r="M505" s="7"/>
    </row>
    <row r="506" spans="1:13" ht="15.75" hidden="1" customHeight="1">
      <c r="A506" s="49"/>
      <c r="B506" s="11" t="s">
        <v>2</v>
      </c>
      <c r="C506" s="11" t="s">
        <v>3</v>
      </c>
      <c r="D506" s="11" t="s">
        <v>5</v>
      </c>
      <c r="E506" s="11" t="s">
        <v>0</v>
      </c>
      <c r="F506" s="47" t="s">
        <v>1</v>
      </c>
      <c r="G506" s="47" t="s">
        <v>4</v>
      </c>
      <c r="H506" s="7"/>
      <c r="I506" s="7"/>
      <c r="J506" s="7"/>
      <c r="K506" s="7"/>
      <c r="L506" s="7"/>
      <c r="M506" s="7"/>
    </row>
    <row r="507" spans="1:13" ht="15.75" hidden="1" customHeight="1">
      <c r="A507" s="49"/>
      <c r="B507" s="113">
        <v>113267</v>
      </c>
      <c r="C507" s="4" t="e">
        <f>VLOOKUP(B507,[1]Report!$1:$1048576,2,0)</f>
        <v>#N/A</v>
      </c>
      <c r="D507" s="136" t="s">
        <v>6</v>
      </c>
      <c r="E507" s="5" t="e">
        <f>VLOOKUP(B507,[1]Report!$1:$1048576,8,0)</f>
        <v>#N/A</v>
      </c>
      <c r="F507" s="393">
        <v>1.49</v>
      </c>
      <c r="G507" s="6" t="e">
        <f t="shared" ref="G507:G508" si="32">(E507-F507)/E507</f>
        <v>#N/A</v>
      </c>
      <c r="H507" s="7"/>
      <c r="I507" s="7"/>
      <c r="J507" s="7"/>
      <c r="K507" s="7"/>
      <c r="L507" s="7"/>
      <c r="M507" s="7"/>
    </row>
    <row r="508" spans="1:13" ht="15.75" hidden="1" customHeight="1">
      <c r="A508" s="49"/>
      <c r="B508" s="113">
        <v>113265</v>
      </c>
      <c r="C508" s="4" t="e">
        <f>VLOOKUP(B508,[1]Report!$1:$1048576,2,0)</f>
        <v>#N/A</v>
      </c>
      <c r="D508" s="136" t="s">
        <v>6</v>
      </c>
      <c r="E508" s="5" t="e">
        <f>VLOOKUP(B508,[1]Report!$1:$1048576,8,0)</f>
        <v>#N/A</v>
      </c>
      <c r="F508" s="393">
        <v>1.49</v>
      </c>
      <c r="G508" s="6" t="e">
        <f t="shared" si="32"/>
        <v>#N/A</v>
      </c>
      <c r="H508" s="7"/>
      <c r="I508" s="7"/>
      <c r="J508" s="7"/>
      <c r="K508" s="7"/>
      <c r="L508" s="7"/>
      <c r="M508" s="7"/>
    </row>
    <row r="509" spans="1:13" ht="15.75" hidden="1" customHeight="1">
      <c r="A509" s="49"/>
      <c r="B509" s="113"/>
      <c r="C509" s="4"/>
      <c r="D509" s="136"/>
      <c r="E509" s="5"/>
      <c r="F509" s="393"/>
      <c r="G509" s="388"/>
      <c r="H509" s="7"/>
      <c r="I509" s="7"/>
      <c r="J509" s="7"/>
      <c r="K509" s="7"/>
      <c r="L509" s="7"/>
      <c r="M509" s="7"/>
    </row>
    <row r="510" spans="1:13" ht="15.75" hidden="1" customHeight="1">
      <c r="A510" s="49"/>
      <c r="B510" s="113"/>
      <c r="C510" s="4"/>
      <c r="D510" s="136"/>
      <c r="E510" s="5"/>
      <c r="F510" s="393" t="s">
        <v>1615</v>
      </c>
      <c r="G510" s="388"/>
      <c r="H510" s="7" t="s">
        <v>1616</v>
      </c>
      <c r="I510" s="7"/>
      <c r="J510" s="7"/>
      <c r="K510" s="7"/>
      <c r="L510" s="7"/>
      <c r="M510" s="7"/>
    </row>
    <row r="511" spans="1:13" ht="15.75" hidden="1" customHeight="1">
      <c r="A511" s="49"/>
      <c r="B511" s="113">
        <v>113633</v>
      </c>
      <c r="C511" s="4" t="str">
        <f>VLOOKUP(B511,[1]Report!$1:$1048576,2,0)</f>
        <v>MARG DORIANA LIGHT C/S 12X500G</v>
      </c>
      <c r="D511" s="136" t="s">
        <v>6</v>
      </c>
      <c r="E511" s="5">
        <f>VLOOKUP(B511,[1]Report!$1:$1048576,8,0)</f>
        <v>5.8</v>
      </c>
      <c r="F511" s="393"/>
      <c r="G511" s="6">
        <f t="shared" ref="G511:G518" si="33">(E511-F511)/E511</f>
        <v>1</v>
      </c>
      <c r="H511" s="393"/>
      <c r="I511" s="6">
        <f>(E511-H511)/E511</f>
        <v>1</v>
      </c>
      <c r="J511" s="7"/>
      <c r="K511" s="7"/>
      <c r="L511" s="7"/>
      <c r="M511" s="7"/>
    </row>
    <row r="512" spans="1:13" ht="15.75" hidden="1" customHeight="1">
      <c r="A512" s="49"/>
      <c r="B512" s="113">
        <v>113634</v>
      </c>
      <c r="C512" s="4" t="str">
        <f>VLOOKUP(B512,[1]Report!$1:$1048576,2,0)</f>
        <v>MARG DORIANA S/S 12X500G</v>
      </c>
      <c r="D512" s="136" t="s">
        <v>6</v>
      </c>
      <c r="E512" s="5">
        <f>VLOOKUP(B512,[1]Report!$1:$1048576,8,0)</f>
        <v>5.8</v>
      </c>
      <c r="F512" s="393"/>
      <c r="G512" s="6">
        <f t="shared" si="33"/>
        <v>1</v>
      </c>
      <c r="H512" s="393"/>
      <c r="I512" s="6">
        <f>(E512-H512)/E512</f>
        <v>1</v>
      </c>
      <c r="J512" s="7"/>
      <c r="K512" s="7"/>
      <c r="L512" s="7"/>
      <c r="M512" s="7"/>
    </row>
    <row r="513" spans="1:13" ht="15.75" hidden="1" customHeight="1">
      <c r="A513" s="49"/>
      <c r="B513" s="113">
        <v>113637</v>
      </c>
      <c r="C513" s="4" t="e">
        <f>VLOOKUP(B513,[1]Report!$1:$1048576,2,0)</f>
        <v>#N/A</v>
      </c>
      <c r="D513" s="136" t="s">
        <v>6</v>
      </c>
      <c r="E513" s="5" t="e">
        <f>VLOOKUP(B513,[1]Report!$1:$1048576,8,0)</f>
        <v>#N/A</v>
      </c>
      <c r="F513" s="393"/>
      <c r="G513" s="6" t="e">
        <f t="shared" si="33"/>
        <v>#N/A</v>
      </c>
      <c r="H513" s="393"/>
      <c r="I513" s="6" t="e">
        <f>(E513-H513)/E513</f>
        <v>#N/A</v>
      </c>
      <c r="J513" s="7"/>
      <c r="K513" s="7"/>
      <c r="L513" s="7"/>
      <c r="M513" s="7"/>
    </row>
    <row r="514" spans="1:13" ht="15.75" hidden="1" customHeight="1">
      <c r="A514" s="49"/>
      <c r="B514" s="113">
        <v>269</v>
      </c>
      <c r="C514" s="4" t="str">
        <f>VLOOKUP(B514,[1]Report!$1:$1048576,2,0)</f>
        <v>MARG DORIANA C/S 12X500G</v>
      </c>
      <c r="D514" s="136" t="s">
        <v>6</v>
      </c>
      <c r="E514" s="5">
        <f>VLOOKUP(B514,[1]Report!$1:$1048576,8,0)</f>
        <v>5.8</v>
      </c>
      <c r="F514" s="393"/>
      <c r="G514" s="6">
        <f t="shared" si="33"/>
        <v>1</v>
      </c>
      <c r="H514" s="393"/>
      <c r="I514" s="6">
        <f>(E514-H514)/E514</f>
        <v>1</v>
      </c>
      <c r="J514" s="7"/>
      <c r="K514" s="7"/>
      <c r="L514" s="7"/>
      <c r="M514" s="7"/>
    </row>
    <row r="515" spans="1:13" ht="15.75" hidden="1" customHeight="1">
      <c r="A515" s="49"/>
      <c r="B515" s="113">
        <v>102513</v>
      </c>
      <c r="C515" s="4" t="str">
        <f>VLOOKUP(B515,[1]Report!$1:$1048576,2,0)</f>
        <v>MARG PRIMOR C/S 12X500G</v>
      </c>
      <c r="D515" s="136" t="s">
        <v>6</v>
      </c>
      <c r="E515" s="5">
        <f>VLOOKUP(B515,[1]Report!$1:$1048576,8,0)</f>
        <v>76.95</v>
      </c>
      <c r="F515" s="393">
        <v>65.989999999999995</v>
      </c>
      <c r="G515" s="6">
        <f t="shared" si="33"/>
        <v>0.14243014944769342</v>
      </c>
      <c r="H515" s="393">
        <v>63.99</v>
      </c>
      <c r="I515" s="6">
        <f t="shared" ref="I515:I518" si="34">(E515-H515)/E515</f>
        <v>0.16842105263157894</v>
      </c>
      <c r="J515" s="7"/>
      <c r="K515" s="7"/>
      <c r="L515" s="7"/>
      <c r="M515" s="7"/>
    </row>
    <row r="516" spans="1:13" ht="15.75" hidden="1" customHeight="1">
      <c r="A516" s="49"/>
      <c r="B516" s="113">
        <v>102514</v>
      </c>
      <c r="C516" s="4" t="str">
        <f>VLOOKUP(B516,[1]Report!$1:$1048576,2,0)</f>
        <v>MARG PRIMOR C/S 24X250G</v>
      </c>
      <c r="D516" s="136" t="s">
        <v>6</v>
      </c>
      <c r="E516" s="5">
        <f>VLOOKUP(B516,[1]Report!$1:$1048576,8,0)</f>
        <v>86.1</v>
      </c>
      <c r="F516" s="393">
        <v>65.989999999999995</v>
      </c>
      <c r="G516" s="6">
        <f t="shared" si="33"/>
        <v>0.23356562137049944</v>
      </c>
      <c r="H516" s="393">
        <v>63.99</v>
      </c>
      <c r="I516" s="6">
        <f t="shared" si="34"/>
        <v>0.25679442508710792</v>
      </c>
      <c r="J516" s="7"/>
      <c r="K516" s="7"/>
      <c r="L516" s="7"/>
      <c r="M516" s="7"/>
    </row>
    <row r="517" spans="1:13" ht="15.75" hidden="1" customHeight="1">
      <c r="A517" s="49"/>
      <c r="B517" s="113">
        <v>102512</v>
      </c>
      <c r="C517" s="4" t="str">
        <f>VLOOKUP(B517,[1]Report!$1:$1048576,2,0)</f>
        <v>MARG DELICIA C/S 24X250G</v>
      </c>
      <c r="D517" s="136" t="s">
        <v>6</v>
      </c>
      <c r="E517" s="5">
        <f>VLOOKUP(B517,[1]Report!$1:$1048576,8,0)</f>
        <v>102.39</v>
      </c>
      <c r="F517" s="393">
        <v>78.900000000000006</v>
      </c>
      <c r="G517" s="6">
        <f t="shared" si="33"/>
        <v>0.22941693524758272</v>
      </c>
      <c r="H517" s="393">
        <v>75.900000000000006</v>
      </c>
      <c r="I517" s="6">
        <f t="shared" si="34"/>
        <v>0.25871667154995598</v>
      </c>
      <c r="J517" s="7"/>
      <c r="K517" s="7"/>
      <c r="L517" s="7"/>
      <c r="M517" s="7"/>
    </row>
    <row r="518" spans="1:13" ht="15.75" hidden="1" customHeight="1">
      <c r="A518" s="9"/>
      <c r="B518" s="113">
        <v>102511</v>
      </c>
      <c r="C518" s="4" t="str">
        <f>VLOOKUP(B518,[1]Report!$1:$1048576,2,0)</f>
        <v>MARG DELICIA C/S 12X500G</v>
      </c>
      <c r="D518" s="136" t="s">
        <v>6</v>
      </c>
      <c r="E518" s="5">
        <f>VLOOKUP(B518,[1]Report!$1:$1048576,8,0)</f>
        <v>95.66</v>
      </c>
      <c r="F518" s="393">
        <v>78.900000000000006</v>
      </c>
      <c r="G518" s="6">
        <f t="shared" si="33"/>
        <v>0.17520384695797608</v>
      </c>
      <c r="H518" s="393">
        <v>75.900000000000006</v>
      </c>
      <c r="I518" s="6">
        <f t="shared" si="34"/>
        <v>0.2065649174158477</v>
      </c>
      <c r="J518" s="7"/>
      <c r="K518" s="7"/>
      <c r="L518" s="7"/>
      <c r="M518" s="7"/>
    </row>
    <row r="519" spans="1:13" ht="15.75" customHeight="1">
      <c r="A519" s="9"/>
      <c r="B519" s="113"/>
      <c r="C519" s="4"/>
      <c r="D519" s="136"/>
      <c r="E519" s="5"/>
      <c r="F519" s="392"/>
      <c r="G519" s="388"/>
      <c r="H519" s="7"/>
      <c r="I519" s="7"/>
      <c r="J519" s="7"/>
      <c r="K519" s="7"/>
      <c r="L519" s="7"/>
      <c r="M519" s="7"/>
    </row>
    <row r="520" spans="1:13" ht="15.75" customHeight="1">
      <c r="A520" s="9"/>
      <c r="B520" s="113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</row>
    <row r="521" spans="1:13" ht="110.25" customHeight="1">
      <c r="B521" s="113"/>
      <c r="C521" s="394" t="s">
        <v>1556</v>
      </c>
      <c r="D521" s="395"/>
      <c r="E521" s="395"/>
      <c r="F521" s="395"/>
      <c r="G521" s="7"/>
      <c r="H521" s="7"/>
      <c r="I521" s="7"/>
      <c r="J521" s="7"/>
      <c r="K521" s="7"/>
      <c r="L521" s="7"/>
      <c r="M521" s="7"/>
    </row>
    <row r="522" spans="1:13" ht="15.75">
      <c r="B522" s="113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</row>
    <row r="523" spans="1:13" ht="15.75">
      <c r="B523" s="113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</row>
    <row r="524" spans="1:13" ht="15.75">
      <c r="B524" s="113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</row>
    <row r="525" spans="1:13" ht="15.75">
      <c r="B525" s="113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</row>
    <row r="526" spans="1:13" ht="15.75">
      <c r="B526" s="113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</row>
    <row r="527" spans="1:13" ht="15.75">
      <c r="B527" s="113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</row>
    <row r="528" spans="1:13" ht="15.75">
      <c r="B528" s="113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</row>
  </sheetData>
  <mergeCells count="24">
    <mergeCell ref="B412:G412"/>
    <mergeCell ref="B445:G445"/>
    <mergeCell ref="B467:G467"/>
    <mergeCell ref="B489:G489"/>
    <mergeCell ref="F341:G341"/>
    <mergeCell ref="H341:I341"/>
    <mergeCell ref="J341:K341"/>
    <mergeCell ref="L341:M341"/>
    <mergeCell ref="B378:G378"/>
    <mergeCell ref="B411:G411"/>
    <mergeCell ref="B340:G340"/>
    <mergeCell ref="B1:G1"/>
    <mergeCell ref="B29:G29"/>
    <mergeCell ref="B31:G31"/>
    <mergeCell ref="B37:G37"/>
    <mergeCell ref="B93:G93"/>
    <mergeCell ref="B133:G133"/>
    <mergeCell ref="B186:G186"/>
    <mergeCell ref="B203:G203"/>
    <mergeCell ref="B208:G208"/>
    <mergeCell ref="B253:G253"/>
    <mergeCell ref="B326:G326"/>
    <mergeCell ref="B239:G239"/>
    <mergeCell ref="B234:G234"/>
  </mergeCells>
  <pageMargins left="0" right="0" top="0.74803149606299213" bottom="0" header="0" footer="0.31496062992125984"/>
  <pageSetup paperSize="9" scale="64" fitToHeight="0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6B8B23-D6F1-4A84-BDDF-D84FCBA8DF22}">
  <sheetPr>
    <pageSetUpPr fitToPage="1"/>
  </sheetPr>
  <dimension ref="A1:M588"/>
  <sheetViews>
    <sheetView topLeftCell="A29" zoomScale="70" zoomScaleNormal="70" workbookViewId="0">
      <pane ySplit="2" topLeftCell="A374" activePane="bottomLeft" state="frozen"/>
      <selection activeCell="A29" sqref="A29"/>
      <selection pane="bottomLeft" activeCell="G237" sqref="G237"/>
    </sheetView>
  </sheetViews>
  <sheetFormatPr defaultRowHeight="15"/>
  <cols>
    <col min="1" max="1" width="2.28515625" customWidth="1"/>
    <col min="2" max="2" width="12.7109375" bestFit="1" customWidth="1"/>
    <col min="3" max="3" width="70.7109375" customWidth="1"/>
    <col min="4" max="4" width="16.28515625" customWidth="1"/>
    <col min="5" max="5" width="12.5703125" customWidth="1"/>
    <col min="6" max="6" width="15.85546875" customWidth="1"/>
    <col min="7" max="7" width="10.7109375" customWidth="1"/>
    <col min="8" max="8" width="11.140625" customWidth="1"/>
    <col min="9" max="9" width="16.140625" customWidth="1"/>
    <col min="10" max="10" width="11.140625" bestFit="1" customWidth="1"/>
    <col min="11" max="11" width="9.7109375" bestFit="1" customWidth="1"/>
    <col min="12" max="12" width="11.140625" bestFit="1" customWidth="1"/>
    <col min="13" max="13" width="9.7109375" bestFit="1" customWidth="1"/>
    <col min="16" max="16" width="30.140625" bestFit="1" customWidth="1"/>
    <col min="17" max="17" width="11.140625" bestFit="1" customWidth="1"/>
    <col min="21" max="21" width="11" bestFit="1" customWidth="1"/>
  </cols>
  <sheetData>
    <row r="1" spans="1:7" ht="15.75" hidden="1">
      <c r="A1" s="7"/>
      <c r="B1" s="548" t="s">
        <v>732</v>
      </c>
      <c r="C1" s="548"/>
      <c r="D1" s="548"/>
      <c r="E1" s="548"/>
      <c r="F1" s="548"/>
      <c r="G1" s="548"/>
    </row>
    <row r="2" spans="1:7" ht="15.75" hidden="1" customHeight="1">
      <c r="A2" s="9"/>
      <c r="B2" s="11" t="s">
        <v>2</v>
      </c>
      <c r="C2" s="11" t="s">
        <v>3</v>
      </c>
      <c r="D2" s="11" t="s">
        <v>5</v>
      </c>
      <c r="E2" s="11" t="s">
        <v>0</v>
      </c>
      <c r="F2" s="47" t="s">
        <v>1</v>
      </c>
      <c r="G2" s="47" t="s">
        <v>4</v>
      </c>
    </row>
    <row r="3" spans="1:7" ht="15.75" hidden="1" customHeight="1">
      <c r="A3" s="9"/>
      <c r="B3" s="4">
        <v>112257</v>
      </c>
      <c r="C3" s="4" t="e">
        <f>VLOOKUP(B3,[1]Report!$1:$1048576,2,0)</f>
        <v>#N/A</v>
      </c>
      <c r="D3" s="4" t="s">
        <v>6</v>
      </c>
      <c r="E3" s="5" t="e">
        <f>VLOOKUP(B3,[1]Report!$1:$1048576,8,0)</f>
        <v>#N/A</v>
      </c>
      <c r="F3" s="115">
        <v>10.88</v>
      </c>
      <c r="G3" s="6" t="e">
        <f t="shared" ref="G3:G26" si="0">(E3-F3)/E3</f>
        <v>#N/A</v>
      </c>
    </row>
    <row r="4" spans="1:7" ht="15.75" hidden="1" customHeight="1">
      <c r="A4" s="9"/>
      <c r="B4" s="4">
        <v>112259</v>
      </c>
      <c r="C4" s="4" t="e">
        <f>VLOOKUP(B4,[1]Report!$1:$1048576,2,0)</f>
        <v>#N/A</v>
      </c>
      <c r="D4" s="4" t="s">
        <v>6</v>
      </c>
      <c r="E4" s="5" t="e">
        <f>VLOOKUP(B4,[1]Report!$1:$1048576,8,0)</f>
        <v>#N/A</v>
      </c>
      <c r="F4" s="115">
        <v>10.88</v>
      </c>
      <c r="G4" s="6" t="e">
        <f t="shared" si="0"/>
        <v>#N/A</v>
      </c>
    </row>
    <row r="5" spans="1:7" ht="15.75" hidden="1" customHeight="1">
      <c r="A5" s="9"/>
      <c r="B5" s="4">
        <v>112258</v>
      </c>
      <c r="C5" s="4" t="e">
        <f>VLOOKUP(B5,[1]Report!$1:$1048576,2,0)</f>
        <v>#N/A</v>
      </c>
      <c r="D5" s="4" t="s">
        <v>6</v>
      </c>
      <c r="E5" s="5" t="e">
        <f>VLOOKUP(B5,[1]Report!$1:$1048576,8,0)</f>
        <v>#N/A</v>
      </c>
      <c r="F5" s="115">
        <v>10.88</v>
      </c>
      <c r="G5" s="6" t="e">
        <f t="shared" si="0"/>
        <v>#N/A</v>
      </c>
    </row>
    <row r="6" spans="1:7" ht="15.75" hidden="1" customHeight="1">
      <c r="A6" s="9"/>
      <c r="B6" s="4">
        <v>112250</v>
      </c>
      <c r="C6" s="4" t="e">
        <f>VLOOKUP(B6,[1]Report!$1:$1048576,2,0)</f>
        <v>#N/A</v>
      </c>
      <c r="D6" s="4" t="s">
        <v>6</v>
      </c>
      <c r="E6" s="5" t="e">
        <f>VLOOKUP(B6,[1]Report!$1:$1048576,8,0)</f>
        <v>#N/A</v>
      </c>
      <c r="F6" s="115">
        <v>10.73</v>
      </c>
      <c r="G6" s="6" t="e">
        <f t="shared" si="0"/>
        <v>#N/A</v>
      </c>
    </row>
    <row r="7" spans="1:7" ht="15.75" hidden="1" customHeight="1">
      <c r="A7" s="9"/>
      <c r="B7" s="45">
        <v>112249</v>
      </c>
      <c r="C7" s="4" t="e">
        <f>VLOOKUP(B7,[1]Report!$1:$1048576,2,0)</f>
        <v>#N/A</v>
      </c>
      <c r="D7" s="4" t="s">
        <v>6</v>
      </c>
      <c r="E7" s="5" t="e">
        <f>VLOOKUP(B7,[1]Report!$1:$1048576,8,0)</f>
        <v>#N/A</v>
      </c>
      <c r="F7" s="115">
        <v>2.66</v>
      </c>
      <c r="G7" s="6" t="e">
        <f t="shared" si="0"/>
        <v>#N/A</v>
      </c>
    </row>
    <row r="8" spans="1:7" ht="15.75" hidden="1" customHeight="1">
      <c r="A8" s="9"/>
      <c r="B8" s="4">
        <v>112199</v>
      </c>
      <c r="C8" s="4" t="e">
        <f>VLOOKUP(B8,[1]Report!$1:$1048576,2,0)</f>
        <v>#N/A</v>
      </c>
      <c r="D8" s="4" t="s">
        <v>6</v>
      </c>
      <c r="E8" s="5" t="e">
        <f>VLOOKUP(B8,[1]Report!$1:$1048576,8,0)</f>
        <v>#N/A</v>
      </c>
      <c r="F8" s="115">
        <v>5.84</v>
      </c>
      <c r="G8" s="6" t="e">
        <f t="shared" si="0"/>
        <v>#N/A</v>
      </c>
    </row>
    <row r="9" spans="1:7" ht="15.75" hidden="1" customHeight="1">
      <c r="A9" s="9"/>
      <c r="B9" s="4">
        <v>112196</v>
      </c>
      <c r="C9" s="4" t="e">
        <f>VLOOKUP(B9,[1]Report!$1:$1048576,2,0)</f>
        <v>#N/A</v>
      </c>
      <c r="D9" s="4" t="s">
        <v>6</v>
      </c>
      <c r="E9" s="5" t="e">
        <f>VLOOKUP(B9,[1]Report!$1:$1048576,8,0)</f>
        <v>#N/A</v>
      </c>
      <c r="F9" s="115">
        <v>3.97</v>
      </c>
      <c r="G9" s="6" t="e">
        <f t="shared" si="0"/>
        <v>#N/A</v>
      </c>
    </row>
    <row r="10" spans="1:7" ht="15.75" hidden="1" customHeight="1">
      <c r="A10" s="9"/>
      <c r="B10" s="4">
        <v>112240</v>
      </c>
      <c r="C10" s="4" t="e">
        <f>VLOOKUP(B10,[1]Report!$1:$1048576,2,0)</f>
        <v>#N/A</v>
      </c>
      <c r="D10" s="4" t="s">
        <v>6</v>
      </c>
      <c r="E10" s="5" t="e">
        <f>VLOOKUP(B10,[1]Report!$1:$1048576,8,0)</f>
        <v>#N/A</v>
      </c>
      <c r="F10" s="115">
        <v>6.34</v>
      </c>
      <c r="G10" s="6" t="e">
        <f t="shared" si="0"/>
        <v>#N/A</v>
      </c>
    </row>
    <row r="11" spans="1:7" ht="15.75" hidden="1" customHeight="1">
      <c r="A11" s="9"/>
      <c r="B11" s="4">
        <v>112239</v>
      </c>
      <c r="C11" s="4" t="e">
        <f>VLOOKUP(B11,[1]Report!$1:$1048576,2,0)</f>
        <v>#N/A</v>
      </c>
      <c r="D11" s="4" t="s">
        <v>6</v>
      </c>
      <c r="E11" s="5" t="e">
        <f>VLOOKUP(B11,[1]Report!$1:$1048576,8,0)</f>
        <v>#N/A</v>
      </c>
      <c r="F11" s="115">
        <v>3.46</v>
      </c>
      <c r="G11" s="6" t="e">
        <f t="shared" si="0"/>
        <v>#N/A</v>
      </c>
    </row>
    <row r="12" spans="1:7" ht="15.75" hidden="1" customHeight="1">
      <c r="A12" s="9"/>
      <c r="B12" s="4">
        <v>112232</v>
      </c>
      <c r="C12" s="4" t="e">
        <f>VLOOKUP(B12,[1]Report!$1:$1048576,2,0)</f>
        <v>#N/A</v>
      </c>
      <c r="D12" s="4" t="s">
        <v>6</v>
      </c>
      <c r="E12" s="5" t="e">
        <f>VLOOKUP(B12,[1]Report!$1:$1048576,8,0)</f>
        <v>#N/A</v>
      </c>
      <c r="F12" s="115">
        <v>3.82</v>
      </c>
      <c r="G12" s="6" t="e">
        <f t="shared" si="0"/>
        <v>#N/A</v>
      </c>
    </row>
    <row r="13" spans="1:7" ht="15.75" hidden="1" customHeight="1">
      <c r="A13" s="9"/>
      <c r="B13" s="4">
        <v>109496</v>
      </c>
      <c r="C13" s="4" t="e">
        <f>VLOOKUP(B13,[1]Report!$1:$1048576,2,0)</f>
        <v>#N/A</v>
      </c>
      <c r="D13" s="4" t="s">
        <v>6</v>
      </c>
      <c r="E13" s="5" t="e">
        <f>VLOOKUP(B13,[1]Report!$1:$1048576,8,0)</f>
        <v>#N/A</v>
      </c>
      <c r="F13" s="115">
        <v>2.92</v>
      </c>
      <c r="G13" s="6" t="e">
        <f t="shared" si="0"/>
        <v>#N/A</v>
      </c>
    </row>
    <row r="14" spans="1:7" ht="15.75" hidden="1" customHeight="1">
      <c r="A14" s="9"/>
      <c r="B14" s="4">
        <v>109494</v>
      </c>
      <c r="C14" s="4" t="e">
        <f>VLOOKUP(B14,[1]Report!$1:$1048576,2,0)</f>
        <v>#N/A</v>
      </c>
      <c r="D14" s="4" t="s">
        <v>6</v>
      </c>
      <c r="E14" s="5" t="e">
        <f>VLOOKUP(B14,[1]Report!$1:$1048576,8,0)</f>
        <v>#N/A</v>
      </c>
      <c r="F14" s="115">
        <v>4.3</v>
      </c>
      <c r="G14" s="6" t="e">
        <f t="shared" si="0"/>
        <v>#N/A</v>
      </c>
    </row>
    <row r="15" spans="1:7" ht="15.75" hidden="1" customHeight="1">
      <c r="A15" s="9"/>
      <c r="B15" s="4">
        <v>112217</v>
      </c>
      <c r="C15" s="4" t="e">
        <f>VLOOKUP(B15,[1]Report!$1:$1048576,2,0)</f>
        <v>#N/A</v>
      </c>
      <c r="D15" s="4" t="s">
        <v>6</v>
      </c>
      <c r="E15" s="5" t="e">
        <f>VLOOKUP(B15,[1]Report!$1:$1048576,8,0)</f>
        <v>#N/A</v>
      </c>
      <c r="F15" s="115">
        <v>11.25</v>
      </c>
      <c r="G15" s="6" t="e">
        <f t="shared" si="0"/>
        <v>#N/A</v>
      </c>
    </row>
    <row r="16" spans="1:7" ht="15.75" hidden="1" customHeight="1">
      <c r="A16" s="9"/>
      <c r="B16" s="4">
        <v>112204</v>
      </c>
      <c r="C16" s="4" t="e">
        <f>VLOOKUP(B16,[1]Report!$1:$1048576,2,0)</f>
        <v>#N/A</v>
      </c>
      <c r="D16" s="4" t="s">
        <v>6</v>
      </c>
      <c r="E16" s="5" t="e">
        <f>VLOOKUP(B16,[1]Report!$1:$1048576,8,0)</f>
        <v>#N/A</v>
      </c>
      <c r="F16" s="115">
        <v>5.39</v>
      </c>
      <c r="G16" s="6" t="e">
        <f t="shared" si="0"/>
        <v>#N/A</v>
      </c>
    </row>
    <row r="17" spans="1:13" ht="15.75" hidden="1" customHeight="1">
      <c r="A17" s="9"/>
      <c r="B17" s="101">
        <v>112235</v>
      </c>
      <c r="C17" s="4" t="e">
        <f>VLOOKUP(B17,[1]Report!$1:$1048576,2,0)</f>
        <v>#N/A</v>
      </c>
      <c r="D17" s="4" t="s">
        <v>6</v>
      </c>
      <c r="E17" s="5" t="e">
        <f>VLOOKUP(B17,[1]Report!$1:$1048576,8,0)</f>
        <v>#N/A</v>
      </c>
      <c r="F17" s="115">
        <v>5.61</v>
      </c>
      <c r="G17" s="6" t="e">
        <f t="shared" si="0"/>
        <v>#N/A</v>
      </c>
    </row>
    <row r="18" spans="1:13" ht="15.75" hidden="1" customHeight="1">
      <c r="A18" s="9"/>
      <c r="B18" s="45">
        <v>109500</v>
      </c>
      <c r="C18" s="4" t="e">
        <f>VLOOKUP(B18,[1]Report!$1:$1048576,2,0)</f>
        <v>#N/A</v>
      </c>
      <c r="D18" s="4" t="s">
        <v>6</v>
      </c>
      <c r="E18" s="5" t="e">
        <f>VLOOKUP(B18,[1]Report!$1:$1048576,8,0)</f>
        <v>#N/A</v>
      </c>
      <c r="F18" s="115">
        <v>12.25</v>
      </c>
      <c r="G18" s="6" t="e">
        <f t="shared" si="0"/>
        <v>#N/A</v>
      </c>
    </row>
    <row r="19" spans="1:13" ht="15.75" hidden="1" customHeight="1">
      <c r="A19" s="9"/>
      <c r="B19" s="4">
        <v>112245</v>
      </c>
      <c r="C19" s="4" t="e">
        <f>VLOOKUP(B19,[1]Report!$1:$1048576,2,0)</f>
        <v>#N/A</v>
      </c>
      <c r="D19" s="4" t="s">
        <v>6</v>
      </c>
      <c r="E19" s="5" t="e">
        <f>VLOOKUP(B19,[1]Report!$1:$1048576,8,0)</f>
        <v>#N/A</v>
      </c>
      <c r="F19" s="115">
        <v>14.46</v>
      </c>
      <c r="G19" s="6" t="e">
        <f t="shared" si="0"/>
        <v>#N/A</v>
      </c>
    </row>
    <row r="20" spans="1:13" ht="15.75" hidden="1" customHeight="1">
      <c r="A20" s="9"/>
      <c r="B20" s="4">
        <v>112209</v>
      </c>
      <c r="C20" s="4" t="e">
        <f>VLOOKUP(B20,[1]Report!$1:$1048576,2,0)</f>
        <v>#N/A</v>
      </c>
      <c r="D20" s="4" t="s">
        <v>6</v>
      </c>
      <c r="E20" s="5" t="e">
        <f>VLOOKUP(B20,[1]Report!$1:$1048576,8,0)</f>
        <v>#N/A</v>
      </c>
      <c r="F20" s="115">
        <v>15.87</v>
      </c>
      <c r="G20" s="6" t="e">
        <f t="shared" si="0"/>
        <v>#N/A</v>
      </c>
    </row>
    <row r="21" spans="1:13" ht="15.75" hidden="1" customHeight="1">
      <c r="A21" s="9"/>
      <c r="B21" s="45">
        <v>109504</v>
      </c>
      <c r="C21" s="4" t="e">
        <f>VLOOKUP(B21,[1]Report!$1:$1048576,2,0)</f>
        <v>#N/A</v>
      </c>
      <c r="D21" s="4" t="s">
        <v>6</v>
      </c>
      <c r="E21" s="5" t="e">
        <f>VLOOKUP(B21,[1]Report!$1:$1048576,8,0)</f>
        <v>#N/A</v>
      </c>
      <c r="F21" s="115">
        <v>12.8</v>
      </c>
      <c r="G21" s="6" t="e">
        <f t="shared" si="0"/>
        <v>#N/A</v>
      </c>
    </row>
    <row r="22" spans="1:13" ht="15.75" hidden="1" customHeight="1">
      <c r="A22" s="9"/>
      <c r="B22" s="4">
        <v>112243</v>
      </c>
      <c r="C22" s="4" t="e">
        <f>VLOOKUP(B22,[1]Report!$1:$1048576,2,0)</f>
        <v>#N/A</v>
      </c>
      <c r="D22" s="4" t="s">
        <v>6</v>
      </c>
      <c r="E22" s="5" t="e">
        <f>VLOOKUP(B22,[1]Report!$1:$1048576,8,0)</f>
        <v>#N/A</v>
      </c>
      <c r="F22" s="115">
        <v>11.52</v>
      </c>
      <c r="G22" s="6" t="e">
        <f t="shared" si="0"/>
        <v>#N/A</v>
      </c>
    </row>
    <row r="23" spans="1:13" ht="15.75" hidden="1" customHeight="1">
      <c r="A23" s="9"/>
      <c r="B23" s="4">
        <v>112211</v>
      </c>
      <c r="C23" s="4" t="e">
        <f>VLOOKUP(B23,[1]Report!$1:$1048576,2,0)</f>
        <v>#N/A</v>
      </c>
      <c r="D23" s="4" t="s">
        <v>6</v>
      </c>
      <c r="E23" s="5" t="e">
        <f>VLOOKUP(B23,[1]Report!$1:$1048576,8,0)</f>
        <v>#N/A</v>
      </c>
      <c r="F23" s="115">
        <v>5.48</v>
      </c>
      <c r="G23" s="6" t="e">
        <f t="shared" si="0"/>
        <v>#N/A</v>
      </c>
    </row>
    <row r="24" spans="1:13" ht="15.75" hidden="1" customHeight="1">
      <c r="A24" s="9"/>
      <c r="B24" s="4">
        <v>112189</v>
      </c>
      <c r="C24" s="4" t="e">
        <f>VLOOKUP(B24,[1]Report!$1:$1048576,2,0)</f>
        <v>#N/A</v>
      </c>
      <c r="D24" s="4" t="s">
        <v>6</v>
      </c>
      <c r="E24" s="5" t="e">
        <f>VLOOKUP(B24,[1]Report!$1:$1048576,8,0)</f>
        <v>#N/A</v>
      </c>
      <c r="F24" s="115">
        <v>8.7799999999999994</v>
      </c>
      <c r="G24" s="6" t="e">
        <f t="shared" si="0"/>
        <v>#N/A</v>
      </c>
    </row>
    <row r="25" spans="1:13" ht="15.75" hidden="1" customHeight="1">
      <c r="A25" s="9"/>
      <c r="B25" s="4">
        <v>112200</v>
      </c>
      <c r="C25" s="4" t="e">
        <f>VLOOKUP(B25,[1]Report!$1:$1048576,2,0)</f>
        <v>#N/A</v>
      </c>
      <c r="D25" s="4" t="s">
        <v>6</v>
      </c>
      <c r="E25" s="5" t="e">
        <f>VLOOKUP(B25,[1]Report!$1:$1048576,8,0)</f>
        <v>#N/A</v>
      </c>
      <c r="F25" s="115">
        <v>12.99</v>
      </c>
      <c r="G25" s="6" t="e">
        <f t="shared" si="0"/>
        <v>#N/A</v>
      </c>
    </row>
    <row r="26" spans="1:13" ht="15.75" hidden="1" customHeight="1">
      <c r="A26" s="9"/>
      <c r="B26" s="45">
        <v>112206</v>
      </c>
      <c r="C26" s="4" t="e">
        <f>VLOOKUP(B26,[1]Report!$1:$1048576,2,0)</f>
        <v>#N/A</v>
      </c>
      <c r="D26" s="4" t="s">
        <v>6</v>
      </c>
      <c r="E26" s="5" t="e">
        <f>VLOOKUP(B26,[1]Report!$1:$1048576,8,0)</f>
        <v>#N/A</v>
      </c>
      <c r="F26" s="115">
        <v>12.99</v>
      </c>
      <c r="G26" s="6" t="e">
        <f t="shared" si="0"/>
        <v>#N/A</v>
      </c>
    </row>
    <row r="27" spans="1:13" ht="15.75" hidden="1" customHeight="1">
      <c r="A27" s="9"/>
      <c r="B27" s="45"/>
      <c r="C27" s="4"/>
      <c r="D27" s="4"/>
      <c r="E27" s="5"/>
      <c r="F27" s="115"/>
      <c r="G27" s="6"/>
    </row>
    <row r="28" spans="1:13" ht="15.75" hidden="1" customHeight="1">
      <c r="A28" s="9"/>
      <c r="B28" s="45"/>
      <c r="C28" s="4"/>
      <c r="D28" s="4"/>
      <c r="E28" s="5"/>
      <c r="F28" s="115"/>
      <c r="G28" s="6"/>
    </row>
    <row r="29" spans="1:13" ht="15.75" customHeight="1">
      <c r="A29" s="9"/>
      <c r="B29" s="548" t="s">
        <v>1644</v>
      </c>
      <c r="C29" s="548"/>
      <c r="D29" s="548"/>
      <c r="E29" s="548"/>
      <c r="F29" s="548"/>
      <c r="G29" s="548"/>
      <c r="H29" s="7"/>
      <c r="I29" s="7"/>
      <c r="J29" s="7"/>
      <c r="K29" s="7"/>
    </row>
    <row r="30" spans="1:13" ht="15.75" customHeight="1">
      <c r="A30" s="9"/>
      <c r="B30" s="11" t="s">
        <v>2</v>
      </c>
      <c r="C30" s="11" t="s">
        <v>3</v>
      </c>
      <c r="D30" s="11" t="s">
        <v>5</v>
      </c>
      <c r="E30" s="11" t="s">
        <v>0</v>
      </c>
      <c r="F30" s="47" t="s">
        <v>1</v>
      </c>
      <c r="G30" s="47" t="s">
        <v>4</v>
      </c>
      <c r="H30" s="7"/>
      <c r="I30" s="7"/>
      <c r="J30" s="7"/>
      <c r="K30" s="7"/>
      <c r="L30" s="7"/>
      <c r="M30" s="7"/>
    </row>
    <row r="31" spans="1:13" ht="15.75" customHeight="1">
      <c r="A31" s="9"/>
      <c r="B31" s="585" t="s">
        <v>1125</v>
      </c>
      <c r="C31" s="586"/>
      <c r="D31" s="586"/>
      <c r="E31" s="586"/>
      <c r="F31" s="586"/>
      <c r="G31" s="586"/>
      <c r="H31" s="7"/>
      <c r="I31" s="7"/>
      <c r="J31" s="7"/>
      <c r="K31" s="7"/>
      <c r="L31" s="7"/>
      <c r="M31" s="7"/>
    </row>
    <row r="32" spans="1:13" ht="15.75" customHeight="1">
      <c r="A32" s="9"/>
      <c r="B32" s="11" t="s">
        <v>2</v>
      </c>
      <c r="C32" s="11" t="s">
        <v>3</v>
      </c>
      <c r="D32" s="11" t="s">
        <v>5</v>
      </c>
      <c r="E32" s="11" t="s">
        <v>0</v>
      </c>
      <c r="F32" s="47" t="s">
        <v>1</v>
      </c>
      <c r="G32" s="47" t="s">
        <v>4</v>
      </c>
      <c r="H32" s="7"/>
      <c r="I32" s="7"/>
      <c r="J32" s="7"/>
      <c r="K32" s="7"/>
      <c r="L32" s="7"/>
      <c r="M32" s="7"/>
    </row>
    <row r="33" spans="1:13" ht="15.75">
      <c r="A33" s="9"/>
      <c r="B33" s="412">
        <v>113024</v>
      </c>
      <c r="C33" s="4" t="str">
        <f>VLOOKUP(B33,[1]Report!$1:$1048576,2,0)</f>
        <v>ZINHO PAO BAGUETE ALHO PICANTE 12X300G</v>
      </c>
      <c r="D33" s="168" t="s">
        <v>6</v>
      </c>
      <c r="E33" s="5">
        <f>VLOOKUP(B33,[1]Report!$1:$1048576,8,0)</f>
        <v>10.15</v>
      </c>
      <c r="F33" s="413">
        <v>9.3000000000000007</v>
      </c>
      <c r="G33" s="6">
        <f t="shared" ref="G33:G35" si="1">(E33-F33)/E33</f>
        <v>8.3743842364531987E-2</v>
      </c>
      <c r="H33" s="278">
        <f>G33-100%</f>
        <v>-0.91625615763546797</v>
      </c>
      <c r="I33" s="7" t="s">
        <v>645</v>
      </c>
      <c r="J33" s="7"/>
      <c r="K33" s="7"/>
      <c r="L33" s="7"/>
      <c r="M33" s="7"/>
    </row>
    <row r="34" spans="1:13" ht="15.75" customHeight="1">
      <c r="A34" s="9"/>
      <c r="B34" s="412">
        <v>113025</v>
      </c>
      <c r="C34" s="4" t="str">
        <f>VLOOKUP(B34,[1]Report!$1:$1048576,2,0)</f>
        <v>ZINHO PAO BAGUETE ALHO TRAD 12X300G</v>
      </c>
      <c r="D34" s="168" t="s">
        <v>6</v>
      </c>
      <c r="E34" s="5">
        <f>VLOOKUP(B34,[1]Report!$1:$1048576,8,0)</f>
        <v>10.15</v>
      </c>
      <c r="F34" s="413">
        <v>9.3000000000000007</v>
      </c>
      <c r="G34" s="6">
        <f t="shared" si="1"/>
        <v>8.3743842364531987E-2</v>
      </c>
      <c r="H34" s="278">
        <f t="shared" ref="H34:H35" si="2">G34-100%</f>
        <v>-0.91625615763546797</v>
      </c>
      <c r="I34" s="7" t="s">
        <v>645</v>
      </c>
      <c r="J34" s="7"/>
      <c r="K34" s="7"/>
      <c r="L34" s="7"/>
      <c r="M34" s="7"/>
    </row>
    <row r="35" spans="1:13" ht="15.75">
      <c r="A35" s="9"/>
      <c r="B35" s="412">
        <v>113023</v>
      </c>
      <c r="C35" s="4" t="str">
        <f>VLOOKUP(B35,[1]Report!$1:$1048576,2,0)</f>
        <v>ZINHO PAO BOLINHA ALHO TRAD 12X300G</v>
      </c>
      <c r="D35" s="168" t="s">
        <v>6</v>
      </c>
      <c r="E35" s="5">
        <f>VLOOKUP(B35,[1]Report!$1:$1048576,8,0)</f>
        <v>10.15</v>
      </c>
      <c r="F35" s="413">
        <v>9.3000000000000007</v>
      </c>
      <c r="G35" s="6">
        <f t="shared" si="1"/>
        <v>8.3743842364531987E-2</v>
      </c>
      <c r="H35" s="278">
        <f t="shared" si="2"/>
        <v>-0.91625615763546797</v>
      </c>
      <c r="I35" s="7" t="s">
        <v>645</v>
      </c>
      <c r="J35" s="7"/>
      <c r="K35" s="7"/>
      <c r="L35" s="7"/>
      <c r="M35" s="7"/>
    </row>
    <row r="36" spans="1:13" ht="15.75">
      <c r="A36" s="9"/>
      <c r="B36" s="412">
        <v>113433</v>
      </c>
      <c r="C36" s="4" t="e">
        <f>VLOOKUP(B36,[1]Report!$1:$1048576,2,0)</f>
        <v>#N/A</v>
      </c>
      <c r="D36" s="168" t="s">
        <v>6</v>
      </c>
      <c r="E36" s="5" t="e">
        <f>VLOOKUP(B36,[1]Report!$1:$1048576,8,0)</f>
        <v>#N/A</v>
      </c>
      <c r="F36" s="414">
        <v>29.79</v>
      </c>
      <c r="G36" s="6" t="e">
        <f t="shared" ref="G36:G37" si="3">(E36-F36)/E36</f>
        <v>#N/A</v>
      </c>
      <c r="H36" s="278" t="e">
        <f t="shared" ref="H36:H37" si="4">G36-100%</f>
        <v>#N/A</v>
      </c>
      <c r="I36" s="7" t="s">
        <v>645</v>
      </c>
      <c r="J36" s="7"/>
      <c r="K36" s="7"/>
      <c r="L36" s="7"/>
      <c r="M36" s="7"/>
    </row>
    <row r="37" spans="1:13" ht="15.75">
      <c r="A37" s="9"/>
      <c r="B37" s="412">
        <v>113432</v>
      </c>
      <c r="C37" s="4" t="e">
        <f>VLOOKUP(B37,[1]Report!$1:$1048576,2,0)</f>
        <v>#N/A</v>
      </c>
      <c r="D37" s="168" t="s">
        <v>6</v>
      </c>
      <c r="E37" s="5" t="e">
        <f>VLOOKUP(B37,[1]Report!$1:$1048576,8,0)</f>
        <v>#N/A</v>
      </c>
      <c r="F37" s="413">
        <v>12.65</v>
      </c>
      <c r="G37" s="6" t="e">
        <f t="shared" si="3"/>
        <v>#N/A</v>
      </c>
      <c r="H37" s="278" t="e">
        <f t="shared" si="4"/>
        <v>#N/A</v>
      </c>
      <c r="I37" s="7" t="s">
        <v>645</v>
      </c>
      <c r="J37" s="7"/>
      <c r="K37" s="7"/>
      <c r="L37" s="7"/>
      <c r="M37" s="7"/>
    </row>
    <row r="38" spans="1:13" ht="15.75">
      <c r="A38" s="9"/>
      <c r="B38" s="412"/>
      <c r="C38" s="4"/>
      <c r="D38" s="168"/>
      <c r="E38" s="5"/>
      <c r="F38" s="413"/>
      <c r="G38" s="6"/>
      <c r="H38" s="278"/>
      <c r="I38" s="7"/>
      <c r="J38" s="7"/>
      <c r="K38" s="7"/>
      <c r="L38" s="7"/>
      <c r="M38" s="7"/>
    </row>
    <row r="39" spans="1:13" ht="15.75" customHeight="1">
      <c r="A39" s="9"/>
      <c r="B39" s="582" t="s">
        <v>1038</v>
      </c>
      <c r="C39" s="583"/>
      <c r="D39" s="583"/>
      <c r="E39" s="583"/>
      <c r="F39" s="583"/>
      <c r="G39" s="584"/>
      <c r="H39" s="7"/>
      <c r="I39" s="7"/>
      <c r="J39" s="7"/>
      <c r="K39" s="7"/>
      <c r="L39" s="7"/>
      <c r="M39" s="7"/>
    </row>
    <row r="40" spans="1:13" ht="15.75" customHeight="1">
      <c r="A40" s="9"/>
      <c r="B40" s="11" t="s">
        <v>2</v>
      </c>
      <c r="C40" s="11" t="s">
        <v>3</v>
      </c>
      <c r="D40" s="11" t="s">
        <v>5</v>
      </c>
      <c r="E40" s="11" t="s">
        <v>0</v>
      </c>
      <c r="F40" s="47"/>
      <c r="G40" s="47" t="s">
        <v>4</v>
      </c>
      <c r="H40" s="7"/>
      <c r="I40" s="7"/>
      <c r="J40" s="7"/>
      <c r="K40" s="7"/>
      <c r="L40" s="7"/>
      <c r="M40" s="7"/>
    </row>
    <row r="41" spans="1:13" ht="15.75" customHeight="1">
      <c r="A41" s="49"/>
      <c r="B41" s="412">
        <v>112693</v>
      </c>
      <c r="C41" s="166" t="e">
        <f>VLOOKUP(B41,[1]Report!$1:$1048576,2,0)</f>
        <v>#N/A</v>
      </c>
      <c r="D41" s="371" t="s">
        <v>6</v>
      </c>
      <c r="E41" s="112" t="e">
        <f>VLOOKUP(B41,[1]Report!$1:$1048576,8,0)</f>
        <v>#N/A</v>
      </c>
      <c r="F41" s="413">
        <v>4.49</v>
      </c>
      <c r="G41" s="167" t="e">
        <f t="shared" ref="G41:G83" si="5">(E41-F41)/E41</f>
        <v>#N/A</v>
      </c>
      <c r="H41" s="278" t="e">
        <f t="shared" ref="H41:H83" si="6">G41-100%</f>
        <v>#N/A</v>
      </c>
      <c r="I41" s="7" t="s">
        <v>645</v>
      </c>
      <c r="J41" s="7"/>
      <c r="K41" s="7"/>
      <c r="L41" s="7"/>
      <c r="M41" s="7"/>
    </row>
    <row r="42" spans="1:13" ht="15.75" customHeight="1">
      <c r="A42" s="49"/>
      <c r="B42" s="412">
        <v>112694</v>
      </c>
      <c r="C42" s="166" t="str">
        <f>VLOOKUP(B42,[1]Report!$1:$1048576,2,0)</f>
        <v>TOD ROSQUINHA LEITE 12X400G</v>
      </c>
      <c r="D42" s="371" t="s">
        <v>6</v>
      </c>
      <c r="E42" s="112">
        <f>VLOOKUP(B42,[1]Report!$1:$1048576,8,0)</f>
        <v>5.34</v>
      </c>
      <c r="F42" s="413">
        <v>4.49</v>
      </c>
      <c r="G42" s="167">
        <f t="shared" si="5"/>
        <v>0.15917602996254676</v>
      </c>
      <c r="H42" s="278">
        <f t="shared" si="6"/>
        <v>-0.84082397003745324</v>
      </c>
      <c r="I42" s="7" t="s">
        <v>645</v>
      </c>
      <c r="J42" s="7"/>
      <c r="K42" s="7"/>
      <c r="L42" s="7"/>
      <c r="M42" s="7"/>
    </row>
    <row r="43" spans="1:13" ht="15.75" customHeight="1">
      <c r="A43" s="49"/>
      <c r="B43" s="412">
        <v>113208</v>
      </c>
      <c r="C43" s="166" t="e">
        <f>VLOOKUP(B43,[1]Report!$1:$1048576,2,0)</f>
        <v>#N/A</v>
      </c>
      <c r="D43" s="371" t="s">
        <v>6</v>
      </c>
      <c r="E43" s="112" t="e">
        <f>VLOOKUP(B43,[1]Report!$1:$1048576,8,0)</f>
        <v>#N/A</v>
      </c>
      <c r="F43" s="413">
        <v>1.79</v>
      </c>
      <c r="G43" s="167" t="e">
        <f t="shared" si="5"/>
        <v>#N/A</v>
      </c>
      <c r="H43" s="278" t="e">
        <f t="shared" si="6"/>
        <v>#N/A</v>
      </c>
      <c r="I43" s="7" t="s">
        <v>645</v>
      </c>
      <c r="J43" s="7"/>
      <c r="K43" s="7"/>
      <c r="L43" s="7"/>
      <c r="M43" s="7"/>
    </row>
    <row r="44" spans="1:13" ht="15.75" customHeight="1">
      <c r="A44" s="49"/>
      <c r="B44" s="412">
        <v>113205</v>
      </c>
      <c r="C44" s="166" t="e">
        <f>VLOOKUP(B44,[1]Report!$1:$1048576,2,0)</f>
        <v>#N/A</v>
      </c>
      <c r="D44" s="371" t="s">
        <v>6</v>
      </c>
      <c r="E44" s="112" t="e">
        <f>VLOOKUP(B44,[1]Report!$1:$1048576,8,0)</f>
        <v>#N/A</v>
      </c>
      <c r="F44" s="413">
        <v>1.79</v>
      </c>
      <c r="G44" s="167" t="e">
        <f t="shared" si="5"/>
        <v>#N/A</v>
      </c>
      <c r="H44" s="278" t="e">
        <f t="shared" si="6"/>
        <v>#N/A</v>
      </c>
      <c r="I44" s="7" t="s">
        <v>645</v>
      </c>
      <c r="J44" s="7"/>
      <c r="K44" s="7"/>
      <c r="L44" s="7"/>
      <c r="M44" s="7"/>
    </row>
    <row r="45" spans="1:13" ht="15.75" customHeight="1">
      <c r="A45" s="49"/>
      <c r="B45" s="412">
        <v>113207</v>
      </c>
      <c r="C45" s="166" t="e">
        <f>VLOOKUP(B45,[1]Report!$1:$1048576,2,0)</f>
        <v>#N/A</v>
      </c>
      <c r="D45" s="371" t="s">
        <v>6</v>
      </c>
      <c r="E45" s="112" t="e">
        <f>VLOOKUP(B45,[1]Report!$1:$1048576,8,0)</f>
        <v>#N/A</v>
      </c>
      <c r="F45" s="413">
        <v>1.79</v>
      </c>
      <c r="G45" s="167" t="e">
        <f t="shared" si="5"/>
        <v>#N/A</v>
      </c>
      <c r="H45" s="278" t="e">
        <f t="shared" si="6"/>
        <v>#N/A</v>
      </c>
      <c r="I45" s="7" t="s">
        <v>645</v>
      </c>
      <c r="J45" s="7"/>
      <c r="K45" s="7"/>
      <c r="L45" s="7"/>
    </row>
    <row r="46" spans="1:13" ht="15.75" customHeight="1">
      <c r="A46" s="49"/>
      <c r="B46" s="412">
        <v>113274</v>
      </c>
      <c r="C46" s="166" t="str">
        <f>VLOOKUP(B46,[1]Report!$1:$1048576,2,0)</f>
        <v>CAP CRACKER SHOW 20X350G</v>
      </c>
      <c r="D46" s="371" t="s">
        <v>6</v>
      </c>
      <c r="E46" s="112">
        <f>VLOOKUP(B46,[1]Report!$1:$1048576,8,0)</f>
        <v>4.49</v>
      </c>
      <c r="F46" s="413">
        <v>4.99</v>
      </c>
      <c r="G46" s="167">
        <f t="shared" si="5"/>
        <v>-0.11135857461024498</v>
      </c>
      <c r="H46" s="278">
        <f t="shared" si="6"/>
        <v>-1.111358574610245</v>
      </c>
      <c r="I46" s="7" t="s">
        <v>645</v>
      </c>
      <c r="J46" s="7"/>
      <c r="K46" s="7"/>
      <c r="L46" s="7"/>
    </row>
    <row r="47" spans="1:13" ht="15.75" customHeight="1">
      <c r="A47" s="49"/>
      <c r="B47" s="412">
        <v>114279</v>
      </c>
      <c r="C47" s="166" t="str">
        <f>VLOOKUP(B47,[1]Report!$1:$1048576,2,0)</f>
        <v>CAP CREAM CRACKER INT 20X365G</v>
      </c>
      <c r="D47" s="371" t="s">
        <v>6</v>
      </c>
      <c r="E47" s="112">
        <f>VLOOKUP(B47,[1]Report!$1:$1048576,8,0)</f>
        <v>4.99</v>
      </c>
      <c r="F47" s="413">
        <v>5.29</v>
      </c>
      <c r="G47" s="167">
        <f t="shared" si="5"/>
        <v>-6.0120240480961887E-2</v>
      </c>
      <c r="H47" s="278">
        <f t="shared" si="6"/>
        <v>-1.060120240480962</v>
      </c>
      <c r="I47" s="7" t="s">
        <v>645</v>
      </c>
      <c r="J47" s="7"/>
      <c r="K47" s="7"/>
      <c r="L47" s="7"/>
    </row>
    <row r="48" spans="1:13" ht="15.75" customHeight="1">
      <c r="A48" s="49"/>
      <c r="B48" s="412">
        <v>113273</v>
      </c>
      <c r="C48" s="166" t="e">
        <f>VLOOKUP(B48,[1]Report!$1:$1048576,2,0)</f>
        <v>#N/A</v>
      </c>
      <c r="D48" s="371" t="s">
        <v>6</v>
      </c>
      <c r="E48" s="112" t="e">
        <f>VLOOKUP(B48,[1]Report!$1:$1048576,8,0)</f>
        <v>#N/A</v>
      </c>
      <c r="F48" s="413">
        <v>4.8899999999999997</v>
      </c>
      <c r="G48" s="167" t="e">
        <f t="shared" si="5"/>
        <v>#N/A</v>
      </c>
      <c r="H48" s="278" t="e">
        <f t="shared" si="6"/>
        <v>#N/A</v>
      </c>
      <c r="I48" s="7" t="s">
        <v>645</v>
      </c>
      <c r="J48" s="7"/>
      <c r="K48" s="7"/>
      <c r="L48" s="7"/>
    </row>
    <row r="49" spans="1:13" ht="15.75" customHeight="1">
      <c r="A49" s="49"/>
      <c r="B49" s="412">
        <v>105877</v>
      </c>
      <c r="C49" s="166" t="str">
        <f>VLOOKUP(B49,[1]Report!$1:$1048576,2,0)</f>
        <v>CAP RECHEADO BRIGADEIRO FUTURI 30X130G</v>
      </c>
      <c r="D49" s="371" t="s">
        <v>6</v>
      </c>
      <c r="E49" s="112">
        <f>VLOOKUP(B49,[1]Report!$1:$1048576,8,0)</f>
        <v>2.56</v>
      </c>
      <c r="F49" s="413">
        <v>2.19</v>
      </c>
      <c r="G49" s="167">
        <f t="shared" si="5"/>
        <v>0.14453125000000003</v>
      </c>
      <c r="H49" s="278">
        <f t="shared" si="6"/>
        <v>-0.85546875</v>
      </c>
      <c r="I49" s="7" t="s">
        <v>645</v>
      </c>
      <c r="J49" s="7"/>
      <c r="K49" s="7"/>
      <c r="L49" s="7"/>
    </row>
    <row r="50" spans="1:13" ht="15.75" customHeight="1">
      <c r="A50" s="49"/>
      <c r="B50" s="412">
        <v>112404</v>
      </c>
      <c r="C50" s="166" t="str">
        <f>VLOOKUP(B50,[1]Report!$1:$1048576,2,0)</f>
        <v>FLES OVOMALTINE ROCKS 32X110G</v>
      </c>
      <c r="D50" s="371" t="s">
        <v>6</v>
      </c>
      <c r="E50" s="112">
        <f>VLOOKUP(B50,[1]Report!$1:$1048576,8,0)</f>
        <v>9.17</v>
      </c>
      <c r="F50" s="413">
        <v>7.99</v>
      </c>
      <c r="G50" s="167">
        <f t="shared" si="5"/>
        <v>0.12868047982551797</v>
      </c>
      <c r="H50" s="278">
        <f t="shared" si="6"/>
        <v>-0.871319520174482</v>
      </c>
      <c r="I50" s="7" t="s">
        <v>645</v>
      </c>
      <c r="J50" s="7"/>
      <c r="K50" s="7"/>
      <c r="L50" s="7"/>
      <c r="M50" s="7"/>
    </row>
    <row r="51" spans="1:13" ht="15.75" customHeight="1">
      <c r="A51" s="49"/>
      <c r="B51" s="412">
        <v>109219</v>
      </c>
      <c r="C51" s="166" t="str">
        <f>VLOOKUP(B51,[1]Report!$1:$1048576,2,0)</f>
        <v>FLES OVOMALTINE ROCKS 6X18X40G</v>
      </c>
      <c r="D51" s="371" t="s">
        <v>6</v>
      </c>
      <c r="E51" s="112">
        <f>VLOOKUP(B51,[1]Report!$1:$1048576,8,0)</f>
        <v>57.94</v>
      </c>
      <c r="F51" s="413">
        <v>53.5</v>
      </c>
      <c r="G51" s="167">
        <f t="shared" si="5"/>
        <v>7.6630997583707242E-2</v>
      </c>
      <c r="H51" s="278">
        <f t="shared" si="6"/>
        <v>-0.92336900241629272</v>
      </c>
      <c r="I51" s="7" t="s">
        <v>645</v>
      </c>
      <c r="J51" s="7"/>
      <c r="K51" s="7"/>
      <c r="L51" s="7"/>
      <c r="M51" s="7"/>
    </row>
    <row r="52" spans="1:13" ht="15.75" customHeight="1">
      <c r="A52" s="49"/>
      <c r="B52" s="412">
        <v>112405</v>
      </c>
      <c r="C52" s="166" t="str">
        <f>VLOOKUP(B52,[1]Report!$1:$1048576,2,0)</f>
        <v>FLES OVOMALTINE ROCKS MESCL 32X110G</v>
      </c>
      <c r="D52" s="371" t="s">
        <v>6</v>
      </c>
      <c r="E52" s="112">
        <f>VLOOKUP(B52,[1]Report!$1:$1048576,8,0)</f>
        <v>9.17</v>
      </c>
      <c r="F52" s="413">
        <v>7.99</v>
      </c>
      <c r="G52" s="167">
        <f t="shared" si="5"/>
        <v>0.12868047982551797</v>
      </c>
      <c r="H52" s="278">
        <f t="shared" si="6"/>
        <v>-0.871319520174482</v>
      </c>
      <c r="I52" s="7" t="s">
        <v>645</v>
      </c>
      <c r="J52" s="7"/>
      <c r="K52" s="7"/>
      <c r="L52" s="7"/>
      <c r="M52" s="7"/>
    </row>
    <row r="53" spans="1:13" ht="15.75" customHeight="1">
      <c r="A53" s="49"/>
      <c r="B53" s="412">
        <v>112274</v>
      </c>
      <c r="C53" s="166" t="str">
        <f>VLOOKUP(B53,[1]Report!$1:$1048576,2,0)</f>
        <v>FLES OVOMALTINE ROCKS MESCL 6X18X40G</v>
      </c>
      <c r="D53" s="371" t="s">
        <v>6</v>
      </c>
      <c r="E53" s="112">
        <f>VLOOKUP(B53,[1]Report!$1:$1048576,8,0)</f>
        <v>60.98</v>
      </c>
      <c r="F53" s="413">
        <v>55.19</v>
      </c>
      <c r="G53" s="167">
        <f t="shared" si="5"/>
        <v>9.4949163660216454E-2</v>
      </c>
      <c r="H53" s="278">
        <f t="shared" si="6"/>
        <v>-0.90505083633978356</v>
      </c>
      <c r="I53" s="7" t="s">
        <v>645</v>
      </c>
      <c r="J53" s="7"/>
      <c r="K53" s="7"/>
      <c r="L53" s="7"/>
      <c r="M53" s="7"/>
    </row>
    <row r="54" spans="1:13" ht="15.75" customHeight="1">
      <c r="A54" s="49"/>
      <c r="B54" s="412">
        <v>102306</v>
      </c>
      <c r="C54" s="166" t="str">
        <f>VLOOKUP(B54,[1]Report!$1:$1048576,2,0)</f>
        <v>FLES MELHORADOR PAO CERTO 6X32X10GR</v>
      </c>
      <c r="D54" s="371" t="s">
        <v>6</v>
      </c>
      <c r="E54" s="112">
        <f>VLOOKUP(B54,[1]Report!$1:$1048576,8,0)</f>
        <v>59.82</v>
      </c>
      <c r="F54" s="413">
        <v>53.75</v>
      </c>
      <c r="G54" s="167">
        <f t="shared" si="5"/>
        <v>0.10147107990638583</v>
      </c>
      <c r="H54" s="278">
        <f t="shared" si="6"/>
        <v>-0.89852892009361418</v>
      </c>
      <c r="I54" s="7" t="s">
        <v>645</v>
      </c>
      <c r="J54" s="7"/>
      <c r="K54" s="7"/>
      <c r="L54" s="7"/>
      <c r="M54" s="7"/>
    </row>
    <row r="55" spans="1:13" ht="15.75" customHeight="1">
      <c r="A55" s="49"/>
      <c r="B55" s="412">
        <v>114287</v>
      </c>
      <c r="C55" s="166" t="e">
        <f>VLOOKUP(B55,[1]Report!$1:$1048576,2,0)</f>
        <v>#N/A</v>
      </c>
      <c r="D55" s="371" t="s">
        <v>6</v>
      </c>
      <c r="E55" s="112" t="e">
        <f>VLOOKUP(B55,[1]Report!$1:$1048576,8,0)</f>
        <v>#N/A</v>
      </c>
      <c r="F55" s="413">
        <v>1.9</v>
      </c>
      <c r="G55" s="167" t="e">
        <f t="shared" si="5"/>
        <v>#N/A</v>
      </c>
      <c r="H55" s="278" t="e">
        <f t="shared" si="6"/>
        <v>#N/A</v>
      </c>
      <c r="I55" s="7" t="s">
        <v>645</v>
      </c>
      <c r="J55" s="7"/>
      <c r="K55" s="7"/>
      <c r="L55" s="7"/>
      <c r="M55" s="7"/>
    </row>
    <row r="56" spans="1:13" ht="15.75" customHeight="1">
      <c r="A56" s="49"/>
      <c r="B56" s="412">
        <v>114286</v>
      </c>
      <c r="C56" s="166" t="e">
        <f>VLOOKUP(B56,[1]Report!$1:$1048576,2,0)</f>
        <v>#N/A</v>
      </c>
      <c r="D56" s="371" t="s">
        <v>6</v>
      </c>
      <c r="E56" s="112" t="e">
        <f>VLOOKUP(B56,[1]Report!$1:$1048576,8,0)</f>
        <v>#N/A</v>
      </c>
      <c r="F56" s="413">
        <v>12.99</v>
      </c>
      <c r="G56" s="167" t="e">
        <f t="shared" si="5"/>
        <v>#N/A</v>
      </c>
      <c r="H56" s="278" t="e">
        <f t="shared" si="6"/>
        <v>#N/A</v>
      </c>
      <c r="I56" s="7" t="s">
        <v>645</v>
      </c>
      <c r="J56" s="7"/>
      <c r="K56" s="7"/>
      <c r="L56" s="7"/>
      <c r="M56" s="7"/>
    </row>
    <row r="57" spans="1:13" ht="15.75" customHeight="1">
      <c r="A57" s="49"/>
      <c r="B57" s="412">
        <v>114295</v>
      </c>
      <c r="C57" s="166" t="str">
        <f>VLOOKUP(B57,[1]Report!$1:$1048576,2,0)</f>
        <v>LUAL PO P/SORVETE CHOCOLATE 12X150G</v>
      </c>
      <c r="D57" s="371" t="s">
        <v>6</v>
      </c>
      <c r="E57" s="112">
        <f>VLOOKUP(B57,[1]Report!$1:$1048576,8,0)</f>
        <v>4.7300000000000004</v>
      </c>
      <c r="F57" s="413">
        <v>4.3499999999999996</v>
      </c>
      <c r="G57" s="167">
        <f t="shared" si="5"/>
        <v>8.0338266384778173E-2</v>
      </c>
      <c r="H57" s="278">
        <f t="shared" si="6"/>
        <v>-0.91966173361522185</v>
      </c>
      <c r="I57" s="7" t="s">
        <v>645</v>
      </c>
      <c r="J57" s="7"/>
      <c r="K57" s="7"/>
      <c r="L57" s="7"/>
      <c r="M57" s="7"/>
    </row>
    <row r="58" spans="1:13" ht="15.75" customHeight="1">
      <c r="A58" s="49"/>
      <c r="B58" s="412">
        <v>114296</v>
      </c>
      <c r="C58" s="166" t="str">
        <f>VLOOKUP(B58,[1]Report!$1:$1048576,2,0)</f>
        <v>LUAL PO P/SORVETE COCO 12X150G</v>
      </c>
      <c r="D58" s="371" t="s">
        <v>6</v>
      </c>
      <c r="E58" s="112">
        <f>VLOOKUP(B58,[1]Report!$1:$1048576,8,0)</f>
        <v>4.7300000000000004</v>
      </c>
      <c r="F58" s="413">
        <v>4.3499999999999996</v>
      </c>
      <c r="G58" s="167">
        <f t="shared" si="5"/>
        <v>8.0338266384778173E-2</v>
      </c>
      <c r="H58" s="278">
        <f t="shared" si="6"/>
        <v>-0.91966173361522185</v>
      </c>
      <c r="I58" s="7" t="s">
        <v>645</v>
      </c>
      <c r="J58" s="7"/>
      <c r="K58" s="7"/>
      <c r="L58" s="7"/>
      <c r="M58" s="7"/>
    </row>
    <row r="59" spans="1:13" ht="15.75" customHeight="1">
      <c r="A59" s="49"/>
      <c r="B59" s="412">
        <v>114297</v>
      </c>
      <c r="C59" s="166" t="str">
        <f>VLOOKUP(B59,[1]Report!$1:$1048576,2,0)</f>
        <v>LUAL PO P/SORVETE CREME 12X150G</v>
      </c>
      <c r="D59" s="371" t="s">
        <v>6</v>
      </c>
      <c r="E59" s="112">
        <f>VLOOKUP(B59,[1]Report!$1:$1048576,8,0)</f>
        <v>4.7300000000000004</v>
      </c>
      <c r="F59" s="413">
        <v>4.3499999999999996</v>
      </c>
      <c r="G59" s="167">
        <f t="shared" si="5"/>
        <v>8.0338266384778173E-2</v>
      </c>
      <c r="H59" s="278">
        <f t="shared" si="6"/>
        <v>-0.91966173361522185</v>
      </c>
      <c r="I59" s="7" t="s">
        <v>645</v>
      </c>
      <c r="J59" s="7"/>
      <c r="K59" s="7"/>
      <c r="L59" s="7"/>
      <c r="M59" s="7"/>
    </row>
    <row r="60" spans="1:13" ht="15.75" customHeight="1">
      <c r="A60" s="49"/>
      <c r="B60" s="412">
        <v>114294</v>
      </c>
      <c r="C60" s="166" t="e">
        <f>VLOOKUP(B60,[1]Report!$1:$1048576,2,0)</f>
        <v>#N/A</v>
      </c>
      <c r="D60" s="371" t="s">
        <v>6</v>
      </c>
      <c r="E60" s="112" t="e">
        <f>VLOOKUP(B60,[1]Report!$1:$1048576,8,0)</f>
        <v>#N/A</v>
      </c>
      <c r="F60" s="413">
        <v>4.3499999999999996</v>
      </c>
      <c r="G60" s="167" t="e">
        <f t="shared" si="5"/>
        <v>#N/A</v>
      </c>
      <c r="H60" s="278" t="e">
        <f t="shared" si="6"/>
        <v>#N/A</v>
      </c>
      <c r="I60" s="7" t="s">
        <v>645</v>
      </c>
      <c r="J60" s="7"/>
      <c r="K60" s="7"/>
      <c r="L60" s="7"/>
      <c r="M60" s="7"/>
    </row>
    <row r="61" spans="1:13" ht="15.75" customHeight="1">
      <c r="A61" s="49"/>
      <c r="B61" s="412">
        <v>112625</v>
      </c>
      <c r="C61" s="166" t="e">
        <f>VLOOKUP(B61,[1]Report!$1:$1048576,2,0)</f>
        <v>#N/A</v>
      </c>
      <c r="D61" s="371" t="s">
        <v>6</v>
      </c>
      <c r="E61" s="112" t="e">
        <f>VLOOKUP(B61,[1]Report!$1:$1048576,8,0)</f>
        <v>#N/A</v>
      </c>
      <c r="F61" s="413">
        <v>4.1900000000000004</v>
      </c>
      <c r="G61" s="167" t="e">
        <f t="shared" si="5"/>
        <v>#N/A</v>
      </c>
      <c r="H61" s="278" t="e">
        <f t="shared" si="6"/>
        <v>#N/A</v>
      </c>
      <c r="I61" s="7" t="s">
        <v>645</v>
      </c>
      <c r="J61" s="7"/>
      <c r="K61" s="7"/>
      <c r="L61" s="7"/>
      <c r="M61" s="7"/>
    </row>
    <row r="62" spans="1:13" ht="15.75" customHeight="1">
      <c r="A62" s="49"/>
      <c r="B62" s="412">
        <v>114222</v>
      </c>
      <c r="C62" s="166" t="e">
        <f>VLOOKUP(B62,[1]Report!$1:$1048576,2,0)</f>
        <v>#N/A</v>
      </c>
      <c r="D62" s="371" t="s">
        <v>6</v>
      </c>
      <c r="E62" s="112" t="e">
        <f>VLOOKUP(B62,[1]Report!$1:$1048576,8,0)</f>
        <v>#N/A</v>
      </c>
      <c r="F62" s="413">
        <v>4.1900000000000004</v>
      </c>
      <c r="G62" s="167" t="e">
        <f t="shared" si="5"/>
        <v>#N/A</v>
      </c>
      <c r="H62" s="278" t="e">
        <f t="shared" si="6"/>
        <v>#N/A</v>
      </c>
      <c r="I62" s="7" t="s">
        <v>645</v>
      </c>
      <c r="J62" s="7"/>
      <c r="K62" s="7"/>
      <c r="L62" s="7"/>
      <c r="M62" s="7"/>
    </row>
    <row r="63" spans="1:13" ht="15.75" customHeight="1">
      <c r="A63" s="49"/>
      <c r="B63" s="412">
        <v>114013</v>
      </c>
      <c r="C63" s="166" t="e">
        <f>VLOOKUP(B63,[1]Report!$1:$1048576,2,0)</f>
        <v>#N/A</v>
      </c>
      <c r="D63" s="371" t="s">
        <v>6</v>
      </c>
      <c r="E63" s="112" t="e">
        <f>VLOOKUP(B63,[1]Report!$1:$1048576,8,0)</f>
        <v>#N/A</v>
      </c>
      <c r="F63" s="413">
        <v>7.2</v>
      </c>
      <c r="G63" s="167" t="e">
        <f t="shared" si="5"/>
        <v>#N/A</v>
      </c>
      <c r="H63" s="278" t="e">
        <f t="shared" si="6"/>
        <v>#N/A</v>
      </c>
      <c r="I63" s="7" t="s">
        <v>645</v>
      </c>
      <c r="J63" s="7"/>
      <c r="K63" s="7"/>
      <c r="L63" s="7"/>
      <c r="M63" s="7"/>
    </row>
    <row r="64" spans="1:13" ht="15.75" customHeight="1">
      <c r="A64" s="49"/>
      <c r="B64" s="412">
        <v>114014</v>
      </c>
      <c r="C64" s="166" t="e">
        <f>VLOOKUP(B64,[1]Report!$1:$1048576,2,0)</f>
        <v>#N/A</v>
      </c>
      <c r="D64" s="371" t="s">
        <v>6</v>
      </c>
      <c r="E64" s="112" t="e">
        <f>VLOOKUP(B64,[1]Report!$1:$1048576,8,0)</f>
        <v>#N/A</v>
      </c>
      <c r="F64" s="413">
        <v>12.3</v>
      </c>
      <c r="G64" s="167" t="e">
        <f t="shared" si="5"/>
        <v>#N/A</v>
      </c>
      <c r="H64" s="278" t="e">
        <f t="shared" si="6"/>
        <v>#N/A</v>
      </c>
      <c r="I64" s="7" t="s">
        <v>645</v>
      </c>
      <c r="J64" s="7"/>
      <c r="K64" s="7"/>
      <c r="L64" s="7"/>
      <c r="M64" s="7"/>
    </row>
    <row r="65" spans="1:13" ht="15.75" customHeight="1">
      <c r="A65" s="49"/>
      <c r="B65" s="412">
        <v>113146</v>
      </c>
      <c r="C65" s="166" t="str">
        <f>VLOOKUP(B65,[1]Report!$1:$1048576,2,0)</f>
        <v>ODER LING MISTA EM BANHA 24X360G</v>
      </c>
      <c r="D65" s="371" t="s">
        <v>6</v>
      </c>
      <c r="E65" s="112">
        <f>VLOOKUP(B65,[1]Report!$1:$1048576,8,0)</f>
        <v>11.29</v>
      </c>
      <c r="F65" s="413">
        <v>10.6</v>
      </c>
      <c r="G65" s="167">
        <f t="shared" si="5"/>
        <v>6.1116031886625295E-2</v>
      </c>
      <c r="H65" s="278">
        <f t="shared" si="6"/>
        <v>-0.93888396811337471</v>
      </c>
      <c r="I65" s="7" t="s">
        <v>645</v>
      </c>
      <c r="J65" s="7"/>
      <c r="K65" s="7"/>
      <c r="L65" s="7"/>
      <c r="M65" s="7"/>
    </row>
    <row r="66" spans="1:13" ht="15.75" customHeight="1">
      <c r="A66" s="49"/>
      <c r="B66" s="412">
        <v>112994</v>
      </c>
      <c r="C66" s="166" t="str">
        <f>VLOOKUP(B66,[1]Report!$1:$1048576,2,0)</f>
        <v>ODER CARNE BOVINA ENLATADA 24X320G</v>
      </c>
      <c r="D66" s="371" t="s">
        <v>6</v>
      </c>
      <c r="E66" s="112">
        <f>VLOOKUP(B66,[1]Report!$1:$1048576,8,0)</f>
        <v>9.94</v>
      </c>
      <c r="F66" s="413">
        <v>8.4499999999999993</v>
      </c>
      <c r="G66" s="167">
        <f t="shared" si="5"/>
        <v>0.14989939637826966</v>
      </c>
      <c r="H66" s="278">
        <f t="shared" si="6"/>
        <v>-0.85010060362173034</v>
      </c>
      <c r="I66" s="7" t="s">
        <v>645</v>
      </c>
      <c r="J66" s="7"/>
      <c r="K66" s="7"/>
      <c r="L66" s="7"/>
      <c r="M66" s="7"/>
    </row>
    <row r="67" spans="1:13" ht="15.75" customHeight="1">
      <c r="A67" s="49"/>
      <c r="B67" s="412">
        <v>114369</v>
      </c>
      <c r="C67" s="166" t="e">
        <f>VLOOKUP(B67,[1]Report!$1:$1048576,2,0)</f>
        <v>#N/A</v>
      </c>
      <c r="D67" s="371" t="s">
        <v>6</v>
      </c>
      <c r="E67" s="112" t="e">
        <f>VLOOKUP(B67,[1]Report!$1:$1048576,8,0)</f>
        <v>#N/A</v>
      </c>
      <c r="F67" s="413">
        <v>20.350000000000001</v>
      </c>
      <c r="G67" s="167" t="e">
        <f t="shared" si="5"/>
        <v>#N/A</v>
      </c>
      <c r="H67" s="278" t="e">
        <f t="shared" si="6"/>
        <v>#N/A</v>
      </c>
      <c r="I67" s="7" t="s">
        <v>645</v>
      </c>
      <c r="J67" s="7"/>
      <c r="K67" s="7"/>
      <c r="L67" s="7"/>
      <c r="M67" s="7"/>
    </row>
    <row r="68" spans="1:13" ht="15.75" customHeight="1">
      <c r="A68" s="49"/>
      <c r="B68" s="412">
        <v>114371</v>
      </c>
      <c r="C68" s="166" t="e">
        <f>VLOOKUP(B68,[1]Report!$1:$1048576,2,0)</f>
        <v>#N/A</v>
      </c>
      <c r="D68" s="371" t="s">
        <v>6</v>
      </c>
      <c r="E68" s="112" t="e">
        <f>VLOOKUP(B68,[1]Report!$1:$1048576,8,0)</f>
        <v>#N/A</v>
      </c>
      <c r="F68" s="413">
        <v>11.15</v>
      </c>
      <c r="G68" s="167" t="e">
        <f t="shared" si="5"/>
        <v>#N/A</v>
      </c>
      <c r="H68" s="278" t="e">
        <f t="shared" si="6"/>
        <v>#N/A</v>
      </c>
      <c r="I68" s="7" t="s">
        <v>645</v>
      </c>
      <c r="J68" s="7"/>
      <c r="K68" s="7"/>
      <c r="L68" s="7"/>
      <c r="M68" s="7"/>
    </row>
    <row r="69" spans="1:13" ht="15.75" customHeight="1">
      <c r="A69" s="49"/>
      <c r="B69" s="412">
        <v>114373</v>
      </c>
      <c r="C69" s="166" t="str">
        <f>VLOOKUP(B69,[1]Report!$1:$1048576,2,0)</f>
        <v>GAL AZEITE OLIV TIPO UNIC PORT VD 250ML</v>
      </c>
      <c r="D69" s="371" t="s">
        <v>6</v>
      </c>
      <c r="E69" s="112">
        <f>VLOOKUP(B69,[1]Report!$1:$1048576,8,0)</f>
        <v>12.13</v>
      </c>
      <c r="F69" s="413">
        <v>11.99</v>
      </c>
      <c r="G69" s="167">
        <f t="shared" si="5"/>
        <v>1.1541632316570533E-2</v>
      </c>
      <c r="H69" s="278">
        <f t="shared" si="6"/>
        <v>-0.98845836768342943</v>
      </c>
      <c r="I69" s="7" t="s">
        <v>645</v>
      </c>
      <c r="J69" s="7"/>
      <c r="K69" s="7"/>
      <c r="L69" s="7"/>
      <c r="M69" s="7"/>
    </row>
    <row r="70" spans="1:13" ht="15.75" customHeight="1">
      <c r="A70" s="49"/>
      <c r="B70" s="412">
        <v>114374</v>
      </c>
      <c r="C70" s="166" t="str">
        <f>VLOOKUP(B70,[1]Report!$1:$1048576,2,0)</f>
        <v>GAL AZEITE OLI TIPO UNIC PORT VD 500ML</v>
      </c>
      <c r="D70" s="371" t="s">
        <v>6</v>
      </c>
      <c r="E70" s="112">
        <f>VLOOKUP(B70,[1]Report!$1:$1048576,8,0)</f>
        <v>23.03</v>
      </c>
      <c r="F70" s="413">
        <v>21.89</v>
      </c>
      <c r="G70" s="167">
        <f t="shared" si="5"/>
        <v>4.9500651324359553E-2</v>
      </c>
      <c r="H70" s="278">
        <f t="shared" si="6"/>
        <v>-0.95049934867564045</v>
      </c>
      <c r="I70" s="7" t="s">
        <v>645</v>
      </c>
      <c r="J70" s="7"/>
      <c r="K70" s="7"/>
      <c r="L70" s="7"/>
      <c r="M70" s="7"/>
    </row>
    <row r="71" spans="1:13" ht="15.75" customHeight="1">
      <c r="A71" s="49"/>
      <c r="B71" s="412">
        <v>114357</v>
      </c>
      <c r="C71" s="166" t="str">
        <f>VLOOKUP(B71,[1]Report!$1:$1048576,2,0)</f>
        <v>GAL AZEITE OLIV EXT VIRG CLASS V 250ML</v>
      </c>
      <c r="D71" s="371" t="s">
        <v>6</v>
      </c>
      <c r="E71" s="112">
        <f>VLOOKUP(B71,[1]Report!$1:$1048576,8,0)</f>
        <v>13.24</v>
      </c>
      <c r="F71" s="413">
        <v>13.69</v>
      </c>
      <c r="G71" s="167">
        <f t="shared" si="5"/>
        <v>-3.3987915407854931E-2</v>
      </c>
      <c r="H71" s="278">
        <f t="shared" si="6"/>
        <v>-1.0339879154078548</v>
      </c>
      <c r="I71" s="7" t="s">
        <v>645</v>
      </c>
      <c r="J71" s="7"/>
      <c r="K71" s="7"/>
      <c r="L71" s="7"/>
      <c r="M71" s="7"/>
    </row>
    <row r="72" spans="1:13" ht="15.75" customHeight="1">
      <c r="A72" s="49"/>
      <c r="B72" s="412">
        <v>114358</v>
      </c>
      <c r="C72" s="166" t="str">
        <f>VLOOKUP(B72,[1]Report!$1:$1048576,2,0)</f>
        <v>GAL AZEITE OLIV EXT VIRG PORT 500ML</v>
      </c>
      <c r="D72" s="371" t="s">
        <v>6</v>
      </c>
      <c r="E72" s="112">
        <f>VLOOKUP(B72,[1]Report!$1:$1048576,8,0)</f>
        <v>26.17</v>
      </c>
      <c r="F72" s="413">
        <v>24.85</v>
      </c>
      <c r="G72" s="167">
        <f t="shared" si="5"/>
        <v>5.0439434466946896E-2</v>
      </c>
      <c r="H72" s="278">
        <f t="shared" si="6"/>
        <v>-0.94956056553305312</v>
      </c>
      <c r="I72" s="7" t="s">
        <v>645</v>
      </c>
      <c r="J72" s="7"/>
      <c r="K72" s="7"/>
      <c r="L72" s="7"/>
      <c r="M72" s="7"/>
    </row>
    <row r="73" spans="1:13" ht="15.75" customHeight="1">
      <c r="A73" s="49"/>
      <c r="B73" s="412">
        <v>114036</v>
      </c>
      <c r="C73" s="166" t="str">
        <f>VLOOKUP(B73,[1]Report!$1:$1048576,2,0)</f>
        <v>PRED DUETO MILHO/ERVILHA LATA 6X1,7KG</v>
      </c>
      <c r="D73" s="371" t="s">
        <v>6</v>
      </c>
      <c r="E73" s="112">
        <f>VLOOKUP(B73,[1]Report!$1:$1048576,8,0)</f>
        <v>24.02</v>
      </c>
      <c r="F73" s="413">
        <v>21.19</v>
      </c>
      <c r="G73" s="167">
        <f t="shared" si="5"/>
        <v>0.1178184845961698</v>
      </c>
      <c r="H73" s="278">
        <f t="shared" si="6"/>
        <v>-0.88218151540383016</v>
      </c>
      <c r="I73" s="7" t="s">
        <v>645</v>
      </c>
      <c r="J73" s="7"/>
      <c r="K73" s="7"/>
      <c r="L73" s="7"/>
      <c r="M73" s="7"/>
    </row>
    <row r="74" spans="1:13" ht="15.75" customHeight="1">
      <c r="A74" s="49"/>
      <c r="B74" s="412">
        <v>114061</v>
      </c>
      <c r="C74" s="166" t="str">
        <f>VLOOKUP(B74,[1]Report!$1:$1048576,2,0)</f>
        <v>PRED MOLHO TOMATE TRAD SH 8X1,7KG</v>
      </c>
      <c r="D74" s="371" t="s">
        <v>6</v>
      </c>
      <c r="E74" s="112">
        <f>VLOOKUP(B74,[1]Report!$1:$1048576,8,0)</f>
        <v>11.05</v>
      </c>
      <c r="F74" s="413">
        <v>9.75</v>
      </c>
      <c r="G74" s="167">
        <f t="shared" si="5"/>
        <v>0.11764705882352947</v>
      </c>
      <c r="H74" s="278">
        <f t="shared" si="6"/>
        <v>-0.88235294117647056</v>
      </c>
      <c r="I74" s="7" t="s">
        <v>645</v>
      </c>
      <c r="J74" s="7"/>
      <c r="K74" s="7"/>
      <c r="L74" s="7"/>
      <c r="M74" s="7"/>
    </row>
    <row r="75" spans="1:13" ht="15.75" customHeight="1">
      <c r="A75" s="49"/>
      <c r="B75" s="412">
        <v>114024</v>
      </c>
      <c r="C75" s="166" t="str">
        <f>VLOOKUP(B75,[1]Report!$1:$1048576,2,0)</f>
        <v>PRED DOCE GOIABADA BLOCO 16X1,01KG</v>
      </c>
      <c r="D75" s="371" t="s">
        <v>6</v>
      </c>
      <c r="E75" s="112">
        <f>VLOOKUP(B75,[1]Report!$1:$1048576,8,0)</f>
        <v>9.35</v>
      </c>
      <c r="F75" s="413">
        <v>8.25</v>
      </c>
      <c r="G75" s="167">
        <f t="shared" si="5"/>
        <v>0.11764705882352938</v>
      </c>
      <c r="H75" s="278">
        <f t="shared" si="6"/>
        <v>-0.88235294117647056</v>
      </c>
      <c r="I75" s="7" t="s">
        <v>645</v>
      </c>
      <c r="J75" s="7"/>
      <c r="K75" s="7"/>
      <c r="L75" s="7"/>
      <c r="M75" s="7"/>
    </row>
    <row r="76" spans="1:13" ht="15.75" customHeight="1">
      <c r="A76" s="49"/>
      <c r="B76" s="412">
        <v>114056</v>
      </c>
      <c r="C76" s="166" t="e">
        <f>VLOOKUP(B76,[1]Report!$1:$1048576,2,0)</f>
        <v>#N/A</v>
      </c>
      <c r="D76" s="371" t="s">
        <v>6</v>
      </c>
      <c r="E76" s="112" t="e">
        <f>VLOOKUP(B76,[1]Report!$1:$1048576,8,0)</f>
        <v>#N/A</v>
      </c>
      <c r="F76" s="413">
        <v>9.75</v>
      </c>
      <c r="G76" s="167" t="e">
        <f t="shared" si="5"/>
        <v>#N/A</v>
      </c>
      <c r="H76" s="278" t="e">
        <f t="shared" si="6"/>
        <v>#N/A</v>
      </c>
      <c r="I76" s="7" t="s">
        <v>645</v>
      </c>
      <c r="J76" s="7"/>
      <c r="K76" s="7"/>
      <c r="L76" s="7"/>
      <c r="M76" s="7"/>
    </row>
    <row r="77" spans="1:13" ht="15.75" customHeight="1">
      <c r="A77" s="49"/>
      <c r="B77" s="412">
        <v>114051</v>
      </c>
      <c r="C77" s="166" t="str">
        <f>VLOOKUP(B77,[1]Report!$1:$1048576,2,0)</f>
        <v>PRED MOLHO TOMATE HOT DOG 8X2KG</v>
      </c>
      <c r="D77" s="371" t="s">
        <v>6</v>
      </c>
      <c r="E77" s="112">
        <f>VLOOKUP(B77,[1]Report!$1:$1048576,8,0)</f>
        <v>12.21</v>
      </c>
      <c r="F77" s="413">
        <v>10.75</v>
      </c>
      <c r="G77" s="167">
        <f t="shared" si="5"/>
        <v>0.11957411957411963</v>
      </c>
      <c r="H77" s="278">
        <f t="shared" si="6"/>
        <v>-0.88042588042588033</v>
      </c>
      <c r="I77" s="7" t="s">
        <v>645</v>
      </c>
      <c r="J77" s="7"/>
      <c r="K77" s="7"/>
      <c r="L77" s="7"/>
      <c r="M77" s="7"/>
    </row>
    <row r="78" spans="1:13" ht="15.75" customHeight="1">
      <c r="A78" s="49"/>
      <c r="B78" s="412">
        <v>114159</v>
      </c>
      <c r="C78" s="166" t="str">
        <f>VLOOKUP(B78,[1]Report!$1:$1048576,2,0)</f>
        <v>PRED MOSTARDA SH STELLAD ORO 144X5G</v>
      </c>
      <c r="D78" s="371" t="s">
        <v>6</v>
      </c>
      <c r="E78" s="112">
        <f>VLOOKUP(B78,[1]Report!$1:$1048576,8,0)</f>
        <v>11.96</v>
      </c>
      <c r="F78" s="413">
        <v>10.55</v>
      </c>
      <c r="G78" s="167">
        <f t="shared" si="5"/>
        <v>0.11789297658862877</v>
      </c>
      <c r="H78" s="278">
        <f t="shared" si="6"/>
        <v>-0.88210702341137126</v>
      </c>
      <c r="I78" s="7" t="s">
        <v>645</v>
      </c>
      <c r="J78" s="7"/>
      <c r="K78" s="7"/>
      <c r="L78" s="7"/>
      <c r="M78" s="7"/>
    </row>
    <row r="79" spans="1:13" ht="15.75" customHeight="1">
      <c r="A79" s="49"/>
      <c r="B79" s="412">
        <v>114043</v>
      </c>
      <c r="C79" s="166" t="str">
        <f>VLOOKUP(B79,[1]Report!$1:$1048576,2,0)</f>
        <v>PRED MAIONESE SH 144X7G</v>
      </c>
      <c r="D79" s="371" t="s">
        <v>6</v>
      </c>
      <c r="E79" s="112">
        <f>VLOOKUP(B79,[1]Report!$1:$1048576,8,0)</f>
        <v>13.66</v>
      </c>
      <c r="F79" s="413">
        <v>11.75</v>
      </c>
      <c r="G79" s="167">
        <f t="shared" si="5"/>
        <v>0.13982430453879943</v>
      </c>
      <c r="H79" s="278">
        <f t="shared" si="6"/>
        <v>-0.86017569546120054</v>
      </c>
      <c r="I79" s="7" t="s">
        <v>645</v>
      </c>
      <c r="J79" s="7"/>
      <c r="K79" s="7"/>
      <c r="L79" s="7"/>
      <c r="M79" s="7"/>
    </row>
    <row r="80" spans="1:13" ht="15.75" customHeight="1">
      <c r="A80" s="49"/>
      <c r="B80" s="412">
        <v>742</v>
      </c>
      <c r="C80" s="166" t="e">
        <f>VLOOKUP(B80,[1]Report!$1:$1048576,2,0)</f>
        <v>#N/A</v>
      </c>
      <c r="D80" s="371" t="s">
        <v>6</v>
      </c>
      <c r="E80" s="112" t="e">
        <f>VLOOKUP(B80,[1]Report!$1:$1048576,8,0)</f>
        <v>#N/A</v>
      </c>
      <c r="F80" s="413">
        <v>15.7</v>
      </c>
      <c r="G80" s="167" t="e">
        <f t="shared" si="5"/>
        <v>#N/A</v>
      </c>
      <c r="H80" s="278" t="e">
        <f t="shared" si="6"/>
        <v>#N/A</v>
      </c>
      <c r="I80" s="7" t="s">
        <v>645</v>
      </c>
      <c r="J80" s="7"/>
      <c r="K80" s="7"/>
      <c r="L80" s="7"/>
      <c r="M80" s="7"/>
    </row>
    <row r="81" spans="1:13" ht="15.75" customHeight="1">
      <c r="A81" s="49"/>
      <c r="B81" s="412">
        <v>109332</v>
      </c>
      <c r="C81" s="166" t="str">
        <f>VLOOKUP(B81,[1]Report!$1:$1048576,2,0)</f>
        <v>REQUEIJAO CREM CUL CHEDD REKEMINAS 1,2KG</v>
      </c>
      <c r="D81" s="371" t="s">
        <v>6</v>
      </c>
      <c r="E81" s="112">
        <f>VLOOKUP(B81,[1]Report!$1:$1048576,8,0)</f>
        <v>13.12</v>
      </c>
      <c r="F81" s="413">
        <v>10.8</v>
      </c>
      <c r="G81" s="167">
        <f t="shared" si="5"/>
        <v>0.17682926829268283</v>
      </c>
      <c r="H81" s="278">
        <f t="shared" si="6"/>
        <v>-0.82317073170731714</v>
      </c>
      <c r="I81" s="7" t="s">
        <v>645</v>
      </c>
      <c r="J81" s="7"/>
      <c r="K81" s="7"/>
      <c r="L81" s="7"/>
      <c r="M81" s="7"/>
    </row>
    <row r="82" spans="1:13" ht="15.75" customHeight="1">
      <c r="A82" s="49"/>
      <c r="B82" s="412">
        <v>109331</v>
      </c>
      <c r="C82" s="166" t="str">
        <f>VLOOKUP(B82,[1]Report!$1:$1048576,2,0)</f>
        <v>REQUEIJAO CREM CULIN MILK OURO 8X1,8KG</v>
      </c>
      <c r="D82" s="371" t="s">
        <v>6</v>
      </c>
      <c r="E82" s="112">
        <f>VLOOKUP(B82,[1]Report!$1:$1048576,8,0)</f>
        <v>12.58</v>
      </c>
      <c r="F82" s="413">
        <v>10.35</v>
      </c>
      <c r="G82" s="167">
        <f t="shared" si="5"/>
        <v>0.1772655007949126</v>
      </c>
      <c r="H82" s="278">
        <f t="shared" si="6"/>
        <v>-0.82273449920508734</v>
      </c>
      <c r="I82" s="7" t="s">
        <v>645</v>
      </c>
      <c r="J82" s="7"/>
      <c r="K82" s="7"/>
      <c r="L82" s="7"/>
      <c r="M82" s="7"/>
    </row>
    <row r="83" spans="1:13" ht="15.75" customHeight="1">
      <c r="A83" s="49"/>
      <c r="B83" s="412">
        <v>109435</v>
      </c>
      <c r="C83" s="166" t="str">
        <f>VLOOKUP(B83,[1]Report!$1:$1048576,2,0)</f>
        <v>REQUEIJAO CREM CULIN MILK PIZZA 10X1,5KG</v>
      </c>
      <c r="D83" s="371" t="s">
        <v>6</v>
      </c>
      <c r="E83" s="112">
        <f>VLOOKUP(B83,[1]Report!$1:$1048576,8,0)</f>
        <v>9.36</v>
      </c>
      <c r="F83" s="413">
        <v>7.9</v>
      </c>
      <c r="G83" s="167">
        <f t="shared" si="5"/>
        <v>0.1559829059829059</v>
      </c>
      <c r="H83" s="278">
        <f t="shared" si="6"/>
        <v>-0.84401709401709413</v>
      </c>
      <c r="I83" s="7" t="s">
        <v>645</v>
      </c>
      <c r="J83" s="7"/>
      <c r="K83" s="7"/>
      <c r="L83" s="7"/>
      <c r="M83" s="7"/>
    </row>
    <row r="84" spans="1:13" ht="15.75" customHeight="1">
      <c r="A84" s="49"/>
      <c r="B84" s="412"/>
      <c r="C84" s="166"/>
      <c r="D84" s="371"/>
      <c r="E84" s="112"/>
      <c r="F84" s="413"/>
      <c r="G84" s="167"/>
      <c r="H84" s="278"/>
      <c r="I84" s="7"/>
      <c r="J84" s="7"/>
      <c r="K84" s="7"/>
      <c r="L84" s="7"/>
      <c r="M84" s="7"/>
    </row>
    <row r="85" spans="1:13" ht="15.75" customHeight="1">
      <c r="A85" s="49"/>
      <c r="B85" s="182"/>
      <c r="C85" s="166"/>
      <c r="D85" s="371"/>
      <c r="E85" s="112"/>
      <c r="F85" s="390"/>
      <c r="G85" s="167"/>
      <c r="H85" s="278"/>
      <c r="I85" s="7"/>
      <c r="J85" s="7"/>
      <c r="K85" s="7"/>
      <c r="L85" s="7"/>
      <c r="M85" s="7"/>
    </row>
    <row r="86" spans="1:13" ht="15.75" hidden="1" customHeight="1">
      <c r="A86" s="49"/>
      <c r="B86" s="548" t="s">
        <v>1040</v>
      </c>
      <c r="C86" s="548"/>
      <c r="D86" s="548"/>
      <c r="E86" s="548"/>
      <c r="F86" s="548"/>
      <c r="G86" s="548"/>
      <c r="H86" s="7"/>
      <c r="I86" s="7"/>
      <c r="J86" s="7"/>
      <c r="K86" s="7"/>
      <c r="L86" s="7"/>
      <c r="M86" s="7"/>
    </row>
    <row r="87" spans="1:13" ht="15.75" hidden="1" customHeight="1">
      <c r="A87" s="49"/>
      <c r="B87" s="11" t="s">
        <v>2</v>
      </c>
      <c r="C87" s="11" t="s">
        <v>3</v>
      </c>
      <c r="D87" s="11" t="s">
        <v>5</v>
      </c>
      <c r="E87" s="11" t="s">
        <v>0</v>
      </c>
      <c r="F87" s="47" t="s">
        <v>1</v>
      </c>
      <c r="G87" s="47" t="s">
        <v>4</v>
      </c>
      <c r="H87" s="7"/>
      <c r="I87" s="7"/>
      <c r="J87" s="7"/>
      <c r="K87" s="7"/>
      <c r="L87" s="7"/>
      <c r="M87" s="7"/>
    </row>
    <row r="88" spans="1:13" ht="15.75" hidden="1" customHeight="1">
      <c r="A88" s="49"/>
      <c r="B88" s="412"/>
      <c r="C88" s="4" t="e">
        <f>VLOOKUP(B88,[1]Report!$1:$1048576,2,0)</f>
        <v>#N/A</v>
      </c>
      <c r="D88" s="136" t="s">
        <v>6</v>
      </c>
      <c r="E88" s="5" t="e">
        <f>VLOOKUP(B88,[1]Report!$1:$1048576,8,0)</f>
        <v>#N/A</v>
      </c>
      <c r="F88" s="413"/>
      <c r="G88" s="6" t="e">
        <f t="shared" ref="G88:G315" si="7">(E88-F88)/E88</f>
        <v>#N/A</v>
      </c>
      <c r="H88" s="278" t="e">
        <f t="shared" ref="H88:H124" si="8">G88-100%</f>
        <v>#N/A</v>
      </c>
      <c r="I88" s="7"/>
      <c r="J88" s="7"/>
      <c r="K88" s="7"/>
      <c r="L88" s="7"/>
      <c r="M88" s="7"/>
    </row>
    <row r="89" spans="1:13" ht="15.75" hidden="1" customHeight="1">
      <c r="A89" s="49"/>
      <c r="B89" s="412"/>
      <c r="C89" s="4" t="e">
        <f>VLOOKUP(B89,[1]Report!$1:$1048576,2,0)</f>
        <v>#N/A</v>
      </c>
      <c r="D89" s="136" t="s">
        <v>6</v>
      </c>
      <c r="E89" s="5" t="e">
        <f>VLOOKUP(B89,[1]Report!$1:$1048576,8,0)</f>
        <v>#N/A</v>
      </c>
      <c r="F89" s="413"/>
      <c r="G89" s="6" t="e">
        <f t="shared" si="7"/>
        <v>#N/A</v>
      </c>
      <c r="H89" s="278" t="e">
        <f t="shared" si="8"/>
        <v>#N/A</v>
      </c>
      <c r="I89" s="7"/>
      <c r="J89" s="7"/>
      <c r="K89" s="7"/>
      <c r="L89" s="7"/>
      <c r="M89" s="7"/>
    </row>
    <row r="90" spans="1:13" ht="15.75" hidden="1" customHeight="1">
      <c r="A90" s="49"/>
      <c r="B90" s="412"/>
      <c r="C90" s="4" t="e">
        <f>VLOOKUP(B90,[1]Report!$1:$1048576,2,0)</f>
        <v>#N/A</v>
      </c>
      <c r="D90" s="136" t="s">
        <v>6</v>
      </c>
      <c r="E90" s="5" t="e">
        <f>VLOOKUP(B90,[1]Report!$1:$1048576,8,0)</f>
        <v>#N/A</v>
      </c>
      <c r="F90" s="413"/>
      <c r="G90" s="6" t="e">
        <f t="shared" si="7"/>
        <v>#N/A</v>
      </c>
      <c r="H90" s="278" t="e">
        <f t="shared" si="8"/>
        <v>#N/A</v>
      </c>
      <c r="I90" s="7"/>
      <c r="J90" s="7"/>
      <c r="K90" s="7"/>
      <c r="L90" s="7"/>
      <c r="M90" s="7"/>
    </row>
    <row r="91" spans="1:13" ht="15.75" hidden="1" customHeight="1">
      <c r="A91" s="49"/>
      <c r="B91" s="412"/>
      <c r="C91" s="4" t="e">
        <f>VLOOKUP(B91,[1]Report!$1:$1048576,2,0)</f>
        <v>#N/A</v>
      </c>
      <c r="D91" s="136" t="s">
        <v>6</v>
      </c>
      <c r="E91" s="5" t="e">
        <f>VLOOKUP(B91,[1]Report!$1:$1048576,8,0)</f>
        <v>#N/A</v>
      </c>
      <c r="F91" s="413"/>
      <c r="G91" s="6" t="e">
        <f t="shared" si="7"/>
        <v>#N/A</v>
      </c>
      <c r="H91" s="278" t="e">
        <f t="shared" si="8"/>
        <v>#N/A</v>
      </c>
      <c r="I91" s="7"/>
      <c r="J91" s="7"/>
      <c r="K91" s="7"/>
      <c r="L91" s="7"/>
      <c r="M91" s="7"/>
    </row>
    <row r="92" spans="1:13" ht="15.75" hidden="1" customHeight="1">
      <c r="A92" s="49"/>
      <c r="B92" s="412"/>
      <c r="C92" s="4" t="e">
        <f>VLOOKUP(B92,[1]Report!$1:$1048576,2,0)</f>
        <v>#N/A</v>
      </c>
      <c r="D92" s="136" t="s">
        <v>6</v>
      </c>
      <c r="E92" s="5" t="e">
        <f>VLOOKUP(B92,[1]Report!$1:$1048576,8,0)</f>
        <v>#N/A</v>
      </c>
      <c r="F92" s="413"/>
      <c r="G92" s="6" t="e">
        <f t="shared" si="7"/>
        <v>#N/A</v>
      </c>
      <c r="H92" s="278" t="e">
        <f t="shared" si="8"/>
        <v>#N/A</v>
      </c>
      <c r="I92" s="7"/>
      <c r="J92" s="7"/>
      <c r="K92" s="7"/>
      <c r="L92" s="7"/>
      <c r="M92" s="7"/>
    </row>
    <row r="93" spans="1:13" ht="15.75" hidden="1" customHeight="1">
      <c r="A93" s="49"/>
      <c r="B93" s="412"/>
      <c r="C93" s="4" t="e">
        <f>VLOOKUP(B93,[1]Report!$1:$1048576,2,0)</f>
        <v>#N/A</v>
      </c>
      <c r="D93" s="136" t="s">
        <v>6</v>
      </c>
      <c r="E93" s="5" t="e">
        <f>VLOOKUP(B93,[1]Report!$1:$1048576,8,0)</f>
        <v>#N/A</v>
      </c>
      <c r="F93" s="413"/>
      <c r="G93" s="6" t="e">
        <f t="shared" si="7"/>
        <v>#N/A</v>
      </c>
      <c r="H93" s="278" t="e">
        <f t="shared" si="8"/>
        <v>#N/A</v>
      </c>
      <c r="I93" s="7"/>
      <c r="J93" s="7"/>
      <c r="K93" s="7"/>
      <c r="L93" s="7"/>
      <c r="M93" s="7"/>
    </row>
    <row r="94" spans="1:13" ht="15.75" hidden="1" customHeight="1">
      <c r="A94" s="49"/>
      <c r="B94" s="412"/>
      <c r="C94" s="4" t="e">
        <f>VLOOKUP(B94,[1]Report!$1:$1048576,2,0)</f>
        <v>#N/A</v>
      </c>
      <c r="D94" s="136" t="s">
        <v>6</v>
      </c>
      <c r="E94" s="5" t="e">
        <f>VLOOKUP(B94,[1]Report!$1:$1048576,8,0)</f>
        <v>#N/A</v>
      </c>
      <c r="F94" s="413"/>
      <c r="G94" s="6" t="e">
        <f t="shared" si="7"/>
        <v>#N/A</v>
      </c>
      <c r="H94" s="278" t="e">
        <f t="shared" si="8"/>
        <v>#N/A</v>
      </c>
      <c r="I94" s="7"/>
      <c r="J94" s="7"/>
      <c r="K94" s="7"/>
      <c r="L94" s="7"/>
      <c r="M94" s="7"/>
    </row>
    <row r="95" spans="1:13" ht="15.75" hidden="1" customHeight="1">
      <c r="A95" s="49"/>
      <c r="B95" s="412"/>
      <c r="C95" s="4" t="e">
        <f>VLOOKUP(B95,[1]Report!$1:$1048576,2,0)</f>
        <v>#N/A</v>
      </c>
      <c r="D95" s="136" t="s">
        <v>6</v>
      </c>
      <c r="E95" s="5" t="e">
        <f>VLOOKUP(B95,[1]Report!$1:$1048576,8,0)</f>
        <v>#N/A</v>
      </c>
      <c r="F95" s="413"/>
      <c r="G95" s="6" t="e">
        <f t="shared" si="7"/>
        <v>#N/A</v>
      </c>
      <c r="H95" s="278" t="e">
        <f t="shared" si="8"/>
        <v>#N/A</v>
      </c>
      <c r="I95" s="7"/>
      <c r="J95" s="7"/>
      <c r="K95" s="7"/>
      <c r="L95" s="7"/>
      <c r="M95" s="7"/>
    </row>
    <row r="96" spans="1:13" ht="15.75" hidden="1" customHeight="1">
      <c r="A96" s="49"/>
      <c r="B96" s="412"/>
      <c r="C96" s="4" t="e">
        <f>VLOOKUP(B96,[1]Report!$1:$1048576,2,0)</f>
        <v>#N/A</v>
      </c>
      <c r="D96" s="136" t="s">
        <v>6</v>
      </c>
      <c r="E96" s="5" t="e">
        <f>VLOOKUP(B96,[1]Report!$1:$1048576,8,0)</f>
        <v>#N/A</v>
      </c>
      <c r="F96" s="413"/>
      <c r="G96" s="6" t="e">
        <f t="shared" si="7"/>
        <v>#N/A</v>
      </c>
      <c r="H96" s="278" t="e">
        <f t="shared" si="8"/>
        <v>#N/A</v>
      </c>
      <c r="I96" s="7"/>
      <c r="J96" s="7"/>
      <c r="K96" s="7"/>
      <c r="L96" s="7"/>
      <c r="M96" s="7"/>
    </row>
    <row r="97" spans="1:13" ht="15.75" hidden="1" customHeight="1">
      <c r="A97" s="49"/>
      <c r="B97" s="412"/>
      <c r="C97" s="4" t="e">
        <f>VLOOKUP(B97,[1]Report!$1:$1048576,2,0)</f>
        <v>#N/A</v>
      </c>
      <c r="D97" s="136" t="s">
        <v>6</v>
      </c>
      <c r="E97" s="5" t="e">
        <f>VLOOKUP(B97,[1]Report!$1:$1048576,8,0)</f>
        <v>#N/A</v>
      </c>
      <c r="F97" s="413"/>
      <c r="G97" s="6" t="e">
        <f t="shared" si="7"/>
        <v>#N/A</v>
      </c>
      <c r="H97" s="278" t="e">
        <f t="shared" si="8"/>
        <v>#N/A</v>
      </c>
      <c r="I97" s="7"/>
      <c r="J97" s="7"/>
      <c r="K97" s="7"/>
      <c r="L97" s="7"/>
      <c r="M97" s="7"/>
    </row>
    <row r="98" spans="1:13" ht="15.75" hidden="1" customHeight="1">
      <c r="A98" s="49"/>
      <c r="B98" s="412"/>
      <c r="C98" s="4" t="e">
        <f>VLOOKUP(B98,[1]Report!$1:$1048576,2,0)</f>
        <v>#N/A</v>
      </c>
      <c r="D98" s="136" t="s">
        <v>6</v>
      </c>
      <c r="E98" s="5" t="e">
        <f>VLOOKUP(B98,[1]Report!$1:$1048576,8,0)</f>
        <v>#N/A</v>
      </c>
      <c r="F98" s="413"/>
      <c r="G98" s="6" t="e">
        <f t="shared" si="7"/>
        <v>#N/A</v>
      </c>
      <c r="H98" s="278" t="e">
        <f t="shared" si="8"/>
        <v>#N/A</v>
      </c>
      <c r="I98" s="7"/>
      <c r="J98" s="7"/>
      <c r="K98" s="7"/>
      <c r="L98" s="7"/>
      <c r="M98" s="7"/>
    </row>
    <row r="99" spans="1:13" ht="15.75" hidden="1" customHeight="1">
      <c r="A99" s="49"/>
      <c r="B99" s="412"/>
      <c r="C99" s="4" t="e">
        <f>VLOOKUP(B99,[1]Report!$1:$1048576,2,0)</f>
        <v>#N/A</v>
      </c>
      <c r="D99" s="136" t="s">
        <v>6</v>
      </c>
      <c r="E99" s="5" t="e">
        <f>VLOOKUP(B99,[1]Report!$1:$1048576,8,0)</f>
        <v>#N/A</v>
      </c>
      <c r="F99" s="413"/>
      <c r="G99" s="6" t="e">
        <f t="shared" si="7"/>
        <v>#N/A</v>
      </c>
      <c r="H99" s="278" t="e">
        <f t="shared" si="8"/>
        <v>#N/A</v>
      </c>
      <c r="I99" s="7"/>
      <c r="J99" s="7"/>
      <c r="K99" s="7"/>
      <c r="L99" s="7"/>
      <c r="M99" s="7"/>
    </row>
    <row r="100" spans="1:13" ht="15.75" hidden="1" customHeight="1">
      <c r="A100" s="49"/>
      <c r="B100" s="412"/>
      <c r="C100" s="4" t="e">
        <f>VLOOKUP(B100,[1]Report!$1:$1048576,2,0)</f>
        <v>#N/A</v>
      </c>
      <c r="D100" s="136" t="s">
        <v>6</v>
      </c>
      <c r="E100" s="5" t="e">
        <f>VLOOKUP(B100,[1]Report!$1:$1048576,8,0)</f>
        <v>#N/A</v>
      </c>
      <c r="F100" s="413"/>
      <c r="G100" s="6" t="e">
        <f t="shared" si="7"/>
        <v>#N/A</v>
      </c>
      <c r="H100" s="278" t="e">
        <f t="shared" si="8"/>
        <v>#N/A</v>
      </c>
      <c r="I100" s="7"/>
      <c r="J100" s="7"/>
      <c r="K100" s="7"/>
      <c r="L100" s="7"/>
      <c r="M100" s="7"/>
    </row>
    <row r="101" spans="1:13" ht="15.75" hidden="1" customHeight="1">
      <c r="A101" s="49"/>
      <c r="B101" s="412"/>
      <c r="C101" s="4" t="e">
        <f>VLOOKUP(B101,[1]Report!$1:$1048576,2,0)</f>
        <v>#N/A</v>
      </c>
      <c r="D101" s="136" t="s">
        <v>6</v>
      </c>
      <c r="E101" s="5" t="e">
        <f>VLOOKUP(B101,[1]Report!$1:$1048576,8,0)</f>
        <v>#N/A</v>
      </c>
      <c r="F101" s="413"/>
      <c r="G101" s="6" t="e">
        <f t="shared" si="7"/>
        <v>#N/A</v>
      </c>
      <c r="H101" s="278" t="e">
        <f t="shared" si="8"/>
        <v>#N/A</v>
      </c>
      <c r="I101" s="7"/>
      <c r="J101" s="7"/>
      <c r="K101" s="7"/>
      <c r="L101" s="7"/>
      <c r="M101" s="7"/>
    </row>
    <row r="102" spans="1:13" ht="15.75" hidden="1" customHeight="1">
      <c r="A102" s="49"/>
      <c r="B102" s="412"/>
      <c r="C102" s="4" t="e">
        <f>VLOOKUP(B102,[1]Report!$1:$1048576,2,0)</f>
        <v>#N/A</v>
      </c>
      <c r="D102" s="136" t="s">
        <v>6</v>
      </c>
      <c r="E102" s="5" t="e">
        <f>VLOOKUP(B102,[1]Report!$1:$1048576,8,0)</f>
        <v>#N/A</v>
      </c>
      <c r="F102" s="413"/>
      <c r="G102" s="6" t="e">
        <f t="shared" si="7"/>
        <v>#N/A</v>
      </c>
      <c r="H102" s="278" t="e">
        <f t="shared" si="8"/>
        <v>#N/A</v>
      </c>
      <c r="I102" s="7"/>
      <c r="J102" s="7"/>
      <c r="K102" s="7"/>
      <c r="L102" s="7"/>
      <c r="M102" s="7"/>
    </row>
    <row r="103" spans="1:13" ht="15.75" hidden="1" customHeight="1">
      <c r="A103" s="49"/>
      <c r="B103" s="412"/>
      <c r="C103" s="4" t="e">
        <f>VLOOKUP(B103,[1]Report!$1:$1048576,2,0)</f>
        <v>#N/A</v>
      </c>
      <c r="D103" s="136" t="s">
        <v>6</v>
      </c>
      <c r="E103" s="5" t="e">
        <f>VLOOKUP(B103,[1]Report!$1:$1048576,8,0)</f>
        <v>#N/A</v>
      </c>
      <c r="F103" s="413"/>
      <c r="G103" s="6" t="e">
        <f t="shared" si="7"/>
        <v>#N/A</v>
      </c>
      <c r="H103" s="278" t="e">
        <f t="shared" si="8"/>
        <v>#N/A</v>
      </c>
      <c r="I103" s="7"/>
      <c r="J103" s="7"/>
      <c r="K103" s="7"/>
      <c r="L103" s="7"/>
      <c r="M103" s="7"/>
    </row>
    <row r="104" spans="1:13" ht="15.75" hidden="1" customHeight="1">
      <c r="A104" s="49"/>
      <c r="B104" s="412"/>
      <c r="C104" s="4" t="e">
        <f>VLOOKUP(B104,[1]Report!$1:$1048576,2,0)</f>
        <v>#N/A</v>
      </c>
      <c r="D104" s="136" t="s">
        <v>6</v>
      </c>
      <c r="E104" s="5" t="e">
        <f>VLOOKUP(B104,[1]Report!$1:$1048576,8,0)</f>
        <v>#N/A</v>
      </c>
      <c r="F104" s="413"/>
      <c r="G104" s="6" t="e">
        <f t="shared" si="7"/>
        <v>#N/A</v>
      </c>
      <c r="H104" s="278" t="e">
        <f t="shared" si="8"/>
        <v>#N/A</v>
      </c>
      <c r="I104" s="7"/>
      <c r="J104" s="7"/>
      <c r="K104" s="7"/>
      <c r="L104" s="7"/>
      <c r="M104" s="7"/>
    </row>
    <row r="105" spans="1:13" ht="15.75" hidden="1" customHeight="1">
      <c r="A105" s="49"/>
      <c r="B105" s="412"/>
      <c r="C105" s="4" t="e">
        <f>VLOOKUP(B105,[1]Report!$1:$1048576,2,0)</f>
        <v>#N/A</v>
      </c>
      <c r="D105" s="136" t="s">
        <v>6</v>
      </c>
      <c r="E105" s="5" t="e">
        <f>VLOOKUP(B105,[1]Report!$1:$1048576,8,0)</f>
        <v>#N/A</v>
      </c>
      <c r="F105" s="413"/>
      <c r="G105" s="6" t="e">
        <f t="shared" si="7"/>
        <v>#N/A</v>
      </c>
      <c r="H105" s="278" t="e">
        <f t="shared" si="8"/>
        <v>#N/A</v>
      </c>
      <c r="I105" s="7"/>
      <c r="J105" s="7"/>
      <c r="K105" s="7"/>
      <c r="L105" s="7"/>
      <c r="M105" s="7"/>
    </row>
    <row r="106" spans="1:13" ht="15.75" hidden="1" customHeight="1">
      <c r="A106" s="49"/>
      <c r="B106" s="412"/>
      <c r="C106" s="4" t="e">
        <f>VLOOKUP(B106,[1]Report!$1:$1048576,2,0)</f>
        <v>#N/A</v>
      </c>
      <c r="D106" s="136" t="s">
        <v>6</v>
      </c>
      <c r="E106" s="5" t="e">
        <f>VLOOKUP(B106,[1]Report!$1:$1048576,8,0)</f>
        <v>#N/A</v>
      </c>
      <c r="F106" s="413"/>
      <c r="G106" s="6" t="e">
        <f t="shared" si="7"/>
        <v>#N/A</v>
      </c>
      <c r="H106" s="278" t="e">
        <f t="shared" si="8"/>
        <v>#N/A</v>
      </c>
      <c r="I106" s="7"/>
      <c r="J106" s="7"/>
      <c r="K106" s="7"/>
      <c r="L106" s="7"/>
      <c r="M106" s="7"/>
    </row>
    <row r="107" spans="1:13" ht="15.75" hidden="1" customHeight="1">
      <c r="A107" s="49"/>
      <c r="B107" s="412"/>
      <c r="C107" s="4" t="e">
        <f>VLOOKUP(B107,[1]Report!$1:$1048576,2,0)</f>
        <v>#N/A</v>
      </c>
      <c r="D107" s="136" t="s">
        <v>6</v>
      </c>
      <c r="E107" s="5" t="e">
        <f>VLOOKUP(B107,[1]Report!$1:$1048576,8,0)</f>
        <v>#N/A</v>
      </c>
      <c r="F107" s="413"/>
      <c r="G107" s="6" t="e">
        <f t="shared" si="7"/>
        <v>#N/A</v>
      </c>
      <c r="H107" s="278" t="e">
        <f t="shared" si="8"/>
        <v>#N/A</v>
      </c>
      <c r="I107" s="7"/>
      <c r="J107" s="7"/>
      <c r="K107" s="7"/>
      <c r="L107" s="7"/>
      <c r="M107" s="7"/>
    </row>
    <row r="108" spans="1:13" ht="15.75" hidden="1" customHeight="1">
      <c r="A108" s="49"/>
      <c r="B108" s="412"/>
      <c r="C108" s="4" t="e">
        <f>VLOOKUP(B108,[1]Report!$1:$1048576,2,0)</f>
        <v>#N/A</v>
      </c>
      <c r="D108" s="136" t="s">
        <v>6</v>
      </c>
      <c r="E108" s="5" t="e">
        <f>VLOOKUP(B108,[1]Report!$1:$1048576,8,0)</f>
        <v>#N/A</v>
      </c>
      <c r="F108" s="413"/>
      <c r="G108" s="6" t="e">
        <f t="shared" si="7"/>
        <v>#N/A</v>
      </c>
      <c r="H108" s="278" t="e">
        <f t="shared" si="8"/>
        <v>#N/A</v>
      </c>
      <c r="I108" s="7"/>
      <c r="J108" s="7"/>
      <c r="K108" s="7"/>
      <c r="L108" s="7"/>
      <c r="M108" s="7"/>
    </row>
    <row r="109" spans="1:13" ht="15.75" hidden="1" customHeight="1">
      <c r="A109" s="49"/>
      <c r="B109" s="412"/>
      <c r="C109" s="4" t="e">
        <f>VLOOKUP(B109,[1]Report!$1:$1048576,2,0)</f>
        <v>#N/A</v>
      </c>
      <c r="D109" s="136" t="s">
        <v>6</v>
      </c>
      <c r="E109" s="5" t="e">
        <f>VLOOKUP(B109,[1]Report!$1:$1048576,8,0)</f>
        <v>#N/A</v>
      </c>
      <c r="F109" s="413"/>
      <c r="G109" s="6" t="e">
        <f t="shared" si="7"/>
        <v>#N/A</v>
      </c>
      <c r="H109" s="278" t="e">
        <f t="shared" si="8"/>
        <v>#N/A</v>
      </c>
      <c r="I109" s="7"/>
      <c r="J109" s="7"/>
      <c r="K109" s="7"/>
      <c r="L109" s="7"/>
      <c r="M109" s="7"/>
    </row>
    <row r="110" spans="1:13" ht="15.75" hidden="1" customHeight="1">
      <c r="A110" s="49"/>
      <c r="B110" s="412"/>
      <c r="C110" s="4" t="e">
        <f>VLOOKUP(B110,[1]Report!$1:$1048576,2,0)</f>
        <v>#N/A</v>
      </c>
      <c r="D110" s="136" t="s">
        <v>6</v>
      </c>
      <c r="E110" s="5" t="e">
        <f>VLOOKUP(B110,[1]Report!$1:$1048576,8,0)</f>
        <v>#N/A</v>
      </c>
      <c r="F110" s="413"/>
      <c r="G110" s="6" t="e">
        <f t="shared" si="7"/>
        <v>#N/A</v>
      </c>
      <c r="H110" s="278" t="e">
        <f t="shared" si="8"/>
        <v>#N/A</v>
      </c>
      <c r="I110" s="7"/>
      <c r="J110" s="7"/>
      <c r="K110" s="7"/>
      <c r="L110" s="7"/>
      <c r="M110" s="7"/>
    </row>
    <row r="111" spans="1:13" ht="15.75" hidden="1" customHeight="1">
      <c r="A111" s="49"/>
      <c r="B111" s="412"/>
      <c r="C111" s="4" t="e">
        <f>VLOOKUP(B111,[1]Report!$1:$1048576,2,0)</f>
        <v>#N/A</v>
      </c>
      <c r="D111" s="136" t="s">
        <v>6</v>
      </c>
      <c r="E111" s="5" t="e">
        <f>VLOOKUP(B111,[1]Report!$1:$1048576,8,0)</f>
        <v>#N/A</v>
      </c>
      <c r="F111" s="413"/>
      <c r="G111" s="6" t="e">
        <f t="shared" si="7"/>
        <v>#N/A</v>
      </c>
      <c r="H111" s="278" t="e">
        <f t="shared" si="8"/>
        <v>#N/A</v>
      </c>
      <c r="I111" s="7"/>
      <c r="J111" s="7"/>
      <c r="K111" s="7"/>
      <c r="L111" s="7"/>
      <c r="M111" s="7"/>
    </row>
    <row r="112" spans="1:13" ht="15.75" hidden="1" customHeight="1">
      <c r="A112" s="49"/>
      <c r="B112" s="412"/>
      <c r="C112" s="4" t="e">
        <f>VLOOKUP(B112,[1]Report!$1:$1048576,2,0)</f>
        <v>#N/A</v>
      </c>
      <c r="D112" s="136" t="s">
        <v>6</v>
      </c>
      <c r="E112" s="5" t="e">
        <f>VLOOKUP(B112,[1]Report!$1:$1048576,8,0)</f>
        <v>#N/A</v>
      </c>
      <c r="F112" s="413"/>
      <c r="G112" s="6" t="e">
        <f t="shared" si="7"/>
        <v>#N/A</v>
      </c>
      <c r="H112" s="278" t="e">
        <f t="shared" si="8"/>
        <v>#N/A</v>
      </c>
      <c r="I112" s="7"/>
      <c r="J112" s="7"/>
      <c r="K112" s="7"/>
      <c r="L112" s="7"/>
      <c r="M112" s="7"/>
    </row>
    <row r="113" spans="1:13" ht="15.75" hidden="1" customHeight="1">
      <c r="A113" s="49"/>
      <c r="B113" s="412"/>
      <c r="C113" s="4" t="e">
        <f>VLOOKUP(B113,[1]Report!$1:$1048576,2,0)</f>
        <v>#N/A</v>
      </c>
      <c r="D113" s="136" t="s">
        <v>6</v>
      </c>
      <c r="E113" s="5" t="e">
        <f>VLOOKUP(B113,[1]Report!$1:$1048576,8,0)</f>
        <v>#N/A</v>
      </c>
      <c r="F113" s="413"/>
      <c r="G113" s="6" t="e">
        <f t="shared" si="7"/>
        <v>#N/A</v>
      </c>
      <c r="H113" s="278" t="e">
        <f t="shared" si="8"/>
        <v>#N/A</v>
      </c>
      <c r="I113" s="7"/>
      <c r="J113" s="7"/>
      <c r="K113" s="7"/>
      <c r="L113" s="7"/>
      <c r="M113" s="7"/>
    </row>
    <row r="114" spans="1:13" ht="15.75" hidden="1" customHeight="1">
      <c r="A114" s="49"/>
      <c r="B114" s="412"/>
      <c r="C114" s="4" t="e">
        <f>VLOOKUP(B114,[1]Report!$1:$1048576,2,0)</f>
        <v>#N/A</v>
      </c>
      <c r="D114" s="136" t="s">
        <v>6</v>
      </c>
      <c r="E114" s="5" t="e">
        <f>VLOOKUP(B114,[1]Report!$1:$1048576,8,0)</f>
        <v>#N/A</v>
      </c>
      <c r="F114" s="413"/>
      <c r="G114" s="6" t="e">
        <f t="shared" si="7"/>
        <v>#N/A</v>
      </c>
      <c r="H114" s="278" t="e">
        <f t="shared" si="8"/>
        <v>#N/A</v>
      </c>
      <c r="I114" s="7"/>
      <c r="J114" s="7"/>
      <c r="K114" s="7"/>
      <c r="L114" s="7"/>
      <c r="M114" s="7"/>
    </row>
    <row r="115" spans="1:13" ht="15.75" hidden="1" customHeight="1">
      <c r="A115" s="49"/>
      <c r="B115" s="412"/>
      <c r="C115" s="4" t="e">
        <f>VLOOKUP(B115,[1]Report!$1:$1048576,2,0)</f>
        <v>#N/A</v>
      </c>
      <c r="D115" s="136" t="s">
        <v>6</v>
      </c>
      <c r="E115" s="5" t="e">
        <f>VLOOKUP(B115,[1]Report!$1:$1048576,8,0)</f>
        <v>#N/A</v>
      </c>
      <c r="F115" s="413"/>
      <c r="G115" s="6" t="e">
        <f t="shared" si="7"/>
        <v>#N/A</v>
      </c>
      <c r="H115" s="278" t="e">
        <f t="shared" si="8"/>
        <v>#N/A</v>
      </c>
      <c r="I115" s="7"/>
      <c r="J115" s="7"/>
      <c r="K115" s="7"/>
      <c r="L115" s="7"/>
      <c r="M115" s="7"/>
    </row>
    <row r="116" spans="1:13" ht="15.75" hidden="1" customHeight="1">
      <c r="A116" s="49"/>
      <c r="B116" s="412"/>
      <c r="C116" s="4" t="e">
        <f>VLOOKUP(B116,[1]Report!$1:$1048576,2,0)</f>
        <v>#N/A</v>
      </c>
      <c r="D116" s="136" t="s">
        <v>6</v>
      </c>
      <c r="E116" s="5" t="e">
        <f>VLOOKUP(B116,[1]Report!$1:$1048576,8,0)</f>
        <v>#N/A</v>
      </c>
      <c r="F116" s="413"/>
      <c r="G116" s="6" t="e">
        <f t="shared" si="7"/>
        <v>#N/A</v>
      </c>
      <c r="H116" s="278" t="e">
        <f t="shared" si="8"/>
        <v>#N/A</v>
      </c>
      <c r="I116" s="7"/>
      <c r="J116" s="7"/>
      <c r="K116" s="7"/>
      <c r="L116" s="7"/>
      <c r="M116" s="7"/>
    </row>
    <row r="117" spans="1:13" ht="15.75" hidden="1" customHeight="1">
      <c r="A117" s="49"/>
      <c r="B117" s="412"/>
      <c r="C117" s="4" t="e">
        <f>VLOOKUP(B117,[1]Report!$1:$1048576,2,0)</f>
        <v>#N/A</v>
      </c>
      <c r="D117" s="136" t="s">
        <v>6</v>
      </c>
      <c r="E117" s="5" t="e">
        <f>VLOOKUP(B117,[1]Report!$1:$1048576,8,0)</f>
        <v>#N/A</v>
      </c>
      <c r="F117" s="413"/>
      <c r="G117" s="6" t="e">
        <f t="shared" si="7"/>
        <v>#N/A</v>
      </c>
      <c r="H117" s="278" t="e">
        <f t="shared" si="8"/>
        <v>#N/A</v>
      </c>
      <c r="I117" s="7"/>
      <c r="J117" s="7"/>
      <c r="K117" s="7"/>
      <c r="L117" s="7"/>
      <c r="M117" s="7"/>
    </row>
    <row r="118" spans="1:13" ht="15.75" hidden="1" customHeight="1">
      <c r="A118" s="49"/>
      <c r="B118" s="412"/>
      <c r="C118" s="4" t="e">
        <f>VLOOKUP(B118,[1]Report!$1:$1048576,2,0)</f>
        <v>#N/A</v>
      </c>
      <c r="D118" s="136" t="s">
        <v>6</v>
      </c>
      <c r="E118" s="5" t="e">
        <f>VLOOKUP(B118,[1]Report!$1:$1048576,8,0)</f>
        <v>#N/A</v>
      </c>
      <c r="F118" s="413"/>
      <c r="G118" s="6" t="e">
        <f t="shared" si="7"/>
        <v>#N/A</v>
      </c>
      <c r="H118" s="278" t="e">
        <f t="shared" si="8"/>
        <v>#N/A</v>
      </c>
      <c r="I118" s="7"/>
      <c r="J118" s="7"/>
      <c r="K118" s="7"/>
      <c r="L118" s="7"/>
      <c r="M118" s="7"/>
    </row>
    <row r="119" spans="1:13" ht="15.75" hidden="1" customHeight="1">
      <c r="A119" s="49"/>
      <c r="B119" s="412"/>
      <c r="C119" s="4" t="e">
        <f>VLOOKUP(B119,[1]Report!$1:$1048576,2,0)</f>
        <v>#N/A</v>
      </c>
      <c r="D119" s="136" t="s">
        <v>6</v>
      </c>
      <c r="E119" s="5" t="e">
        <f>VLOOKUP(B119,[1]Report!$1:$1048576,8,0)</f>
        <v>#N/A</v>
      </c>
      <c r="F119" s="413"/>
      <c r="G119" s="6" t="e">
        <f t="shared" si="7"/>
        <v>#N/A</v>
      </c>
      <c r="H119" s="278" t="e">
        <f t="shared" si="8"/>
        <v>#N/A</v>
      </c>
      <c r="I119" s="7"/>
      <c r="J119" s="7"/>
      <c r="K119" s="7"/>
      <c r="L119" s="7"/>
      <c r="M119" s="7"/>
    </row>
    <row r="120" spans="1:13" ht="15.75" hidden="1" customHeight="1">
      <c r="A120" s="49"/>
      <c r="B120" s="412"/>
      <c r="C120" s="4" t="e">
        <f>VLOOKUP(B120,[1]Report!$1:$1048576,2,0)</f>
        <v>#N/A</v>
      </c>
      <c r="D120" s="136" t="s">
        <v>6</v>
      </c>
      <c r="E120" s="5" t="e">
        <f>VLOOKUP(B120,[1]Report!$1:$1048576,8,0)</f>
        <v>#N/A</v>
      </c>
      <c r="F120" s="413"/>
      <c r="G120" s="6" t="e">
        <f t="shared" si="7"/>
        <v>#N/A</v>
      </c>
      <c r="H120" s="278" t="e">
        <f t="shared" si="8"/>
        <v>#N/A</v>
      </c>
      <c r="I120" s="7"/>
      <c r="J120" s="7"/>
      <c r="K120" s="7"/>
      <c r="L120" s="7"/>
      <c r="M120" s="7"/>
    </row>
    <row r="121" spans="1:13" ht="15.75" hidden="1" customHeight="1">
      <c r="A121" s="49"/>
      <c r="B121" s="412"/>
      <c r="C121" s="4" t="e">
        <f>VLOOKUP(B121,[1]Report!$1:$1048576,2,0)</f>
        <v>#N/A</v>
      </c>
      <c r="D121" s="136" t="s">
        <v>6</v>
      </c>
      <c r="E121" s="5" t="e">
        <f>VLOOKUP(B121,[1]Report!$1:$1048576,8,0)</f>
        <v>#N/A</v>
      </c>
      <c r="F121" s="413"/>
      <c r="G121" s="6" t="e">
        <f t="shared" si="7"/>
        <v>#N/A</v>
      </c>
      <c r="H121" s="278" t="e">
        <f t="shared" si="8"/>
        <v>#N/A</v>
      </c>
      <c r="I121" s="7"/>
      <c r="J121" s="7"/>
      <c r="K121" s="7"/>
      <c r="L121" s="7"/>
      <c r="M121" s="7"/>
    </row>
    <row r="122" spans="1:13" ht="15.75" hidden="1" customHeight="1">
      <c r="A122" s="49"/>
      <c r="B122" s="412"/>
      <c r="C122" s="4" t="e">
        <f>VLOOKUP(B122,[1]Report!$1:$1048576,2,0)</f>
        <v>#N/A</v>
      </c>
      <c r="D122" s="136" t="s">
        <v>6</v>
      </c>
      <c r="E122" s="5" t="e">
        <f>VLOOKUP(B122,[1]Report!$1:$1048576,8,0)</f>
        <v>#N/A</v>
      </c>
      <c r="F122" s="413"/>
      <c r="G122" s="6" t="e">
        <f t="shared" si="7"/>
        <v>#N/A</v>
      </c>
      <c r="H122" s="278" t="e">
        <f t="shared" si="8"/>
        <v>#N/A</v>
      </c>
      <c r="I122" s="7"/>
      <c r="J122" s="7"/>
      <c r="K122" s="7"/>
      <c r="L122" s="7"/>
      <c r="M122" s="7"/>
    </row>
    <row r="123" spans="1:13" ht="15.75" hidden="1" customHeight="1">
      <c r="A123" s="49"/>
      <c r="B123" s="412"/>
      <c r="C123" s="4" t="e">
        <f>VLOOKUP(B123,[1]Report!$1:$1048576,2,0)</f>
        <v>#N/A</v>
      </c>
      <c r="D123" s="136" t="s">
        <v>6</v>
      </c>
      <c r="E123" s="5" t="e">
        <f>VLOOKUP(B123,[1]Report!$1:$1048576,8,0)</f>
        <v>#N/A</v>
      </c>
      <c r="F123" s="413"/>
      <c r="G123" s="6" t="e">
        <f t="shared" si="7"/>
        <v>#N/A</v>
      </c>
      <c r="H123" s="278" t="e">
        <f t="shared" si="8"/>
        <v>#N/A</v>
      </c>
      <c r="I123" s="7"/>
      <c r="J123" s="7"/>
      <c r="K123" s="7"/>
      <c r="L123" s="7"/>
      <c r="M123" s="7"/>
    </row>
    <row r="124" spans="1:13" ht="15.75" hidden="1" customHeight="1">
      <c r="A124" s="49"/>
      <c r="B124" s="412"/>
      <c r="C124" s="4" t="e">
        <f>VLOOKUP(B124,[1]Report!$1:$1048576,2,0)</f>
        <v>#N/A</v>
      </c>
      <c r="D124" s="136" t="s">
        <v>6</v>
      </c>
      <c r="E124" s="5" t="e">
        <f>VLOOKUP(B124,[1]Report!$1:$1048576,8,0)</f>
        <v>#N/A</v>
      </c>
      <c r="F124" s="413"/>
      <c r="G124" s="6" t="e">
        <f t="shared" si="7"/>
        <v>#N/A</v>
      </c>
      <c r="H124" s="278" t="e">
        <f t="shared" si="8"/>
        <v>#N/A</v>
      </c>
      <c r="I124" s="7"/>
      <c r="J124" s="7"/>
      <c r="K124" s="7"/>
      <c r="L124" s="7"/>
      <c r="M124" s="7"/>
    </row>
    <row r="125" spans="1:13" ht="15.75" hidden="1" customHeight="1">
      <c r="A125" s="49"/>
      <c r="B125" s="4"/>
      <c r="C125" s="4"/>
      <c r="D125" s="136"/>
      <c r="E125" s="5"/>
      <c r="F125" s="115"/>
      <c r="G125" s="6"/>
      <c r="H125" s="7"/>
      <c r="I125" s="7"/>
      <c r="J125" s="7"/>
      <c r="K125" s="7"/>
      <c r="L125" s="7"/>
      <c r="M125" s="7"/>
    </row>
    <row r="126" spans="1:13" ht="15.75" customHeight="1">
      <c r="A126" s="49"/>
      <c r="B126" s="548" t="s">
        <v>1039</v>
      </c>
      <c r="C126" s="548"/>
      <c r="D126" s="548"/>
      <c r="E126" s="548"/>
      <c r="F126" s="548"/>
      <c r="G126" s="548"/>
      <c r="H126" s="7"/>
      <c r="I126" s="7"/>
      <c r="J126" s="7"/>
      <c r="K126" s="7"/>
      <c r="L126" s="7"/>
      <c r="M126" s="7"/>
    </row>
    <row r="127" spans="1:13" ht="15.75" customHeight="1">
      <c r="A127" s="49"/>
      <c r="B127" s="11" t="s">
        <v>2</v>
      </c>
      <c r="C127" s="11" t="s">
        <v>3</v>
      </c>
      <c r="D127" s="11" t="s">
        <v>5</v>
      </c>
      <c r="E127" s="11" t="s">
        <v>0</v>
      </c>
      <c r="F127" s="47" t="s">
        <v>1</v>
      </c>
      <c r="G127" s="47" t="s">
        <v>4</v>
      </c>
      <c r="H127" s="7"/>
      <c r="I127" s="7"/>
      <c r="J127" s="7"/>
      <c r="K127" s="7"/>
      <c r="L127" s="7"/>
      <c r="M127" s="7"/>
    </row>
    <row r="128" spans="1:13" ht="15.75" customHeight="1">
      <c r="A128" s="49"/>
      <c r="B128" s="412">
        <v>113019</v>
      </c>
      <c r="C128" s="4" t="str">
        <f>VLOOKUP(B128,[1]Report!$1:$1048576,2,0)</f>
        <v>CNA ALCOOL AERO 70 COPER 12X360ML</v>
      </c>
      <c r="D128" s="136" t="s">
        <v>6</v>
      </c>
      <c r="E128" s="5">
        <f>VLOOKUP(B128,[1]Report!$1:$1048576,8,0)</f>
        <v>12.99</v>
      </c>
      <c r="F128" s="413">
        <v>10.69</v>
      </c>
      <c r="G128" s="6">
        <f t="shared" si="7"/>
        <v>0.17705927636643576</v>
      </c>
      <c r="H128" s="278">
        <f t="shared" ref="H128:H185" si="9">G128-100%</f>
        <v>-0.82294072363356419</v>
      </c>
      <c r="I128" s="7" t="s">
        <v>645</v>
      </c>
      <c r="J128" s="7"/>
      <c r="K128" s="7"/>
      <c r="L128" s="7"/>
      <c r="M128" s="7"/>
    </row>
    <row r="129" spans="1:13" ht="15.75" customHeight="1">
      <c r="A129" s="49"/>
      <c r="B129" s="412">
        <v>113020</v>
      </c>
      <c r="C129" s="4" t="str">
        <f>VLOOKUP(B129,[1]Report!$1:$1048576,2,0)</f>
        <v>CNA ALCOOL AERO 70 EUCALI 12X360ML</v>
      </c>
      <c r="D129" s="136" t="s">
        <v>6</v>
      </c>
      <c r="E129" s="5">
        <f>VLOOKUP(B129,[1]Report!$1:$1048576,8,0)</f>
        <v>12.99</v>
      </c>
      <c r="F129" s="413">
        <v>10.69</v>
      </c>
      <c r="G129" s="6">
        <f t="shared" si="7"/>
        <v>0.17705927636643576</v>
      </c>
      <c r="H129" s="278">
        <f t="shared" si="9"/>
        <v>-0.82294072363356419</v>
      </c>
      <c r="I129" s="7" t="s">
        <v>645</v>
      </c>
      <c r="J129" s="7"/>
      <c r="K129" s="7"/>
      <c r="L129" s="7"/>
      <c r="M129" s="7"/>
    </row>
    <row r="130" spans="1:13" ht="15.75" customHeight="1">
      <c r="A130" s="49"/>
      <c r="B130" s="412">
        <v>113012</v>
      </c>
      <c r="C130" s="4" t="e">
        <f>VLOOKUP(B130,[1]Report!$1:$1048576,2,0)</f>
        <v>#N/A</v>
      </c>
      <c r="D130" s="136" t="s">
        <v>6</v>
      </c>
      <c r="E130" s="5" t="e">
        <f>VLOOKUP(B130,[1]Report!$1:$1048576,8,0)</f>
        <v>#N/A</v>
      </c>
      <c r="F130" s="413">
        <v>10.6</v>
      </c>
      <c r="G130" s="6" t="e">
        <f t="shared" si="7"/>
        <v>#N/A</v>
      </c>
      <c r="H130" s="278" t="e">
        <f t="shared" si="9"/>
        <v>#N/A</v>
      </c>
      <c r="I130" s="7" t="s">
        <v>645</v>
      </c>
      <c r="J130" s="7"/>
      <c r="K130" s="7"/>
      <c r="L130" s="7"/>
      <c r="M130" s="7"/>
    </row>
    <row r="131" spans="1:13" ht="15.75" customHeight="1">
      <c r="A131" s="49"/>
      <c r="B131" s="412">
        <v>113011</v>
      </c>
      <c r="C131" s="4" t="e">
        <f>VLOOKUP(B131,[1]Report!$1:$1048576,2,0)</f>
        <v>#N/A</v>
      </c>
      <c r="D131" s="136" t="s">
        <v>6</v>
      </c>
      <c r="E131" s="5" t="e">
        <f>VLOOKUP(B131,[1]Report!$1:$1048576,8,0)</f>
        <v>#N/A</v>
      </c>
      <c r="F131" s="413">
        <v>7.99</v>
      </c>
      <c r="G131" s="6" t="e">
        <f t="shared" si="7"/>
        <v>#N/A</v>
      </c>
      <c r="H131" s="278" t="e">
        <f t="shared" si="9"/>
        <v>#N/A</v>
      </c>
      <c r="I131" s="7" t="s">
        <v>645</v>
      </c>
      <c r="J131" s="7"/>
      <c r="K131" s="7"/>
      <c r="L131" s="7"/>
      <c r="M131" s="7"/>
    </row>
    <row r="132" spans="1:13" ht="15.75" customHeight="1">
      <c r="A132" s="49"/>
      <c r="B132" s="412">
        <v>113007</v>
      </c>
      <c r="C132" s="4" t="str">
        <f>VLOOKUP(B132,[1]Report!$1:$1048576,2,0)</f>
        <v>CNA ALCOOL ETILIC EUCALI COPER 12X1L</v>
      </c>
      <c r="D132" s="136" t="s">
        <v>6</v>
      </c>
      <c r="E132" s="5">
        <f>VLOOKUP(B132,[1]Report!$1:$1048576,8,0)</f>
        <v>9.3800000000000008</v>
      </c>
      <c r="F132" s="413">
        <v>7.75</v>
      </c>
      <c r="G132" s="6">
        <f t="shared" si="7"/>
        <v>0.17377398720682311</v>
      </c>
      <c r="H132" s="278">
        <f t="shared" si="9"/>
        <v>-0.82622601279317687</v>
      </c>
      <c r="I132" s="7" t="s">
        <v>645</v>
      </c>
      <c r="J132" s="7"/>
      <c r="K132" s="7"/>
      <c r="L132" s="7"/>
      <c r="M132" s="7"/>
    </row>
    <row r="133" spans="1:13" ht="15.75" customHeight="1">
      <c r="A133" s="49"/>
      <c r="B133" s="412">
        <v>113015</v>
      </c>
      <c r="C133" s="4" t="str">
        <f>VLOOKUP(B133,[1]Report!$1:$1048576,2,0)</f>
        <v>CNA ALCOOL GEL 70 TRAD COPER 12X500ML</v>
      </c>
      <c r="D133" s="136" t="s">
        <v>6</v>
      </c>
      <c r="E133" s="5">
        <f>VLOOKUP(B133,[1]Report!$1:$1048576,8,0)</f>
        <v>7.94</v>
      </c>
      <c r="F133" s="413">
        <v>9.09</v>
      </c>
      <c r="G133" s="6">
        <f t="shared" si="7"/>
        <v>-0.14483627204030219</v>
      </c>
      <c r="H133" s="278">
        <f t="shared" si="9"/>
        <v>-1.1448362720403022</v>
      </c>
      <c r="I133" s="7" t="s">
        <v>645</v>
      </c>
      <c r="J133" s="7"/>
      <c r="K133" s="7"/>
      <c r="L133" s="7"/>
      <c r="M133" s="7"/>
    </row>
    <row r="134" spans="1:13" ht="15.75" customHeight="1">
      <c r="A134" s="49"/>
      <c r="B134" s="412">
        <v>113017</v>
      </c>
      <c r="C134" s="4" t="str">
        <f>VLOOKUP(B134,[1]Report!$1:$1048576,2,0)</f>
        <v>CNA ALCOOL SOLIDO ACENDED ZULU 24X1UN</v>
      </c>
      <c r="D134" s="136" t="s">
        <v>6</v>
      </c>
      <c r="E134" s="5">
        <f>VLOOKUP(B134,[1]Report!$1:$1048576,8,0)</f>
        <v>8.49</v>
      </c>
      <c r="F134" s="413">
        <v>7.1</v>
      </c>
      <c r="G134" s="6">
        <f t="shared" si="7"/>
        <v>0.16372202591283869</v>
      </c>
      <c r="H134" s="278">
        <f t="shared" si="9"/>
        <v>-0.83627797408716131</v>
      </c>
      <c r="I134" s="7" t="s">
        <v>645</v>
      </c>
      <c r="J134" s="7"/>
      <c r="K134" s="7"/>
      <c r="L134" s="7"/>
      <c r="M134" s="7"/>
    </row>
    <row r="135" spans="1:13" ht="15.75" customHeight="1">
      <c r="A135" s="49"/>
      <c r="B135" s="412">
        <v>113013</v>
      </c>
      <c r="C135" s="4" t="e">
        <f>VLOOKUP(B135,[1]Report!$1:$1048576,2,0)</f>
        <v>#N/A</v>
      </c>
      <c r="D135" s="136" t="s">
        <v>6</v>
      </c>
      <c r="E135" s="5" t="e">
        <f>VLOOKUP(B135,[1]Report!$1:$1048576,8,0)</f>
        <v>#N/A</v>
      </c>
      <c r="F135" s="413">
        <v>7.99</v>
      </c>
      <c r="G135" s="6" t="e">
        <f t="shared" si="7"/>
        <v>#N/A</v>
      </c>
      <c r="H135" s="278" t="e">
        <f t="shared" si="9"/>
        <v>#N/A</v>
      </c>
      <c r="I135" s="7"/>
      <c r="J135" s="7"/>
      <c r="K135" s="7"/>
      <c r="L135" s="7"/>
      <c r="M135" s="7"/>
    </row>
    <row r="136" spans="1:13" ht="15.75" customHeight="1">
      <c r="A136" s="49"/>
      <c r="B136" s="412">
        <v>113016</v>
      </c>
      <c r="C136" s="4" t="str">
        <f>VLOOKUP(B136,[1]Report!$1:$1048576,2,0)</f>
        <v>CNA HIGIENIZAD DE MAOS 70 COPER 12X400ML</v>
      </c>
      <c r="D136" s="136" t="s">
        <v>6</v>
      </c>
      <c r="E136" s="5">
        <f>VLOOKUP(B136,[1]Report!$1:$1048576,8,0)</f>
        <v>10.69</v>
      </c>
      <c r="F136" s="413">
        <v>8.39</v>
      </c>
      <c r="G136" s="6">
        <f t="shared" si="7"/>
        <v>0.21515434985968185</v>
      </c>
      <c r="H136" s="278">
        <f t="shared" si="9"/>
        <v>-0.78484565014031815</v>
      </c>
      <c r="I136" s="7" t="s">
        <v>645</v>
      </c>
      <c r="J136" s="7"/>
      <c r="K136" s="7"/>
      <c r="L136" s="7"/>
      <c r="M136" s="7"/>
    </row>
    <row r="137" spans="1:13" ht="15.75" customHeight="1">
      <c r="A137" s="49"/>
      <c r="B137" s="412">
        <v>113018</v>
      </c>
      <c r="C137" s="4" t="e">
        <f>VLOOKUP(B137,[1]Report!$1:$1048576,2,0)</f>
        <v>#N/A</v>
      </c>
      <c r="D137" s="136" t="s">
        <v>6</v>
      </c>
      <c r="E137" s="5" t="e">
        <f>VLOOKUP(B137,[1]Report!$1:$1048576,8,0)</f>
        <v>#N/A</v>
      </c>
      <c r="F137" s="413">
        <v>9.6999999999999993</v>
      </c>
      <c r="G137" s="6" t="e">
        <f t="shared" si="7"/>
        <v>#N/A</v>
      </c>
      <c r="H137" s="278" t="e">
        <f t="shared" si="9"/>
        <v>#N/A</v>
      </c>
      <c r="I137" s="7" t="s">
        <v>645</v>
      </c>
      <c r="J137" s="7"/>
      <c r="K137" s="7"/>
      <c r="L137" s="7"/>
      <c r="M137" s="7"/>
    </row>
    <row r="138" spans="1:13" ht="15.75" customHeight="1">
      <c r="A138" s="49"/>
      <c r="B138" s="412">
        <v>112461</v>
      </c>
      <c r="C138" s="4" t="e">
        <f>VLOOKUP(B138,[1]Report!$1:$1048576,2,0)</f>
        <v>#N/A</v>
      </c>
      <c r="D138" s="136" t="s">
        <v>6</v>
      </c>
      <c r="E138" s="5" t="e">
        <f>VLOOKUP(B138,[1]Report!$1:$1048576,8,0)</f>
        <v>#N/A</v>
      </c>
      <c r="F138" s="413">
        <v>9.99</v>
      </c>
      <c r="G138" s="6" t="e">
        <f t="shared" si="7"/>
        <v>#N/A</v>
      </c>
      <c r="H138" s="278" t="e">
        <f t="shared" si="9"/>
        <v>#N/A</v>
      </c>
      <c r="I138" s="7" t="s">
        <v>645</v>
      </c>
      <c r="J138" s="7"/>
      <c r="K138" s="7"/>
      <c r="L138" s="7"/>
      <c r="M138" s="7"/>
    </row>
    <row r="139" spans="1:13" ht="15.75" customHeight="1">
      <c r="A139" s="49"/>
      <c r="B139" s="412">
        <v>114316</v>
      </c>
      <c r="C139" s="4" t="str">
        <f>VLOOKUP(B139,[1]Report!$1:$1048576,2,0)</f>
        <v>SAB ALMA FLORES INTENSE 4X12X130G</v>
      </c>
      <c r="D139" s="136" t="s">
        <v>6</v>
      </c>
      <c r="E139" s="5">
        <f>VLOOKUP(B139,[1]Report!$1:$1048576,8,0)</f>
        <v>4.08</v>
      </c>
      <c r="F139" s="413">
        <v>3.49</v>
      </c>
      <c r="G139" s="6">
        <f t="shared" si="7"/>
        <v>0.14460784313725486</v>
      </c>
      <c r="H139" s="278">
        <f t="shared" si="9"/>
        <v>-0.85539215686274517</v>
      </c>
      <c r="I139" s="7" t="s">
        <v>645</v>
      </c>
      <c r="J139" s="7"/>
      <c r="K139" s="7"/>
      <c r="L139" s="7"/>
      <c r="M139" s="7"/>
    </row>
    <row r="140" spans="1:13" ht="15.75" customHeight="1">
      <c r="A140" s="49"/>
      <c r="B140" s="412">
        <v>112465</v>
      </c>
      <c r="C140" s="4" t="str">
        <f>VLOOKUP(B140,[1]Report!$1:$1048576,2,0)</f>
        <v>SAB ALMA FLORES JASMIM 4X12X130G</v>
      </c>
      <c r="D140" s="136" t="s">
        <v>6</v>
      </c>
      <c r="E140" s="5">
        <f>VLOOKUP(B140,[1]Report!$1:$1048576,8,0)</f>
        <v>4.16</v>
      </c>
      <c r="F140" s="413">
        <v>3.49</v>
      </c>
      <c r="G140" s="6">
        <f t="shared" si="7"/>
        <v>0.16105769230769229</v>
      </c>
      <c r="H140" s="278">
        <f t="shared" si="9"/>
        <v>-0.83894230769230771</v>
      </c>
      <c r="I140" s="7" t="s">
        <v>645</v>
      </c>
      <c r="J140" s="7"/>
      <c r="K140" s="7"/>
      <c r="L140" s="7"/>
      <c r="M140" s="7"/>
    </row>
    <row r="141" spans="1:13" ht="15.75" customHeight="1">
      <c r="A141" s="49"/>
      <c r="B141" s="412">
        <v>114315</v>
      </c>
      <c r="C141" s="4" t="str">
        <f>VLOOKUP(B141,[1]Report!$1:$1048576,2,0)</f>
        <v>SAB ALMA FLORES ROSE 4X12X130G</v>
      </c>
      <c r="D141" s="136" t="s">
        <v>6</v>
      </c>
      <c r="E141" s="5">
        <f>VLOOKUP(B141,[1]Report!$1:$1048576,8,0)</f>
        <v>4.08</v>
      </c>
      <c r="F141" s="413">
        <v>3.49</v>
      </c>
      <c r="G141" s="6">
        <f t="shared" si="7"/>
        <v>0.14460784313725486</v>
      </c>
      <c r="H141" s="278">
        <f t="shared" si="9"/>
        <v>-0.85539215686274517</v>
      </c>
      <c r="I141" s="7" t="s">
        <v>645</v>
      </c>
      <c r="J141" s="7"/>
      <c r="K141" s="7"/>
      <c r="L141" s="7"/>
      <c r="M141" s="7"/>
    </row>
    <row r="142" spans="1:13" ht="15.75" customHeight="1">
      <c r="A142" s="49"/>
      <c r="B142" s="412">
        <v>113880</v>
      </c>
      <c r="C142" s="4" t="e">
        <f>VLOOKUP(B142,[1]Report!$1:$1048576,2,0)</f>
        <v>#N/A</v>
      </c>
      <c r="D142" s="136" t="s">
        <v>6</v>
      </c>
      <c r="E142" s="5" t="e">
        <f>VLOOKUP(B142,[1]Report!$1:$1048576,8,0)</f>
        <v>#N/A</v>
      </c>
      <c r="F142" s="413">
        <v>1.35</v>
      </c>
      <c r="G142" s="6" t="e">
        <f t="shared" ref="G142:G147" si="10">(E142-F142)/E142</f>
        <v>#N/A</v>
      </c>
      <c r="H142" s="278" t="e">
        <f t="shared" ref="H142:H147" si="11">G142-100%</f>
        <v>#N/A</v>
      </c>
      <c r="I142" s="7">
        <v>16.2</v>
      </c>
      <c r="J142" s="7" t="s">
        <v>645</v>
      </c>
      <c r="K142" s="7"/>
      <c r="L142" s="7"/>
      <c r="M142" s="7"/>
    </row>
    <row r="143" spans="1:13" ht="15.75" customHeight="1">
      <c r="A143" s="49"/>
      <c r="B143" s="412">
        <v>113879</v>
      </c>
      <c r="C143" s="4" t="e">
        <f>VLOOKUP(B143,[1]Report!$1:$1048576,2,0)</f>
        <v>#N/A</v>
      </c>
      <c r="D143" s="136" t="s">
        <v>6</v>
      </c>
      <c r="E143" s="5" t="e">
        <f>VLOOKUP(B143,[1]Report!$1:$1048576,8,0)</f>
        <v>#N/A</v>
      </c>
      <c r="F143" s="413">
        <v>1.35</v>
      </c>
      <c r="G143" s="6" t="e">
        <f t="shared" si="10"/>
        <v>#N/A</v>
      </c>
      <c r="H143" s="278" t="e">
        <f t="shared" si="11"/>
        <v>#N/A</v>
      </c>
      <c r="I143" s="7">
        <v>16.2</v>
      </c>
      <c r="J143" s="7" t="s">
        <v>645</v>
      </c>
      <c r="K143" s="7"/>
      <c r="L143" s="7"/>
      <c r="M143" s="7"/>
    </row>
    <row r="144" spans="1:13" ht="15.75" customHeight="1">
      <c r="A144" s="49"/>
      <c r="B144" s="412">
        <v>114276</v>
      </c>
      <c r="C144" s="4" t="str">
        <f>VLOOKUP(B144,[1]Report!$1:$1048576,2,0)</f>
        <v>FLORA FRANC SAB BAR SUAV ENERGIA/ORQ 85G</v>
      </c>
      <c r="D144" s="136" t="s">
        <v>6</v>
      </c>
      <c r="E144" s="5">
        <f>VLOOKUP(B144,[1]Report!$1:$1048576,8,0)</f>
        <v>19.61</v>
      </c>
      <c r="F144" s="413">
        <v>16.2</v>
      </c>
      <c r="G144" s="6">
        <f t="shared" si="10"/>
        <v>0.17389087200407957</v>
      </c>
      <c r="H144" s="278">
        <f t="shared" si="11"/>
        <v>-0.8261091279959204</v>
      </c>
      <c r="I144" s="7" t="s">
        <v>645</v>
      </c>
      <c r="J144" s="7"/>
      <c r="K144" s="7"/>
      <c r="L144" s="7"/>
      <c r="M144" s="7"/>
    </row>
    <row r="145" spans="1:13" ht="15.75" customHeight="1">
      <c r="A145" s="49"/>
      <c r="B145" s="412">
        <v>114275</v>
      </c>
      <c r="C145" s="4" t="str">
        <f>VLOOKUP(B145,[1]Report!$1:$1048576,2,0)</f>
        <v>FLORA FRANC SAB BAR SUAV LILAS 85G</v>
      </c>
      <c r="D145" s="136" t="s">
        <v>6</v>
      </c>
      <c r="E145" s="5">
        <f>VLOOKUP(B145,[1]Report!$1:$1048576,8,0)</f>
        <v>19.61</v>
      </c>
      <c r="F145" s="413">
        <v>16.2</v>
      </c>
      <c r="G145" s="6">
        <f t="shared" si="10"/>
        <v>0.17389087200407957</v>
      </c>
      <c r="H145" s="278">
        <f t="shared" si="11"/>
        <v>-0.8261091279959204</v>
      </c>
      <c r="I145" s="7" t="s">
        <v>645</v>
      </c>
      <c r="J145" s="7"/>
      <c r="K145" s="7"/>
      <c r="L145" s="7"/>
      <c r="M145" s="7"/>
    </row>
    <row r="146" spans="1:13" ht="15.75" customHeight="1">
      <c r="A146" s="49"/>
      <c r="B146" s="412">
        <v>114171</v>
      </c>
      <c r="C146" s="4" t="str">
        <f>VLOOKUP(B146,[1]Report!$1:$1048576,2,0)</f>
        <v>FLORA FRANC SAB BAR CLASS ROSA BRANC 90G</v>
      </c>
      <c r="D146" s="136" t="s">
        <v>6</v>
      </c>
      <c r="E146" s="5">
        <f>VLOOKUP(B146,[1]Report!$1:$1048576,8,0)</f>
        <v>1.99</v>
      </c>
      <c r="F146" s="413">
        <v>2.0499999999999998</v>
      </c>
      <c r="G146" s="6">
        <f t="shared" si="10"/>
        <v>-3.0150753768844137E-2</v>
      </c>
      <c r="H146" s="278">
        <f t="shared" si="11"/>
        <v>-1.0301507537688441</v>
      </c>
      <c r="I146" s="7">
        <v>24.6</v>
      </c>
      <c r="J146" s="7" t="s">
        <v>645</v>
      </c>
      <c r="K146" s="7"/>
      <c r="L146" s="7"/>
      <c r="M146" s="7"/>
    </row>
    <row r="147" spans="1:13" ht="15.75" customHeight="1">
      <c r="A147" s="49"/>
      <c r="B147" s="412">
        <v>114223</v>
      </c>
      <c r="C147" s="4" t="str">
        <f>VLOOKUP(B147,[1]Report!$1:$1048576,2,0)</f>
        <v>FLORA FRANC SAB BAR CLASS JASMIM/BAU 90G</v>
      </c>
      <c r="D147" s="136" t="s">
        <v>6</v>
      </c>
      <c r="E147" s="5">
        <f>VLOOKUP(B147,[1]Report!$1:$1048576,8,0)</f>
        <v>1.99</v>
      </c>
      <c r="F147" s="413">
        <v>2.0499999999999998</v>
      </c>
      <c r="G147" s="6">
        <f t="shared" si="10"/>
        <v>-3.0150753768844137E-2</v>
      </c>
      <c r="H147" s="278">
        <f t="shared" si="11"/>
        <v>-1.0301507537688441</v>
      </c>
      <c r="I147" s="7">
        <v>24.6</v>
      </c>
      <c r="J147" s="7" t="s">
        <v>645</v>
      </c>
      <c r="K147" s="7"/>
      <c r="L147" s="7"/>
      <c r="M147" s="7"/>
    </row>
    <row r="148" spans="1:13" ht="15.75" customHeight="1">
      <c r="A148" s="49"/>
      <c r="B148" s="412"/>
      <c r="C148" s="4"/>
      <c r="D148" s="136"/>
      <c r="E148" s="5"/>
      <c r="F148" s="413"/>
      <c r="G148" s="6"/>
      <c r="H148" s="278"/>
      <c r="I148" s="7"/>
      <c r="J148" s="7"/>
      <c r="K148" s="7"/>
      <c r="L148" s="7"/>
      <c r="M148" s="7"/>
    </row>
    <row r="149" spans="1:13" ht="15.75" customHeight="1">
      <c r="A149" s="49"/>
      <c r="B149" s="412"/>
      <c r="C149" s="4"/>
      <c r="D149" s="136"/>
      <c r="E149" s="5"/>
      <c r="F149" s="413"/>
      <c r="G149" s="6"/>
      <c r="H149" s="278"/>
      <c r="I149" s="7"/>
      <c r="J149" s="7"/>
      <c r="K149" s="7"/>
      <c r="L149" s="7"/>
      <c r="M149" s="7"/>
    </row>
    <row r="150" spans="1:13" ht="15.75" customHeight="1">
      <c r="A150" s="49"/>
      <c r="B150" s="548" t="s">
        <v>1040</v>
      </c>
      <c r="C150" s="548"/>
      <c r="D150" s="548"/>
      <c r="E150" s="548"/>
      <c r="F150" s="548"/>
      <c r="G150" s="548"/>
      <c r="H150" s="278">
        <f t="shared" si="9"/>
        <v>-1</v>
      </c>
      <c r="I150" s="7"/>
      <c r="J150" s="7"/>
      <c r="K150" s="7"/>
      <c r="L150" s="7"/>
      <c r="M150" s="7"/>
    </row>
    <row r="151" spans="1:13" ht="15.75" customHeight="1">
      <c r="A151" s="49"/>
      <c r="B151" s="11" t="s">
        <v>2</v>
      </c>
      <c r="C151" s="11" t="s">
        <v>3</v>
      </c>
      <c r="D151" s="11" t="s">
        <v>5</v>
      </c>
      <c r="E151" s="11" t="s">
        <v>0</v>
      </c>
      <c r="F151" s="47" t="s">
        <v>1</v>
      </c>
      <c r="G151" s="47" t="s">
        <v>4</v>
      </c>
      <c r="H151" s="278" t="e">
        <f t="shared" si="9"/>
        <v>#VALUE!</v>
      </c>
      <c r="I151" s="7"/>
      <c r="J151" s="7"/>
      <c r="K151" s="7"/>
      <c r="L151" s="7"/>
      <c r="M151" s="7"/>
    </row>
    <row r="152" spans="1:13" ht="15.75" customHeight="1">
      <c r="A152" s="49"/>
      <c r="B152" s="412">
        <v>15801</v>
      </c>
      <c r="C152" s="4" t="e">
        <f>VLOOKUP(B152,[1]Report!$1:$1048576,2,0)</f>
        <v>#N/A</v>
      </c>
      <c r="D152" s="136" t="s">
        <v>6</v>
      </c>
      <c r="E152" s="5" t="e">
        <f>VLOOKUP(B152,[1]Report!$1:$1048576,8,0)</f>
        <v>#N/A</v>
      </c>
      <c r="F152" s="413">
        <v>19.600000000000001</v>
      </c>
      <c r="G152" s="6" t="e">
        <f t="shared" si="7"/>
        <v>#N/A</v>
      </c>
      <c r="H152" s="278" t="e">
        <f t="shared" si="9"/>
        <v>#N/A</v>
      </c>
      <c r="I152" s="7" t="s">
        <v>645</v>
      </c>
      <c r="J152" s="7"/>
      <c r="K152" s="7"/>
      <c r="L152" s="7"/>
      <c r="M152" s="7"/>
    </row>
    <row r="153" spans="1:13" ht="15.75" customHeight="1">
      <c r="A153" s="49"/>
      <c r="B153" s="412">
        <v>106074</v>
      </c>
      <c r="C153" s="4" t="str">
        <f>VLOOKUP(B153,[1]Report!$1:$1048576,2,0)</f>
        <v>H BARRA CHOCO AO LEITE 4X16X92G</v>
      </c>
      <c r="D153" s="136" t="s">
        <v>6</v>
      </c>
      <c r="E153" s="5">
        <f>VLOOKUP(B153,[1]Report!$1:$1048576,8,0)</f>
        <v>72.319999999999993</v>
      </c>
      <c r="F153" s="413">
        <v>64.39</v>
      </c>
      <c r="G153" s="6">
        <f t="shared" si="7"/>
        <v>0.10965154867256628</v>
      </c>
      <c r="H153" s="278">
        <f t="shared" si="9"/>
        <v>-0.89034845132743368</v>
      </c>
      <c r="I153" s="7" t="s">
        <v>645</v>
      </c>
      <c r="J153" s="7"/>
      <c r="K153" s="7"/>
      <c r="L153" s="7"/>
      <c r="M153" s="7"/>
    </row>
    <row r="154" spans="1:13" ht="15.75" customHeight="1">
      <c r="A154" s="49"/>
      <c r="B154" s="412">
        <v>106075</v>
      </c>
      <c r="C154" s="4" t="str">
        <f>VLOOKUP(B154,[1]Report!$1:$1048576,2,0)</f>
        <v>H BARRA CHOCO BRANCO 4X16X92G</v>
      </c>
      <c r="D154" s="136" t="s">
        <v>6</v>
      </c>
      <c r="E154" s="5">
        <f>VLOOKUP(B154,[1]Report!$1:$1048576,8,0)</f>
        <v>72.319999999999993</v>
      </c>
      <c r="F154" s="413">
        <v>64.39</v>
      </c>
      <c r="G154" s="6">
        <f t="shared" si="7"/>
        <v>0.10965154867256628</v>
      </c>
      <c r="H154" s="278">
        <f t="shared" si="9"/>
        <v>-0.89034845132743368</v>
      </c>
      <c r="I154" s="7" t="s">
        <v>645</v>
      </c>
      <c r="J154" s="7"/>
      <c r="K154" s="7"/>
      <c r="L154" s="7"/>
      <c r="M154" s="7"/>
    </row>
    <row r="155" spans="1:13" ht="15.75" customHeight="1">
      <c r="A155" s="49"/>
      <c r="B155" s="412">
        <v>106077</v>
      </c>
      <c r="C155" s="4" t="str">
        <f>VLOOKUP(B155,[1]Report!$1:$1048576,2,0)</f>
        <v>H BARRA CHOCO BRAN COOKIE CREME 4X16X87G</v>
      </c>
      <c r="D155" s="136" t="s">
        <v>6</v>
      </c>
      <c r="E155" s="5">
        <f>VLOOKUP(B155,[1]Report!$1:$1048576,8,0)</f>
        <v>72.319999999999993</v>
      </c>
      <c r="F155" s="413">
        <v>64.39</v>
      </c>
      <c r="G155" s="6">
        <f t="shared" si="7"/>
        <v>0.10965154867256628</v>
      </c>
      <c r="H155" s="278">
        <f t="shared" si="9"/>
        <v>-0.89034845132743368</v>
      </c>
      <c r="I155" s="7" t="s">
        <v>645</v>
      </c>
      <c r="J155" s="7"/>
      <c r="K155" s="7"/>
      <c r="L155" s="7"/>
      <c r="M155" s="7"/>
    </row>
    <row r="156" spans="1:13" ht="15.75" customHeight="1">
      <c r="A156" s="49"/>
      <c r="B156" s="412">
        <v>107051</v>
      </c>
      <c r="C156" s="4" t="str">
        <f>VLOOKUP(B156,[1]Report!$1:$1048576,2,0)</f>
        <v>H BARRA CHOCO COOKIE CREME 4X16X87G</v>
      </c>
      <c r="D156" s="136" t="s">
        <v>6</v>
      </c>
      <c r="E156" s="5">
        <f>VLOOKUP(B156,[1]Report!$1:$1048576,8,0)</f>
        <v>68.37</v>
      </c>
      <c r="F156" s="413">
        <v>64.39</v>
      </c>
      <c r="G156" s="6">
        <f t="shared" si="7"/>
        <v>5.8212666374140756E-2</v>
      </c>
      <c r="H156" s="278">
        <f t="shared" si="9"/>
        <v>-0.9417873336258592</v>
      </c>
      <c r="I156" s="7" t="s">
        <v>645</v>
      </c>
      <c r="J156" s="7"/>
      <c r="K156" s="7"/>
      <c r="L156" s="7"/>
      <c r="M156" s="7"/>
    </row>
    <row r="157" spans="1:13" ht="15.75" customHeight="1">
      <c r="A157" s="49"/>
      <c r="B157" s="412">
        <v>106076</v>
      </c>
      <c r="C157" s="4" t="str">
        <f>VLOOKUP(B157,[1]Report!$1:$1048576,2,0)</f>
        <v>H BARRA CHOCO MEIO AMARG 4X16X92G</v>
      </c>
      <c r="D157" s="136" t="s">
        <v>6</v>
      </c>
      <c r="E157" s="5">
        <f>VLOOKUP(B157,[1]Report!$1:$1048576,8,0)</f>
        <v>72.319999999999993</v>
      </c>
      <c r="F157" s="413">
        <v>64.39</v>
      </c>
      <c r="G157" s="6">
        <f t="shared" si="7"/>
        <v>0.10965154867256628</v>
      </c>
      <c r="H157" s="278">
        <f t="shared" si="9"/>
        <v>-0.89034845132743368</v>
      </c>
      <c r="I157" s="7" t="s">
        <v>645</v>
      </c>
      <c r="J157" s="7"/>
      <c r="K157" s="7"/>
      <c r="L157" s="7"/>
      <c r="M157" s="7"/>
    </row>
    <row r="158" spans="1:13" ht="15.75">
      <c r="A158" s="49"/>
      <c r="B158" s="412">
        <v>106078</v>
      </c>
      <c r="C158" s="4" t="str">
        <f>VLOOKUP(B158,[1]Report!$1:$1048576,2,0)</f>
        <v>H BARRA CHOCO OVOMALTINE 4X16X87G</v>
      </c>
      <c r="D158" s="136" t="s">
        <v>6</v>
      </c>
      <c r="E158" s="5">
        <f>VLOOKUP(B158,[1]Report!$1:$1048576,8,0)</f>
        <v>68.69</v>
      </c>
      <c r="F158" s="413">
        <v>64.39</v>
      </c>
      <c r="G158" s="6">
        <f t="shared" si="7"/>
        <v>6.2600087348959055E-2</v>
      </c>
      <c r="H158" s="278">
        <f t="shared" si="9"/>
        <v>-0.93739991265104095</v>
      </c>
      <c r="I158" s="7" t="s">
        <v>645</v>
      </c>
      <c r="J158" s="7"/>
      <c r="K158" s="7"/>
      <c r="L158" s="7"/>
      <c r="M158" s="7"/>
    </row>
    <row r="159" spans="1:13" ht="15.75">
      <c r="A159" s="49"/>
      <c r="B159" s="412">
        <v>113981</v>
      </c>
      <c r="C159" s="4" t="str">
        <f>VLOOKUP(B159,[1]Report!$1:$1048576,2,0)</f>
        <v>H BARRA ESPEC DRK CRANBERRY 4X12X85G</v>
      </c>
      <c r="D159" s="136" t="s">
        <v>6</v>
      </c>
      <c r="E159" s="5">
        <f>VLOOKUP(B159,[1]Report!$1:$1048576,8,0)</f>
        <v>75.75</v>
      </c>
      <c r="F159" s="413">
        <v>74.09</v>
      </c>
      <c r="G159" s="6">
        <f t="shared" si="7"/>
        <v>2.191419141914187E-2</v>
      </c>
      <c r="H159" s="278">
        <f t="shared" si="9"/>
        <v>-0.97808580858085814</v>
      </c>
      <c r="I159" s="7" t="s">
        <v>1244</v>
      </c>
      <c r="J159" s="7"/>
      <c r="K159" s="7"/>
      <c r="L159" s="7"/>
      <c r="M159" s="7"/>
    </row>
    <row r="160" spans="1:13" ht="15.75">
      <c r="A160" s="49"/>
      <c r="B160" s="412">
        <v>109616</v>
      </c>
      <c r="C160" s="4" t="str">
        <f>VLOOKUP(B160,[1]Report!$1:$1048576,2,0)</f>
        <v>H BARRA SP DRK 4X12X85G</v>
      </c>
      <c r="D160" s="136" t="s">
        <v>6</v>
      </c>
      <c r="E160" s="5">
        <f>VLOOKUP(B160,[1]Report!$1:$1048576,8,0)</f>
        <v>75.75</v>
      </c>
      <c r="F160" s="413">
        <v>74.09</v>
      </c>
      <c r="G160" s="6">
        <f t="shared" si="7"/>
        <v>2.191419141914187E-2</v>
      </c>
      <c r="H160" s="278">
        <f t="shared" si="9"/>
        <v>-0.97808580858085814</v>
      </c>
      <c r="I160" s="7"/>
      <c r="J160" s="7"/>
      <c r="K160" s="7"/>
      <c r="L160" s="7"/>
      <c r="M160" s="7"/>
    </row>
    <row r="161" spans="1:13" ht="15.75">
      <c r="A161" s="49"/>
      <c r="B161" s="412">
        <v>109619</v>
      </c>
      <c r="C161" s="4" t="str">
        <f>VLOOKUP(B161,[1]Report!$1:$1048576,2,0)</f>
        <v>H BARRA SP DRK CAFE CROC 4X12X85G</v>
      </c>
      <c r="D161" s="136" t="s">
        <v>6</v>
      </c>
      <c r="E161" s="5">
        <f>VLOOKUP(B161,[1]Report!$1:$1048576,8,0)</f>
        <v>75.75</v>
      </c>
      <c r="F161" s="413">
        <v>74.09</v>
      </c>
      <c r="G161" s="6">
        <f t="shared" si="7"/>
        <v>2.191419141914187E-2</v>
      </c>
      <c r="H161" s="278">
        <f t="shared" si="9"/>
        <v>-0.97808580858085814</v>
      </c>
      <c r="I161" s="7"/>
      <c r="J161" s="7"/>
      <c r="K161" s="7"/>
      <c r="L161" s="7"/>
      <c r="M161" s="7"/>
    </row>
    <row r="162" spans="1:13" ht="15.75">
      <c r="A162" s="49"/>
      <c r="B162" s="412">
        <v>109618</v>
      </c>
      <c r="C162" s="4" t="str">
        <f>VLOOKUP(B162,[1]Report!$1:$1048576,2,0)</f>
        <v>H BARRA SP DRK LARANJA 4X12X85G</v>
      </c>
      <c r="D162" s="136" t="s">
        <v>6</v>
      </c>
      <c r="E162" s="5">
        <f>VLOOKUP(B162,[1]Report!$1:$1048576,8,0)</f>
        <v>75.75</v>
      </c>
      <c r="F162" s="413">
        <v>74.09</v>
      </c>
      <c r="G162" s="6">
        <f t="shared" si="7"/>
        <v>2.191419141914187E-2</v>
      </c>
      <c r="H162" s="278">
        <f t="shared" si="9"/>
        <v>-0.97808580858085814</v>
      </c>
      <c r="I162" s="7"/>
      <c r="J162" s="7"/>
      <c r="K162" s="7"/>
      <c r="L162" s="7"/>
      <c r="M162" s="7"/>
    </row>
    <row r="163" spans="1:13" ht="15.75">
      <c r="A163" s="49"/>
      <c r="B163" s="412">
        <v>109617</v>
      </c>
      <c r="C163" s="4" t="str">
        <f>VLOOKUP(B163,[1]Report!$1:$1048576,2,0)</f>
        <v>H BARRA SP DRK MNT 4X12X85G</v>
      </c>
      <c r="D163" s="136" t="s">
        <v>6</v>
      </c>
      <c r="E163" s="5">
        <f>VLOOKUP(B163,[1]Report!$1:$1048576,8,0)</f>
        <v>75.75</v>
      </c>
      <c r="F163" s="413">
        <v>74.09</v>
      </c>
      <c r="G163" s="6">
        <f t="shared" si="7"/>
        <v>2.191419141914187E-2</v>
      </c>
      <c r="H163" s="278">
        <f t="shared" si="9"/>
        <v>-0.97808580858085814</v>
      </c>
      <c r="I163" s="7"/>
      <c r="J163" s="7"/>
      <c r="K163" s="7"/>
      <c r="L163" s="7"/>
      <c r="M163" s="7"/>
    </row>
    <row r="164" spans="1:13" ht="15.75">
      <c r="A164" s="49"/>
      <c r="B164" s="389"/>
      <c r="C164" s="4"/>
      <c r="D164" s="136"/>
      <c r="E164" s="5"/>
      <c r="F164" s="273"/>
      <c r="G164" s="6"/>
      <c r="H164" s="278"/>
      <c r="I164" s="7"/>
      <c r="J164" s="7"/>
      <c r="K164" s="7"/>
      <c r="L164" s="7"/>
      <c r="M164" s="7"/>
    </row>
    <row r="165" spans="1:13" ht="15.75" hidden="1" customHeight="1">
      <c r="A165" s="49"/>
      <c r="B165" s="548" t="s">
        <v>1047</v>
      </c>
      <c r="C165" s="548"/>
      <c r="D165" s="548"/>
      <c r="E165" s="548"/>
      <c r="F165" s="548"/>
      <c r="G165" s="548"/>
      <c r="H165" s="278"/>
      <c r="I165" s="7"/>
      <c r="J165" s="7"/>
      <c r="K165" s="7"/>
      <c r="L165" s="7"/>
      <c r="M165" s="7"/>
    </row>
    <row r="166" spans="1:13" ht="15.75" hidden="1" customHeight="1">
      <c r="A166" s="49"/>
      <c r="B166" s="11" t="s">
        <v>2</v>
      </c>
      <c r="C166" s="11" t="s">
        <v>3</v>
      </c>
      <c r="D166" s="11" t="s">
        <v>5</v>
      </c>
      <c r="E166" s="11" t="s">
        <v>0</v>
      </c>
      <c r="F166" s="47" t="s">
        <v>1</v>
      </c>
      <c r="G166" s="47" t="s">
        <v>4</v>
      </c>
      <c r="H166" s="278"/>
      <c r="I166" s="7"/>
      <c r="J166" s="7"/>
      <c r="K166" s="7"/>
      <c r="L166" s="7"/>
      <c r="M166" s="7"/>
    </row>
    <row r="167" spans="1:13" ht="15.75" hidden="1" customHeight="1">
      <c r="A167" s="49"/>
      <c r="B167" s="437"/>
      <c r="C167" s="4" t="e">
        <f>VLOOKUP(B167,[1]Report!$1:$1048576,2,0)</f>
        <v>#N/A</v>
      </c>
      <c r="D167" s="136" t="s">
        <v>6</v>
      </c>
      <c r="E167" s="5" t="e">
        <f>VLOOKUP(B167,[1]Report!$1:$1048576,8,0)</f>
        <v>#N/A</v>
      </c>
      <c r="F167" s="436"/>
      <c r="G167" s="6" t="e">
        <f t="shared" si="7"/>
        <v>#N/A</v>
      </c>
      <c r="H167" s="278" t="e">
        <f t="shared" si="9"/>
        <v>#N/A</v>
      </c>
      <c r="I167" s="7"/>
      <c r="J167" s="7"/>
      <c r="K167" s="7"/>
      <c r="L167" s="7"/>
      <c r="M167" s="7"/>
    </row>
    <row r="168" spans="1:13" ht="15.75" hidden="1" customHeight="1">
      <c r="A168" s="49"/>
      <c r="B168" s="437"/>
      <c r="C168" s="4" t="e">
        <f>VLOOKUP(B168,[1]Report!$1:$1048576,2,0)</f>
        <v>#N/A</v>
      </c>
      <c r="D168" s="136" t="s">
        <v>6</v>
      </c>
      <c r="E168" s="5" t="e">
        <f>VLOOKUP(B168,[1]Report!$1:$1048576,8,0)</f>
        <v>#N/A</v>
      </c>
      <c r="F168" s="436"/>
      <c r="G168" s="6" t="e">
        <f t="shared" si="7"/>
        <v>#N/A</v>
      </c>
      <c r="H168" s="278" t="e">
        <f t="shared" si="9"/>
        <v>#N/A</v>
      </c>
      <c r="I168" s="7"/>
      <c r="J168" s="7"/>
      <c r="K168" s="7"/>
      <c r="L168" s="7"/>
      <c r="M168" s="7"/>
    </row>
    <row r="169" spans="1:13" ht="15.75" hidden="1" customHeight="1">
      <c r="A169" s="49"/>
      <c r="B169" s="437"/>
      <c r="C169" s="4" t="e">
        <f>VLOOKUP(B169,[1]Report!$1:$1048576,2,0)</f>
        <v>#N/A</v>
      </c>
      <c r="D169" s="136" t="s">
        <v>6</v>
      </c>
      <c r="E169" s="5" t="e">
        <f>VLOOKUP(B169,[1]Report!$1:$1048576,8,0)</f>
        <v>#N/A</v>
      </c>
      <c r="F169" s="436"/>
      <c r="G169" s="6" t="e">
        <f t="shared" si="7"/>
        <v>#N/A</v>
      </c>
      <c r="H169" s="278" t="e">
        <f t="shared" si="9"/>
        <v>#N/A</v>
      </c>
      <c r="I169" s="7"/>
      <c r="J169" s="7"/>
      <c r="K169" s="7"/>
      <c r="L169" s="7"/>
      <c r="M169" s="7"/>
    </row>
    <row r="170" spans="1:13" ht="15.75" hidden="1" customHeight="1">
      <c r="A170" s="49"/>
      <c r="B170" s="437"/>
      <c r="C170" s="4" t="e">
        <f>VLOOKUP(B170,[1]Report!$1:$1048576,2,0)</f>
        <v>#N/A</v>
      </c>
      <c r="D170" s="136" t="s">
        <v>6</v>
      </c>
      <c r="E170" s="5" t="e">
        <f>VLOOKUP(B170,[1]Report!$1:$1048576,8,0)</f>
        <v>#N/A</v>
      </c>
      <c r="F170" s="436"/>
      <c r="G170" s="6" t="e">
        <f t="shared" si="7"/>
        <v>#N/A</v>
      </c>
      <c r="H170" s="278" t="e">
        <f t="shared" si="9"/>
        <v>#N/A</v>
      </c>
      <c r="I170" s="7"/>
      <c r="J170" s="7"/>
      <c r="K170" s="7"/>
      <c r="L170" s="7"/>
      <c r="M170" s="7"/>
    </row>
    <row r="171" spans="1:13" ht="15.75" hidden="1" customHeight="1">
      <c r="A171" s="49"/>
      <c r="B171" s="437"/>
      <c r="C171" s="4" t="e">
        <f>VLOOKUP(B171,[1]Report!$1:$1048576,2,0)</f>
        <v>#N/A</v>
      </c>
      <c r="D171" s="136" t="s">
        <v>6</v>
      </c>
      <c r="E171" s="5" t="e">
        <f>VLOOKUP(B171,[1]Report!$1:$1048576,8,0)</f>
        <v>#N/A</v>
      </c>
      <c r="F171" s="436"/>
      <c r="G171" s="6" t="e">
        <f t="shared" si="7"/>
        <v>#N/A</v>
      </c>
      <c r="H171" s="278" t="e">
        <f t="shared" si="9"/>
        <v>#N/A</v>
      </c>
      <c r="I171" s="7"/>
      <c r="J171" s="7"/>
      <c r="K171" s="7"/>
      <c r="L171" s="7"/>
      <c r="M171" s="7"/>
    </row>
    <row r="172" spans="1:13" ht="15.75" hidden="1" customHeight="1">
      <c r="A172" s="49"/>
      <c r="B172" s="437"/>
      <c r="C172" s="4" t="e">
        <f>VLOOKUP(B172,[1]Report!$1:$1048576,2,0)</f>
        <v>#N/A</v>
      </c>
      <c r="D172" s="136" t="s">
        <v>6</v>
      </c>
      <c r="E172" s="5" t="e">
        <f>VLOOKUP(B172,[1]Report!$1:$1048576,8,0)</f>
        <v>#N/A</v>
      </c>
      <c r="F172" s="436"/>
      <c r="G172" s="6" t="e">
        <f t="shared" si="7"/>
        <v>#N/A</v>
      </c>
      <c r="H172" s="278" t="e">
        <f t="shared" si="9"/>
        <v>#N/A</v>
      </c>
      <c r="I172" s="7"/>
      <c r="J172" s="7"/>
      <c r="K172" s="7"/>
      <c r="L172" s="7"/>
      <c r="M172" s="7"/>
    </row>
    <row r="173" spans="1:13" ht="15.75" hidden="1" customHeight="1">
      <c r="A173" s="49"/>
      <c r="B173" s="437"/>
      <c r="C173" s="4" t="e">
        <f>VLOOKUP(B173,[1]Report!$1:$1048576,2,0)</f>
        <v>#N/A</v>
      </c>
      <c r="D173" s="136" t="s">
        <v>6</v>
      </c>
      <c r="E173" s="5" t="e">
        <f>VLOOKUP(B173,[1]Report!$1:$1048576,8,0)</f>
        <v>#N/A</v>
      </c>
      <c r="F173" s="436"/>
      <c r="G173" s="6" t="e">
        <f t="shared" si="7"/>
        <v>#N/A</v>
      </c>
      <c r="H173" s="278" t="e">
        <f t="shared" si="9"/>
        <v>#N/A</v>
      </c>
      <c r="I173" s="7"/>
      <c r="J173" s="7"/>
      <c r="K173" s="7"/>
      <c r="L173" s="7"/>
      <c r="M173" s="7"/>
    </row>
    <row r="174" spans="1:13" ht="15.75" hidden="1" customHeight="1">
      <c r="A174" s="49"/>
      <c r="B174" s="437"/>
      <c r="C174" s="4" t="e">
        <f>VLOOKUP(B174,[1]Report!$1:$1048576,2,0)</f>
        <v>#N/A</v>
      </c>
      <c r="D174" s="136" t="s">
        <v>6</v>
      </c>
      <c r="E174" s="5" t="e">
        <f>VLOOKUP(B174,[1]Report!$1:$1048576,8,0)</f>
        <v>#N/A</v>
      </c>
      <c r="F174" s="436"/>
      <c r="G174" s="6" t="e">
        <f t="shared" si="7"/>
        <v>#N/A</v>
      </c>
      <c r="H174" s="278" t="e">
        <f t="shared" si="9"/>
        <v>#N/A</v>
      </c>
      <c r="I174" s="7"/>
      <c r="J174" s="7"/>
      <c r="K174" s="7"/>
      <c r="L174" s="7"/>
      <c r="M174" s="7"/>
    </row>
    <row r="175" spans="1:13" ht="15.75" hidden="1" customHeight="1">
      <c r="A175" s="49"/>
      <c r="B175" s="437"/>
      <c r="C175" s="4" t="e">
        <f>VLOOKUP(B175,[1]Report!$1:$1048576,2,0)</f>
        <v>#N/A</v>
      </c>
      <c r="D175" s="136" t="s">
        <v>6</v>
      </c>
      <c r="E175" s="5" t="e">
        <f>VLOOKUP(B175,[1]Report!$1:$1048576,8,0)</f>
        <v>#N/A</v>
      </c>
      <c r="F175" s="436"/>
      <c r="G175" s="6" t="e">
        <f t="shared" si="7"/>
        <v>#N/A</v>
      </c>
      <c r="H175" s="278" t="e">
        <f t="shared" si="9"/>
        <v>#N/A</v>
      </c>
      <c r="I175" s="7"/>
      <c r="J175" s="7"/>
      <c r="K175" s="7"/>
      <c r="L175" s="7"/>
      <c r="M175" s="7"/>
    </row>
    <row r="176" spans="1:13" ht="15.75" hidden="1" customHeight="1">
      <c r="A176" s="49"/>
      <c r="B176" s="437"/>
      <c r="C176" s="4" t="e">
        <f>VLOOKUP(B176,[1]Report!$1:$1048576,2,0)</f>
        <v>#N/A</v>
      </c>
      <c r="D176" s="136" t="s">
        <v>6</v>
      </c>
      <c r="E176" s="5" t="e">
        <f>VLOOKUP(B176,[1]Report!$1:$1048576,8,0)</f>
        <v>#N/A</v>
      </c>
      <c r="F176" s="436"/>
      <c r="G176" s="6" t="e">
        <f t="shared" si="7"/>
        <v>#N/A</v>
      </c>
      <c r="H176" s="278" t="e">
        <f t="shared" si="9"/>
        <v>#N/A</v>
      </c>
      <c r="I176" s="7"/>
      <c r="J176" s="7"/>
      <c r="K176" s="7"/>
      <c r="L176" s="7"/>
      <c r="M176" s="7"/>
    </row>
    <row r="177" spans="1:13" ht="15.75" hidden="1" customHeight="1">
      <c r="A177" s="49"/>
      <c r="B177" s="437"/>
      <c r="C177" s="4" t="e">
        <f>VLOOKUP(B177,[1]Report!$1:$1048576,2,0)</f>
        <v>#N/A</v>
      </c>
      <c r="D177" s="136" t="s">
        <v>6</v>
      </c>
      <c r="E177" s="5" t="e">
        <f>VLOOKUP(B177,[1]Report!$1:$1048576,8,0)</f>
        <v>#N/A</v>
      </c>
      <c r="F177" s="436"/>
      <c r="G177" s="6" t="e">
        <f t="shared" si="7"/>
        <v>#N/A</v>
      </c>
      <c r="H177" s="278" t="e">
        <f t="shared" si="9"/>
        <v>#N/A</v>
      </c>
      <c r="I177" s="7"/>
      <c r="J177" s="7"/>
      <c r="K177" s="7"/>
      <c r="L177" s="7"/>
      <c r="M177" s="7"/>
    </row>
    <row r="178" spans="1:13" ht="15.75" hidden="1" customHeight="1">
      <c r="A178" s="49"/>
      <c r="B178" s="437"/>
      <c r="C178" s="4" t="e">
        <f>VLOOKUP(B178,[1]Report!$1:$1048576,2,0)</f>
        <v>#N/A</v>
      </c>
      <c r="D178" s="136" t="s">
        <v>6</v>
      </c>
      <c r="E178" s="5" t="e">
        <f>VLOOKUP(B178,[1]Report!$1:$1048576,8,0)</f>
        <v>#N/A</v>
      </c>
      <c r="F178" s="436"/>
      <c r="G178" s="6" t="e">
        <f t="shared" si="7"/>
        <v>#N/A</v>
      </c>
      <c r="H178" s="278" t="e">
        <f t="shared" si="9"/>
        <v>#N/A</v>
      </c>
      <c r="I178" s="7"/>
      <c r="J178" s="7"/>
      <c r="K178" s="7"/>
      <c r="L178" s="7"/>
      <c r="M178" s="7"/>
    </row>
    <row r="179" spans="1:13" ht="15.75" hidden="1" customHeight="1">
      <c r="A179" s="49"/>
      <c r="B179" s="437"/>
      <c r="C179" s="4" t="e">
        <f>VLOOKUP(B179,[1]Report!$1:$1048576,2,0)</f>
        <v>#N/A</v>
      </c>
      <c r="D179" s="136" t="s">
        <v>6</v>
      </c>
      <c r="E179" s="5" t="e">
        <f>VLOOKUP(B179,[1]Report!$1:$1048576,8,0)</f>
        <v>#N/A</v>
      </c>
      <c r="F179" s="436"/>
      <c r="G179" s="6" t="e">
        <f t="shared" si="7"/>
        <v>#N/A</v>
      </c>
      <c r="H179" s="278" t="e">
        <f t="shared" si="9"/>
        <v>#N/A</v>
      </c>
      <c r="I179" s="7"/>
      <c r="J179" s="7"/>
      <c r="K179" s="7"/>
      <c r="L179" s="7"/>
      <c r="M179" s="7"/>
    </row>
    <row r="180" spans="1:13" ht="15.75" hidden="1" customHeight="1">
      <c r="A180" s="49"/>
      <c r="B180" s="437"/>
      <c r="C180" s="4" t="e">
        <f>VLOOKUP(B180,[1]Report!$1:$1048576,2,0)</f>
        <v>#N/A</v>
      </c>
      <c r="D180" s="136" t="s">
        <v>6</v>
      </c>
      <c r="E180" s="5" t="e">
        <f>VLOOKUP(B180,[1]Report!$1:$1048576,8,0)</f>
        <v>#N/A</v>
      </c>
      <c r="F180" s="436"/>
      <c r="G180" s="6" t="e">
        <f t="shared" si="7"/>
        <v>#N/A</v>
      </c>
      <c r="H180" s="278" t="e">
        <f t="shared" si="9"/>
        <v>#N/A</v>
      </c>
      <c r="I180" s="7"/>
      <c r="J180" s="7"/>
      <c r="K180" s="7"/>
      <c r="L180" s="7"/>
      <c r="M180" s="7"/>
    </row>
    <row r="181" spans="1:13" ht="15.75" customHeight="1">
      <c r="A181" s="49"/>
      <c r="B181" s="182"/>
      <c r="C181" s="4"/>
      <c r="D181" s="136"/>
      <c r="E181" s="5"/>
      <c r="F181" s="405"/>
      <c r="G181" s="6"/>
      <c r="H181" s="278"/>
      <c r="I181" s="7"/>
      <c r="J181" s="7"/>
      <c r="K181" s="7"/>
      <c r="L181" s="7"/>
      <c r="M181" s="7"/>
    </row>
    <row r="182" spans="1:13" ht="15.75" customHeight="1">
      <c r="A182" s="49"/>
      <c r="B182" s="548" t="s">
        <v>1555</v>
      </c>
      <c r="C182" s="548"/>
      <c r="D182" s="548"/>
      <c r="E182" s="548"/>
      <c r="F182" s="548"/>
      <c r="G182" s="548"/>
      <c r="H182" s="278"/>
      <c r="I182" s="7"/>
      <c r="J182" s="7"/>
      <c r="K182" s="7"/>
      <c r="L182" s="7"/>
      <c r="M182" s="7"/>
    </row>
    <row r="183" spans="1:13" ht="15.75" customHeight="1">
      <c r="A183" s="49"/>
      <c r="B183" s="11" t="s">
        <v>2</v>
      </c>
      <c r="C183" s="11" t="s">
        <v>3</v>
      </c>
      <c r="D183" s="11" t="s">
        <v>5</v>
      </c>
      <c r="E183" s="11" t="s">
        <v>0</v>
      </c>
      <c r="F183" s="47" t="s">
        <v>1</v>
      </c>
      <c r="G183" s="47" t="s">
        <v>4</v>
      </c>
      <c r="H183" s="278"/>
      <c r="I183" s="7"/>
      <c r="J183" s="7"/>
      <c r="K183" s="7"/>
      <c r="L183" s="7"/>
      <c r="M183" s="7"/>
    </row>
    <row r="184" spans="1:13" ht="15.75" customHeight="1">
      <c r="A184" s="49"/>
      <c r="B184" s="412">
        <v>114155</v>
      </c>
      <c r="C184" s="4" t="str">
        <f>VLOOKUP(B184,[1]Report!$1:$1048576,2,0)</f>
        <v>VINHO AMELIA CHARDONNAY 6X750ML</v>
      </c>
      <c r="D184" s="136" t="s">
        <v>6</v>
      </c>
      <c r="E184" s="5">
        <f>VLOOKUP(B184,[1]Report!$1:$1048576,8,0)</f>
        <v>356</v>
      </c>
      <c r="F184" s="413">
        <v>331.54</v>
      </c>
      <c r="G184" s="6">
        <f t="shared" si="7"/>
        <v>6.8707865168539273E-2</v>
      </c>
      <c r="H184" s="278">
        <f t="shared" si="9"/>
        <v>-0.93129213483146067</v>
      </c>
      <c r="I184" s="7" t="s">
        <v>645</v>
      </c>
      <c r="J184" s="7"/>
      <c r="K184" s="7"/>
      <c r="L184" s="7"/>
      <c r="M184" s="7"/>
    </row>
    <row r="185" spans="1:13" ht="15.75" customHeight="1">
      <c r="A185" s="49"/>
      <c r="B185" s="412">
        <v>114271</v>
      </c>
      <c r="C185" s="4" t="str">
        <f>VLOOKUP(B185,[1]Report!$1:$1048576,2,0)</f>
        <v>VINHO CARMIN DE PEUMO CARMENERE 750ML</v>
      </c>
      <c r="D185" s="136" t="s">
        <v>6</v>
      </c>
      <c r="E185" s="5">
        <f>VLOOKUP(B185,[1]Report!$1:$1048576,8,0)</f>
        <v>593.70000000000005</v>
      </c>
      <c r="F185" s="413">
        <v>552.9</v>
      </c>
      <c r="G185" s="6">
        <f t="shared" si="7"/>
        <v>6.8721576553815167E-2</v>
      </c>
      <c r="H185" s="278">
        <f t="shared" si="9"/>
        <v>-0.93127842344618483</v>
      </c>
      <c r="I185" s="7" t="s">
        <v>645</v>
      </c>
      <c r="J185" s="7"/>
      <c r="K185" s="7"/>
      <c r="L185" s="7"/>
      <c r="M185" s="7"/>
    </row>
    <row r="186" spans="1:13" ht="15.75" customHeight="1">
      <c r="A186" s="49"/>
      <c r="B186" s="412">
        <v>113806</v>
      </c>
      <c r="C186" s="4" t="str">
        <f>VLOOKUP(B186,[1]Report!$1:$1048576,2,0)</f>
        <v>VINHO C D D RESERV PRIV CARMENERE 750ML</v>
      </c>
      <c r="D186" s="136" t="s">
        <v>6</v>
      </c>
      <c r="E186" s="5">
        <f>VLOOKUP(B186,[1]Report!$1:$1048576,8,0)</f>
        <v>84.14</v>
      </c>
      <c r="F186" s="413">
        <v>72.290000000000006</v>
      </c>
      <c r="G186" s="6">
        <f t="shared" ref="G186:G212" si="12">(E186-F186)/E186</f>
        <v>0.14083670073686705</v>
      </c>
      <c r="H186" s="278">
        <f t="shared" ref="H186:H212" si="13">G186-100%</f>
        <v>-0.85916329926313295</v>
      </c>
      <c r="I186" s="7" t="s">
        <v>645</v>
      </c>
      <c r="J186" s="7"/>
      <c r="K186" s="7"/>
      <c r="L186" s="7"/>
      <c r="M186" s="7"/>
    </row>
    <row r="187" spans="1:13" ht="15.75" customHeight="1">
      <c r="A187" s="49"/>
      <c r="B187" s="412">
        <v>113000</v>
      </c>
      <c r="C187" s="4" t="str">
        <f>VLOOKUP(B187,[1]Report!$1:$1048576,2,0)</f>
        <v>VINHO CASIL D DIABL DEVIL COL WHIT 750ML</v>
      </c>
      <c r="D187" s="136" t="s">
        <v>6</v>
      </c>
      <c r="E187" s="5">
        <f>VLOOKUP(B187,[1]Report!$1:$1048576,8,0)</f>
        <v>59.74</v>
      </c>
      <c r="F187" s="413">
        <v>55.45</v>
      </c>
      <c r="G187" s="6">
        <f t="shared" si="12"/>
        <v>7.1811181787746883E-2</v>
      </c>
      <c r="H187" s="278">
        <f t="shared" si="13"/>
        <v>-0.92818881821225308</v>
      </c>
      <c r="I187" s="7"/>
      <c r="J187" s="7"/>
      <c r="K187" s="7"/>
      <c r="L187" s="7"/>
      <c r="M187" s="7"/>
    </row>
    <row r="188" spans="1:13" ht="15.75" customHeight="1">
      <c r="A188" s="49"/>
      <c r="B188" s="412">
        <v>112760</v>
      </c>
      <c r="C188" s="4" t="str">
        <f>VLOOKUP(B188,[1]Report!$1:$1048576,2,0)</f>
        <v>VINHO CASILL D DIABLO CABER SAUV  750ML</v>
      </c>
      <c r="D188" s="136" t="s">
        <v>6</v>
      </c>
      <c r="E188" s="5">
        <f>VLOOKUP(B188,[1]Report!$1:$1048576,8,0)</f>
        <v>47.63</v>
      </c>
      <c r="F188" s="413">
        <v>44.2</v>
      </c>
      <c r="G188" s="6">
        <f t="shared" si="12"/>
        <v>7.20134369095108E-2</v>
      </c>
      <c r="H188" s="278">
        <f t="shared" si="13"/>
        <v>-0.92798656309048921</v>
      </c>
      <c r="I188" s="7" t="s">
        <v>645</v>
      </c>
      <c r="J188" s="7"/>
      <c r="K188" s="7"/>
      <c r="L188" s="7"/>
      <c r="M188" s="7"/>
    </row>
    <row r="189" spans="1:13" ht="15.75" customHeight="1">
      <c r="A189" s="49"/>
      <c r="B189" s="412">
        <v>112761</v>
      </c>
      <c r="C189" s="4" t="str">
        <f>VLOOKUP(B189,[1]Report!$1:$1048576,2,0)</f>
        <v>VINHO CASILL D DIABLO CHARDONNAY 750ML</v>
      </c>
      <c r="D189" s="136" t="s">
        <v>6</v>
      </c>
      <c r="E189" s="5">
        <f>VLOOKUP(B189,[1]Report!$1:$1048576,8,0)</f>
        <v>47.63</v>
      </c>
      <c r="F189" s="413">
        <v>44.2</v>
      </c>
      <c r="G189" s="6">
        <f t="shared" si="12"/>
        <v>7.20134369095108E-2</v>
      </c>
      <c r="H189" s="278">
        <f t="shared" si="13"/>
        <v>-0.92798656309048921</v>
      </c>
      <c r="I189" s="7" t="s">
        <v>645</v>
      </c>
      <c r="J189" s="7"/>
      <c r="K189" s="7"/>
      <c r="L189" s="7"/>
      <c r="M189" s="7"/>
    </row>
    <row r="190" spans="1:13" ht="15.75" customHeight="1">
      <c r="A190" s="49"/>
      <c r="B190" s="412">
        <v>112742</v>
      </c>
      <c r="C190" s="4" t="str">
        <f>VLOOKUP(B190,[1]Report!$1:$1048576,2,0)</f>
        <v>VINHO TRIVENT GOLDEN RESERV MALBEC 750ML</v>
      </c>
      <c r="D190" s="136" t="s">
        <v>6</v>
      </c>
      <c r="E190" s="5">
        <f>VLOOKUP(B190,[1]Report!$1:$1048576,8,0)</f>
        <v>119.57</v>
      </c>
      <c r="F190" s="413">
        <v>110.99</v>
      </c>
      <c r="G190" s="6">
        <f t="shared" si="12"/>
        <v>7.1757129714811393E-2</v>
      </c>
      <c r="H190" s="278">
        <f t="shared" si="13"/>
        <v>-0.92824287028518859</v>
      </c>
      <c r="I190" s="7" t="s">
        <v>645</v>
      </c>
      <c r="J190" s="7"/>
      <c r="K190" s="7"/>
      <c r="L190" s="7"/>
      <c r="M190" s="7"/>
    </row>
    <row r="191" spans="1:13" ht="15.75" customHeight="1">
      <c r="A191" s="49"/>
      <c r="B191" s="412">
        <v>112744</v>
      </c>
      <c r="C191" s="4" t="str">
        <f>VLOOKUP(B191,[1]Report!$1:$1048576,2,0)</f>
        <v>VINHO TRIVENTO RESER CABERNET SAUV 750ML</v>
      </c>
      <c r="D191" s="136" t="s">
        <v>6</v>
      </c>
      <c r="E191" s="5">
        <f>VLOOKUP(B191,[1]Report!$1:$1048576,8,0)</f>
        <v>51.68</v>
      </c>
      <c r="F191" s="413">
        <v>46.3</v>
      </c>
      <c r="G191" s="6">
        <f t="shared" si="12"/>
        <v>0.10410216718266259</v>
      </c>
      <c r="H191" s="278">
        <f t="shared" si="13"/>
        <v>-0.89589783281733737</v>
      </c>
      <c r="I191" s="7" t="s">
        <v>645</v>
      </c>
      <c r="J191" s="7"/>
      <c r="K191" s="7"/>
      <c r="L191" s="7"/>
      <c r="M191" s="7"/>
    </row>
    <row r="192" spans="1:13" ht="15.75" customHeight="1">
      <c r="A192" s="49"/>
      <c r="B192" s="412">
        <v>112745</v>
      </c>
      <c r="C192" s="4" t="str">
        <f>VLOOKUP(B192,[1]Report!$1:$1048576,2,0)</f>
        <v>VINHO TRIVENTO RESERVE MALBEC 750ML</v>
      </c>
      <c r="D192" s="136" t="s">
        <v>6</v>
      </c>
      <c r="E192" s="5">
        <f>VLOOKUP(B192,[1]Report!$1:$1048576,8,0)</f>
        <v>51.68</v>
      </c>
      <c r="F192" s="413">
        <v>46.3</v>
      </c>
      <c r="G192" s="6">
        <f t="shared" si="12"/>
        <v>0.10410216718266259</v>
      </c>
      <c r="H192" s="278">
        <f t="shared" si="13"/>
        <v>-0.89589783281733737</v>
      </c>
      <c r="I192" s="7" t="s">
        <v>645</v>
      </c>
      <c r="J192" s="7"/>
      <c r="K192" s="7"/>
      <c r="L192" s="7"/>
      <c r="M192" s="7"/>
    </row>
    <row r="193" spans="1:13" ht="15.75" customHeight="1">
      <c r="A193" s="49"/>
      <c r="B193" s="412">
        <v>113807</v>
      </c>
      <c r="C193" s="4" t="str">
        <f>VLOOKUP(B193,[1]Report!$1:$1048576,2,0)</f>
        <v>VINHO TRIVENTO ROSE MALBEC 750ML</v>
      </c>
      <c r="D193" s="136" t="s">
        <v>6</v>
      </c>
      <c r="E193" s="5">
        <f>VLOOKUP(B193,[1]Report!$1:$1048576,8,0)</f>
        <v>49.89</v>
      </c>
      <c r="F193" s="413">
        <v>46.3</v>
      </c>
      <c r="G193" s="6">
        <f t="shared" si="12"/>
        <v>7.1958308278212132E-2</v>
      </c>
      <c r="H193" s="278">
        <f t="shared" si="13"/>
        <v>-0.92804169172178785</v>
      </c>
      <c r="I193" s="7" t="s">
        <v>645</v>
      </c>
      <c r="J193" s="7"/>
      <c r="K193" s="7"/>
      <c r="L193" s="7"/>
      <c r="M193" s="7"/>
    </row>
    <row r="194" spans="1:13" ht="15.75" customHeight="1">
      <c r="A194" s="49"/>
      <c r="B194" s="412">
        <v>112743</v>
      </c>
      <c r="C194" s="4" t="str">
        <f>VLOOKUP(B194,[1]Report!$1:$1048576,2,0)</f>
        <v>VINHO TRIVENTO WHITE MALBEC 750ML</v>
      </c>
      <c r="D194" s="136" t="s">
        <v>6</v>
      </c>
      <c r="E194" s="5">
        <f>VLOOKUP(B194,[1]Report!$1:$1048576,8,0)</f>
        <v>51.68</v>
      </c>
      <c r="F194" s="413">
        <v>46.3</v>
      </c>
      <c r="G194" s="6">
        <f t="shared" si="12"/>
        <v>0.10410216718266259</v>
      </c>
      <c r="H194" s="278">
        <f t="shared" si="13"/>
        <v>-0.89589783281733737</v>
      </c>
      <c r="I194" s="7" t="s">
        <v>645</v>
      </c>
      <c r="J194" s="7"/>
      <c r="K194" s="7"/>
      <c r="L194" s="7"/>
      <c r="M194" s="7"/>
    </row>
    <row r="195" spans="1:13" ht="15.75" customHeight="1">
      <c r="A195" s="49"/>
      <c r="B195" s="412"/>
      <c r="C195" s="4" t="e">
        <f>VLOOKUP(B195,[1]Report!$1:$1048576,2,0)</f>
        <v>#N/A</v>
      </c>
      <c r="D195" s="136" t="s">
        <v>6</v>
      </c>
      <c r="E195" s="5" t="e">
        <f>VLOOKUP(B195,[1]Report!$1:$1048576,8,0)</f>
        <v>#N/A</v>
      </c>
      <c r="F195" s="413"/>
      <c r="G195" s="6" t="e">
        <f t="shared" si="12"/>
        <v>#N/A</v>
      </c>
      <c r="H195" s="278" t="e">
        <f t="shared" si="13"/>
        <v>#N/A</v>
      </c>
      <c r="I195" s="7"/>
      <c r="J195" s="7"/>
      <c r="K195" s="7"/>
      <c r="L195" s="7"/>
      <c r="M195" s="7"/>
    </row>
    <row r="196" spans="1:13" ht="15.75" customHeight="1">
      <c r="A196" s="49"/>
      <c r="B196" s="412">
        <v>112756</v>
      </c>
      <c r="C196" s="4" t="str">
        <f>VLOOKUP(B196,[1]Report!$1:$1048576,2,0)</f>
        <v>VINHO DIABLO BLACK CABER SAUV 750ML</v>
      </c>
      <c r="D196" s="136" t="s">
        <v>6</v>
      </c>
      <c r="E196" s="5">
        <f>VLOOKUP(B196,[1]Report!$1:$1048576,8,0)</f>
        <v>65.88</v>
      </c>
      <c r="F196" s="413">
        <v>56.55</v>
      </c>
      <c r="G196" s="6">
        <f t="shared" si="12"/>
        <v>0.14162112932604734</v>
      </c>
      <c r="H196" s="278">
        <f t="shared" si="13"/>
        <v>-0.85837887067395269</v>
      </c>
      <c r="I196" s="7" t="s">
        <v>645</v>
      </c>
      <c r="J196" s="7"/>
      <c r="K196" s="7"/>
      <c r="L196" s="7"/>
      <c r="M196" s="7"/>
    </row>
    <row r="197" spans="1:13" ht="15.75" customHeight="1">
      <c r="A197" s="49"/>
      <c r="B197" s="412">
        <v>112726</v>
      </c>
      <c r="C197" s="4" t="str">
        <f>VLOOKUP(B197,[1]Report!$1:$1048576,2,0)</f>
        <v>VINHO DIABLO DARK RED 750ML</v>
      </c>
      <c r="D197" s="136" t="s">
        <v>6</v>
      </c>
      <c r="E197" s="5">
        <f>VLOOKUP(B197,[1]Report!$1:$1048576,8,0)</f>
        <v>65.88</v>
      </c>
      <c r="F197" s="413">
        <v>56.55</v>
      </c>
      <c r="G197" s="6">
        <f t="shared" si="12"/>
        <v>0.14162112932604734</v>
      </c>
      <c r="H197" s="278">
        <f t="shared" si="13"/>
        <v>-0.85837887067395269</v>
      </c>
      <c r="I197" s="7" t="s">
        <v>645</v>
      </c>
      <c r="J197" s="7"/>
      <c r="K197" s="7"/>
      <c r="L197" s="7"/>
      <c r="M197" s="7"/>
    </row>
    <row r="198" spans="1:13" ht="15.75" customHeight="1">
      <c r="A198" s="49"/>
      <c r="B198" s="412">
        <v>114194</v>
      </c>
      <c r="C198" s="4" t="str">
        <f>VLOOKUP(B198,[1]Report!$1:$1048576,2,0)</f>
        <v>VINHO GRAVAS DE MAIPO SIRAH 750ML</v>
      </c>
      <c r="D198" s="136" t="s">
        <v>6</v>
      </c>
      <c r="E198" s="5">
        <f>VLOOKUP(B198,[1]Report!$1:$1048576,8,0)</f>
        <v>373.25</v>
      </c>
      <c r="F198" s="413">
        <v>347.6</v>
      </c>
      <c r="G198" s="6">
        <f t="shared" si="12"/>
        <v>6.8720696584058882E-2</v>
      </c>
      <c r="H198" s="278">
        <f t="shared" si="13"/>
        <v>-0.93127930341594112</v>
      </c>
      <c r="I198" s="7" t="s">
        <v>645</v>
      </c>
      <c r="J198" s="7"/>
      <c r="K198" s="7"/>
      <c r="L198" s="7"/>
      <c r="M198" s="7"/>
    </row>
    <row r="199" spans="1:13" ht="15.75" customHeight="1">
      <c r="A199" s="49"/>
      <c r="B199" s="412">
        <v>112721</v>
      </c>
      <c r="C199" s="4" t="str">
        <f>VLOOKUP(B199,[1]Report!$1:$1048576,2,0)</f>
        <v>VINHO MAIPO MI PUEBLO CARMENERE 750ML</v>
      </c>
      <c r="D199" s="136" t="s">
        <v>6</v>
      </c>
      <c r="E199" s="5">
        <f>VLOOKUP(B199,[1]Report!$1:$1048576,8,0)</f>
        <v>27.06</v>
      </c>
      <c r="F199" s="413">
        <v>25.15</v>
      </c>
      <c r="G199" s="6">
        <f t="shared" si="12"/>
        <v>7.0583887657058392E-2</v>
      </c>
      <c r="H199" s="278">
        <f t="shared" si="13"/>
        <v>-0.92941611234294164</v>
      </c>
      <c r="I199" s="7" t="s">
        <v>645</v>
      </c>
      <c r="J199" s="7"/>
      <c r="K199" s="7"/>
      <c r="L199" s="7"/>
      <c r="M199" s="7"/>
    </row>
    <row r="200" spans="1:13" ht="15.75" customHeight="1">
      <c r="A200" s="49"/>
      <c r="B200" s="412">
        <v>112758</v>
      </c>
      <c r="C200" s="4" t="str">
        <f>VLOOKUP(B200,[1]Report!$1:$1048576,2,0)</f>
        <v>VINHO MAIPO MI PUEBLO SAUVIG BLANC 750ML</v>
      </c>
      <c r="D200" s="136" t="s">
        <v>6</v>
      </c>
      <c r="E200" s="5">
        <f>VLOOKUP(B200,[1]Report!$1:$1048576,8,0)</f>
        <v>27.06</v>
      </c>
      <c r="F200" s="413">
        <v>25.15</v>
      </c>
      <c r="G200" s="6">
        <f t="shared" si="12"/>
        <v>7.0583887657058392E-2</v>
      </c>
      <c r="H200" s="278">
        <f t="shared" si="13"/>
        <v>-0.92941611234294164</v>
      </c>
      <c r="I200" s="7" t="s">
        <v>645</v>
      </c>
      <c r="J200" s="7"/>
      <c r="K200" s="7"/>
      <c r="L200" s="7"/>
      <c r="M200" s="7"/>
    </row>
    <row r="201" spans="1:13" ht="15.75" customHeight="1">
      <c r="A201" s="49"/>
      <c r="B201" s="412">
        <v>112759</v>
      </c>
      <c r="C201" s="4" t="str">
        <f>VLOOKUP(B201,[1]Report!$1:$1048576,2,0)</f>
        <v>VINHO MAIPO MI PUELBLO CABER SAUV 750ML</v>
      </c>
      <c r="D201" s="136" t="s">
        <v>6</v>
      </c>
      <c r="E201" s="5">
        <f>VLOOKUP(B201,[1]Report!$1:$1048576,8,0)</f>
        <v>27.06</v>
      </c>
      <c r="F201" s="413">
        <v>25.15</v>
      </c>
      <c r="G201" s="6">
        <f t="shared" si="12"/>
        <v>7.0583887657058392E-2</v>
      </c>
      <c r="H201" s="278">
        <f t="shared" si="13"/>
        <v>-0.92941611234294164</v>
      </c>
      <c r="I201" s="7" t="s">
        <v>645</v>
      </c>
      <c r="J201" s="7"/>
      <c r="K201" s="7"/>
      <c r="L201" s="7"/>
      <c r="M201" s="7"/>
    </row>
    <row r="202" spans="1:13" ht="15.75" customHeight="1">
      <c r="A202" s="49"/>
      <c r="B202" s="412">
        <v>112727</v>
      </c>
      <c r="C202" s="4" t="str">
        <f>VLOOKUP(B202,[1]Report!$1:$1048576,2,0)</f>
        <v>VINHO MARQUES C C CABER SAUV 750ML</v>
      </c>
      <c r="D202" s="136" t="s">
        <v>6</v>
      </c>
      <c r="E202" s="5">
        <f>VLOOKUP(B202,[1]Report!$1:$1048576,8,0)</f>
        <v>125</v>
      </c>
      <c r="F202" s="413">
        <v>106.16</v>
      </c>
      <c r="G202" s="6">
        <f t="shared" si="12"/>
        <v>0.15072000000000002</v>
      </c>
      <c r="H202" s="278">
        <f t="shared" si="13"/>
        <v>-0.84928000000000003</v>
      </c>
      <c r="I202" s="7" t="s">
        <v>645</v>
      </c>
      <c r="J202" s="7"/>
      <c r="K202" s="7"/>
      <c r="L202" s="7"/>
      <c r="M202" s="7"/>
    </row>
    <row r="203" spans="1:13" ht="15.75" customHeight="1">
      <c r="A203" s="49"/>
      <c r="B203" s="412">
        <v>112728</v>
      </c>
      <c r="C203" s="4" t="str">
        <f>VLOOKUP(B203,[1]Report!$1:$1048576,2,0)</f>
        <v>VINHO MARQUES C C CARMENERE 750ML</v>
      </c>
      <c r="D203" s="136" t="s">
        <v>6</v>
      </c>
      <c r="E203" s="5">
        <f>VLOOKUP(B203,[1]Report!$1:$1048576,8,0)</f>
        <v>125</v>
      </c>
      <c r="F203" s="413">
        <v>106.16</v>
      </c>
      <c r="G203" s="6">
        <f t="shared" si="12"/>
        <v>0.15072000000000002</v>
      </c>
      <c r="H203" s="278">
        <f t="shared" si="13"/>
        <v>-0.84928000000000003</v>
      </c>
      <c r="I203" s="7" t="s">
        <v>645</v>
      </c>
      <c r="J203" s="7"/>
      <c r="K203" s="7"/>
      <c r="L203" s="7"/>
      <c r="M203" s="7"/>
    </row>
    <row r="204" spans="1:13" ht="15.75" customHeight="1">
      <c r="A204" s="49"/>
      <c r="B204" s="412">
        <v>112729</v>
      </c>
      <c r="C204" s="4" t="str">
        <f>VLOOKUP(B204,[1]Report!$1:$1048576,2,0)</f>
        <v>VINHO MARQUES C C CHARDONNAY 750ML</v>
      </c>
      <c r="D204" s="136" t="s">
        <v>6</v>
      </c>
      <c r="E204" s="5">
        <f>VLOOKUP(B204,[1]Report!$1:$1048576,8,0)</f>
        <v>125</v>
      </c>
      <c r="F204" s="413">
        <v>106.16</v>
      </c>
      <c r="G204" s="6">
        <f t="shared" si="12"/>
        <v>0.15072000000000002</v>
      </c>
      <c r="H204" s="278">
        <f t="shared" si="13"/>
        <v>-0.84928000000000003</v>
      </c>
      <c r="I204" s="7" t="s">
        <v>645</v>
      </c>
      <c r="J204" s="7"/>
      <c r="K204" s="7"/>
      <c r="L204" s="7"/>
      <c r="M204" s="7"/>
    </row>
    <row r="205" spans="1:13" ht="15.75" customHeight="1">
      <c r="A205" s="49"/>
      <c r="B205" s="412">
        <v>112730</v>
      </c>
      <c r="C205" s="4" t="str">
        <f>VLOOKUP(B205,[1]Report!$1:$1048576,2,0)</f>
        <v>VINHO MARQUES C C MERLOT 750ML</v>
      </c>
      <c r="D205" s="136" t="s">
        <v>6</v>
      </c>
      <c r="E205" s="5">
        <f>VLOOKUP(B205,[1]Report!$1:$1048576,8,0)</f>
        <v>125</v>
      </c>
      <c r="F205" s="413">
        <v>106.16</v>
      </c>
      <c r="G205" s="6">
        <f t="shared" si="12"/>
        <v>0.15072000000000002</v>
      </c>
      <c r="H205" s="278">
        <f t="shared" si="13"/>
        <v>-0.84928000000000003</v>
      </c>
      <c r="I205" s="7" t="s">
        <v>645</v>
      </c>
      <c r="J205" s="7"/>
      <c r="K205" s="7"/>
      <c r="L205" s="7"/>
      <c r="M205" s="7"/>
    </row>
    <row r="206" spans="1:13" ht="15.75" customHeight="1">
      <c r="A206" s="49"/>
      <c r="B206" s="412">
        <v>113001</v>
      </c>
      <c r="C206" s="4" t="str">
        <f>VLOOKUP(B206,[1]Report!$1:$1048576,2,0)</f>
        <v>VINHO MARQUES C C PINOT NOIR 750ML</v>
      </c>
      <c r="D206" s="136" t="s">
        <v>6</v>
      </c>
      <c r="E206" s="5">
        <f>VLOOKUP(B206,[1]Report!$1:$1048576,8,0)</f>
        <v>125</v>
      </c>
      <c r="F206" s="413">
        <v>106.16</v>
      </c>
      <c r="G206" s="6">
        <f t="shared" si="12"/>
        <v>0.15072000000000002</v>
      </c>
      <c r="H206" s="278">
        <f t="shared" si="13"/>
        <v>-0.84928000000000003</v>
      </c>
      <c r="I206" s="7" t="s">
        <v>645</v>
      </c>
      <c r="J206" s="7"/>
      <c r="K206" s="7"/>
      <c r="L206" s="7"/>
      <c r="M206" s="7"/>
    </row>
    <row r="207" spans="1:13" ht="15.75" customHeight="1">
      <c r="A207" s="49"/>
      <c r="B207" s="412">
        <v>112740</v>
      </c>
      <c r="C207" s="4" t="str">
        <f>VLOOKUP(B207,[1]Report!$1:$1048576,2,0)</f>
        <v>VINHO RESER CHARDONN PEDRO JIMENEZ 750ML</v>
      </c>
      <c r="D207" s="136" t="s">
        <v>6</v>
      </c>
      <c r="E207" s="5">
        <f>VLOOKUP(B207,[1]Report!$1:$1048576,8,0)</f>
        <v>27.89</v>
      </c>
      <c r="F207" s="413">
        <v>24.99</v>
      </c>
      <c r="G207" s="6">
        <f t="shared" si="12"/>
        <v>0.10397992111868061</v>
      </c>
      <c r="H207" s="278">
        <f t="shared" si="13"/>
        <v>-0.8960200788813194</v>
      </c>
      <c r="I207" s="7" t="s">
        <v>645</v>
      </c>
      <c r="J207" s="7"/>
      <c r="K207" s="7"/>
      <c r="L207" s="7"/>
      <c r="M207" s="7"/>
    </row>
    <row r="208" spans="1:13" ht="15.75" customHeight="1">
      <c r="A208" s="49"/>
      <c r="B208" s="412">
        <v>113804</v>
      </c>
      <c r="C208" s="4" t="str">
        <f>VLOOKUP(B208,[1]Report!$1:$1048576,2,0)</f>
        <v>VINHO RESERVADO CARMENERE 750ML</v>
      </c>
      <c r="D208" s="136" t="s">
        <v>6</v>
      </c>
      <c r="E208" s="5">
        <f>VLOOKUP(B208,[1]Report!$1:$1048576,8,0)</f>
        <v>26.92</v>
      </c>
      <c r="F208" s="413">
        <v>24.99</v>
      </c>
      <c r="G208" s="6">
        <f t="shared" si="12"/>
        <v>7.1693907875185856E-2</v>
      </c>
      <c r="H208" s="278">
        <f t="shared" si="13"/>
        <v>-0.92830609212481419</v>
      </c>
      <c r="I208" s="7" t="s">
        <v>645</v>
      </c>
      <c r="J208" s="7"/>
      <c r="K208" s="7"/>
      <c r="L208" s="7"/>
      <c r="M208" s="7"/>
    </row>
    <row r="209" spans="1:13" ht="15.75" customHeight="1">
      <c r="A209" s="49"/>
      <c r="B209" s="412">
        <v>112736</v>
      </c>
      <c r="C209" s="4" t="e">
        <f>VLOOKUP(B209,[1]Report!$1:$1048576,2,0)</f>
        <v>#N/A</v>
      </c>
      <c r="D209" s="136" t="s">
        <v>6</v>
      </c>
      <c r="E209" s="5" t="e">
        <f>VLOOKUP(B209,[1]Report!$1:$1048576,8,0)</f>
        <v>#N/A</v>
      </c>
      <c r="F209" s="413">
        <v>24.99</v>
      </c>
      <c r="G209" s="6" t="e">
        <f t="shared" si="12"/>
        <v>#N/A</v>
      </c>
      <c r="H209" s="278" t="e">
        <f t="shared" si="13"/>
        <v>#N/A</v>
      </c>
      <c r="I209" s="7" t="s">
        <v>645</v>
      </c>
      <c r="J209" s="7"/>
      <c r="K209" s="7"/>
      <c r="L209" s="7"/>
      <c r="M209" s="7"/>
    </row>
    <row r="210" spans="1:13" ht="15.75" customHeight="1">
      <c r="A210" s="49"/>
      <c r="B210" s="412">
        <v>109070</v>
      </c>
      <c r="C210" s="4" t="str">
        <f>VLOOKUP(B210,[1]Report!$1:$1048576,2,0)</f>
        <v>JANDAIA CONCENTRADO GOIABA 12X500ML</v>
      </c>
      <c r="D210" s="136" t="s">
        <v>6</v>
      </c>
      <c r="E210" s="5">
        <f>VLOOKUP(B210,[1]Report!$1:$1048576,8,0)</f>
        <v>4.0999999999999996</v>
      </c>
      <c r="F210" s="413">
        <v>3.75</v>
      </c>
      <c r="G210" s="6">
        <f t="shared" si="12"/>
        <v>8.5365853658536509E-2</v>
      </c>
      <c r="H210" s="278">
        <f t="shared" si="13"/>
        <v>-0.91463414634146345</v>
      </c>
      <c r="I210" s="7" t="s">
        <v>645</v>
      </c>
      <c r="J210" s="7"/>
      <c r="K210" s="7"/>
      <c r="L210" s="7"/>
      <c r="M210" s="7"/>
    </row>
    <row r="211" spans="1:13" ht="15.75" customHeight="1">
      <c r="A211" s="49"/>
      <c r="B211" s="412">
        <v>109057</v>
      </c>
      <c r="C211" s="4" t="e">
        <f>VLOOKUP(B211,[1]Report!$1:$1048576,2,0)</f>
        <v>#N/A</v>
      </c>
      <c r="D211" s="136" t="s">
        <v>6</v>
      </c>
      <c r="E211" s="5" t="e">
        <f>VLOOKUP(B211,[1]Report!$1:$1048576,8,0)</f>
        <v>#N/A</v>
      </c>
      <c r="F211" s="413">
        <v>3.29</v>
      </c>
      <c r="G211" s="6" t="e">
        <f t="shared" si="12"/>
        <v>#N/A</v>
      </c>
      <c r="H211" s="278" t="e">
        <f t="shared" si="13"/>
        <v>#N/A</v>
      </c>
      <c r="I211" s="7" t="s">
        <v>645</v>
      </c>
      <c r="J211" s="7"/>
      <c r="K211" s="7"/>
      <c r="L211" s="7"/>
      <c r="M211" s="7"/>
    </row>
    <row r="212" spans="1:13" ht="15.75" customHeight="1">
      <c r="A212" s="49"/>
      <c r="B212" s="412">
        <v>109102</v>
      </c>
      <c r="C212" s="4" t="str">
        <f>VLOOKUP(B212,[1]Report!$1:$1048576,2,0)</f>
        <v>JANDAIA NECTAR POLLI FRUTTI 24X200ML</v>
      </c>
      <c r="D212" s="136" t="s">
        <v>6</v>
      </c>
      <c r="E212" s="5">
        <f>VLOOKUP(B212,[1]Report!$1:$1048576,8,0)</f>
        <v>28.18</v>
      </c>
      <c r="F212" s="413">
        <v>24.85</v>
      </c>
      <c r="G212" s="6">
        <f t="shared" si="12"/>
        <v>0.11816891412349177</v>
      </c>
      <c r="H212" s="278">
        <f t="shared" si="13"/>
        <v>-0.88183108587650827</v>
      </c>
      <c r="I212" s="7" t="s">
        <v>645</v>
      </c>
      <c r="J212" s="7"/>
      <c r="K212" s="7"/>
      <c r="L212" s="7"/>
      <c r="M212" s="7"/>
    </row>
    <row r="213" spans="1:13" ht="15.75" customHeight="1">
      <c r="A213" s="49"/>
      <c r="B213" s="12"/>
      <c r="C213" s="4"/>
      <c r="D213" s="136"/>
      <c r="E213" s="5"/>
      <c r="F213" s="411"/>
      <c r="G213" s="6"/>
      <c r="H213" s="7"/>
      <c r="I213" s="7"/>
      <c r="J213" s="7"/>
      <c r="K213" s="7"/>
      <c r="L213" s="7"/>
      <c r="M213" s="7"/>
    </row>
    <row r="214" spans="1:13" ht="15.75" customHeight="1">
      <c r="A214" s="49"/>
      <c r="B214" s="548" t="s">
        <v>1306</v>
      </c>
      <c r="C214" s="548"/>
      <c r="D214" s="548"/>
      <c r="E214" s="548"/>
      <c r="F214" s="548"/>
      <c r="G214" s="548"/>
      <c r="H214" s="7"/>
      <c r="I214" s="7"/>
      <c r="J214" s="7"/>
      <c r="K214" s="7"/>
      <c r="L214" s="7"/>
      <c r="M214" s="7"/>
    </row>
    <row r="215" spans="1:13" ht="15.75" customHeight="1">
      <c r="A215" s="49"/>
      <c r="B215" s="11" t="s">
        <v>2</v>
      </c>
      <c r="C215" s="11" t="s">
        <v>3</v>
      </c>
      <c r="D215" s="11" t="s">
        <v>5</v>
      </c>
      <c r="E215" s="11" t="s">
        <v>0</v>
      </c>
      <c r="F215" s="47" t="s">
        <v>1</v>
      </c>
      <c r="G215" s="47" t="s">
        <v>4</v>
      </c>
      <c r="H215" s="7"/>
      <c r="I215" s="7"/>
      <c r="J215" s="7"/>
      <c r="K215" s="7"/>
      <c r="L215" s="7"/>
      <c r="M215" s="7"/>
    </row>
    <row r="216" spans="1:13" ht="15.75" customHeight="1">
      <c r="A216" s="49"/>
      <c r="B216" s="412">
        <v>105809</v>
      </c>
      <c r="C216" s="4" t="e">
        <f>VLOOKUP(B216,[1]Report!$1:$1048576,2,0)</f>
        <v>#N/A</v>
      </c>
      <c r="D216" s="136" t="s">
        <v>6</v>
      </c>
      <c r="E216" s="5" t="e">
        <f>VLOOKUP(B216,[1]Report!$1:$1048576,8,0)</f>
        <v>#N/A</v>
      </c>
      <c r="F216" s="413">
        <v>4.5999999999999996</v>
      </c>
      <c r="G216" s="6" t="e">
        <f t="shared" si="7"/>
        <v>#N/A</v>
      </c>
      <c r="H216" s="278" t="e">
        <f t="shared" ref="H216:H370" si="14">G216-100%</f>
        <v>#N/A</v>
      </c>
      <c r="I216" s="161" t="s">
        <v>645</v>
      </c>
      <c r="J216" s="7"/>
      <c r="K216" s="7"/>
      <c r="L216" s="7"/>
      <c r="M216" s="7"/>
    </row>
    <row r="217" spans="1:13" ht="15.75" customHeight="1">
      <c r="A217" s="49"/>
      <c r="B217" s="412">
        <v>113544</v>
      </c>
      <c r="C217" s="4" t="e">
        <f>VLOOKUP(B217,[1]Report!$1:$1048576,2,0)</f>
        <v>#N/A</v>
      </c>
      <c r="D217" s="136" t="s">
        <v>6</v>
      </c>
      <c r="E217" s="5" t="e">
        <f>VLOOKUP(B217,[1]Report!$1:$1048576,8,0)</f>
        <v>#N/A</v>
      </c>
      <c r="F217" s="413">
        <v>119</v>
      </c>
      <c r="G217" s="6" t="e">
        <f t="shared" si="7"/>
        <v>#N/A</v>
      </c>
      <c r="H217" s="278" t="e">
        <f t="shared" si="14"/>
        <v>#N/A</v>
      </c>
      <c r="I217" s="161"/>
      <c r="J217" s="7"/>
      <c r="K217" s="7"/>
      <c r="L217" s="7"/>
      <c r="M217" s="7"/>
    </row>
    <row r="218" spans="1:13" ht="15.75" customHeight="1">
      <c r="A218" s="49"/>
      <c r="B218" s="412">
        <v>544</v>
      </c>
      <c r="C218" s="4" t="e">
        <f>VLOOKUP(B218,[1]Report!$1:$1048576,2,0)</f>
        <v>#N/A</v>
      </c>
      <c r="D218" s="136" t="s">
        <v>6</v>
      </c>
      <c r="E218" s="5" t="e">
        <f>VLOOKUP(B218,[1]Report!$1:$1048576,8,0)</f>
        <v>#N/A</v>
      </c>
      <c r="F218" s="413">
        <v>39.200000000000003</v>
      </c>
      <c r="G218" s="6" t="e">
        <f t="shared" si="7"/>
        <v>#N/A</v>
      </c>
      <c r="H218" s="278" t="e">
        <f t="shared" si="14"/>
        <v>#N/A</v>
      </c>
      <c r="I218" s="161"/>
      <c r="J218" s="7"/>
      <c r="K218" s="7"/>
      <c r="L218" s="7"/>
      <c r="M218" s="7"/>
    </row>
    <row r="219" spans="1:13" ht="15.75" customHeight="1">
      <c r="A219" s="49"/>
      <c r="B219" s="412">
        <v>539</v>
      </c>
      <c r="C219" s="4" t="e">
        <f>VLOOKUP(B219,[1]Report!$1:$1048576,2,0)</f>
        <v>#N/A</v>
      </c>
      <c r="D219" s="136" t="s">
        <v>6</v>
      </c>
      <c r="E219" s="5" t="e">
        <f>VLOOKUP(B219,[1]Report!$1:$1048576,8,0)</f>
        <v>#N/A</v>
      </c>
      <c r="F219" s="413">
        <v>39.200000000000003</v>
      </c>
      <c r="G219" s="6" t="e">
        <f t="shared" si="7"/>
        <v>#N/A</v>
      </c>
      <c r="H219" s="278" t="e">
        <f t="shared" si="14"/>
        <v>#N/A</v>
      </c>
      <c r="I219" s="161"/>
      <c r="J219" s="7"/>
      <c r="K219" s="7"/>
      <c r="L219" s="7"/>
      <c r="M219" s="7"/>
    </row>
    <row r="220" spans="1:13" ht="15.75" customHeight="1">
      <c r="A220" s="49"/>
      <c r="B220" s="437"/>
      <c r="C220" s="4" t="e">
        <f>VLOOKUP(B220,[1]Report!$1:$1048576,2,0)</f>
        <v>#N/A</v>
      </c>
      <c r="D220" s="136" t="s">
        <v>6</v>
      </c>
      <c r="E220" s="5" t="e">
        <f>VLOOKUP(B220,[1]Report!$1:$1048576,8,0)</f>
        <v>#N/A</v>
      </c>
      <c r="F220" s="436"/>
      <c r="G220" s="6" t="e">
        <f t="shared" si="7"/>
        <v>#N/A</v>
      </c>
      <c r="H220" s="278" t="e">
        <f t="shared" si="14"/>
        <v>#N/A</v>
      </c>
      <c r="I220" s="161"/>
      <c r="J220" s="7"/>
      <c r="K220" s="7"/>
      <c r="L220" s="7"/>
      <c r="M220" s="7"/>
    </row>
    <row r="221" spans="1:13" ht="15.75" customHeight="1">
      <c r="A221" s="49"/>
      <c r="B221" s="439"/>
      <c r="C221" s="10"/>
      <c r="D221" s="421"/>
      <c r="E221" s="8"/>
      <c r="F221" s="440"/>
      <c r="G221" s="13"/>
      <c r="H221" s="278"/>
      <c r="I221" s="161"/>
      <c r="J221" s="7"/>
      <c r="K221" s="7"/>
      <c r="L221" s="7"/>
      <c r="M221" s="7"/>
    </row>
    <row r="222" spans="1:13" ht="15.75" customHeight="1">
      <c r="A222" s="49"/>
      <c r="B222" s="439"/>
      <c r="C222" s="10"/>
      <c r="D222" s="421"/>
      <c r="E222" s="8"/>
      <c r="F222" s="440"/>
      <c r="G222" s="13"/>
      <c r="H222" s="278"/>
      <c r="I222" s="161"/>
      <c r="J222" s="7"/>
      <c r="K222" s="7"/>
      <c r="L222" s="7"/>
      <c r="M222" s="7"/>
    </row>
    <row r="223" spans="1:13" ht="15.75" customHeight="1">
      <c r="A223" s="49"/>
      <c r="B223" s="548" t="s">
        <v>1645</v>
      </c>
      <c r="C223" s="548"/>
      <c r="D223" s="548"/>
      <c r="E223" s="548"/>
      <c r="F223" s="548"/>
      <c r="G223" s="548"/>
      <c r="H223" s="278"/>
      <c r="I223" s="161"/>
      <c r="J223" s="7"/>
      <c r="K223" s="7"/>
      <c r="L223" s="7"/>
      <c r="M223" s="7"/>
    </row>
    <row r="224" spans="1:13" ht="15.75" customHeight="1">
      <c r="A224" s="49"/>
      <c r="B224" s="11" t="s">
        <v>2</v>
      </c>
      <c r="C224" s="11" t="s">
        <v>3</v>
      </c>
      <c r="D224" s="11" t="s">
        <v>5</v>
      </c>
      <c r="E224" s="11" t="s">
        <v>0</v>
      </c>
      <c r="F224" s="47" t="s">
        <v>1</v>
      </c>
      <c r="G224" s="47" t="s">
        <v>4</v>
      </c>
      <c r="H224" s="278"/>
      <c r="I224" s="161"/>
      <c r="J224" s="7"/>
      <c r="K224" s="7"/>
      <c r="L224" s="7"/>
      <c r="M224" s="7"/>
    </row>
    <row r="225" spans="1:13" ht="15.75" hidden="1" customHeight="1">
      <c r="A225" s="49"/>
      <c r="B225" s="439">
        <v>102149</v>
      </c>
      <c r="C225" s="4" t="s">
        <v>1646</v>
      </c>
      <c r="D225" s="136" t="s">
        <v>1655</v>
      </c>
      <c r="E225" s="5">
        <f>VLOOKUP(B225,[1]Report!$1:$1048576,8,0)</f>
        <v>15.71</v>
      </c>
      <c r="F225" s="436">
        <v>12.79</v>
      </c>
      <c r="G225" s="6">
        <f t="shared" ref="G225:G235" si="15">(E225-F225)/E225</f>
        <v>0.18586887332908986</v>
      </c>
      <c r="H225" s="278">
        <f t="shared" si="14"/>
        <v>-0.81413112667091014</v>
      </c>
      <c r="I225" s="161"/>
      <c r="J225" s="7"/>
      <c r="K225" s="7"/>
      <c r="L225" s="7"/>
      <c r="M225" s="7"/>
    </row>
    <row r="226" spans="1:13" ht="15.75" hidden="1" customHeight="1">
      <c r="A226" s="49"/>
      <c r="B226" s="439">
        <v>109163</v>
      </c>
      <c r="C226" s="4" t="s">
        <v>1647</v>
      </c>
      <c r="D226" s="136" t="s">
        <v>1655</v>
      </c>
      <c r="E226" s="5" t="e">
        <f>VLOOKUP(B226,[1]Report!$1:$1048576,8,0)</f>
        <v>#N/A</v>
      </c>
      <c r="F226" s="436">
        <v>6.39</v>
      </c>
      <c r="G226" s="6" t="e">
        <f t="shared" si="15"/>
        <v>#N/A</v>
      </c>
      <c r="H226" s="278" t="e">
        <f t="shared" si="14"/>
        <v>#N/A</v>
      </c>
      <c r="I226" s="161"/>
      <c r="J226" s="7"/>
      <c r="K226" s="7"/>
      <c r="L226" s="7"/>
      <c r="M226" s="7"/>
    </row>
    <row r="227" spans="1:13" ht="15.75" hidden="1" customHeight="1">
      <c r="A227" s="49"/>
      <c r="B227" s="439">
        <v>102178</v>
      </c>
      <c r="C227" s="4" t="s">
        <v>895</v>
      </c>
      <c r="D227" s="136" t="s">
        <v>1655</v>
      </c>
      <c r="E227" s="5">
        <f>VLOOKUP(B227,[1]Report!$1:$1048576,8,0)</f>
        <v>7.58</v>
      </c>
      <c r="F227" s="436">
        <v>6.89</v>
      </c>
      <c r="G227" s="6">
        <f t="shared" si="15"/>
        <v>9.1029023746701895E-2</v>
      </c>
      <c r="H227" s="278">
        <f t="shared" si="14"/>
        <v>-0.90897097625329815</v>
      </c>
      <c r="I227" s="161"/>
      <c r="J227" s="7"/>
      <c r="K227" s="7"/>
      <c r="L227" s="7"/>
      <c r="M227" s="7"/>
    </row>
    <row r="228" spans="1:13" ht="15.75" hidden="1" customHeight="1">
      <c r="A228" s="49"/>
      <c r="B228" s="439">
        <v>109252</v>
      </c>
      <c r="C228" s="4" t="s">
        <v>1648</v>
      </c>
      <c r="D228" s="136" t="s">
        <v>1655</v>
      </c>
      <c r="E228" s="5">
        <f>VLOOKUP(B228,[1]Report!$1:$1048576,8,0)</f>
        <v>17.95</v>
      </c>
      <c r="F228" s="436">
        <v>14.99</v>
      </c>
      <c r="G228" s="6">
        <f t="shared" si="15"/>
        <v>0.16490250696378825</v>
      </c>
      <c r="H228" s="278">
        <f t="shared" si="14"/>
        <v>-0.83509749303621172</v>
      </c>
      <c r="I228" s="161"/>
      <c r="J228" s="7"/>
      <c r="K228" s="7"/>
      <c r="L228" s="7"/>
      <c r="M228" s="7"/>
    </row>
    <row r="229" spans="1:13" ht="15.75" hidden="1" customHeight="1">
      <c r="A229" s="49"/>
      <c r="B229" s="439">
        <v>109477</v>
      </c>
      <c r="C229" s="4" t="s">
        <v>469</v>
      </c>
      <c r="D229" s="136" t="s">
        <v>1655</v>
      </c>
      <c r="E229" s="5">
        <f>VLOOKUP(B229,[1]Report!$1:$1048576,8,0)</f>
        <v>12.9</v>
      </c>
      <c r="F229" s="436">
        <v>9.8000000000000007</v>
      </c>
      <c r="G229" s="6">
        <f t="shared" si="15"/>
        <v>0.2403100775193798</v>
      </c>
      <c r="H229" s="278">
        <f t="shared" si="14"/>
        <v>-0.75968992248062017</v>
      </c>
      <c r="I229" s="161"/>
      <c r="J229" s="7"/>
      <c r="K229" s="7"/>
      <c r="L229" s="7"/>
      <c r="M229" s="7"/>
    </row>
    <row r="230" spans="1:13" ht="15.75" hidden="1" customHeight="1">
      <c r="A230" s="49"/>
      <c r="B230" s="439">
        <v>112544</v>
      </c>
      <c r="C230" s="4" t="s">
        <v>1649</v>
      </c>
      <c r="D230" s="136" t="s">
        <v>1655</v>
      </c>
      <c r="E230" s="5" t="e">
        <f>VLOOKUP(B230,[1]Report!$1:$1048576,8,0)</f>
        <v>#N/A</v>
      </c>
      <c r="F230" s="436">
        <v>9.99</v>
      </c>
      <c r="G230" s="6" t="e">
        <f t="shared" si="15"/>
        <v>#N/A</v>
      </c>
      <c r="H230" s="278" t="e">
        <f t="shared" si="14"/>
        <v>#N/A</v>
      </c>
      <c r="I230" s="161"/>
      <c r="J230" s="7"/>
      <c r="K230" s="7"/>
      <c r="L230" s="7"/>
      <c r="M230" s="7"/>
    </row>
    <row r="231" spans="1:13" ht="15.75" hidden="1" customHeight="1">
      <c r="A231" s="49"/>
      <c r="B231" s="439">
        <v>109549</v>
      </c>
      <c r="C231" s="4" t="s">
        <v>1650</v>
      </c>
      <c r="D231" s="136" t="s">
        <v>1655</v>
      </c>
      <c r="E231" s="5">
        <f>VLOOKUP(B231,[1]Report!$1:$1048576,8,0)</f>
        <v>14.25</v>
      </c>
      <c r="F231" s="436">
        <v>13.99</v>
      </c>
      <c r="G231" s="6">
        <f t="shared" si="15"/>
        <v>1.8245614035087704E-2</v>
      </c>
      <c r="H231" s="278">
        <f t="shared" si="14"/>
        <v>-0.98175438596491227</v>
      </c>
      <c r="I231" s="161"/>
      <c r="J231" s="7"/>
      <c r="K231" s="7"/>
      <c r="L231" s="7"/>
      <c r="M231" s="7"/>
    </row>
    <row r="232" spans="1:13" ht="15.75" hidden="1" customHeight="1">
      <c r="A232" s="49"/>
      <c r="B232" s="439">
        <v>1679</v>
      </c>
      <c r="C232" s="4" t="s">
        <v>1651</v>
      </c>
      <c r="D232" s="136" t="s">
        <v>1655</v>
      </c>
      <c r="E232" s="5">
        <f>VLOOKUP(B232,[1]Report!$1:$1048576,8,0)</f>
        <v>14.97</v>
      </c>
      <c r="F232" s="436">
        <v>11.59</v>
      </c>
      <c r="G232" s="6">
        <f t="shared" si="15"/>
        <v>0.22578490313961261</v>
      </c>
      <c r="H232" s="278">
        <f t="shared" si="14"/>
        <v>-0.77421509686038736</v>
      </c>
      <c r="I232" s="161"/>
      <c r="J232" s="7"/>
      <c r="K232" s="7"/>
      <c r="L232" s="7"/>
      <c r="M232" s="7"/>
    </row>
    <row r="233" spans="1:13" ht="15.75" hidden="1" customHeight="1">
      <c r="A233" s="49"/>
      <c r="B233" s="441">
        <v>114352</v>
      </c>
      <c r="C233" s="4" t="s">
        <v>1652</v>
      </c>
      <c r="D233" s="136" t="s">
        <v>1655</v>
      </c>
      <c r="E233" s="5" t="e">
        <f>VLOOKUP(B233,[1]Report!$1:$1048576,8,0)</f>
        <v>#N/A</v>
      </c>
      <c r="F233" s="436">
        <v>11.59</v>
      </c>
      <c r="G233" s="6" t="e">
        <f t="shared" si="15"/>
        <v>#N/A</v>
      </c>
      <c r="H233" s="278" t="e">
        <f t="shared" si="14"/>
        <v>#N/A</v>
      </c>
      <c r="I233" s="161"/>
      <c r="J233" s="7"/>
      <c r="K233" s="7"/>
      <c r="L233" s="7"/>
      <c r="M233" s="7"/>
    </row>
    <row r="234" spans="1:13" ht="15.75" hidden="1" customHeight="1">
      <c r="A234" s="49"/>
      <c r="B234" s="439">
        <v>109027</v>
      </c>
      <c r="C234" s="4" t="s">
        <v>1653</v>
      </c>
      <c r="D234" s="136" t="s">
        <v>1655</v>
      </c>
      <c r="E234" s="5">
        <f>VLOOKUP(B234,[1]Report!$1:$1048576,8,0)</f>
        <v>7.89</v>
      </c>
      <c r="F234" s="436">
        <v>5.99</v>
      </c>
      <c r="G234" s="6">
        <f t="shared" si="15"/>
        <v>0.24081115335868181</v>
      </c>
      <c r="H234" s="278">
        <f t="shared" si="14"/>
        <v>-0.75918884664131814</v>
      </c>
      <c r="I234" s="161"/>
      <c r="J234" s="7"/>
      <c r="K234" s="7"/>
      <c r="L234" s="7"/>
      <c r="M234" s="7"/>
    </row>
    <row r="235" spans="1:13" ht="15.75" hidden="1" customHeight="1">
      <c r="A235" s="49"/>
      <c r="B235" s="439">
        <v>109690</v>
      </c>
      <c r="C235" s="4" t="s">
        <v>1654</v>
      </c>
      <c r="D235" s="136" t="s">
        <v>1655</v>
      </c>
      <c r="E235" s="5">
        <f>VLOOKUP(B235,[1]Report!$1:$1048576,8,0)</f>
        <v>15.6</v>
      </c>
      <c r="F235" s="436">
        <v>12.98</v>
      </c>
      <c r="G235" s="6">
        <f t="shared" si="15"/>
        <v>0.16794871794871791</v>
      </c>
      <c r="H235" s="278">
        <f t="shared" si="14"/>
        <v>-0.83205128205128209</v>
      </c>
      <c r="I235" s="161"/>
      <c r="J235" s="7"/>
      <c r="K235" s="7"/>
      <c r="L235" s="7"/>
      <c r="M235" s="7"/>
    </row>
    <row r="236" spans="1:13" ht="15.75" customHeight="1">
      <c r="A236" s="49"/>
      <c r="B236" s="448">
        <v>113609</v>
      </c>
      <c r="C236" s="443" t="e">
        <f>VLOOKUP(B236,[1]Report!$1:$1048576,2,0)</f>
        <v>#N/A</v>
      </c>
      <c r="D236" s="136" t="s">
        <v>1655</v>
      </c>
      <c r="E236" s="445" t="e">
        <f>VLOOKUP(B236,[1]Report!$1:$1048576,8,0)</f>
        <v>#N/A</v>
      </c>
      <c r="F236" s="449">
        <v>20.99</v>
      </c>
      <c r="G236" s="447" t="e">
        <f>(E236-F236)/E236</f>
        <v>#N/A</v>
      </c>
      <c r="H236" s="278" t="e">
        <f>G236-100%</f>
        <v>#N/A</v>
      </c>
      <c r="I236" s="161"/>
      <c r="J236" s="7"/>
      <c r="K236" s="7"/>
      <c r="L236" s="7"/>
      <c r="M236" s="7"/>
    </row>
    <row r="237" spans="1:13" ht="15.75" customHeight="1">
      <c r="A237" s="49"/>
      <c r="B237" s="448">
        <v>114228</v>
      </c>
      <c r="C237" s="443" t="e">
        <f>VLOOKUP(B237,[1]Report!$1:$1048576,2,0)</f>
        <v>#N/A</v>
      </c>
      <c r="D237" s="136" t="s">
        <v>1655</v>
      </c>
      <c r="E237" s="445" t="e">
        <f>VLOOKUP(B237,[1]Report!$1:$1048576,8,0)</f>
        <v>#N/A</v>
      </c>
      <c r="F237" s="449">
        <v>4.99</v>
      </c>
      <c r="G237" s="447" t="e">
        <f t="shared" ref="G237:G243" si="16">(E237-F237)/E237</f>
        <v>#N/A</v>
      </c>
      <c r="H237" s="278" t="e">
        <f t="shared" si="14"/>
        <v>#N/A</v>
      </c>
      <c r="I237" s="161"/>
      <c r="J237" s="7"/>
      <c r="K237" s="7"/>
      <c r="L237" s="7"/>
      <c r="M237" s="7"/>
    </row>
    <row r="238" spans="1:13" ht="15.75" customHeight="1">
      <c r="A238" s="49"/>
      <c r="B238" s="448">
        <v>113649</v>
      </c>
      <c r="C238" s="443" t="str">
        <f>VLOOKUP(B238,[1]Report!$1:$1048576,2,0)</f>
        <v>MORT CONFIANCA GR 3,5KG</v>
      </c>
      <c r="D238" s="136" t="s">
        <v>1655</v>
      </c>
      <c r="E238" s="445">
        <f>VLOOKUP(B238,[1]Report!$1:$1048576,8,0)</f>
        <v>12.45</v>
      </c>
      <c r="F238" s="449">
        <v>9.49</v>
      </c>
      <c r="G238" s="447">
        <f t="shared" si="16"/>
        <v>0.23775100401606419</v>
      </c>
      <c r="H238" s="278">
        <f t="shared" si="14"/>
        <v>-0.76224899598393581</v>
      </c>
      <c r="I238" s="161"/>
      <c r="J238" s="7"/>
      <c r="K238" s="7"/>
      <c r="L238" s="7"/>
      <c r="M238" s="7"/>
    </row>
    <row r="239" spans="1:13" ht="15.75" customHeight="1">
      <c r="A239" s="49"/>
      <c r="B239" s="448">
        <v>114348</v>
      </c>
      <c r="C239" s="443" t="str">
        <f>VLOOKUP(B239,[1]Report!$1:$1048576,2,0)</f>
        <v>SALSICHA FGO SEARA 12X500G</v>
      </c>
      <c r="D239" s="136" t="s">
        <v>1655</v>
      </c>
      <c r="E239" s="445">
        <f>VLOOKUP(B239,[1]Report!$1:$1048576,8,0)</f>
        <v>7.68</v>
      </c>
      <c r="F239" s="449">
        <v>8.89</v>
      </c>
      <c r="G239" s="447">
        <f t="shared" si="16"/>
        <v>-0.15755208333333345</v>
      </c>
      <c r="H239" s="278">
        <f t="shared" si="14"/>
        <v>-1.1575520833333335</v>
      </c>
      <c r="I239" s="161"/>
      <c r="J239" s="7"/>
      <c r="K239" s="7"/>
      <c r="L239" s="7"/>
      <c r="M239" s="7"/>
    </row>
    <row r="240" spans="1:13" ht="15.75" customHeight="1">
      <c r="A240" s="49"/>
      <c r="B240" s="448">
        <v>1256</v>
      </c>
      <c r="C240" s="443" t="str">
        <f>VLOOKUP(B240,[1]Report!$1:$1048576,2,0)</f>
        <v>LING CHURRASCO REZENDE 4X5KG</v>
      </c>
      <c r="D240" s="136" t="s">
        <v>1655</v>
      </c>
      <c r="E240" s="445">
        <f>VLOOKUP(B240,[1]Report!$1:$1048576,8,0)</f>
        <v>18.16</v>
      </c>
      <c r="F240" s="449">
        <v>12.99</v>
      </c>
      <c r="G240" s="447">
        <f t="shared" si="16"/>
        <v>0.28469162995594716</v>
      </c>
      <c r="H240" s="278">
        <f t="shared" si="14"/>
        <v>-0.71530837004405279</v>
      </c>
      <c r="I240" s="161"/>
      <c r="J240" s="7"/>
      <c r="K240" s="7"/>
      <c r="L240" s="7"/>
      <c r="M240" s="7"/>
    </row>
    <row r="241" spans="1:13" ht="15.75" customHeight="1">
      <c r="A241" s="49"/>
      <c r="B241" s="448">
        <v>104403</v>
      </c>
      <c r="C241" s="443" t="str">
        <f>VLOOKUP(B241,[1]Report!$1:$1048576,2,0)</f>
        <v>SEARA HAMBURG HOT HIT CHED SEARA 18X145G</v>
      </c>
      <c r="D241" s="136" t="s">
        <v>1655</v>
      </c>
      <c r="E241" s="445">
        <f>VLOOKUP(B241,[1]Report!$1:$1048576,8,0)</f>
        <v>5.91</v>
      </c>
      <c r="F241" s="449">
        <v>3.79</v>
      </c>
      <c r="G241" s="447">
        <f t="shared" si="16"/>
        <v>0.35871404399323181</v>
      </c>
      <c r="H241" s="278">
        <f t="shared" si="14"/>
        <v>-0.64128595600676819</v>
      </c>
      <c r="I241" s="161"/>
      <c r="J241" s="7"/>
      <c r="K241" s="7"/>
      <c r="L241" s="7"/>
      <c r="M241" s="7"/>
    </row>
    <row r="242" spans="1:13" ht="15.75" customHeight="1">
      <c r="A242" s="49"/>
      <c r="B242" s="448">
        <v>104306</v>
      </c>
      <c r="C242" s="443" t="str">
        <f>VLOOKUP(B242,[1]Report!$1:$1048576,2,0)</f>
        <v>HAMBURGUER GRANEL TEXAS CX36UN</v>
      </c>
      <c r="D242" s="136" t="s">
        <v>1655</v>
      </c>
      <c r="E242" s="445">
        <f>VLOOKUP(B242,[1]Report!$1:$1048576,8,0)</f>
        <v>40.06</v>
      </c>
      <c r="F242" s="449">
        <v>29.99</v>
      </c>
      <c r="G242" s="447">
        <f t="shared" si="16"/>
        <v>0.25137294058911641</v>
      </c>
      <c r="H242" s="278">
        <f t="shared" si="14"/>
        <v>-0.74862705941088359</v>
      </c>
      <c r="I242" s="161"/>
      <c r="J242" s="7"/>
      <c r="K242" s="7"/>
      <c r="L242" s="7"/>
      <c r="M242" s="7"/>
    </row>
    <row r="243" spans="1:13" ht="15.75" customHeight="1">
      <c r="A243" s="49"/>
      <c r="B243" s="448">
        <v>104402</v>
      </c>
      <c r="C243" s="443" t="str">
        <f>VLOOKUP(B243,[1]Report!$1:$1048576,2,0)</f>
        <v>SEARA HAMBURG HOT HIT PIC SEARA 18X145G</v>
      </c>
      <c r="D243" s="136" t="s">
        <v>1655</v>
      </c>
      <c r="E243" s="445">
        <f>VLOOKUP(B243,[1]Report!$1:$1048576,8,0)</f>
        <v>5.91</v>
      </c>
      <c r="F243" s="449">
        <v>3.79</v>
      </c>
      <c r="G243" s="447">
        <f t="shared" si="16"/>
        <v>0.35871404399323181</v>
      </c>
      <c r="H243" s="278">
        <f t="shared" si="14"/>
        <v>-0.64128595600676819</v>
      </c>
      <c r="I243" s="161"/>
      <c r="J243" s="7"/>
      <c r="K243" s="7"/>
      <c r="L243" s="7"/>
      <c r="M243" s="7"/>
    </row>
    <row r="244" spans="1:13" ht="15.75" customHeight="1">
      <c r="A244" s="49"/>
      <c r="B244" s="442">
        <v>112751</v>
      </c>
      <c r="C244" s="443" t="str">
        <f>VLOOKUP(B244,[1]Report!$1:$1048576,2,0)</f>
        <v>TOD MACARRAO SEMOLA SPAGHET 30X500G</v>
      </c>
      <c r="D244" s="444"/>
      <c r="E244" s="445">
        <f>VLOOKUP(B244,[1]Report!$1:$1048576,8,0)</f>
        <v>3.39</v>
      </c>
      <c r="F244" s="446">
        <v>2.79</v>
      </c>
      <c r="G244" s="447">
        <f t="shared" ref="G244:G245" si="17">(E244-F244)/E244</f>
        <v>0.1769911504424779</v>
      </c>
      <c r="H244" s="278"/>
      <c r="I244" s="161"/>
      <c r="J244" s="7"/>
      <c r="K244" s="7"/>
      <c r="L244" s="7"/>
      <c r="M244" s="7"/>
    </row>
    <row r="245" spans="1:13" ht="15.75" customHeight="1">
      <c r="A245" s="49"/>
      <c r="B245" s="442">
        <v>112689</v>
      </c>
      <c r="C245" s="443" t="str">
        <f>VLOOKUP(B245,[1]Report!$1:$1048576,2,0)</f>
        <v>TOD BISCOITO CREAM CRACKER MANT 20X360G</v>
      </c>
      <c r="D245" s="444"/>
      <c r="E245" s="445">
        <f>VLOOKUP(B245,[1]Report!$1:$1048576,8,0)</f>
        <v>4.9000000000000004</v>
      </c>
      <c r="F245" s="446">
        <v>3.79</v>
      </c>
      <c r="G245" s="447">
        <f t="shared" si="17"/>
        <v>0.22653061224489801</v>
      </c>
      <c r="H245" s="278"/>
      <c r="I245" s="161"/>
      <c r="J245" s="7"/>
      <c r="K245" s="7"/>
      <c r="L245" s="7"/>
      <c r="M245" s="7"/>
    </row>
    <row r="246" spans="1:13" ht="15.75" customHeight="1">
      <c r="A246" s="49"/>
      <c r="B246" s="442">
        <v>112991</v>
      </c>
      <c r="C246" s="443" t="str">
        <f>VLOOKUP(B246,[1]Report!$1:$1048576,2,0)</f>
        <v>ODER FIAMBRE 12X320G</v>
      </c>
      <c r="D246" s="444"/>
      <c r="E246" s="445">
        <f>VLOOKUP(B246,[1]Report!$1:$1048576,8,0)</f>
        <v>6.49</v>
      </c>
      <c r="F246" s="446">
        <v>4.6900000000000004</v>
      </c>
      <c r="G246" s="447">
        <f t="shared" ref="G246:G273" si="18">(E246-F246)/E246</f>
        <v>0.27734976887519258</v>
      </c>
      <c r="H246" s="278"/>
      <c r="I246" s="161"/>
      <c r="J246" s="7"/>
      <c r="K246" s="7"/>
      <c r="L246" s="7"/>
      <c r="M246" s="7"/>
    </row>
    <row r="247" spans="1:13" ht="15.75" customHeight="1">
      <c r="A247" s="49"/>
      <c r="B247" s="442">
        <v>108061</v>
      </c>
      <c r="C247" s="443" t="str">
        <f>VLOOKUP(B247,[1]Report!$1:$1048576,2,0)</f>
        <v>B WAFER CHOCO BAUD 30X78G</v>
      </c>
      <c r="D247" s="444"/>
      <c r="E247" s="445">
        <f>VLOOKUP(B247,[1]Report!$1:$1048576,8,0)</f>
        <v>1.69</v>
      </c>
      <c r="F247" s="446">
        <v>1.25</v>
      </c>
      <c r="G247" s="447">
        <f t="shared" si="18"/>
        <v>0.26035502958579881</v>
      </c>
      <c r="H247" s="278"/>
      <c r="I247" s="161"/>
      <c r="J247" s="7"/>
      <c r="K247" s="7"/>
      <c r="L247" s="7"/>
      <c r="M247" s="7"/>
    </row>
    <row r="248" spans="1:13" ht="15.75" customHeight="1">
      <c r="A248" s="49"/>
      <c r="B248" s="442">
        <v>108062</v>
      </c>
      <c r="C248" s="443" t="str">
        <f>VLOOKUP(B248,[1]Report!$1:$1048576,2,0)</f>
        <v>B WAFER MGO BAUD 30X78G</v>
      </c>
      <c r="D248" s="444"/>
      <c r="E248" s="445">
        <f>VLOOKUP(B248,[1]Report!$1:$1048576,8,0)</f>
        <v>1.69</v>
      </c>
      <c r="F248" s="446">
        <v>1.25</v>
      </c>
      <c r="G248" s="447">
        <f t="shared" si="18"/>
        <v>0.26035502958579881</v>
      </c>
      <c r="H248" s="278"/>
      <c r="I248" s="161"/>
      <c r="J248" s="7"/>
      <c r="K248" s="7"/>
      <c r="L248" s="7"/>
      <c r="M248" s="7"/>
    </row>
    <row r="249" spans="1:13" ht="15.75" customHeight="1">
      <c r="A249" s="49"/>
      <c r="B249" s="442">
        <v>108063</v>
      </c>
      <c r="C249" s="443" t="str">
        <f>VLOOKUP(B249,[1]Report!$1:$1048576,2,0)</f>
        <v>B WAFER BRIGADEIRO BAUD 30X78G</v>
      </c>
      <c r="D249" s="444"/>
      <c r="E249" s="445">
        <f>VLOOKUP(B249,[1]Report!$1:$1048576,8,0)</f>
        <v>1.69</v>
      </c>
      <c r="F249" s="446">
        <v>1.25</v>
      </c>
      <c r="G249" s="447">
        <f t="shared" si="18"/>
        <v>0.26035502958579881</v>
      </c>
      <c r="H249" s="278"/>
      <c r="I249" s="161"/>
      <c r="J249" s="7"/>
      <c r="K249" s="7"/>
      <c r="L249" s="7"/>
      <c r="M249" s="7"/>
    </row>
    <row r="250" spans="1:13" ht="15.75" customHeight="1">
      <c r="A250" s="49"/>
      <c r="B250" s="442">
        <v>108064</v>
      </c>
      <c r="C250" s="443" t="str">
        <f>VLOOKUP(B250,[1]Report!$1:$1048576,2,0)</f>
        <v>B WAFER LIMAO BAUD 30X78G</v>
      </c>
      <c r="D250" s="444"/>
      <c r="E250" s="445">
        <f>VLOOKUP(B250,[1]Report!$1:$1048576,8,0)</f>
        <v>1.69</v>
      </c>
      <c r="F250" s="446">
        <v>1.25</v>
      </c>
      <c r="G250" s="447">
        <f t="shared" si="18"/>
        <v>0.26035502958579881</v>
      </c>
      <c r="H250" s="278"/>
      <c r="I250" s="161"/>
      <c r="J250" s="7"/>
      <c r="K250" s="7"/>
      <c r="L250" s="7"/>
      <c r="M250" s="7"/>
    </row>
    <row r="251" spans="1:13" ht="15.75" customHeight="1">
      <c r="A251" s="49"/>
      <c r="B251" s="442">
        <v>102294</v>
      </c>
      <c r="C251" s="443" t="str">
        <f>VLOOKUP(B251,[1]Report!$1:$1048576,2,0)</f>
        <v>FLES FERMENTO QUIMICO 6X12LTX100GR</v>
      </c>
      <c r="D251" s="444"/>
      <c r="E251" s="445">
        <f>VLOOKUP(B251,[1]Report!$1:$1048576,8,0)</f>
        <v>33.5</v>
      </c>
      <c r="F251" s="446">
        <v>27.99</v>
      </c>
      <c r="G251" s="447">
        <f t="shared" si="18"/>
        <v>0.16447761194029856</v>
      </c>
      <c r="H251" s="278"/>
      <c r="I251" s="161"/>
      <c r="J251" s="7"/>
      <c r="K251" s="7"/>
      <c r="L251" s="7"/>
      <c r="M251" s="7"/>
    </row>
    <row r="252" spans="1:13" ht="15.75" customHeight="1">
      <c r="A252" s="49"/>
      <c r="B252" s="442">
        <v>113888</v>
      </c>
      <c r="C252" s="443" t="str">
        <f>VLOOKUP(B252,[1]Report!$1:$1048576,2,0)</f>
        <v>REGINA VINAGRE DE ACOOL 500ML</v>
      </c>
      <c r="D252" s="444"/>
      <c r="E252" s="445">
        <f>VLOOKUP(B252,[1]Report!$1:$1048576,8,0)</f>
        <v>1.31</v>
      </c>
      <c r="F252" s="446">
        <v>1.1000000000000001</v>
      </c>
      <c r="G252" s="447">
        <f t="shared" si="18"/>
        <v>0.16030534351145034</v>
      </c>
      <c r="H252" s="278"/>
      <c r="I252" s="161"/>
      <c r="J252" s="7"/>
      <c r="K252" s="7"/>
      <c r="L252" s="7"/>
      <c r="M252" s="7"/>
    </row>
    <row r="253" spans="1:13" ht="15.75" customHeight="1">
      <c r="A253" s="49"/>
      <c r="B253" s="442">
        <v>102326</v>
      </c>
      <c r="C253" s="443" t="e">
        <f>VLOOKUP(B253,[1]Report!$1:$1048576,2,0)</f>
        <v>#N/A</v>
      </c>
      <c r="D253" s="444"/>
      <c r="E253" s="445" t="e">
        <f>VLOOKUP(B253,[1]Report!$1:$1048576,8,0)</f>
        <v>#N/A</v>
      </c>
      <c r="F253" s="446">
        <v>3.59</v>
      </c>
      <c r="G253" s="447" t="e">
        <f t="shared" si="18"/>
        <v>#N/A</v>
      </c>
      <c r="H253" s="278"/>
      <c r="I253" s="161"/>
      <c r="J253" s="7"/>
      <c r="K253" s="7"/>
      <c r="L253" s="7"/>
      <c r="M253" s="7"/>
    </row>
    <row r="254" spans="1:13" ht="15.75" customHeight="1">
      <c r="A254" s="49"/>
      <c r="B254" s="442">
        <v>24</v>
      </c>
      <c r="C254" s="443" t="str">
        <f>VLOOKUP(B254,[1]Report!$1:$1048576,2,0)</f>
        <v>GDC SARDINHA TOMATE 50X125GR</v>
      </c>
      <c r="D254" s="444"/>
      <c r="E254" s="445">
        <f>VLOOKUP(B254,[1]Report!$1:$1048576,8,0)</f>
        <v>4.9800000000000004</v>
      </c>
      <c r="F254" s="446">
        <v>4.09</v>
      </c>
      <c r="G254" s="447">
        <f t="shared" si="18"/>
        <v>0.17871485943775109</v>
      </c>
      <c r="H254" s="278"/>
      <c r="I254" s="161"/>
      <c r="J254" s="7"/>
      <c r="K254" s="7"/>
      <c r="L254" s="7"/>
      <c r="M254" s="7"/>
    </row>
    <row r="255" spans="1:13" ht="15.75" customHeight="1">
      <c r="A255" s="49"/>
      <c r="B255" s="442">
        <v>23</v>
      </c>
      <c r="C255" s="443" t="str">
        <f>VLOOKUP(B255,[1]Report!$1:$1048576,2,0)</f>
        <v>GDC SARDINHA OLEO 50X125GR</v>
      </c>
      <c r="D255" s="444"/>
      <c r="E255" s="445">
        <f>VLOOKUP(B255,[1]Report!$1:$1048576,8,0)</f>
        <v>4.76</v>
      </c>
      <c r="F255" s="446">
        <v>4.09</v>
      </c>
      <c r="G255" s="447">
        <f t="shared" si="18"/>
        <v>0.1407563025210084</v>
      </c>
      <c r="H255" s="278"/>
      <c r="I255" s="161"/>
      <c r="J255" s="7"/>
      <c r="K255" s="7"/>
      <c r="L255" s="7"/>
      <c r="M255" s="7"/>
    </row>
    <row r="256" spans="1:13" ht="15.75" customHeight="1">
      <c r="A256" s="49"/>
      <c r="B256" s="442">
        <v>109981</v>
      </c>
      <c r="C256" s="443" t="str">
        <f>VLOOKUP(B256,[1]Report!$1:$1048576,2,0)</f>
        <v>ULTRA COPO 180ML PP TRANSP EST 25X100UN</v>
      </c>
      <c r="D256" s="444"/>
      <c r="E256" s="445">
        <f>VLOOKUP(B256,[1]Report!$1:$1048576,8,0)</f>
        <v>5.24</v>
      </c>
      <c r="F256" s="446">
        <v>4.3899999999999997</v>
      </c>
      <c r="G256" s="447">
        <f t="shared" si="18"/>
        <v>0.16221374045801537</v>
      </c>
      <c r="H256" s="278"/>
      <c r="I256" s="161"/>
      <c r="J256" s="7"/>
      <c r="K256" s="7"/>
      <c r="L256" s="7"/>
      <c r="M256" s="7"/>
    </row>
    <row r="257" spans="1:13" ht="15.75" customHeight="1">
      <c r="A257" s="49"/>
      <c r="B257" s="442">
        <v>109980</v>
      </c>
      <c r="C257" s="443" t="str">
        <f>VLOOKUP(B257,[1]Report!$1:$1048576,2,0)</f>
        <v>ULTRA COPO 150ML PP TRANSP EST 25X100UN</v>
      </c>
      <c r="D257" s="444"/>
      <c r="E257" s="445">
        <f>VLOOKUP(B257,[1]Report!$1:$1048576,8,0)</f>
        <v>4.0999999999999996</v>
      </c>
      <c r="F257" s="446">
        <v>3.95</v>
      </c>
      <c r="G257" s="447">
        <f t="shared" si="18"/>
        <v>3.6585365853658409E-2</v>
      </c>
      <c r="H257" s="278"/>
      <c r="I257" s="161"/>
      <c r="J257" s="7"/>
      <c r="K257" s="7"/>
      <c r="L257" s="7"/>
      <c r="M257" s="7"/>
    </row>
    <row r="258" spans="1:13" ht="15.75" customHeight="1">
      <c r="A258" s="49"/>
      <c r="B258" s="442">
        <v>114286</v>
      </c>
      <c r="C258" s="443" t="e">
        <f>VLOOKUP(B258,[1]Report!$1:$1048576,2,0)</f>
        <v>#N/A</v>
      </c>
      <c r="D258" s="444"/>
      <c r="E258" s="445" t="e">
        <f>VLOOKUP(B258,[1]Report!$1:$1048576,8,0)</f>
        <v>#N/A</v>
      </c>
      <c r="F258" s="446">
        <v>12.79</v>
      </c>
      <c r="G258" s="447" t="e">
        <f t="shared" si="18"/>
        <v>#N/A</v>
      </c>
      <c r="H258" s="278"/>
      <c r="I258" s="161"/>
      <c r="J258" s="7"/>
      <c r="K258" s="7"/>
      <c r="L258" s="7"/>
      <c r="M258" s="7"/>
    </row>
    <row r="259" spans="1:13" ht="15.75" customHeight="1">
      <c r="A259" s="49"/>
      <c r="B259" s="442">
        <v>102980</v>
      </c>
      <c r="C259" s="443" t="str">
        <f>VLOOKUP(B259,[1]Report!$1:$1048576,2,0)</f>
        <v>PNS PILHA COMUM AAA R03UAL4S40 32TB 40PI</v>
      </c>
      <c r="D259" s="444"/>
      <c r="E259" s="445">
        <f>VLOOKUP(B259,[1]Report!$1:$1048576,8,0)</f>
        <v>33.299999999999997</v>
      </c>
      <c r="F259" s="446">
        <v>27.49</v>
      </c>
      <c r="G259" s="447">
        <f t="shared" si="18"/>
        <v>0.17447447447447445</v>
      </c>
      <c r="H259" s="278"/>
      <c r="I259" s="161"/>
      <c r="J259" s="7"/>
      <c r="K259" s="7"/>
      <c r="L259" s="7"/>
      <c r="M259" s="7"/>
    </row>
    <row r="260" spans="1:13" ht="15.75" customHeight="1">
      <c r="A260" s="49"/>
      <c r="B260" s="442">
        <v>109108</v>
      </c>
      <c r="C260" s="443" t="str">
        <f>VLOOKUP(B260,[1]Report!$1:$1048576,2,0)</f>
        <v>PNS PILHA COMUM AA UM-3SH936 18TB 52PIL</v>
      </c>
      <c r="D260" s="444"/>
      <c r="E260" s="445">
        <f>VLOOKUP(B260,[1]Report!$1:$1048576,8,0)</f>
        <v>35.020000000000003</v>
      </c>
      <c r="F260" s="446">
        <v>29.29</v>
      </c>
      <c r="G260" s="447">
        <f t="shared" si="18"/>
        <v>0.16362078812107378</v>
      </c>
      <c r="H260" s="278"/>
      <c r="I260" s="161"/>
      <c r="J260" s="7"/>
      <c r="K260" s="7"/>
      <c r="L260" s="7"/>
      <c r="M260" s="7"/>
    </row>
    <row r="261" spans="1:13" ht="15.75" customHeight="1">
      <c r="A261" s="49"/>
      <c r="B261" s="442">
        <v>109107</v>
      </c>
      <c r="C261" s="443" t="str">
        <f>VLOOKUP(B261,[1]Report!$1:$1048576,2,0)</f>
        <v>PNS PILHA COMUM GD UM-SH300 15BD 20PIL</v>
      </c>
      <c r="D261" s="444"/>
      <c r="E261" s="445">
        <f>VLOOKUP(B261,[1]Report!$1:$1048576,8,0)</f>
        <v>40.04</v>
      </c>
      <c r="F261" s="446">
        <v>33.49</v>
      </c>
      <c r="G261" s="447">
        <f t="shared" si="18"/>
        <v>0.16358641358641351</v>
      </c>
      <c r="H261" s="278"/>
      <c r="I261" s="161"/>
      <c r="J261" s="7"/>
      <c r="K261" s="7"/>
      <c r="L261" s="7"/>
      <c r="M261" s="7"/>
    </row>
    <row r="262" spans="1:13" ht="15.75" customHeight="1">
      <c r="A262" s="49"/>
      <c r="B262" s="442">
        <v>113438</v>
      </c>
      <c r="C262" s="443" t="e">
        <f>VLOOKUP(B262,[1]Report!$1:$1048576,2,0)</f>
        <v>#N/A</v>
      </c>
      <c r="D262" s="444"/>
      <c r="E262" s="445" t="e">
        <f>VLOOKUP(B262,[1]Report!$1:$1048576,8,0)</f>
        <v>#N/A</v>
      </c>
      <c r="F262" s="446">
        <v>8.7899999999999991</v>
      </c>
      <c r="G262" s="447" t="e">
        <f t="shared" si="18"/>
        <v>#N/A</v>
      </c>
      <c r="H262" s="278"/>
      <c r="I262" s="161"/>
      <c r="J262" s="7"/>
      <c r="K262" s="7"/>
      <c r="L262" s="7"/>
      <c r="M262" s="7"/>
    </row>
    <row r="263" spans="1:13" ht="15.75" customHeight="1">
      <c r="A263" s="49"/>
      <c r="B263" s="442">
        <v>113443</v>
      </c>
      <c r="C263" s="443" t="e">
        <f>VLOOKUP(B263,[1]Report!$1:$1048576,2,0)</f>
        <v>#N/A</v>
      </c>
      <c r="D263" s="444"/>
      <c r="E263" s="445" t="e">
        <f>VLOOKUP(B263,[1]Report!$1:$1048576,8,0)</f>
        <v>#N/A</v>
      </c>
      <c r="F263" s="446">
        <v>10.49</v>
      </c>
      <c r="G263" s="447" t="e">
        <f t="shared" si="18"/>
        <v>#N/A</v>
      </c>
      <c r="H263" s="278"/>
      <c r="I263" s="161"/>
      <c r="J263" s="7"/>
      <c r="K263" s="7"/>
      <c r="L263" s="7"/>
      <c r="M263" s="7"/>
    </row>
    <row r="264" spans="1:13" ht="15.75" customHeight="1">
      <c r="A264" s="49"/>
      <c r="B264" s="442">
        <v>113434</v>
      </c>
      <c r="C264" s="443" t="str">
        <f>VLOOKUP(B264,[1]Report!$1:$1048576,2,0)</f>
        <v>MANTEIGA COMUM C/S CAB TOURO PT 24X200G</v>
      </c>
      <c r="D264" s="444"/>
      <c r="E264" s="445">
        <f>VLOOKUP(B264,[1]Report!$1:$1048576,8,0)</f>
        <v>11.41</v>
      </c>
      <c r="F264" s="446">
        <v>9.99</v>
      </c>
      <c r="G264" s="447">
        <f t="shared" si="18"/>
        <v>0.12445223488168272</v>
      </c>
      <c r="H264" s="278"/>
      <c r="I264" s="161"/>
      <c r="J264" s="7"/>
      <c r="K264" s="7"/>
      <c r="L264" s="7"/>
      <c r="M264" s="7"/>
    </row>
    <row r="265" spans="1:13" ht="15.75" customHeight="1">
      <c r="A265" s="49"/>
      <c r="B265" s="442">
        <v>114237</v>
      </c>
      <c r="C265" s="443" t="str">
        <f>VLOOKUP(B265,[1]Report!$1:$1048576,2,0)</f>
        <v>YPE SABAO PO TIXAN MACIEZ CT 24X400G</v>
      </c>
      <c r="D265" s="444"/>
      <c r="E265" s="445">
        <f>VLOOKUP(B265,[1]Report!$1:$1048576,8,0)</f>
        <v>6.81</v>
      </c>
      <c r="F265" s="446">
        <v>4.3899999999999997</v>
      </c>
      <c r="G265" s="447">
        <f t="shared" si="18"/>
        <v>0.35535976505139499</v>
      </c>
      <c r="H265" s="278"/>
      <c r="I265" s="161"/>
      <c r="J265" s="7"/>
      <c r="K265" s="7"/>
      <c r="L265" s="7"/>
      <c r="M265" s="7"/>
    </row>
    <row r="266" spans="1:13" ht="15.75" customHeight="1">
      <c r="A266" s="49"/>
      <c r="B266" s="442">
        <v>113865</v>
      </c>
      <c r="C266" s="443" t="str">
        <f>VLOOKUP(B266,[1]Report!$1:$1048576,2,0)</f>
        <v>FLORA FRANC SAB BAR CLASS ORQUIDEA 90G</v>
      </c>
      <c r="D266" s="444"/>
      <c r="E266" s="445">
        <f>VLOOKUP(B266,[1]Report!$1:$1048576,8,0)</f>
        <v>3.24</v>
      </c>
      <c r="F266" s="446">
        <v>2.0299999999999998</v>
      </c>
      <c r="G266" s="447">
        <f t="shared" si="18"/>
        <v>0.37345679012345689</v>
      </c>
      <c r="H266" s="278"/>
      <c r="I266" s="161"/>
      <c r="J266" s="7"/>
      <c r="K266" s="7"/>
      <c r="L266" s="7"/>
      <c r="M266" s="7"/>
    </row>
    <row r="267" spans="1:13" ht="15.75" customHeight="1">
      <c r="A267" s="49"/>
      <c r="B267" s="442">
        <v>113861</v>
      </c>
      <c r="C267" s="443" t="str">
        <f>VLOOKUP(B267,[1]Report!$1:$1048576,2,0)</f>
        <v>FLORA FRANC SAB BAR CLASS LAVANDA/AM 90G</v>
      </c>
      <c r="D267" s="444"/>
      <c r="E267" s="445">
        <f>VLOOKUP(B267,[1]Report!$1:$1048576,8,0)</f>
        <v>2.97</v>
      </c>
      <c r="F267" s="446">
        <v>2.0299999999999998</v>
      </c>
      <c r="G267" s="447">
        <f t="shared" si="18"/>
        <v>0.31649831649831661</v>
      </c>
      <c r="H267" s="278"/>
      <c r="I267" s="161"/>
      <c r="J267" s="7"/>
      <c r="K267" s="7"/>
      <c r="L267" s="7"/>
      <c r="M267" s="7"/>
    </row>
    <row r="268" spans="1:13" ht="15.75" customHeight="1">
      <c r="A268" s="49"/>
      <c r="B268" s="442">
        <v>113862</v>
      </c>
      <c r="C268" s="443" t="str">
        <f>VLOOKUP(B268,[1]Report!$1:$1048576,2,0)</f>
        <v>FLORA FRANC SAB BAR CLASS LAR 90G</v>
      </c>
      <c r="D268" s="444"/>
      <c r="E268" s="445">
        <f>VLOOKUP(B268,[1]Report!$1:$1048576,8,0)</f>
        <v>2.97</v>
      </c>
      <c r="F268" s="446">
        <v>2.0299999999999998</v>
      </c>
      <c r="G268" s="447">
        <f t="shared" si="18"/>
        <v>0.31649831649831661</v>
      </c>
      <c r="H268" s="278"/>
      <c r="I268" s="161"/>
      <c r="J268" s="7"/>
      <c r="K268" s="7"/>
      <c r="L268" s="7"/>
      <c r="M268" s="7"/>
    </row>
    <row r="269" spans="1:13" ht="15.75" customHeight="1">
      <c r="A269" s="49"/>
      <c r="B269" s="442">
        <v>113866</v>
      </c>
      <c r="C269" s="443" t="str">
        <f>VLOOKUP(B269,[1]Report!$1:$1048576,2,0)</f>
        <v>FLORA FRANC SAB BAR CLASS BAMBU/MUSC 90G</v>
      </c>
      <c r="D269" s="444"/>
      <c r="E269" s="445">
        <f>VLOOKUP(B269,[1]Report!$1:$1048576,8,0)</f>
        <v>3.24</v>
      </c>
      <c r="F269" s="446">
        <v>2.0299999999999998</v>
      </c>
      <c r="G269" s="447">
        <f t="shared" si="18"/>
        <v>0.37345679012345689</v>
      </c>
      <c r="H269" s="278"/>
      <c r="I269" s="161"/>
      <c r="J269" s="7"/>
      <c r="K269" s="7"/>
      <c r="L269" s="7"/>
      <c r="M269" s="7"/>
    </row>
    <row r="270" spans="1:13" ht="15.75" customHeight="1">
      <c r="A270" s="49"/>
      <c r="B270" s="442">
        <v>113868</v>
      </c>
      <c r="C270" s="443" t="str">
        <f>VLOOKUP(B270,[1]Report!$1:$1048576,2,0)</f>
        <v>FLORA FRANC SAB BAR CLASS GROSELHA 90G</v>
      </c>
      <c r="D270" s="444"/>
      <c r="E270" s="445">
        <f>VLOOKUP(B270,[1]Report!$1:$1048576,8,0)</f>
        <v>3.24</v>
      </c>
      <c r="F270" s="446">
        <v>2.0299999999999998</v>
      </c>
      <c r="G270" s="447">
        <f t="shared" si="18"/>
        <v>0.37345679012345689</v>
      </c>
      <c r="H270" s="278"/>
      <c r="I270" s="161"/>
      <c r="J270" s="7"/>
      <c r="K270" s="7"/>
      <c r="L270" s="7"/>
      <c r="M270" s="7"/>
    </row>
    <row r="271" spans="1:13" ht="15.75" customHeight="1">
      <c r="A271" s="49"/>
      <c r="B271" s="442">
        <v>113873</v>
      </c>
      <c r="C271" s="443" t="str">
        <f>VLOOKUP(B271,[1]Report!$1:$1048576,2,0)</f>
        <v>FLORA FRANC SAB BAR SUAV ENERGIA/ORQ 85G</v>
      </c>
      <c r="D271" s="444"/>
      <c r="E271" s="445">
        <f>VLOOKUP(B271,[1]Report!$1:$1048576,8,0)</f>
        <v>2.1</v>
      </c>
      <c r="F271" s="446">
        <v>1.29</v>
      </c>
      <c r="G271" s="447">
        <f t="shared" si="18"/>
        <v>0.38571428571428573</v>
      </c>
      <c r="H271" s="278"/>
      <c r="I271" s="161"/>
      <c r="J271" s="7"/>
      <c r="K271" s="7"/>
      <c r="L271" s="7"/>
      <c r="M271" s="7"/>
    </row>
    <row r="272" spans="1:13" ht="15.75" customHeight="1">
      <c r="A272" s="49"/>
      <c r="B272" s="442">
        <v>113874</v>
      </c>
      <c r="C272" s="443" t="str">
        <f>VLOOKUP(B272,[1]Report!$1:$1048576,2,0)</f>
        <v>FLORA FRANC SAB BAR SUAV SEDUCAO/AZA 85G</v>
      </c>
      <c r="D272" s="444"/>
      <c r="E272" s="445">
        <f>VLOOKUP(B272,[1]Report!$1:$1048576,8,0)</f>
        <v>2.1</v>
      </c>
      <c r="F272" s="446">
        <v>1.29</v>
      </c>
      <c r="G272" s="447">
        <f t="shared" si="18"/>
        <v>0.38571428571428573</v>
      </c>
      <c r="H272" s="278"/>
      <c r="I272" s="161"/>
      <c r="J272" s="7"/>
      <c r="K272" s="7"/>
      <c r="L272" s="7"/>
      <c r="M272" s="7"/>
    </row>
    <row r="273" spans="1:13" ht="15.75" customHeight="1">
      <c r="A273" s="49"/>
      <c r="B273" s="442">
        <v>113871</v>
      </c>
      <c r="C273" s="443" t="str">
        <f>VLOOKUP(B273,[1]Report!$1:$1048576,2,0)</f>
        <v>FLORA FRANC SAB BAR SUAV AMAR 85G</v>
      </c>
      <c r="D273" s="444"/>
      <c r="E273" s="445">
        <f>VLOOKUP(B273,[1]Report!$1:$1048576,8,0)</f>
        <v>1.81</v>
      </c>
      <c r="F273" s="446">
        <v>1.29</v>
      </c>
      <c r="G273" s="447">
        <f t="shared" si="18"/>
        <v>0.287292817679558</v>
      </c>
      <c r="H273" s="278"/>
      <c r="I273" s="161"/>
      <c r="J273" s="7"/>
      <c r="K273" s="7"/>
      <c r="L273" s="7"/>
      <c r="M273" s="7"/>
    </row>
    <row r="274" spans="1:13" ht="15.75" customHeight="1">
      <c r="A274" s="49"/>
      <c r="B274" s="442">
        <v>113872</v>
      </c>
      <c r="C274" s="443" t="str">
        <f>VLOOKUP(B274,[1]Report!$1:$1048576,2,0)</f>
        <v>FLORA FRANC SAB BAR SUAV EQ/ERVA DOC 85G</v>
      </c>
      <c r="D274" s="444"/>
      <c r="E274" s="445">
        <f>VLOOKUP(B274,[1]Report!$1:$1048576,8,0)</f>
        <v>2.1</v>
      </c>
      <c r="F274" s="446">
        <v>1.29</v>
      </c>
      <c r="G274" s="447">
        <f t="shared" ref="G274:G298" si="19">(E274-F274)/E274</f>
        <v>0.38571428571428573</v>
      </c>
      <c r="H274" s="278"/>
      <c r="I274" s="161"/>
      <c r="J274" s="7"/>
      <c r="K274" s="7"/>
      <c r="L274" s="7"/>
      <c r="M274" s="7"/>
    </row>
    <row r="275" spans="1:13" ht="15.75" customHeight="1">
      <c r="A275" s="49"/>
      <c r="B275" s="442">
        <v>113876</v>
      </c>
      <c r="C275" s="443" t="str">
        <f>VLOOKUP(B275,[1]Report!$1:$1048576,2,0)</f>
        <v>FLORA FRANC SAB BAR SUAV ENERG/FLOR 85G</v>
      </c>
      <c r="D275" s="444"/>
      <c r="E275" s="445">
        <f>VLOOKUP(B275,[1]Report!$1:$1048576,8,0)</f>
        <v>2.1</v>
      </c>
      <c r="F275" s="446">
        <v>1.29</v>
      </c>
      <c r="G275" s="447">
        <f t="shared" si="19"/>
        <v>0.38571428571428573</v>
      </c>
      <c r="H275" s="278"/>
      <c r="I275" s="161"/>
      <c r="J275" s="7"/>
      <c r="K275" s="7"/>
      <c r="L275" s="7"/>
      <c r="M275" s="7"/>
    </row>
    <row r="276" spans="1:13" ht="15.75" customHeight="1">
      <c r="A276" s="49"/>
      <c r="B276" s="442">
        <v>113877</v>
      </c>
      <c r="C276" s="443" t="str">
        <f>VLOOKUP(B276,[1]Report!$1:$1048576,2,0)</f>
        <v>FLORA FRANC SAB BAR SUAV BRANCO 85G</v>
      </c>
      <c r="D276" s="444"/>
      <c r="E276" s="445">
        <f>VLOOKUP(B276,[1]Report!$1:$1048576,8,0)</f>
        <v>2.1</v>
      </c>
      <c r="F276" s="446">
        <v>1.29</v>
      </c>
      <c r="G276" s="447">
        <f t="shared" si="19"/>
        <v>0.38571428571428573</v>
      </c>
      <c r="H276" s="278"/>
      <c r="I276" s="161"/>
      <c r="J276" s="7"/>
      <c r="K276" s="7"/>
      <c r="L276" s="7"/>
      <c r="M276" s="7"/>
    </row>
    <row r="277" spans="1:13" ht="15.75" customHeight="1">
      <c r="A277" s="49"/>
      <c r="B277" s="442">
        <v>113875</v>
      </c>
      <c r="C277" s="443" t="str">
        <f>VLOOKUP(B277,[1]Report!$1:$1048576,2,0)</f>
        <v>FLORA FRANC SAB BAR SUAV LILAS 85G</v>
      </c>
      <c r="D277" s="444"/>
      <c r="E277" s="445">
        <f>VLOOKUP(B277,[1]Report!$1:$1048576,8,0)</f>
        <v>2.1</v>
      </c>
      <c r="F277" s="446">
        <v>1.29</v>
      </c>
      <c r="G277" s="447">
        <f t="shared" si="19"/>
        <v>0.38571428571428573</v>
      </c>
      <c r="H277" s="278"/>
      <c r="I277" s="161"/>
      <c r="J277" s="7"/>
      <c r="K277" s="7"/>
      <c r="L277" s="7"/>
      <c r="M277" s="7"/>
    </row>
    <row r="278" spans="1:13" ht="15.75" customHeight="1">
      <c r="A278" s="49"/>
      <c r="B278" s="442">
        <v>113878</v>
      </c>
      <c r="C278" s="443" t="str">
        <f>VLOOKUP(B278,[1]Report!$1:$1048576,2,0)</f>
        <v>FLORA FRANC SAB BAR SUAV AZUL 85G</v>
      </c>
      <c r="D278" s="444"/>
      <c r="E278" s="445">
        <f>VLOOKUP(B278,[1]Report!$1:$1048576,8,0)</f>
        <v>2.1</v>
      </c>
      <c r="F278" s="446">
        <v>1.29</v>
      </c>
      <c r="G278" s="447">
        <f t="shared" si="19"/>
        <v>0.38571428571428573</v>
      </c>
      <c r="H278" s="278"/>
      <c r="I278" s="161"/>
      <c r="J278" s="7"/>
      <c r="K278" s="7"/>
      <c r="L278" s="7"/>
      <c r="M278" s="7"/>
    </row>
    <row r="279" spans="1:13" ht="15.75" customHeight="1">
      <c r="A279" s="49"/>
      <c r="B279" s="442">
        <v>113819</v>
      </c>
      <c r="C279" s="443" t="str">
        <f>VLOOKUP(B279,[1]Report!$1:$1048576,2,0)</f>
        <v>FLORA KOLENE CREME P/PENTEAR ORIG 300ML</v>
      </c>
      <c r="D279" s="444"/>
      <c r="E279" s="445">
        <f>VLOOKUP(B279,[1]Report!$1:$1048576,8,0)</f>
        <v>6.14</v>
      </c>
      <c r="F279" s="446">
        <v>4.1500000000000004</v>
      </c>
      <c r="G279" s="447">
        <f t="shared" si="19"/>
        <v>0.32410423452768722</v>
      </c>
      <c r="H279" s="278"/>
      <c r="I279" s="161"/>
      <c r="J279" s="7"/>
      <c r="K279" s="7"/>
      <c r="L279" s="7"/>
      <c r="M279" s="7"/>
    </row>
    <row r="280" spans="1:13" ht="15.75" customHeight="1">
      <c r="A280" s="49"/>
      <c r="B280" s="442">
        <v>113818</v>
      </c>
      <c r="C280" s="443" t="str">
        <f>VLOOKUP(B280,[1]Report!$1:$1048576,2,0)</f>
        <v>FLORA KOLENE CREME P/PENTEAR ORIG 500ML</v>
      </c>
      <c r="D280" s="444"/>
      <c r="E280" s="445">
        <f>VLOOKUP(B280,[1]Report!$1:$1048576,8,0)</f>
        <v>9.2200000000000006</v>
      </c>
      <c r="F280" s="446">
        <v>6.19</v>
      </c>
      <c r="G280" s="447">
        <f t="shared" si="19"/>
        <v>0.32863340563991322</v>
      </c>
      <c r="H280" s="278"/>
      <c r="I280" s="161"/>
      <c r="J280" s="7"/>
      <c r="K280" s="7"/>
      <c r="L280" s="7"/>
      <c r="M280" s="7"/>
    </row>
    <row r="281" spans="1:13" ht="15.75" customHeight="1">
      <c r="A281" s="49"/>
      <c r="B281" s="442">
        <v>113830</v>
      </c>
      <c r="C281" s="443" t="str">
        <f>VLOOKUP(B281,[1]Report!$1:$1048576,2,0)</f>
        <v>FLORA NEUTROX CONDIC CLASSICO 100ML</v>
      </c>
      <c r="D281" s="444"/>
      <c r="E281" s="445">
        <f>VLOOKUP(B281,[1]Report!$1:$1048576,8,0)</f>
        <v>3.13</v>
      </c>
      <c r="F281" s="446">
        <v>2.59</v>
      </c>
      <c r="G281" s="447">
        <f t="shared" si="19"/>
        <v>0.17252396166134187</v>
      </c>
      <c r="H281" s="278"/>
      <c r="I281" s="161"/>
      <c r="J281" s="7"/>
      <c r="K281" s="7"/>
      <c r="L281" s="7"/>
      <c r="M281" s="7"/>
    </row>
    <row r="282" spans="1:13" ht="15.75" customHeight="1">
      <c r="A282" s="49"/>
      <c r="B282" s="442">
        <v>113833</v>
      </c>
      <c r="C282" s="443" t="str">
        <f>VLOOKUP(B282,[1]Report!$1:$1048576,2,0)</f>
        <v>FLORA NEUTROX CONDIC CLASSICO 300ML</v>
      </c>
      <c r="D282" s="444"/>
      <c r="E282" s="445">
        <f>VLOOKUP(B282,[1]Report!$1:$1048576,8,0)</f>
        <v>7.14</v>
      </c>
      <c r="F282" s="446">
        <v>5.79</v>
      </c>
      <c r="G282" s="447">
        <f t="shared" si="19"/>
        <v>0.18907563025210081</v>
      </c>
      <c r="H282" s="278"/>
      <c r="I282" s="161"/>
      <c r="J282" s="7"/>
      <c r="K282" s="7"/>
      <c r="L282" s="7"/>
      <c r="M282" s="7"/>
    </row>
    <row r="283" spans="1:13" ht="15.75" customHeight="1">
      <c r="A283" s="49"/>
      <c r="B283" s="442">
        <v>113829</v>
      </c>
      <c r="C283" s="443" t="str">
        <f>VLOOKUP(B283,[1]Report!$1:$1048576,2,0)</f>
        <v>FLORA NEUTROX CONDIC CLASSICO 500ML</v>
      </c>
      <c r="D283" s="444"/>
      <c r="E283" s="445">
        <f>VLOOKUP(B283,[1]Report!$1:$1048576,8,0)</f>
        <v>10.119999999999999</v>
      </c>
      <c r="F283" s="446">
        <v>8.15</v>
      </c>
      <c r="G283" s="447">
        <f t="shared" si="19"/>
        <v>0.19466403162055326</v>
      </c>
      <c r="H283" s="278"/>
      <c r="I283" s="161"/>
      <c r="J283" s="7"/>
      <c r="K283" s="7"/>
      <c r="L283" s="7"/>
      <c r="M283" s="7"/>
    </row>
    <row r="284" spans="1:13" ht="15.75" customHeight="1">
      <c r="A284" s="49"/>
      <c r="B284" s="442">
        <v>114059</v>
      </c>
      <c r="C284" s="443" t="str">
        <f>VLOOKUP(B284,[1]Report!$1:$1048576,2,0)</f>
        <v>PRED MOLHO TOMATE TRAD SH 32X300G</v>
      </c>
      <c r="D284" s="444"/>
      <c r="E284" s="445">
        <f>VLOOKUP(B284,[1]Report!$1:$1048576,8,0)</f>
        <v>1.5</v>
      </c>
      <c r="F284" s="446">
        <v>1.29</v>
      </c>
      <c r="G284" s="447">
        <f t="shared" si="19"/>
        <v>0.13999999999999999</v>
      </c>
      <c r="H284" s="278"/>
      <c r="I284" s="161"/>
      <c r="J284" s="7"/>
      <c r="K284" s="7"/>
      <c r="L284" s="7"/>
      <c r="M284" s="7"/>
    </row>
    <row r="285" spans="1:13" ht="15.75" customHeight="1">
      <c r="A285" s="49"/>
      <c r="B285" s="442">
        <v>112061</v>
      </c>
      <c r="C285" s="443" t="str">
        <f>VLOOKUP(B285,[1]Report!$1:$1048576,2,0)</f>
        <v>SOIN DIFUSOR AROM SENSUAL AFROD 12X100ML</v>
      </c>
      <c r="D285" s="444"/>
      <c r="E285" s="445">
        <f>VLOOKUP(B285,[1]Report!$1:$1048576,8,0)</f>
        <v>12.07</v>
      </c>
      <c r="F285" s="446">
        <v>9.49</v>
      </c>
      <c r="G285" s="447">
        <f t="shared" si="19"/>
        <v>0.21375310687655344</v>
      </c>
      <c r="H285" s="278"/>
      <c r="I285" s="161"/>
      <c r="J285" s="7"/>
      <c r="K285" s="7"/>
      <c r="L285" s="7"/>
      <c r="M285" s="7"/>
    </row>
    <row r="286" spans="1:13" ht="15.75" customHeight="1">
      <c r="A286" s="49"/>
      <c r="B286" s="442">
        <v>114071</v>
      </c>
      <c r="C286" s="443" t="str">
        <f>VLOOKUP(B286,[1]Report!$1:$1048576,2,0)</f>
        <v>SOIN DIFUSOR AROM LAVANDA BLEU 12X100ML</v>
      </c>
      <c r="D286" s="444"/>
      <c r="E286" s="445">
        <f>VLOOKUP(B286,[1]Report!$1:$1048576,8,0)</f>
        <v>12.07</v>
      </c>
      <c r="F286" s="446">
        <v>9.49</v>
      </c>
      <c r="G286" s="447">
        <f t="shared" si="19"/>
        <v>0.21375310687655344</v>
      </c>
      <c r="H286" s="278"/>
      <c r="I286" s="161"/>
      <c r="J286" s="7"/>
      <c r="K286" s="7"/>
      <c r="L286" s="7"/>
      <c r="M286" s="7"/>
    </row>
    <row r="287" spans="1:13" ht="15.75" customHeight="1">
      <c r="A287" s="49"/>
      <c r="B287" s="442">
        <v>114067</v>
      </c>
      <c r="C287" s="443" t="str">
        <f>VLOOKUP(B287,[1]Report!$1:$1048576,2,0)</f>
        <v>SOIN DIFUSOR AROM TANGERINA 12X100ML</v>
      </c>
      <c r="D287" s="444"/>
      <c r="E287" s="445">
        <f>VLOOKUP(B287,[1]Report!$1:$1048576,8,0)</f>
        <v>12.07</v>
      </c>
      <c r="F287" s="446">
        <v>9.49</v>
      </c>
      <c r="G287" s="447">
        <f t="shared" si="19"/>
        <v>0.21375310687655344</v>
      </c>
      <c r="H287" s="278"/>
      <c r="I287" s="161"/>
      <c r="J287" s="7"/>
      <c r="K287" s="7"/>
      <c r="L287" s="7"/>
      <c r="M287" s="7"/>
    </row>
    <row r="288" spans="1:13" ht="15.75" customHeight="1">
      <c r="A288" s="49"/>
      <c r="B288" s="442">
        <v>114069</v>
      </c>
      <c r="C288" s="443" t="str">
        <f>VLOOKUP(B288,[1]Report!$1:$1048576,2,0)</f>
        <v>SOIN DIFUSOR AROM CITRONELA NAT 12X100ML</v>
      </c>
      <c r="D288" s="444"/>
      <c r="E288" s="445">
        <f>VLOOKUP(B288,[1]Report!$1:$1048576,8,0)</f>
        <v>12.07</v>
      </c>
      <c r="F288" s="446">
        <v>9.49</v>
      </c>
      <c r="G288" s="447">
        <f t="shared" si="19"/>
        <v>0.21375310687655344</v>
      </c>
      <c r="H288" s="278"/>
      <c r="I288" s="161"/>
      <c r="J288" s="7"/>
      <c r="K288" s="7"/>
      <c r="L288" s="7"/>
      <c r="M288" s="7"/>
    </row>
    <row r="289" spans="1:13" ht="15.75" customHeight="1">
      <c r="A289" s="49"/>
      <c r="B289" s="442">
        <v>112062</v>
      </c>
      <c r="C289" s="443" t="str">
        <f>VLOOKUP(B289,[1]Report!$1:$1048576,2,0)</f>
        <v>SOIN DIFUSOR AROM ENTUSIAS BAMB 12X100ML</v>
      </c>
      <c r="D289" s="444"/>
      <c r="E289" s="445">
        <f>VLOOKUP(B289,[1]Report!$1:$1048576,8,0)</f>
        <v>12.07</v>
      </c>
      <c r="F289" s="446">
        <v>9.49</v>
      </c>
      <c r="G289" s="447">
        <f t="shared" si="19"/>
        <v>0.21375310687655344</v>
      </c>
      <c r="H289" s="278"/>
      <c r="I289" s="161"/>
      <c r="J289" s="7"/>
      <c r="K289" s="7"/>
      <c r="L289" s="7"/>
      <c r="M289" s="7"/>
    </row>
    <row r="290" spans="1:13" ht="15.75" customHeight="1">
      <c r="A290" s="49"/>
      <c r="B290" s="442">
        <v>114070</v>
      </c>
      <c r="C290" s="443" t="str">
        <f>VLOOKUP(B290,[1]Report!$1:$1048576,2,0)</f>
        <v>SOIN DIFUSOR AROM SEMENT NATIV 12X100ML</v>
      </c>
      <c r="D290" s="444"/>
      <c r="E290" s="445">
        <f>VLOOKUP(B290,[1]Report!$1:$1048576,8,0)</f>
        <v>12.07</v>
      </c>
      <c r="F290" s="446">
        <v>9.49</v>
      </c>
      <c r="G290" s="447">
        <f t="shared" si="19"/>
        <v>0.21375310687655344</v>
      </c>
      <c r="H290" s="278"/>
      <c r="I290" s="161"/>
      <c r="J290" s="7"/>
      <c r="K290" s="7"/>
      <c r="L290" s="7"/>
      <c r="M290" s="7"/>
    </row>
    <row r="291" spans="1:13" ht="15.75" customHeight="1">
      <c r="A291" s="49"/>
      <c r="B291" s="442">
        <v>114068</v>
      </c>
      <c r="C291" s="443" t="str">
        <f>VLOOKUP(B291,[1]Report!$1:$1048576,2,0)</f>
        <v>SOIN DIFUSOR AROM VERB REFRES 12X100ML</v>
      </c>
      <c r="D291" s="444"/>
      <c r="E291" s="445">
        <f>VLOOKUP(B291,[1]Report!$1:$1048576,8,0)</f>
        <v>12.07</v>
      </c>
      <c r="F291" s="446">
        <v>9.49</v>
      </c>
      <c r="G291" s="447">
        <f t="shared" si="19"/>
        <v>0.21375310687655344</v>
      </c>
      <c r="H291" s="278"/>
      <c r="I291" s="161"/>
      <c r="J291" s="7"/>
      <c r="K291" s="7"/>
      <c r="L291" s="7"/>
      <c r="M291" s="7"/>
    </row>
    <row r="292" spans="1:13" ht="15.75" customHeight="1">
      <c r="A292" s="49"/>
      <c r="B292" s="442">
        <v>112059</v>
      </c>
      <c r="C292" s="443" t="str">
        <f>VLOOKUP(B292,[1]Report!$1:$1048576,2,0)</f>
        <v>SOIN DIFUSOR AROM ALECRIM SILV 12X100ML</v>
      </c>
      <c r="D292" s="444"/>
      <c r="E292" s="445">
        <f>VLOOKUP(B292,[1]Report!$1:$1048576,8,0)</f>
        <v>12.07</v>
      </c>
      <c r="F292" s="446">
        <v>9.49</v>
      </c>
      <c r="G292" s="447">
        <f t="shared" si="19"/>
        <v>0.21375310687655344</v>
      </c>
      <c r="H292" s="278"/>
      <c r="I292" s="161"/>
      <c r="J292" s="7"/>
      <c r="K292" s="7"/>
      <c r="L292" s="7"/>
      <c r="M292" s="7"/>
    </row>
    <row r="293" spans="1:13" ht="15.75" customHeight="1">
      <c r="A293" s="49"/>
      <c r="B293" s="442">
        <v>114074</v>
      </c>
      <c r="C293" s="443" t="str">
        <f>VLOOKUP(B293,[1]Report!$1:$1048576,2,0)</f>
        <v>SOIN DIFUSOR AROM RUBI 12X100ML</v>
      </c>
      <c r="D293" s="444"/>
      <c r="E293" s="445">
        <f>VLOOKUP(B293,[1]Report!$1:$1048576,8,0)</f>
        <v>12.07</v>
      </c>
      <c r="F293" s="446">
        <v>9.49</v>
      </c>
      <c r="G293" s="447">
        <f t="shared" si="19"/>
        <v>0.21375310687655344</v>
      </c>
      <c r="H293" s="278"/>
      <c r="I293" s="161"/>
      <c r="J293" s="7"/>
      <c r="K293" s="7"/>
      <c r="L293" s="7"/>
      <c r="M293" s="7"/>
    </row>
    <row r="294" spans="1:13" ht="15.75" customHeight="1">
      <c r="A294" s="49"/>
      <c r="B294" s="442">
        <v>114073</v>
      </c>
      <c r="C294" s="443" t="str">
        <f>VLOOKUP(B294,[1]Report!$1:$1048576,2,0)</f>
        <v>SOIN DIFUSOR AROM DIAMANTE AZUL 12X100ML</v>
      </c>
      <c r="D294" s="444"/>
      <c r="E294" s="445">
        <f>VLOOKUP(B294,[1]Report!$1:$1048576,8,0)</f>
        <v>12.07</v>
      </c>
      <c r="F294" s="446">
        <v>9.49</v>
      </c>
      <c r="G294" s="447">
        <f t="shared" si="19"/>
        <v>0.21375310687655344</v>
      </c>
      <c r="H294" s="278"/>
      <c r="I294" s="161"/>
      <c r="J294" s="7"/>
      <c r="K294" s="7"/>
      <c r="L294" s="7"/>
      <c r="M294" s="7"/>
    </row>
    <row r="295" spans="1:13" ht="15.75" customHeight="1">
      <c r="A295" s="49"/>
      <c r="B295" s="442">
        <v>112057</v>
      </c>
      <c r="C295" s="443" t="str">
        <f>VLOOKUP(B295,[1]Report!$1:$1048576,2,0)</f>
        <v>SOIN DIFUSOR AROM PRECI ESMERAL 12X100ML</v>
      </c>
      <c r="D295" s="444"/>
      <c r="E295" s="445">
        <f>VLOOKUP(B295,[1]Report!$1:$1048576,8,0)</f>
        <v>12.07</v>
      </c>
      <c r="F295" s="446">
        <v>9.49</v>
      </c>
      <c r="G295" s="447">
        <f t="shared" si="19"/>
        <v>0.21375310687655344</v>
      </c>
      <c r="H295" s="278"/>
      <c r="I295" s="161"/>
      <c r="J295" s="7"/>
      <c r="K295" s="7"/>
      <c r="L295" s="7"/>
      <c r="M295" s="7"/>
    </row>
    <row r="296" spans="1:13" ht="15.75" customHeight="1">
      <c r="A296" s="49"/>
      <c r="B296" s="442">
        <v>113011</v>
      </c>
      <c r="C296" s="443" t="e">
        <f>VLOOKUP(B296,[1]Report!$1:$1048576,2,0)</f>
        <v>#N/A</v>
      </c>
      <c r="D296" s="444"/>
      <c r="E296" s="445" t="e">
        <f>VLOOKUP(B296,[1]Report!$1:$1048576,8,0)</f>
        <v>#N/A</v>
      </c>
      <c r="F296" s="446">
        <v>7.79</v>
      </c>
      <c r="G296" s="447" t="e">
        <f t="shared" si="19"/>
        <v>#N/A</v>
      </c>
      <c r="H296" s="278"/>
      <c r="I296" s="161"/>
      <c r="J296" s="7"/>
      <c r="K296" s="7"/>
      <c r="L296" s="7"/>
      <c r="M296" s="7"/>
    </row>
    <row r="297" spans="1:13" ht="15.75" customHeight="1">
      <c r="A297" s="49"/>
      <c r="B297" s="442">
        <v>1012</v>
      </c>
      <c r="C297" s="443" t="str">
        <f>VLOOKUP(B297,[1]Report!$1:$1048576,2,0)</f>
        <v>EVER ABS NAT GEL ESPC S/ABAS 60X8UN</v>
      </c>
      <c r="D297" s="444"/>
      <c r="E297" s="445">
        <f>VLOOKUP(B297,[1]Report!$1:$1048576,8,0)</f>
        <v>1.69</v>
      </c>
      <c r="F297" s="446">
        <v>1.39</v>
      </c>
      <c r="G297" s="447">
        <f t="shared" si="19"/>
        <v>0.1775147928994083</v>
      </c>
      <c r="H297" s="278"/>
      <c r="I297" s="161"/>
      <c r="J297" s="7"/>
      <c r="K297" s="7"/>
      <c r="L297" s="7"/>
      <c r="M297" s="7"/>
    </row>
    <row r="298" spans="1:13" ht="15.75" customHeight="1">
      <c r="A298" s="49"/>
      <c r="B298" s="442">
        <v>1030</v>
      </c>
      <c r="C298" s="443" t="str">
        <f>VLOOKUP(B298,[1]Report!$1:$1048576,2,0)</f>
        <v>EVER ABS NAT GEL ESPC C/ABAS 60X8UN</v>
      </c>
      <c r="D298" s="444"/>
      <c r="E298" s="445">
        <f>VLOOKUP(B298,[1]Report!$1:$1048576,8,0)</f>
        <v>2.29</v>
      </c>
      <c r="F298" s="446">
        <v>1.59</v>
      </c>
      <c r="G298" s="447">
        <f t="shared" si="19"/>
        <v>0.3056768558951965</v>
      </c>
      <c r="H298" s="278"/>
      <c r="I298" s="161"/>
      <c r="J298" s="7"/>
      <c r="K298" s="7"/>
      <c r="L298" s="7"/>
      <c r="M298" s="7"/>
    </row>
    <row r="299" spans="1:13" ht="15.75" customHeight="1">
      <c r="A299" s="49"/>
      <c r="B299" s="442">
        <v>103267</v>
      </c>
      <c r="C299" s="443" t="e">
        <f>VLOOKUP(B299,[1]Report!$1:$1048576,2,0)</f>
        <v>#N/A</v>
      </c>
      <c r="D299" s="444"/>
      <c r="E299" s="445" t="e">
        <f>VLOOKUP(B299,[1]Report!$1:$1048576,8,0)</f>
        <v>#N/A</v>
      </c>
      <c r="F299" s="446">
        <v>1.35</v>
      </c>
      <c r="G299" s="447" t="e">
        <f t="shared" ref="G299:G310" si="20">(E299-F299)/E299</f>
        <v>#N/A</v>
      </c>
      <c r="H299" s="278"/>
      <c r="I299" s="161"/>
      <c r="J299" s="7"/>
      <c r="K299" s="7"/>
      <c r="L299" s="7"/>
      <c r="M299" s="7"/>
    </row>
    <row r="300" spans="1:13" ht="15.75" customHeight="1">
      <c r="A300" s="49"/>
      <c r="B300" s="442">
        <v>103265</v>
      </c>
      <c r="C300" s="443" t="e">
        <f>VLOOKUP(B300,[1]Report!$1:$1048576,2,0)</f>
        <v>#N/A</v>
      </c>
      <c r="D300" s="444"/>
      <c r="E300" s="445" t="e">
        <f>VLOOKUP(B300,[1]Report!$1:$1048576,8,0)</f>
        <v>#N/A</v>
      </c>
      <c r="F300" s="446">
        <v>1.35</v>
      </c>
      <c r="G300" s="447" t="e">
        <f t="shared" si="20"/>
        <v>#N/A</v>
      </c>
      <c r="H300" s="278"/>
      <c r="I300" s="161"/>
      <c r="J300" s="7"/>
      <c r="K300" s="7"/>
      <c r="L300" s="7"/>
      <c r="M300" s="7"/>
    </row>
    <row r="301" spans="1:13" ht="15.75" customHeight="1">
      <c r="A301" s="49"/>
      <c r="B301" s="442">
        <v>113419</v>
      </c>
      <c r="C301" s="443" t="e">
        <f>VLOOKUP(B301,[1]Report!$1:$1048576,2,0)</f>
        <v>#N/A</v>
      </c>
      <c r="D301" s="444"/>
      <c r="E301" s="445" t="e">
        <f>VLOOKUP(B301,[1]Report!$1:$1048576,8,0)</f>
        <v>#N/A</v>
      </c>
      <c r="F301" s="446">
        <v>1.35</v>
      </c>
      <c r="G301" s="447" t="e">
        <f t="shared" si="20"/>
        <v>#N/A</v>
      </c>
      <c r="H301" s="278"/>
      <c r="I301" s="161"/>
      <c r="J301" s="7"/>
      <c r="K301" s="7"/>
      <c r="L301" s="7"/>
      <c r="M301" s="7"/>
    </row>
    <row r="302" spans="1:13" ht="15.75" customHeight="1">
      <c r="A302" s="49"/>
      <c r="B302" s="442">
        <v>113270</v>
      </c>
      <c r="C302" s="443" t="e">
        <f>VLOOKUP(B302,[1]Report!$1:$1048576,2,0)</f>
        <v>#N/A</v>
      </c>
      <c r="D302" s="444"/>
      <c r="E302" s="445" t="e">
        <f>VLOOKUP(B302,[1]Report!$1:$1048576,8,0)</f>
        <v>#N/A</v>
      </c>
      <c r="F302" s="446">
        <v>1.35</v>
      </c>
      <c r="G302" s="447" t="e">
        <f t="shared" si="20"/>
        <v>#N/A</v>
      </c>
      <c r="H302" s="278"/>
      <c r="I302" s="161"/>
      <c r="J302" s="7"/>
      <c r="K302" s="7"/>
      <c r="L302" s="7"/>
      <c r="M302" s="7"/>
    </row>
    <row r="303" spans="1:13" ht="15.75" customHeight="1">
      <c r="A303" s="49"/>
      <c r="B303" s="442">
        <v>113263</v>
      </c>
      <c r="C303" s="443" t="e">
        <f>VLOOKUP(B303,[1]Report!$1:$1048576,2,0)</f>
        <v>#N/A</v>
      </c>
      <c r="D303" s="444"/>
      <c r="E303" s="445" t="e">
        <f>VLOOKUP(B303,[1]Report!$1:$1048576,8,0)</f>
        <v>#N/A</v>
      </c>
      <c r="F303" s="446">
        <v>1.35</v>
      </c>
      <c r="G303" s="447" t="e">
        <f t="shared" si="20"/>
        <v>#N/A</v>
      </c>
      <c r="H303" s="278"/>
      <c r="I303" s="161"/>
      <c r="J303" s="7"/>
      <c r="K303" s="7"/>
      <c r="L303" s="7"/>
      <c r="M303" s="7"/>
    </row>
    <row r="304" spans="1:13" ht="15.75" customHeight="1">
      <c r="A304" s="49"/>
      <c r="B304" s="442">
        <v>113268</v>
      </c>
      <c r="C304" s="443" t="e">
        <f>VLOOKUP(B304,[1]Report!$1:$1048576,2,0)</f>
        <v>#N/A</v>
      </c>
      <c r="D304" s="444"/>
      <c r="E304" s="445" t="e">
        <f>VLOOKUP(B304,[1]Report!$1:$1048576,8,0)</f>
        <v>#N/A</v>
      </c>
      <c r="F304" s="446">
        <v>1.35</v>
      </c>
      <c r="G304" s="447" t="e">
        <f t="shared" si="20"/>
        <v>#N/A</v>
      </c>
      <c r="H304" s="278"/>
      <c r="I304" s="161"/>
      <c r="J304" s="7"/>
      <c r="K304" s="7"/>
      <c r="L304" s="7"/>
      <c r="M304" s="7"/>
    </row>
    <row r="305" spans="1:13" ht="15.75" customHeight="1">
      <c r="A305" s="49"/>
      <c r="B305" s="442">
        <v>113269</v>
      </c>
      <c r="C305" s="443" t="e">
        <f>VLOOKUP(B305,[1]Report!$1:$1048576,2,0)</f>
        <v>#N/A</v>
      </c>
      <c r="D305" s="444"/>
      <c r="E305" s="445" t="e">
        <f>VLOOKUP(B305,[1]Report!$1:$1048576,8,0)</f>
        <v>#N/A</v>
      </c>
      <c r="F305" s="446">
        <v>1.35</v>
      </c>
      <c r="G305" s="447" t="e">
        <f t="shared" si="20"/>
        <v>#N/A</v>
      </c>
      <c r="H305" s="278"/>
      <c r="I305" s="161"/>
      <c r="J305" s="7"/>
      <c r="K305" s="7"/>
      <c r="L305" s="7"/>
      <c r="M305" s="7"/>
    </row>
    <row r="306" spans="1:13" ht="15.75" customHeight="1">
      <c r="A306" s="49"/>
      <c r="B306" s="442">
        <v>460</v>
      </c>
      <c r="C306" s="443" t="str">
        <f>VLOOKUP(B306,[1]Report!$1:$1048576,2,0)</f>
        <v>RC PED JR  FILHOTE RMG 1X20KG</v>
      </c>
      <c r="D306" s="444"/>
      <c r="E306" s="445">
        <f>VLOOKUP(B306,[1]Report!$1:$1048576,8,0)</f>
        <v>239</v>
      </c>
      <c r="F306" s="446">
        <v>199</v>
      </c>
      <c r="G306" s="447">
        <f t="shared" si="20"/>
        <v>0.16736401673640167</v>
      </c>
      <c r="H306" s="278"/>
      <c r="I306" s="161"/>
      <c r="J306" s="7"/>
      <c r="K306" s="7"/>
      <c r="L306" s="7"/>
      <c r="M306" s="7"/>
    </row>
    <row r="307" spans="1:13" ht="15.75" customHeight="1">
      <c r="A307" s="49"/>
      <c r="B307" s="442">
        <v>779</v>
      </c>
      <c r="C307" s="443" t="e">
        <f>VLOOKUP(B307,[1]Report!$1:$1048576,2,0)</f>
        <v>#N/A</v>
      </c>
      <c r="D307" s="444"/>
      <c r="E307" s="445" t="e">
        <f>VLOOKUP(B307,[1]Report!$1:$1048576,8,0)</f>
        <v>#N/A</v>
      </c>
      <c r="F307" s="446">
        <v>195</v>
      </c>
      <c r="G307" s="447" t="e">
        <f t="shared" si="20"/>
        <v>#N/A</v>
      </c>
      <c r="H307" s="278"/>
      <c r="I307" s="161"/>
      <c r="J307" s="7"/>
      <c r="K307" s="7"/>
      <c r="L307" s="7"/>
      <c r="M307" s="7"/>
    </row>
    <row r="308" spans="1:13" ht="15.75" customHeight="1">
      <c r="A308" s="49"/>
      <c r="B308" s="442">
        <v>510</v>
      </c>
      <c r="C308" s="443" t="str">
        <f>VLOOKUP(B308,[1]Report!$1:$1048576,2,0)</f>
        <v>RC PED ADU CARNE&amp;FGO E CEREAIS 1X20KG</v>
      </c>
      <c r="D308" s="444"/>
      <c r="E308" s="445">
        <f>VLOOKUP(B308,[1]Report!$1:$1048576,8,0)</f>
        <v>215</v>
      </c>
      <c r="F308" s="446">
        <v>195</v>
      </c>
      <c r="G308" s="447">
        <f t="shared" si="20"/>
        <v>9.3023255813953487E-2</v>
      </c>
      <c r="H308" s="278"/>
      <c r="I308" s="161"/>
      <c r="J308" s="7"/>
      <c r="K308" s="7"/>
      <c r="L308" s="7"/>
      <c r="M308" s="7"/>
    </row>
    <row r="309" spans="1:13" ht="15.75" customHeight="1">
      <c r="A309" s="49"/>
      <c r="B309" s="442">
        <v>113209</v>
      </c>
      <c r="C309" s="443" t="e">
        <f>VLOOKUP(B309,[1]Report!$1:$1048576,2,0)</f>
        <v>#N/A</v>
      </c>
      <c r="D309" s="444"/>
      <c r="E309" s="445" t="e">
        <f>VLOOKUP(B309,[1]Report!$1:$1048576,8,0)</f>
        <v>#N/A</v>
      </c>
      <c r="F309" s="446">
        <v>179</v>
      </c>
      <c r="G309" s="447" t="e">
        <f t="shared" si="20"/>
        <v>#N/A</v>
      </c>
      <c r="H309" s="278"/>
      <c r="I309" s="161"/>
      <c r="J309" s="7"/>
      <c r="K309" s="7"/>
      <c r="L309" s="7"/>
      <c r="M309" s="7"/>
    </row>
    <row r="310" spans="1:13" ht="15.75" customHeight="1">
      <c r="A310" s="49"/>
      <c r="B310" s="442">
        <v>112391</v>
      </c>
      <c r="C310" s="443" t="e">
        <f>VLOOKUP(B310,[1]Report!$1:$1048576,2,0)</f>
        <v>#N/A</v>
      </c>
      <c r="D310" s="444"/>
      <c r="E310" s="445" t="e">
        <f>VLOOKUP(B310,[1]Report!$1:$1048576,8,0)</f>
        <v>#N/A</v>
      </c>
      <c r="F310" s="446">
        <v>149.99</v>
      </c>
      <c r="G310" s="447" t="e">
        <f t="shared" si="20"/>
        <v>#N/A</v>
      </c>
      <c r="H310" s="278"/>
      <c r="I310" s="161"/>
      <c r="J310" s="7"/>
      <c r="K310" s="7"/>
      <c r="L310" s="7"/>
      <c r="M310" s="7"/>
    </row>
    <row r="311" spans="1:13" ht="15.75" customHeight="1">
      <c r="A311" s="49"/>
      <c r="B311" s="439"/>
      <c r="C311" s="4"/>
      <c r="D311" s="136"/>
      <c r="E311" s="5"/>
      <c r="F311" s="436"/>
      <c r="G311" s="6"/>
      <c r="H311" s="278"/>
      <c r="I311" s="161"/>
      <c r="J311" s="7"/>
      <c r="K311" s="7"/>
      <c r="L311" s="7"/>
      <c r="M311" s="7"/>
    </row>
    <row r="312" spans="1:13" ht="15.75" customHeight="1">
      <c r="A312" s="49"/>
      <c r="B312" s="420"/>
      <c r="C312" s="10"/>
      <c r="D312" s="421"/>
      <c r="E312" s="8"/>
      <c r="F312" s="422"/>
      <c r="G312" s="13"/>
      <c r="H312" s="278"/>
      <c r="I312" s="161"/>
      <c r="J312" s="7"/>
      <c r="K312" s="7"/>
      <c r="L312" s="7"/>
      <c r="M312" s="7"/>
    </row>
    <row r="313" spans="1:13" ht="15.75" customHeight="1">
      <c r="A313" s="49"/>
      <c r="B313" s="548" t="s">
        <v>1628</v>
      </c>
      <c r="C313" s="548"/>
      <c r="D313" s="548"/>
      <c r="E313" s="548"/>
      <c r="F313" s="548"/>
      <c r="G313" s="548"/>
      <c r="H313" s="278"/>
      <c r="I313" s="161"/>
      <c r="J313" s="7"/>
      <c r="K313" s="7"/>
      <c r="L313" s="7"/>
      <c r="M313" s="7"/>
    </row>
    <row r="314" spans="1:13" ht="15.75" customHeight="1">
      <c r="A314" s="49"/>
      <c r="B314" s="106" t="s">
        <v>2</v>
      </c>
      <c r="C314" s="106" t="s">
        <v>3</v>
      </c>
      <c r="D314" s="106" t="s">
        <v>5</v>
      </c>
      <c r="E314" s="106" t="s">
        <v>0</v>
      </c>
      <c r="F314" s="415" t="s">
        <v>1</v>
      </c>
      <c r="G314" s="415" t="s">
        <v>4</v>
      </c>
      <c r="H314" s="278" t="e">
        <f t="shared" si="14"/>
        <v>#VALUE!</v>
      </c>
      <c r="I314" s="161"/>
      <c r="J314" s="7"/>
      <c r="K314" s="7"/>
      <c r="L314" s="7"/>
      <c r="M314" s="7"/>
    </row>
    <row r="315" spans="1:13" ht="15.75">
      <c r="A315" s="49"/>
      <c r="B315" s="418">
        <v>113810</v>
      </c>
      <c r="C315" s="4" t="str">
        <f>VLOOKUP(B315,[1]Report!$1:$1048576,2,0)</f>
        <v>FLORA KOLENE CONDIC CACHOS 300ML</v>
      </c>
      <c r="D315" s="136" t="s">
        <v>6</v>
      </c>
      <c r="E315" s="5">
        <f>VLOOKUP(B315,[1]Report!$1:$1048576,8,0)</f>
        <v>7.74</v>
      </c>
      <c r="F315" s="419">
        <v>6.6809814000000003</v>
      </c>
      <c r="G315" s="6">
        <f t="shared" si="7"/>
        <v>0.13682410852713178</v>
      </c>
      <c r="H315" s="382">
        <f t="shared" si="14"/>
        <v>-0.86317589147286822</v>
      </c>
      <c r="I315" s="161"/>
      <c r="J315" s="7"/>
      <c r="K315" s="7"/>
      <c r="L315" s="7"/>
      <c r="M315" s="7"/>
    </row>
    <row r="316" spans="1:13" ht="15.75">
      <c r="A316" s="49"/>
      <c r="B316" s="418">
        <v>113811</v>
      </c>
      <c r="C316" s="4" t="str">
        <f>VLOOKUP(B316,[1]Report!$1:$1048576,2,0)</f>
        <v>FLORA KOLENE CONDIC FORCA/CRESCIM 300ML</v>
      </c>
      <c r="D316" s="136" t="s">
        <v>6</v>
      </c>
      <c r="E316" s="5">
        <f>VLOOKUP(B316,[1]Report!$1:$1048576,8,0)</f>
        <v>7.03</v>
      </c>
      <c r="F316" s="419">
        <v>6.6810079999999994</v>
      </c>
      <c r="G316" s="6">
        <f t="shared" ref="G316:G379" si="21">(E316-F316)/E316</f>
        <v>4.9643243243243367E-2</v>
      </c>
      <c r="H316" s="382">
        <f t="shared" si="14"/>
        <v>-0.95035675675675668</v>
      </c>
      <c r="I316" s="161"/>
      <c r="J316" s="7"/>
      <c r="K316" s="7"/>
      <c r="L316" s="7"/>
      <c r="M316" s="7"/>
    </row>
    <row r="317" spans="1:13" ht="15.75">
      <c r="A317" s="49"/>
      <c r="B317" s="418">
        <v>113809</v>
      </c>
      <c r="C317" s="4" t="str">
        <f>VLOOKUP(B317,[1]Report!$1:$1048576,2,0)</f>
        <v>FLORA KOLENE CONDIC ORIGINAL 300ML</v>
      </c>
      <c r="D317" s="136" t="s">
        <v>6</v>
      </c>
      <c r="E317" s="5">
        <f>VLOOKUP(B317,[1]Report!$1:$1048576,8,0)</f>
        <v>7.74</v>
      </c>
      <c r="F317" s="419">
        <v>6.6810156000000003</v>
      </c>
      <c r="G317" s="6">
        <f t="shared" si="21"/>
        <v>0.13681968992248061</v>
      </c>
      <c r="H317" s="382">
        <f t="shared" si="14"/>
        <v>-0.86318031007751939</v>
      </c>
      <c r="I317" s="161"/>
      <c r="J317" s="7"/>
      <c r="K317" s="7"/>
      <c r="L317" s="7"/>
      <c r="M317" s="7"/>
    </row>
    <row r="318" spans="1:13" ht="15.75">
      <c r="A318" s="49"/>
      <c r="B318" s="418">
        <v>113832</v>
      </c>
      <c r="C318" s="4" t="str">
        <f>VLOOKUP(B318,[1]Report!$1:$1048576,2,0)</f>
        <v>FLORA NEUTROX CONDIC AQUA 300ML</v>
      </c>
      <c r="D318" s="136" t="s">
        <v>6</v>
      </c>
      <c r="E318" s="5">
        <f>VLOOKUP(B318,[1]Report!$1:$1048576,8,0)</f>
        <v>7.14</v>
      </c>
      <c r="F318" s="419">
        <v>6.7863012499999993</v>
      </c>
      <c r="G318" s="6">
        <f t="shared" si="21"/>
        <v>4.9537640056022465E-2</v>
      </c>
      <c r="H318" s="382">
        <f t="shared" si="14"/>
        <v>-0.95046235994397754</v>
      </c>
      <c r="I318" s="161"/>
      <c r="J318" s="7"/>
      <c r="K318" s="7"/>
      <c r="L318" s="7"/>
      <c r="M318" s="7"/>
    </row>
    <row r="319" spans="1:13" ht="15.75">
      <c r="A319" s="49"/>
      <c r="B319" s="418">
        <v>113830</v>
      </c>
      <c r="C319" s="4" t="str">
        <f>VLOOKUP(B319,[1]Report!$1:$1048576,2,0)</f>
        <v>FLORA NEUTROX CONDIC CLASSICO 100ML</v>
      </c>
      <c r="D319" s="136" t="s">
        <v>6</v>
      </c>
      <c r="E319" s="5">
        <f>VLOOKUP(B319,[1]Report!$1:$1048576,8,0)</f>
        <v>3.13</v>
      </c>
      <c r="F319" s="419">
        <v>2.9759937499999998</v>
      </c>
      <c r="G319" s="6">
        <f t="shared" si="21"/>
        <v>4.9203274760383428E-2</v>
      </c>
      <c r="H319" s="382">
        <f t="shared" si="14"/>
        <v>-0.95079672523961656</v>
      </c>
      <c r="I319" s="161"/>
      <c r="J319" s="7"/>
      <c r="K319" s="7"/>
      <c r="L319" s="7"/>
      <c r="M319" s="7"/>
    </row>
    <row r="320" spans="1:13" ht="15.75">
      <c r="A320" s="49"/>
      <c r="B320" s="418">
        <v>113833</v>
      </c>
      <c r="C320" s="4" t="str">
        <f>VLOOKUP(B320,[1]Report!$1:$1048576,2,0)</f>
        <v>FLORA NEUTROX CONDIC CLASSICO 300ML</v>
      </c>
      <c r="D320" s="136" t="s">
        <v>6</v>
      </c>
      <c r="E320" s="5">
        <f>VLOOKUP(B320,[1]Report!$1:$1048576,8,0)</f>
        <v>7.14</v>
      </c>
      <c r="F320" s="419">
        <v>6.7862290499999993</v>
      </c>
      <c r="G320" s="6">
        <f t="shared" si="21"/>
        <v>4.9547752100840392E-2</v>
      </c>
      <c r="H320" s="382">
        <f t="shared" si="14"/>
        <v>-0.95045224789915961</v>
      </c>
      <c r="I320" s="161"/>
      <c r="J320" s="7"/>
      <c r="K320" s="7"/>
      <c r="L320" s="7"/>
      <c r="M320" s="7"/>
    </row>
    <row r="321" spans="1:13" ht="15.75">
      <c r="A321" s="49"/>
      <c r="B321" s="418">
        <v>113837</v>
      </c>
      <c r="C321" s="4" t="str">
        <f>VLOOKUP(B321,[1]Report!$1:$1048576,2,0)</f>
        <v>FLORA NEUTROX CONDIC XTREME 300ML</v>
      </c>
      <c r="D321" s="136" t="s">
        <v>6</v>
      </c>
      <c r="E321" s="5">
        <f>VLOOKUP(B321,[1]Report!$1:$1048576,8,0)</f>
        <v>7.14</v>
      </c>
      <c r="F321" s="419">
        <v>6.7862290499999993</v>
      </c>
      <c r="G321" s="6">
        <f t="shared" si="21"/>
        <v>4.9547752100840392E-2</v>
      </c>
      <c r="H321" s="382">
        <f t="shared" si="14"/>
        <v>-0.95045224789915961</v>
      </c>
      <c r="I321" s="161"/>
      <c r="J321" s="7"/>
      <c r="K321" s="7"/>
      <c r="L321" s="7"/>
      <c r="M321" s="7"/>
    </row>
    <row r="322" spans="1:13" ht="15.75">
      <c r="A322" s="49"/>
      <c r="B322" s="418">
        <v>114123</v>
      </c>
      <c r="C322" s="4" t="str">
        <f>VLOOKUP(B322,[1]Report!$1:$1048576,2,0)</f>
        <v>FLORA OX CONDIC NUTRICAO 12X400ML</v>
      </c>
      <c r="D322" s="136" t="s">
        <v>6</v>
      </c>
      <c r="E322" s="5">
        <f>VLOOKUP(B322,[1]Report!$1:$1048576,8,0)</f>
        <v>20.260000000000002</v>
      </c>
      <c r="F322" s="419">
        <v>19.247</v>
      </c>
      <c r="G322" s="6">
        <f t="shared" si="21"/>
        <v>5.0000000000000079E-2</v>
      </c>
      <c r="H322" s="382">
        <f t="shared" si="14"/>
        <v>-0.95</v>
      </c>
      <c r="I322" s="161"/>
      <c r="J322" s="7"/>
      <c r="K322" s="7"/>
      <c r="L322" s="7"/>
      <c r="M322" s="7"/>
    </row>
    <row r="323" spans="1:13" ht="15.75">
      <c r="A323" s="49"/>
      <c r="B323" s="418">
        <v>114124</v>
      </c>
      <c r="C323" s="4" t="str">
        <f>VLOOKUP(B323,[1]Report!$1:$1048576,2,0)</f>
        <v>FLORA OX CONDIC REPARACAO 12X400ML</v>
      </c>
      <c r="D323" s="136" t="s">
        <v>6</v>
      </c>
      <c r="E323" s="5">
        <f>VLOOKUP(B323,[1]Report!$1:$1048576,8,0)</f>
        <v>20.260000000000002</v>
      </c>
      <c r="F323" s="419">
        <v>19.247</v>
      </c>
      <c r="G323" s="6">
        <f t="shared" si="21"/>
        <v>5.0000000000000079E-2</v>
      </c>
      <c r="H323" s="382">
        <f t="shared" si="14"/>
        <v>-0.95</v>
      </c>
      <c r="I323" s="161"/>
      <c r="J323" s="7"/>
      <c r="K323" s="7"/>
      <c r="L323" s="7"/>
      <c r="M323" s="7"/>
    </row>
    <row r="324" spans="1:13" ht="15.75">
      <c r="A324" s="49"/>
      <c r="B324" s="418">
        <v>114130</v>
      </c>
      <c r="C324" s="4" t="str">
        <f>VLOOKUP(B324,[1]Report!$1:$1048576,2,0)</f>
        <v>FLORA FRANC DES AER CLASS BRAN 12X150ML</v>
      </c>
      <c r="D324" s="136" t="s">
        <v>6</v>
      </c>
      <c r="E324" s="5">
        <f>VLOOKUP(B324,[1]Report!$1:$1048576,8,0)</f>
        <v>8.99</v>
      </c>
      <c r="F324" s="419">
        <v>10.1365</v>
      </c>
      <c r="G324" s="6">
        <f t="shared" si="21"/>
        <v>-0.12753058954393767</v>
      </c>
      <c r="H324" s="382">
        <f t="shared" si="14"/>
        <v>-1.1275305895439376</v>
      </c>
      <c r="I324" s="161"/>
      <c r="J324" s="7"/>
      <c r="K324" s="7"/>
      <c r="L324" s="7"/>
      <c r="M324" s="7"/>
    </row>
    <row r="325" spans="1:13" ht="15.75">
      <c r="A325" s="49"/>
      <c r="B325" s="418">
        <v>114132</v>
      </c>
      <c r="C325" s="4" t="str">
        <f>VLOOKUP(B325,[1]Report!$1:$1048576,2,0)</f>
        <v>FLORA FRANC DES AER CLASS VERME 12X150ML</v>
      </c>
      <c r="D325" s="136" t="s">
        <v>6</v>
      </c>
      <c r="E325" s="5">
        <f>VLOOKUP(B325,[1]Report!$1:$1048576,8,0)</f>
        <v>8.99</v>
      </c>
      <c r="F325" s="419">
        <v>10.1365</v>
      </c>
      <c r="G325" s="6">
        <f t="shared" si="21"/>
        <v>-0.12753058954393767</v>
      </c>
      <c r="H325" s="382">
        <f t="shared" si="14"/>
        <v>-1.1275305895439376</v>
      </c>
      <c r="I325" s="161"/>
      <c r="J325" s="7"/>
      <c r="K325" s="7"/>
      <c r="L325" s="7"/>
      <c r="M325" s="7"/>
    </row>
    <row r="326" spans="1:13" ht="15.75">
      <c r="A326" s="49"/>
      <c r="B326" s="418">
        <v>114171</v>
      </c>
      <c r="C326" s="4" t="str">
        <f>VLOOKUP(B326,[1]Report!$1:$1048576,2,0)</f>
        <v>FLORA FRANC SAB BAR CLASS ROSA BRANC 90G</v>
      </c>
      <c r="D326" s="136" t="s">
        <v>6</v>
      </c>
      <c r="E326" s="5">
        <f>VLOOKUP(B326,[1]Report!$1:$1048576,8,0)</f>
        <v>1.99</v>
      </c>
      <c r="F326" s="419">
        <v>2.16</v>
      </c>
      <c r="G326" s="6">
        <f t="shared" si="21"/>
        <v>-8.5427135678392038E-2</v>
      </c>
      <c r="H326" s="382">
        <f t="shared" si="14"/>
        <v>-1.085427135678392</v>
      </c>
      <c r="I326" s="161"/>
      <c r="J326" s="7"/>
      <c r="K326" s="7"/>
      <c r="L326" s="7"/>
      <c r="M326" s="7"/>
    </row>
    <row r="327" spans="1:13" ht="15.75">
      <c r="A327" s="49"/>
      <c r="B327" s="418">
        <v>114223</v>
      </c>
      <c r="C327" s="4" t="str">
        <f>VLOOKUP(B327,[1]Report!$1:$1048576,2,0)</f>
        <v>FLORA FRANC SAB BAR CLASS JASMIM/BAU 90G</v>
      </c>
      <c r="D327" s="136" t="s">
        <v>6</v>
      </c>
      <c r="E327" s="5">
        <f>VLOOKUP(B327,[1]Report!$1:$1048576,8,0)</f>
        <v>1.99</v>
      </c>
      <c r="F327" s="419">
        <v>2.16</v>
      </c>
      <c r="G327" s="6">
        <f t="shared" si="21"/>
        <v>-8.5427135678392038E-2</v>
      </c>
      <c r="H327" s="382">
        <f t="shared" si="14"/>
        <v>-1.085427135678392</v>
      </c>
      <c r="I327" s="161"/>
      <c r="J327" s="7"/>
      <c r="K327" s="7"/>
      <c r="L327" s="7"/>
      <c r="M327" s="7"/>
    </row>
    <row r="328" spans="1:13" ht="15.75">
      <c r="A328" s="49"/>
      <c r="B328" s="418">
        <v>114276</v>
      </c>
      <c r="C328" s="4" t="str">
        <f>VLOOKUP(B328,[1]Report!$1:$1048576,2,0)</f>
        <v>FLORA FRANC SAB BAR SUAV ENERGIA/ORQ 85G</v>
      </c>
      <c r="D328" s="136" t="s">
        <v>6</v>
      </c>
      <c r="E328" s="5">
        <f>VLOOKUP(B328,[1]Report!$1:$1048576,8,0)</f>
        <v>19.61</v>
      </c>
      <c r="F328" s="419">
        <v>16.989999999999998</v>
      </c>
      <c r="G328" s="6">
        <f t="shared" si="21"/>
        <v>0.13360530341662422</v>
      </c>
      <c r="H328" s="382">
        <f t="shared" si="14"/>
        <v>-0.86639469658337576</v>
      </c>
      <c r="I328" s="161"/>
      <c r="J328" s="7"/>
      <c r="K328" s="7"/>
      <c r="L328" s="7"/>
      <c r="M328" s="7"/>
    </row>
    <row r="329" spans="1:13" ht="15.75">
      <c r="A329" s="49"/>
      <c r="B329" s="418">
        <v>114275</v>
      </c>
      <c r="C329" s="4" t="str">
        <f>VLOOKUP(B329,[1]Report!$1:$1048576,2,0)</f>
        <v>FLORA FRANC SAB BAR SUAV LILAS 85G</v>
      </c>
      <c r="D329" s="136" t="s">
        <v>6</v>
      </c>
      <c r="E329" s="5">
        <f>VLOOKUP(B329,[1]Report!$1:$1048576,8,0)</f>
        <v>19.61</v>
      </c>
      <c r="F329" s="419">
        <v>16.989999999999998</v>
      </c>
      <c r="G329" s="6">
        <f t="shared" si="21"/>
        <v>0.13360530341662422</v>
      </c>
      <c r="H329" s="382">
        <f t="shared" si="14"/>
        <v>-0.86639469658337576</v>
      </c>
      <c r="I329" s="161"/>
      <c r="J329" s="7"/>
      <c r="K329" s="7"/>
      <c r="L329" s="7"/>
      <c r="M329" s="7"/>
    </row>
    <row r="330" spans="1:13" ht="15.75">
      <c r="A330" s="49"/>
      <c r="B330" s="418">
        <v>113879</v>
      </c>
      <c r="C330" s="4" t="e">
        <f>VLOOKUP(B330,[1]Report!$1:$1048576,2,0)</f>
        <v>#N/A</v>
      </c>
      <c r="D330" s="136" t="s">
        <v>6</v>
      </c>
      <c r="E330" s="5" t="e">
        <f>VLOOKUP(B330,[1]Report!$1:$1048576,8,0)</f>
        <v>#N/A</v>
      </c>
      <c r="F330" s="419">
        <v>1.41</v>
      </c>
      <c r="G330" s="6" t="e">
        <f t="shared" si="21"/>
        <v>#N/A</v>
      </c>
      <c r="H330" s="382" t="e">
        <f t="shared" si="14"/>
        <v>#N/A</v>
      </c>
      <c r="I330" s="161"/>
      <c r="J330" s="7"/>
      <c r="K330" s="7"/>
      <c r="L330" s="7"/>
      <c r="M330" s="7"/>
    </row>
    <row r="331" spans="1:13" ht="15.75">
      <c r="A331" s="49"/>
      <c r="B331" s="418">
        <v>113865</v>
      </c>
      <c r="C331" s="4" t="str">
        <f>VLOOKUP(B331,[1]Report!$1:$1048576,2,0)</f>
        <v>FLORA FRANC SAB BAR CLASS ORQUIDEA 90G</v>
      </c>
      <c r="D331" s="136" t="s">
        <v>6</v>
      </c>
      <c r="E331" s="5">
        <f>VLOOKUP(B331,[1]Report!$1:$1048576,8,0)</f>
        <v>3.24</v>
      </c>
      <c r="F331" s="419">
        <v>2.2799999999999998</v>
      </c>
      <c r="G331" s="6">
        <f t="shared" si="21"/>
        <v>0.29629629629629639</v>
      </c>
      <c r="H331" s="382">
        <f t="shared" si="14"/>
        <v>-0.70370370370370361</v>
      </c>
      <c r="I331" s="161"/>
      <c r="J331" s="7"/>
      <c r="K331" s="7"/>
      <c r="L331" s="7"/>
      <c r="M331" s="7"/>
    </row>
    <row r="332" spans="1:13" ht="15.75">
      <c r="A332" s="49"/>
      <c r="B332" s="418">
        <v>113862</v>
      </c>
      <c r="C332" s="4" t="str">
        <f>VLOOKUP(B332,[1]Report!$1:$1048576,2,0)</f>
        <v>FLORA FRANC SAB BAR CLASS LAR 90G</v>
      </c>
      <c r="D332" s="136" t="s">
        <v>6</v>
      </c>
      <c r="E332" s="5">
        <f>VLOOKUP(B332,[1]Report!$1:$1048576,8,0)</f>
        <v>2.97</v>
      </c>
      <c r="F332" s="419">
        <v>2.2799999999999998</v>
      </c>
      <c r="G332" s="6">
        <f t="shared" si="21"/>
        <v>0.23232323232323243</v>
      </c>
      <c r="H332" s="382">
        <f t="shared" si="14"/>
        <v>-0.76767676767676751</v>
      </c>
      <c r="I332" s="161"/>
      <c r="J332" s="7"/>
      <c r="K332" s="7"/>
      <c r="L332" s="7"/>
      <c r="M332" s="7"/>
    </row>
    <row r="333" spans="1:13" ht="15.75">
      <c r="A333" s="49"/>
      <c r="B333" s="418">
        <v>113861</v>
      </c>
      <c r="C333" s="4" t="str">
        <f>VLOOKUP(B333,[1]Report!$1:$1048576,2,0)</f>
        <v>FLORA FRANC SAB BAR CLASS LAVANDA/AM 90G</v>
      </c>
      <c r="D333" s="136" t="s">
        <v>6</v>
      </c>
      <c r="E333" s="5">
        <f>VLOOKUP(B333,[1]Report!$1:$1048576,8,0)</f>
        <v>2.97</v>
      </c>
      <c r="F333" s="419">
        <v>2.2799999999999998</v>
      </c>
      <c r="G333" s="6">
        <f t="shared" si="21"/>
        <v>0.23232323232323243</v>
      </c>
      <c r="H333" s="382">
        <f t="shared" si="14"/>
        <v>-0.76767676767676751</v>
      </c>
      <c r="I333" s="161"/>
      <c r="J333" s="7"/>
      <c r="K333" s="7"/>
      <c r="L333" s="7"/>
      <c r="M333" s="7"/>
    </row>
    <row r="334" spans="1:13" ht="15.75">
      <c r="A334" s="49"/>
      <c r="B334" s="418">
        <v>113868</v>
      </c>
      <c r="C334" s="4" t="str">
        <f>VLOOKUP(B334,[1]Report!$1:$1048576,2,0)</f>
        <v>FLORA FRANC SAB BAR CLASS GROSELHA 90G</v>
      </c>
      <c r="D334" s="136" t="s">
        <v>6</v>
      </c>
      <c r="E334" s="5">
        <f>VLOOKUP(B334,[1]Report!$1:$1048576,8,0)</f>
        <v>3.24</v>
      </c>
      <c r="F334" s="419">
        <v>2.2799999999999998</v>
      </c>
      <c r="G334" s="6">
        <f t="shared" si="21"/>
        <v>0.29629629629629639</v>
      </c>
      <c r="H334" s="382">
        <f t="shared" si="14"/>
        <v>-0.70370370370370361</v>
      </c>
      <c r="I334" s="161"/>
      <c r="J334" s="7"/>
      <c r="K334" s="7"/>
      <c r="L334" s="7"/>
      <c r="M334" s="7"/>
    </row>
    <row r="335" spans="1:13" ht="15.75">
      <c r="A335" s="49"/>
      <c r="B335" s="418">
        <v>113866</v>
      </c>
      <c r="C335" s="4" t="str">
        <f>VLOOKUP(B335,[1]Report!$1:$1048576,2,0)</f>
        <v>FLORA FRANC SAB BAR CLASS BAMBU/MUSC 90G</v>
      </c>
      <c r="D335" s="136" t="s">
        <v>6</v>
      </c>
      <c r="E335" s="5">
        <f>VLOOKUP(B335,[1]Report!$1:$1048576,8,0)</f>
        <v>3.24</v>
      </c>
      <c r="F335" s="419">
        <v>2.2799999999999998</v>
      </c>
      <c r="G335" s="6">
        <f t="shared" si="21"/>
        <v>0.29629629629629639</v>
      </c>
      <c r="H335" s="382">
        <f t="shared" si="14"/>
        <v>-0.70370370370370361</v>
      </c>
      <c r="I335" s="161"/>
      <c r="J335" s="7"/>
      <c r="K335" s="7"/>
      <c r="L335" s="7"/>
      <c r="M335" s="7"/>
    </row>
    <row r="336" spans="1:13" ht="15.75">
      <c r="A336" s="49"/>
      <c r="B336" s="418">
        <v>113870</v>
      </c>
      <c r="C336" s="4" t="str">
        <f>VLOOKUP(B336,[1]Report!$1:$1048576,2,0)</f>
        <v>FLORA FRANC SAB BAR HYD MARULA/MADAC 90G</v>
      </c>
      <c r="D336" s="136" t="s">
        <v>6</v>
      </c>
      <c r="E336" s="5">
        <f>VLOOKUP(B336,[1]Report!$1:$1048576,8,0)</f>
        <v>2.97</v>
      </c>
      <c r="F336" s="419">
        <v>2.2799999999999998</v>
      </c>
      <c r="G336" s="6">
        <f t="shared" si="21"/>
        <v>0.23232323232323243</v>
      </c>
      <c r="H336" s="382">
        <f t="shared" si="14"/>
        <v>-0.76767676767676751</v>
      </c>
      <c r="I336" s="161"/>
      <c r="J336" s="7"/>
      <c r="K336" s="7"/>
      <c r="L336" s="7"/>
      <c r="M336" s="7"/>
    </row>
    <row r="337" spans="1:13" ht="15.75">
      <c r="A337" s="49"/>
      <c r="B337" s="418">
        <v>113869</v>
      </c>
      <c r="C337" s="4" t="str">
        <f>VLOOKUP(B337,[1]Report!$1:$1048576,2,0)</f>
        <v>FLORA FRANC SAB BAR HYD MACADAMIA/AU 90G</v>
      </c>
      <c r="D337" s="136" t="s">
        <v>6</v>
      </c>
      <c r="E337" s="5">
        <f>VLOOKUP(B337,[1]Report!$1:$1048576,8,0)</f>
        <v>2.97</v>
      </c>
      <c r="F337" s="419">
        <v>2.2799999999999998</v>
      </c>
      <c r="G337" s="6">
        <f t="shared" si="21"/>
        <v>0.23232323232323243</v>
      </c>
      <c r="H337" s="382">
        <f t="shared" si="14"/>
        <v>-0.76767676767676751</v>
      </c>
      <c r="I337" s="161"/>
      <c r="J337" s="7"/>
      <c r="K337" s="7"/>
      <c r="L337" s="7"/>
      <c r="M337" s="7"/>
    </row>
    <row r="338" spans="1:13" ht="15.75">
      <c r="A338" s="49"/>
      <c r="B338" s="418">
        <v>113871</v>
      </c>
      <c r="C338" s="4" t="str">
        <f>VLOOKUP(B338,[1]Report!$1:$1048576,2,0)</f>
        <v>FLORA FRANC SAB BAR SUAV AMAR 85G</v>
      </c>
      <c r="D338" s="136" t="s">
        <v>6</v>
      </c>
      <c r="E338" s="5">
        <f>VLOOKUP(B338,[1]Report!$1:$1048576,8,0)</f>
        <v>1.81</v>
      </c>
      <c r="F338" s="419">
        <v>1.65</v>
      </c>
      <c r="G338" s="6">
        <f t="shared" si="21"/>
        <v>8.8397790055248698E-2</v>
      </c>
      <c r="H338" s="382">
        <f t="shared" si="14"/>
        <v>-0.91160220994475127</v>
      </c>
      <c r="I338" s="161"/>
      <c r="J338" s="7"/>
      <c r="K338" s="7"/>
      <c r="L338" s="7"/>
      <c r="M338" s="7"/>
    </row>
    <row r="339" spans="1:13" ht="15.75">
      <c r="A339" s="49"/>
      <c r="B339" s="418">
        <v>113878</v>
      </c>
      <c r="C339" s="4" t="str">
        <f>VLOOKUP(B339,[1]Report!$1:$1048576,2,0)</f>
        <v>FLORA FRANC SAB BAR SUAV AZUL 85G</v>
      </c>
      <c r="D339" s="136" t="s">
        <v>6</v>
      </c>
      <c r="E339" s="5">
        <f>VLOOKUP(B339,[1]Report!$1:$1048576,8,0)</f>
        <v>2.1</v>
      </c>
      <c r="F339" s="419">
        <v>1.65</v>
      </c>
      <c r="G339" s="6">
        <f t="shared" si="21"/>
        <v>0.21428571428571436</v>
      </c>
      <c r="H339" s="382">
        <f t="shared" si="14"/>
        <v>-0.78571428571428559</v>
      </c>
      <c r="I339" s="161"/>
      <c r="J339" s="7"/>
      <c r="K339" s="7"/>
      <c r="L339" s="7"/>
      <c r="M339" s="7"/>
    </row>
    <row r="340" spans="1:13" ht="15.75">
      <c r="A340" s="49"/>
      <c r="B340" s="418">
        <v>113877</v>
      </c>
      <c r="C340" s="4" t="str">
        <f>VLOOKUP(B340,[1]Report!$1:$1048576,2,0)</f>
        <v>FLORA FRANC SAB BAR SUAV BRANCO 85G</v>
      </c>
      <c r="D340" s="136" t="s">
        <v>6</v>
      </c>
      <c r="E340" s="5">
        <f>VLOOKUP(B340,[1]Report!$1:$1048576,8,0)</f>
        <v>2.1</v>
      </c>
      <c r="F340" s="419">
        <v>1.65</v>
      </c>
      <c r="G340" s="6">
        <f t="shared" si="21"/>
        <v>0.21428571428571436</v>
      </c>
      <c r="H340" s="382">
        <f t="shared" si="14"/>
        <v>-0.78571428571428559</v>
      </c>
      <c r="I340" s="161"/>
      <c r="J340" s="7"/>
      <c r="K340" s="7"/>
      <c r="L340" s="7"/>
      <c r="M340" s="7"/>
    </row>
    <row r="341" spans="1:13" ht="15.75">
      <c r="A341" s="49"/>
      <c r="B341" s="418">
        <v>113876</v>
      </c>
      <c r="C341" s="4" t="str">
        <f>VLOOKUP(B341,[1]Report!$1:$1048576,2,0)</f>
        <v>FLORA FRANC SAB BAR SUAV ENERG/FLOR 85G</v>
      </c>
      <c r="D341" s="136" t="s">
        <v>6</v>
      </c>
      <c r="E341" s="5">
        <f>VLOOKUP(B341,[1]Report!$1:$1048576,8,0)</f>
        <v>2.1</v>
      </c>
      <c r="F341" s="419">
        <v>1.65</v>
      </c>
      <c r="G341" s="6">
        <f t="shared" si="21"/>
        <v>0.21428571428571436</v>
      </c>
      <c r="H341" s="382">
        <f t="shared" si="14"/>
        <v>-0.78571428571428559</v>
      </c>
      <c r="I341" s="161"/>
      <c r="J341" s="7"/>
      <c r="K341" s="7"/>
      <c r="L341" s="7"/>
      <c r="M341" s="7"/>
    </row>
    <row r="342" spans="1:13" ht="15.75">
      <c r="A342" s="49"/>
      <c r="B342" s="418">
        <v>113875</v>
      </c>
      <c r="C342" s="4" t="str">
        <f>VLOOKUP(B342,[1]Report!$1:$1048576,2,0)</f>
        <v>FLORA FRANC SAB BAR SUAV LILAS 85G</v>
      </c>
      <c r="D342" s="136" t="s">
        <v>6</v>
      </c>
      <c r="E342" s="5">
        <f>VLOOKUP(B342,[1]Report!$1:$1048576,8,0)</f>
        <v>2.1</v>
      </c>
      <c r="F342" s="419">
        <v>1.65</v>
      </c>
      <c r="G342" s="6">
        <f t="shared" si="21"/>
        <v>0.21428571428571436</v>
      </c>
      <c r="H342" s="382">
        <f t="shared" si="14"/>
        <v>-0.78571428571428559</v>
      </c>
      <c r="I342" s="161"/>
      <c r="J342" s="7"/>
      <c r="K342" s="7"/>
      <c r="L342" s="7"/>
      <c r="M342" s="7"/>
    </row>
    <row r="343" spans="1:13" ht="15.75">
      <c r="A343" s="49"/>
      <c r="B343" s="418">
        <v>113874</v>
      </c>
      <c r="C343" s="4" t="str">
        <f>VLOOKUP(B343,[1]Report!$1:$1048576,2,0)</f>
        <v>FLORA FRANC SAB BAR SUAV SEDUCAO/AZA 85G</v>
      </c>
      <c r="D343" s="136" t="s">
        <v>6</v>
      </c>
      <c r="E343" s="5">
        <f>VLOOKUP(B343,[1]Report!$1:$1048576,8,0)</f>
        <v>2.1</v>
      </c>
      <c r="F343" s="419">
        <v>1.65</v>
      </c>
      <c r="G343" s="6">
        <f t="shared" si="21"/>
        <v>0.21428571428571436</v>
      </c>
      <c r="H343" s="382">
        <f t="shared" si="14"/>
        <v>-0.78571428571428559</v>
      </c>
      <c r="I343" s="161"/>
      <c r="J343" s="7"/>
      <c r="K343" s="7"/>
      <c r="L343" s="7"/>
      <c r="M343" s="7"/>
    </row>
    <row r="344" spans="1:13" ht="15.75">
      <c r="A344" s="49"/>
      <c r="B344" s="418">
        <v>113873</v>
      </c>
      <c r="C344" s="4" t="str">
        <f>VLOOKUP(B344,[1]Report!$1:$1048576,2,0)</f>
        <v>FLORA FRANC SAB BAR SUAV ENERGIA/ORQ 85G</v>
      </c>
      <c r="D344" s="136" t="s">
        <v>6</v>
      </c>
      <c r="E344" s="5">
        <f>VLOOKUP(B344,[1]Report!$1:$1048576,8,0)</f>
        <v>2.1</v>
      </c>
      <c r="F344" s="419">
        <v>1.65</v>
      </c>
      <c r="G344" s="6">
        <f t="shared" si="21"/>
        <v>0.21428571428571436</v>
      </c>
      <c r="H344" s="382">
        <f t="shared" si="14"/>
        <v>-0.78571428571428559</v>
      </c>
      <c r="I344" s="161"/>
      <c r="J344" s="7"/>
      <c r="K344" s="7"/>
      <c r="L344" s="7"/>
      <c r="M344" s="7"/>
    </row>
    <row r="345" spans="1:13" ht="15.75">
      <c r="A345" s="49"/>
      <c r="B345" s="418">
        <v>113872</v>
      </c>
      <c r="C345" s="4" t="str">
        <f>VLOOKUP(B345,[1]Report!$1:$1048576,2,0)</f>
        <v>FLORA FRANC SAB BAR SUAV EQ/ERVA DOC 85G</v>
      </c>
      <c r="D345" s="136" t="s">
        <v>6</v>
      </c>
      <c r="E345" s="5">
        <f>VLOOKUP(B345,[1]Report!$1:$1048576,8,0)</f>
        <v>2.1</v>
      </c>
      <c r="F345" s="419">
        <v>1.65</v>
      </c>
      <c r="G345" s="6">
        <f t="shared" si="21"/>
        <v>0.21428571428571436</v>
      </c>
      <c r="H345" s="382">
        <f t="shared" si="14"/>
        <v>-0.78571428571428559</v>
      </c>
      <c r="I345" s="161"/>
      <c r="J345" s="7"/>
      <c r="K345" s="7"/>
      <c r="L345" s="7"/>
      <c r="M345" s="7"/>
    </row>
    <row r="346" spans="1:13" ht="15.75">
      <c r="A346" s="49"/>
      <c r="B346" s="418">
        <v>113880</v>
      </c>
      <c r="C346" s="4" t="e">
        <f>VLOOKUP(B346,[1]Report!$1:$1048576,2,0)</f>
        <v>#N/A</v>
      </c>
      <c r="D346" s="136" t="s">
        <v>6</v>
      </c>
      <c r="E346" s="5" t="e">
        <f>VLOOKUP(B346,[1]Report!$1:$1048576,8,0)</f>
        <v>#N/A</v>
      </c>
      <c r="F346" s="419">
        <v>1.41</v>
      </c>
      <c r="G346" s="6" t="e">
        <f t="shared" si="21"/>
        <v>#N/A</v>
      </c>
      <c r="H346" s="382" t="e">
        <f t="shared" si="14"/>
        <v>#N/A</v>
      </c>
      <c r="I346" s="161"/>
      <c r="J346" s="7"/>
      <c r="K346" s="7"/>
      <c r="L346" s="7"/>
      <c r="M346" s="7"/>
    </row>
    <row r="347" spans="1:13" ht="15.75">
      <c r="A347" s="49"/>
      <c r="B347" s="418">
        <v>113864</v>
      </c>
      <c r="C347" s="4" t="str">
        <f>VLOOKUP(B347,[1]Report!$1:$1048576,2,0)</f>
        <v>FLORA FRANC SAB BAR CLASS JASMIM/BAU 90G</v>
      </c>
      <c r="D347" s="136" t="s">
        <v>6</v>
      </c>
      <c r="E347" s="5">
        <f>VLOOKUP(B347,[1]Report!$1:$1048576,8,0)</f>
        <v>2.97</v>
      </c>
      <c r="F347" s="419">
        <v>2.2799999999999998</v>
      </c>
      <c r="G347" s="6">
        <f t="shared" si="21"/>
        <v>0.23232323232323243</v>
      </c>
      <c r="H347" s="382">
        <f t="shared" si="14"/>
        <v>-0.76767676767676751</v>
      </c>
      <c r="I347" s="161"/>
      <c r="J347" s="7"/>
      <c r="K347" s="7"/>
      <c r="L347" s="7"/>
      <c r="M347" s="7"/>
    </row>
    <row r="348" spans="1:13" ht="15.75">
      <c r="A348" s="49"/>
      <c r="B348" s="418">
        <v>113822</v>
      </c>
      <c r="C348" s="4" t="str">
        <f>VLOOKUP(B348,[1]Report!$1:$1048576,2,0)</f>
        <v>FLORA KOLENE CREM P/PENTEAR ANTQBR 280ML</v>
      </c>
      <c r="D348" s="136" t="s">
        <v>6</v>
      </c>
      <c r="E348" s="5">
        <f>VLOOKUP(B348,[1]Report!$1:$1048576,8,0)</f>
        <v>6.15</v>
      </c>
      <c r="F348" s="419">
        <v>4.8710537499999997</v>
      </c>
      <c r="G348" s="6">
        <f t="shared" si="21"/>
        <v>0.20795873983739846</v>
      </c>
      <c r="H348" s="382">
        <f t="shared" si="14"/>
        <v>-0.79204126016260157</v>
      </c>
      <c r="I348" s="161"/>
      <c r="J348" s="7"/>
      <c r="K348" s="7"/>
      <c r="L348" s="7"/>
      <c r="M348" s="7"/>
    </row>
    <row r="349" spans="1:13" ht="15.75">
      <c r="A349" s="49"/>
      <c r="B349" s="418">
        <v>113824</v>
      </c>
      <c r="C349" s="4" t="str">
        <f>VLOOKUP(B349,[1]Report!$1:$1048576,2,0)</f>
        <v>FLORA KOLENE CREM/TRAT CACH 1KG</v>
      </c>
      <c r="D349" s="136" t="s">
        <v>6</v>
      </c>
      <c r="E349" s="5">
        <f>VLOOKUP(B349,[1]Report!$1:$1048576,8,0)</f>
        <v>13.07</v>
      </c>
      <c r="F349" s="419">
        <v>12.41590435</v>
      </c>
      <c r="G349" s="6">
        <f t="shared" si="21"/>
        <v>5.0045573833205841E-2</v>
      </c>
      <c r="H349" s="382">
        <f t="shared" si="14"/>
        <v>-0.94995442616679415</v>
      </c>
      <c r="I349" s="161"/>
      <c r="J349" s="7"/>
      <c r="K349" s="7"/>
      <c r="L349" s="7"/>
      <c r="M349" s="7"/>
    </row>
    <row r="350" spans="1:13" ht="15.75">
      <c r="A350" s="49"/>
      <c r="B350" s="418">
        <v>113821</v>
      </c>
      <c r="C350" s="4" t="str">
        <f>VLOOKUP(B350,[1]Report!$1:$1048576,2,0)</f>
        <v>FLORA KOLENE CREME P/PENTEAR CACH 280ML</v>
      </c>
      <c r="D350" s="136" t="s">
        <v>6</v>
      </c>
      <c r="E350" s="5">
        <f>VLOOKUP(B350,[1]Report!$1:$1048576,8,0)</f>
        <v>6.15</v>
      </c>
      <c r="F350" s="419">
        <v>4.8710537499999997</v>
      </c>
      <c r="G350" s="6">
        <f t="shared" si="21"/>
        <v>0.20795873983739846</v>
      </c>
      <c r="H350" s="382">
        <f t="shared" si="14"/>
        <v>-0.79204126016260157</v>
      </c>
      <c r="I350" s="161"/>
      <c r="J350" s="7"/>
      <c r="K350" s="7"/>
      <c r="L350" s="7"/>
      <c r="M350" s="7"/>
    </row>
    <row r="351" spans="1:13" ht="15.75">
      <c r="A351" s="49"/>
      <c r="B351" s="418">
        <v>113819</v>
      </c>
      <c r="C351" s="4" t="str">
        <f>VLOOKUP(B351,[1]Report!$1:$1048576,2,0)</f>
        <v>FLORA KOLENE CREME P/PENTEAR ORIG 300ML</v>
      </c>
      <c r="D351" s="136" t="s">
        <v>6</v>
      </c>
      <c r="E351" s="5">
        <f>VLOOKUP(B351,[1]Report!$1:$1048576,8,0)</f>
        <v>6.14</v>
      </c>
      <c r="F351" s="419">
        <v>4.8710537499999997</v>
      </c>
      <c r="G351" s="6">
        <f t="shared" si="21"/>
        <v>0.20666877035830619</v>
      </c>
      <c r="H351" s="382">
        <f t="shared" si="14"/>
        <v>-0.79333122964169378</v>
      </c>
      <c r="I351" s="161"/>
      <c r="J351" s="7"/>
      <c r="K351" s="7"/>
      <c r="L351" s="7"/>
      <c r="M351" s="7"/>
    </row>
    <row r="352" spans="1:13" ht="15.75">
      <c r="A352" s="49"/>
      <c r="B352" s="418">
        <v>113818</v>
      </c>
      <c r="C352" s="4" t="str">
        <f>VLOOKUP(B352,[1]Report!$1:$1048576,2,0)</f>
        <v>FLORA KOLENE CREME P/PENTEAR ORIG 500ML</v>
      </c>
      <c r="D352" s="136" t="s">
        <v>6</v>
      </c>
      <c r="E352" s="5">
        <f>VLOOKUP(B352,[1]Report!$1:$1048576,8,0)</f>
        <v>9.2200000000000006</v>
      </c>
      <c r="F352" s="419">
        <v>7.3070228500000001</v>
      </c>
      <c r="G352" s="6">
        <f t="shared" si="21"/>
        <v>0.20748125271149678</v>
      </c>
      <c r="H352" s="382">
        <f t="shared" si="14"/>
        <v>-0.79251874728850324</v>
      </c>
      <c r="I352" s="161"/>
      <c r="J352" s="7"/>
      <c r="K352" s="7"/>
      <c r="L352" s="7"/>
      <c r="M352" s="7"/>
    </row>
    <row r="353" spans="1:13" ht="15.75">
      <c r="A353" s="49"/>
      <c r="B353" s="418">
        <v>113820</v>
      </c>
      <c r="C353" s="4" t="str">
        <f>VLOOKUP(B353,[1]Report!$1:$1048576,2,0)</f>
        <v>FLORA KOLENE CREME P/PENTEAR ORIG 90ML</v>
      </c>
      <c r="D353" s="136" t="s">
        <v>6</v>
      </c>
      <c r="E353" s="5">
        <f>VLOOKUP(B353,[1]Report!$1:$1048576,8,0)</f>
        <v>3.25</v>
      </c>
      <c r="F353" s="419">
        <v>2.6417657000000001</v>
      </c>
      <c r="G353" s="6">
        <f t="shared" si="21"/>
        <v>0.18714901538461534</v>
      </c>
      <c r="H353" s="382">
        <f t="shared" si="14"/>
        <v>-0.81285098461538463</v>
      </c>
      <c r="I353" s="161"/>
      <c r="J353" s="7"/>
      <c r="K353" s="7"/>
      <c r="L353" s="7"/>
      <c r="M353" s="7"/>
    </row>
    <row r="354" spans="1:13" ht="15.75">
      <c r="A354" s="49"/>
      <c r="B354" s="418">
        <v>113826</v>
      </c>
      <c r="C354" s="4" t="str">
        <f>VLOOKUP(B354,[1]Report!$1:$1048576,2,0)</f>
        <v>FLORA KOLENE CREME TRAT F/C RECONST 900G</v>
      </c>
      <c r="D354" s="136" t="s">
        <v>6</v>
      </c>
      <c r="E354" s="5">
        <f>VLOOKUP(B354,[1]Report!$1:$1048576,8,0)</f>
        <v>13.72</v>
      </c>
      <c r="F354" s="419">
        <v>13.03844125</v>
      </c>
      <c r="G354" s="6">
        <f t="shared" si="21"/>
        <v>4.9676293731778474E-2</v>
      </c>
      <c r="H354" s="382">
        <f t="shared" si="14"/>
        <v>-0.95032370626822149</v>
      </c>
      <c r="I354" s="161"/>
      <c r="J354" s="7"/>
      <c r="K354" s="7"/>
      <c r="L354" s="7"/>
      <c r="M354" s="7"/>
    </row>
    <row r="355" spans="1:13" ht="15.75">
      <c r="A355" s="49"/>
      <c r="B355" s="418">
        <v>113823</v>
      </c>
      <c r="C355" s="4" t="str">
        <f>VLOOKUP(B355,[1]Report!$1:$1048576,2,0)</f>
        <v>FLORA KOLENE CREME/TRAT ORIGINAL 1KG</v>
      </c>
      <c r="D355" s="136" t="s">
        <v>6</v>
      </c>
      <c r="E355" s="5">
        <f>VLOOKUP(B355,[1]Report!$1:$1048576,8,0)</f>
        <v>13.07</v>
      </c>
      <c r="F355" s="419">
        <v>12.415932849999999</v>
      </c>
      <c r="G355" s="6">
        <f t="shared" si="21"/>
        <v>5.0043393267023811E-2</v>
      </c>
      <c r="H355" s="382">
        <f t="shared" si="14"/>
        <v>-0.94995660673297622</v>
      </c>
      <c r="I355" s="161"/>
      <c r="J355" s="7"/>
      <c r="K355" s="7"/>
      <c r="L355" s="7"/>
      <c r="M355" s="7"/>
    </row>
    <row r="356" spans="1:13" ht="15.75">
      <c r="A356" s="49"/>
      <c r="B356" s="418">
        <v>113827</v>
      </c>
      <c r="C356" s="4" t="str">
        <f>VLOOKUP(B356,[1]Report!$1:$1048576,2,0)</f>
        <v>FLORA KOLENE CREME+TRAT F/C HIDRAT 900G</v>
      </c>
      <c r="D356" s="136" t="s">
        <v>6</v>
      </c>
      <c r="E356" s="5">
        <f>VLOOKUP(B356,[1]Report!$1:$1048576,8,0)</f>
        <v>13.72</v>
      </c>
      <c r="F356" s="419">
        <v>13.03844125</v>
      </c>
      <c r="G356" s="6">
        <f t="shared" si="21"/>
        <v>4.9676293731778474E-2</v>
      </c>
      <c r="H356" s="382">
        <f t="shared" si="14"/>
        <v>-0.95032370626822149</v>
      </c>
      <c r="I356" s="161"/>
      <c r="J356" s="7"/>
      <c r="K356" s="7"/>
      <c r="L356" s="7"/>
      <c r="M356" s="7"/>
    </row>
    <row r="357" spans="1:13" ht="15.75">
      <c r="A357" s="49"/>
      <c r="B357" s="418">
        <v>113828</v>
      </c>
      <c r="C357" s="4" t="str">
        <f>VLOOKUP(B357,[1]Report!$1:$1048576,2,0)</f>
        <v>FLORA KOLENE CREME+TRAT F/C NUTRI 900G</v>
      </c>
      <c r="D357" s="136" t="s">
        <v>6</v>
      </c>
      <c r="E357" s="5">
        <f>VLOOKUP(B357,[1]Report!$1:$1048576,8,0)</f>
        <v>13.72</v>
      </c>
      <c r="F357" s="419">
        <v>13.03844125</v>
      </c>
      <c r="G357" s="6">
        <f t="shared" si="21"/>
        <v>4.9676293731778474E-2</v>
      </c>
      <c r="H357" s="382">
        <f t="shared" si="14"/>
        <v>-0.95032370626822149</v>
      </c>
      <c r="I357" s="161"/>
      <c r="J357" s="7"/>
      <c r="K357" s="7"/>
      <c r="L357" s="7"/>
      <c r="M357" s="7"/>
    </row>
    <row r="358" spans="1:13" ht="15.75">
      <c r="A358" s="49"/>
      <c r="B358" s="418">
        <v>113816</v>
      </c>
      <c r="C358" s="4" t="str">
        <f>VLOOKUP(B358,[1]Report!$1:$1048576,2,0)</f>
        <v>FLORA KOLENE KIT CACHOS SH+COND</v>
      </c>
      <c r="D358" s="136" t="s">
        <v>6</v>
      </c>
      <c r="E358" s="5">
        <f>VLOOKUP(B358,[1]Report!$1:$1048576,8,0)</f>
        <v>13.36</v>
      </c>
      <c r="F358" s="419">
        <v>11.352222599999999</v>
      </c>
      <c r="G358" s="6">
        <f t="shared" si="21"/>
        <v>0.15028273952095811</v>
      </c>
      <c r="H358" s="382">
        <f t="shared" si="14"/>
        <v>-0.84971726047904195</v>
      </c>
      <c r="I358" s="161"/>
      <c r="J358" s="7"/>
      <c r="K358" s="7"/>
      <c r="L358" s="7"/>
      <c r="M358" s="7"/>
    </row>
    <row r="359" spans="1:13" ht="15.75">
      <c r="A359" s="49"/>
      <c r="B359" s="418">
        <v>113817</v>
      </c>
      <c r="C359" s="4" t="str">
        <f>VLOOKUP(B359,[1]Report!$1:$1048576,2,0)</f>
        <v>FLORA KOLENE KIT F/C SHAMP+CONDIC</v>
      </c>
      <c r="D359" s="136" t="s">
        <v>6</v>
      </c>
      <c r="E359" s="5">
        <f>VLOOKUP(B359,[1]Report!$1:$1048576,8,0)</f>
        <v>11.65</v>
      </c>
      <c r="F359" s="419">
        <v>11.3522321</v>
      </c>
      <c r="G359" s="6">
        <f t="shared" si="21"/>
        <v>2.55594763948498E-2</v>
      </c>
      <c r="H359" s="382">
        <f t="shared" si="14"/>
        <v>-0.97444052360515021</v>
      </c>
      <c r="I359" s="161"/>
      <c r="J359" s="7"/>
      <c r="K359" s="7"/>
      <c r="L359" s="7"/>
      <c r="M359" s="7"/>
    </row>
    <row r="360" spans="1:13" ht="15.75">
      <c r="A360" s="49"/>
      <c r="B360" s="418">
        <v>113815</v>
      </c>
      <c r="C360" s="4" t="str">
        <f>VLOOKUP(B360,[1]Report!$1:$1048576,2,0)</f>
        <v>FLORA KOLENE KIT ORIG SHAMP+CONDIC</v>
      </c>
      <c r="D360" s="136" t="s">
        <v>6</v>
      </c>
      <c r="E360" s="5">
        <f>VLOOKUP(B360,[1]Report!$1:$1048576,8,0)</f>
        <v>11.65</v>
      </c>
      <c r="F360" s="419">
        <v>11.352230200000001</v>
      </c>
      <c r="G360" s="6">
        <f t="shared" si="21"/>
        <v>2.555963948497848E-2</v>
      </c>
      <c r="H360" s="382">
        <f t="shared" si="14"/>
        <v>-0.97444036051502148</v>
      </c>
      <c r="I360" s="161"/>
      <c r="J360" s="7"/>
      <c r="K360" s="7"/>
      <c r="L360" s="7"/>
      <c r="M360" s="7"/>
    </row>
    <row r="361" spans="1:13" ht="15.75">
      <c r="A361" s="49"/>
      <c r="B361" s="418">
        <v>114129</v>
      </c>
      <c r="C361" s="4" t="str">
        <f>VLOOKUP(B361,[1]Report!$1:$1048576,2,0)</f>
        <v>FLORA OX MASCARA DE TRAT NUTR 12X300G</v>
      </c>
      <c r="D361" s="136" t="s">
        <v>6</v>
      </c>
      <c r="E361" s="5">
        <f>VLOOKUP(B361,[1]Report!$1:$1048576,8,0)</f>
        <v>14.74</v>
      </c>
      <c r="F361" s="419">
        <v>14.003</v>
      </c>
      <c r="G361" s="6">
        <f t="shared" si="21"/>
        <v>0.05</v>
      </c>
      <c r="H361" s="382">
        <f t="shared" si="14"/>
        <v>-0.95</v>
      </c>
      <c r="I361" s="161"/>
      <c r="J361" s="7"/>
      <c r="K361" s="7"/>
      <c r="L361" s="7"/>
      <c r="M361" s="7"/>
    </row>
    <row r="362" spans="1:13" ht="15.75">
      <c r="A362" s="49"/>
      <c r="B362" s="418">
        <v>113834</v>
      </c>
      <c r="C362" s="4" t="str">
        <f>VLOOKUP(B362,[1]Report!$1:$1048576,2,0)</f>
        <v>FLORA NEUTROX CONDIC 24 MULTIBENEF 300ML</v>
      </c>
      <c r="D362" s="136" t="s">
        <v>6</v>
      </c>
      <c r="E362" s="5">
        <f>VLOOKUP(B362,[1]Report!$1:$1048576,8,0)</f>
        <v>7.14</v>
      </c>
      <c r="F362" s="419">
        <v>6.7862290499999993</v>
      </c>
      <c r="G362" s="6">
        <f t="shared" si="21"/>
        <v>4.9547752100840392E-2</v>
      </c>
      <c r="H362" s="382">
        <f t="shared" si="14"/>
        <v>-0.95045224789915961</v>
      </c>
      <c r="I362" s="161"/>
      <c r="J362" s="7"/>
      <c r="K362" s="7"/>
      <c r="L362" s="7"/>
      <c r="M362" s="7"/>
    </row>
    <row r="363" spans="1:13" ht="15.75">
      <c r="A363" s="49"/>
      <c r="B363" s="418">
        <v>113829</v>
      </c>
      <c r="C363" s="4" t="str">
        <f>VLOOKUP(B363,[1]Report!$1:$1048576,2,0)</f>
        <v>FLORA NEUTROX CONDIC CLASSICO 500ML</v>
      </c>
      <c r="D363" s="136" t="s">
        <v>6</v>
      </c>
      <c r="E363" s="5">
        <f>VLOOKUP(B363,[1]Report!$1:$1048576,8,0)</f>
        <v>10.119999999999999</v>
      </c>
      <c r="F363" s="419">
        <v>9.6130129499999999</v>
      </c>
      <c r="G363" s="6">
        <f t="shared" si="21"/>
        <v>5.0097534584980175E-2</v>
      </c>
      <c r="H363" s="382">
        <f t="shared" si="14"/>
        <v>-0.94990246541501988</v>
      </c>
      <c r="I363" s="161"/>
      <c r="J363" s="7"/>
      <c r="K363" s="7"/>
      <c r="L363" s="7"/>
      <c r="M363" s="7"/>
    </row>
    <row r="364" spans="1:13" ht="15.75">
      <c r="A364" s="49"/>
      <c r="B364" s="418">
        <v>113835</v>
      </c>
      <c r="C364" s="4" t="str">
        <f>VLOOKUP(B364,[1]Report!$1:$1048576,2,0)</f>
        <v>FLORA NEUTROX CONDIC MAR E PISCINA 300ML</v>
      </c>
      <c r="D364" s="136" t="s">
        <v>6</v>
      </c>
      <c r="E364" s="5">
        <f>VLOOKUP(B364,[1]Report!$1:$1048576,8,0)</f>
        <v>7.14</v>
      </c>
      <c r="F364" s="419">
        <v>6.7862290499999993</v>
      </c>
      <c r="G364" s="6">
        <f t="shared" si="21"/>
        <v>4.9547752100840392E-2</v>
      </c>
      <c r="H364" s="382">
        <f t="shared" si="14"/>
        <v>-0.95045224789915961</v>
      </c>
      <c r="I364" s="161"/>
      <c r="J364" s="7"/>
      <c r="K364" s="7"/>
      <c r="L364" s="7"/>
      <c r="M364" s="7"/>
    </row>
    <row r="365" spans="1:13" ht="15.75">
      <c r="A365" s="49"/>
      <c r="B365" s="418">
        <v>113838</v>
      </c>
      <c r="C365" s="4" t="str">
        <f>VLOOKUP(B365,[1]Report!$1:$1048576,2,0)</f>
        <v>FLORA NEUTROX CREM P/PENTEAR CLASS 300ML</v>
      </c>
      <c r="D365" s="136" t="s">
        <v>6</v>
      </c>
      <c r="E365" s="5">
        <f>VLOOKUP(B365,[1]Report!$1:$1048576,8,0)</f>
        <v>7.62</v>
      </c>
      <c r="F365" s="419">
        <v>6.0417320999999999</v>
      </c>
      <c r="G365" s="6">
        <f t="shared" si="21"/>
        <v>0.20712177165354331</v>
      </c>
      <c r="H365" s="382">
        <f t="shared" si="14"/>
        <v>-0.79287822834645671</v>
      </c>
      <c r="I365" s="161"/>
      <c r="J365" s="7"/>
      <c r="K365" s="7"/>
      <c r="L365" s="7"/>
      <c r="M365" s="7"/>
    </row>
    <row r="366" spans="1:13" ht="15.75">
      <c r="A366" s="49"/>
      <c r="B366" s="418">
        <v>113844</v>
      </c>
      <c r="C366" s="4" t="str">
        <f>VLOOKUP(B366,[1]Report!$1:$1048576,2,0)</f>
        <v>FLORA NEUTROX CREM TRAT 24MULTI 1KG</v>
      </c>
      <c r="D366" s="136" t="s">
        <v>6</v>
      </c>
      <c r="E366" s="5">
        <f>VLOOKUP(B366,[1]Report!$1:$1048576,8,0)</f>
        <v>20.8</v>
      </c>
      <c r="F366" s="419">
        <v>17.245378500000001</v>
      </c>
      <c r="G366" s="6">
        <f t="shared" si="21"/>
        <v>0.1708952644230769</v>
      </c>
      <c r="H366" s="382">
        <f t="shared" si="14"/>
        <v>-0.8291047355769231</v>
      </c>
      <c r="I366" s="161"/>
      <c r="J366" s="7"/>
      <c r="K366" s="7"/>
      <c r="L366" s="7"/>
      <c r="M366" s="7"/>
    </row>
    <row r="367" spans="1:13" ht="15.75">
      <c r="A367" s="49"/>
      <c r="B367" s="418">
        <v>113853</v>
      </c>
      <c r="C367" s="4" t="str">
        <f>VLOOKUP(B367,[1]Report!$1:$1048576,2,0)</f>
        <v>FLORA NEUTROX KIT SH+COND 24MULTIB</v>
      </c>
      <c r="D367" s="136" t="s">
        <v>6</v>
      </c>
      <c r="E367" s="5">
        <f>VLOOKUP(B367,[1]Report!$1:$1048576,8,0)</f>
        <v>10.89</v>
      </c>
      <c r="F367" s="419">
        <v>11.907523250000001</v>
      </c>
      <c r="G367" s="6">
        <f t="shared" si="21"/>
        <v>-9.3436478420569319E-2</v>
      </c>
      <c r="H367" s="382">
        <f t="shared" si="14"/>
        <v>-1.0934364784205692</v>
      </c>
      <c r="I367" s="161"/>
      <c r="J367" s="7"/>
      <c r="K367" s="7"/>
      <c r="L367" s="7"/>
      <c r="M367" s="7"/>
    </row>
    <row r="368" spans="1:13" ht="15.75">
      <c r="A368" s="49"/>
      <c r="B368" s="418">
        <v>113850</v>
      </c>
      <c r="C368" s="4" t="str">
        <f>VLOOKUP(B368,[1]Report!$1:$1048576,2,0)</f>
        <v>FLORA NEUTROX KIT SH+COND AQUA</v>
      </c>
      <c r="D368" s="136" t="s">
        <v>6</v>
      </c>
      <c r="E368" s="5">
        <f>VLOOKUP(B368,[1]Report!$1:$1048576,8,0)</f>
        <v>14.29</v>
      </c>
      <c r="F368" s="419">
        <v>11.903499999999999</v>
      </c>
      <c r="G368" s="6">
        <f t="shared" si="21"/>
        <v>0.16700489853044087</v>
      </c>
      <c r="H368" s="382">
        <f t="shared" si="14"/>
        <v>-0.83299510146955913</v>
      </c>
      <c r="I368" s="161"/>
      <c r="J368" s="7"/>
      <c r="K368" s="7"/>
      <c r="L368" s="7"/>
      <c r="M368" s="7"/>
    </row>
    <row r="369" spans="1:13" ht="15.75">
      <c r="A369" s="49"/>
      <c r="B369" s="418">
        <v>113851</v>
      </c>
      <c r="C369" s="4" t="str">
        <f>VLOOKUP(B369,[1]Report!$1:$1048576,2,0)</f>
        <v>FLORA NEUTROX KIT SH+COND CLASSICO</v>
      </c>
      <c r="D369" s="136" t="s">
        <v>6</v>
      </c>
      <c r="E369" s="5">
        <f>VLOOKUP(B369,[1]Report!$1:$1048576,8,0)</f>
        <v>10.89</v>
      </c>
      <c r="F369" s="419">
        <v>11.907523250000001</v>
      </c>
      <c r="G369" s="6">
        <f t="shared" si="21"/>
        <v>-9.3436478420569319E-2</v>
      </c>
      <c r="H369" s="382">
        <f t="shared" si="14"/>
        <v>-1.0934364784205692</v>
      </c>
      <c r="I369" s="161"/>
      <c r="J369" s="7"/>
      <c r="K369" s="7"/>
      <c r="L369" s="7"/>
      <c r="M369" s="7"/>
    </row>
    <row r="370" spans="1:13" ht="15.75">
      <c r="A370" s="49"/>
      <c r="B370" s="418">
        <v>113849</v>
      </c>
      <c r="C370" s="4" t="str">
        <f>VLOOKUP(B370,[1]Report!$1:$1048576,2,0)</f>
        <v>FLORA NEUTROX KIT SH+COND MAR PISC</v>
      </c>
      <c r="D370" s="136" t="s">
        <v>6</v>
      </c>
      <c r="E370" s="5">
        <f>VLOOKUP(B370,[1]Report!$1:$1048576,8,0)</f>
        <v>14.47</v>
      </c>
      <c r="F370" s="419">
        <v>11.907489049999999</v>
      </c>
      <c r="G370" s="6">
        <f t="shared" si="21"/>
        <v>0.17709128887353157</v>
      </c>
      <c r="H370" s="382">
        <f t="shared" si="14"/>
        <v>-0.82290871112646846</v>
      </c>
      <c r="I370" s="161"/>
      <c r="J370" s="7"/>
      <c r="K370" s="7"/>
      <c r="L370" s="7"/>
      <c r="M370" s="7"/>
    </row>
    <row r="371" spans="1:13" ht="15.75">
      <c r="A371" s="49"/>
      <c r="B371" s="418">
        <v>113852</v>
      </c>
      <c r="C371" s="4" t="str">
        <f>VLOOKUP(B371,[1]Report!$1:$1048576,2,0)</f>
        <v>FLORA NEUTROX KIT SH+COND XTREME</v>
      </c>
      <c r="D371" s="136" t="s">
        <v>6</v>
      </c>
      <c r="E371" s="5">
        <f>VLOOKUP(B371,[1]Report!$1:$1048576,8,0)</f>
        <v>10.89</v>
      </c>
      <c r="F371" s="419">
        <v>11.907523250000001</v>
      </c>
      <c r="G371" s="6">
        <f t="shared" si="21"/>
        <v>-9.3436478420569319E-2</v>
      </c>
      <c r="H371" s="382">
        <f t="shared" ref="H371:H396" si="22">G371-100%</f>
        <v>-1.0934364784205692</v>
      </c>
      <c r="I371" s="161"/>
      <c r="J371" s="7"/>
      <c r="K371" s="7"/>
      <c r="L371" s="7"/>
      <c r="M371" s="7"/>
    </row>
    <row r="372" spans="1:13" ht="15.75">
      <c r="A372" s="49"/>
      <c r="B372" s="418">
        <v>113855</v>
      </c>
      <c r="C372" s="4" t="str">
        <f>VLOOKUP(B372,[1]Report!$1:$1048576,2,0)</f>
        <v>FLORA NEUTROX SHAMP 24MULTIBENEF 300ML</v>
      </c>
      <c r="D372" s="136" t="s">
        <v>6</v>
      </c>
      <c r="E372" s="5">
        <f>VLOOKUP(B372,[1]Report!$1:$1048576,8,0)</f>
        <v>6.78</v>
      </c>
      <c r="F372" s="419">
        <v>6.4422473499999997</v>
      </c>
      <c r="G372" s="6">
        <f t="shared" si="21"/>
        <v>4.9816025073746391E-2</v>
      </c>
      <c r="H372" s="382">
        <f t="shared" si="22"/>
        <v>-0.95018397492625362</v>
      </c>
      <c r="I372" s="161"/>
      <c r="J372" s="7"/>
      <c r="K372" s="7"/>
      <c r="L372" s="7"/>
      <c r="M372" s="7"/>
    </row>
    <row r="373" spans="1:13" ht="15.75">
      <c r="A373" s="49"/>
      <c r="B373" s="418">
        <v>113854</v>
      </c>
      <c r="C373" s="4" t="str">
        <f>VLOOKUP(B373,[1]Report!$1:$1048576,2,0)</f>
        <v>FLORA NEUTROX SHAMP AQUA 300ML</v>
      </c>
      <c r="D373" s="136" t="s">
        <v>6</v>
      </c>
      <c r="E373" s="5">
        <f>VLOOKUP(B373,[1]Report!$1:$1048576,8,0)</f>
        <v>7.48</v>
      </c>
      <c r="F373" s="419">
        <v>6.4423167000000001</v>
      </c>
      <c r="G373" s="6">
        <f t="shared" si="21"/>
        <v>0.13872771390374336</v>
      </c>
      <c r="H373" s="382">
        <f t="shared" si="22"/>
        <v>-0.86127228609625661</v>
      </c>
      <c r="I373" s="161"/>
      <c r="J373" s="7"/>
      <c r="K373" s="7"/>
      <c r="L373" s="7"/>
      <c r="M373" s="7"/>
    </row>
    <row r="374" spans="1:13" ht="15.75">
      <c r="A374" s="49"/>
      <c r="B374" s="418">
        <v>113858</v>
      </c>
      <c r="C374" s="4" t="str">
        <f>VLOOKUP(B374,[1]Report!$1:$1048576,2,0)</f>
        <v>FLORA NEUTROX SHAMP CLASSICO 300ML</v>
      </c>
      <c r="D374" s="136" t="s">
        <v>6</v>
      </c>
      <c r="E374" s="5">
        <f>VLOOKUP(B374,[1]Report!$1:$1048576,8,0)</f>
        <v>6.78</v>
      </c>
      <c r="F374" s="419">
        <v>6.4422749000000001</v>
      </c>
      <c r="G374" s="6">
        <f t="shared" si="21"/>
        <v>4.9811961651917418E-2</v>
      </c>
      <c r="H374" s="382">
        <f t="shared" si="22"/>
        <v>-0.95018803834808263</v>
      </c>
      <c r="I374" s="161"/>
      <c r="J374" s="7"/>
      <c r="K374" s="7"/>
      <c r="L374" s="7"/>
      <c r="M374" s="7"/>
    </row>
    <row r="375" spans="1:13" ht="15.75">
      <c r="A375" s="49"/>
      <c r="B375" s="418">
        <v>113856</v>
      </c>
      <c r="C375" s="4" t="str">
        <f>VLOOKUP(B375,[1]Report!$1:$1048576,2,0)</f>
        <v>FLORA NEUTROX SHAMP MAR PISCI 300ML</v>
      </c>
      <c r="D375" s="136" t="s">
        <v>6</v>
      </c>
      <c r="E375" s="5">
        <f>VLOOKUP(B375,[1]Report!$1:$1048576,8,0)</f>
        <v>6.78</v>
      </c>
      <c r="F375" s="419">
        <v>6.4422644499999997</v>
      </c>
      <c r="G375" s="6">
        <f t="shared" si="21"/>
        <v>4.9813502949852588E-2</v>
      </c>
      <c r="H375" s="382">
        <f t="shared" si="22"/>
        <v>-0.95018649705014746</v>
      </c>
      <c r="I375" s="161"/>
      <c r="J375" s="7"/>
      <c r="K375" s="7"/>
      <c r="L375" s="7"/>
      <c r="M375" s="7"/>
    </row>
    <row r="376" spans="1:13" ht="15.75">
      <c r="A376" s="49"/>
      <c r="B376" s="418">
        <v>113859</v>
      </c>
      <c r="C376" s="4" t="str">
        <f>VLOOKUP(B376,[1]Report!$1:$1048576,2,0)</f>
        <v>FLORA NEUTROX SHAMP XTREME 300ML</v>
      </c>
      <c r="D376" s="136" t="s">
        <v>6</v>
      </c>
      <c r="E376" s="5">
        <f>VLOOKUP(B376,[1]Report!$1:$1048576,8,0)</f>
        <v>6.78</v>
      </c>
      <c r="F376" s="419">
        <v>6.4422749000000001</v>
      </c>
      <c r="G376" s="6">
        <f t="shared" si="21"/>
        <v>4.9811961651917418E-2</v>
      </c>
      <c r="H376" s="382">
        <f t="shared" si="22"/>
        <v>-0.95018803834808263</v>
      </c>
      <c r="I376" s="161"/>
      <c r="J376" s="7"/>
      <c r="K376" s="7"/>
      <c r="L376" s="7"/>
      <c r="M376" s="7"/>
    </row>
    <row r="377" spans="1:13" ht="15.75">
      <c r="A377" s="49"/>
      <c r="B377" s="418">
        <v>114128</v>
      </c>
      <c r="C377" s="4" t="str">
        <f>VLOOKUP(B377,[1]Report!$1:$1048576,2,0)</f>
        <v>FLORA OX CREME P/PENT NUTR12X250ML</v>
      </c>
      <c r="D377" s="136" t="s">
        <v>6</v>
      </c>
      <c r="E377" s="5">
        <f>VLOOKUP(B377,[1]Report!$1:$1048576,8,0)</f>
        <v>11.64</v>
      </c>
      <c r="F377" s="419">
        <v>11.058</v>
      </c>
      <c r="G377" s="6">
        <f t="shared" si="21"/>
        <v>5.0000000000000058E-2</v>
      </c>
      <c r="H377" s="382">
        <f t="shared" si="22"/>
        <v>-0.95</v>
      </c>
      <c r="I377" s="161"/>
      <c r="J377" s="7"/>
      <c r="K377" s="7"/>
      <c r="L377" s="7"/>
      <c r="M377" s="7"/>
    </row>
    <row r="378" spans="1:13" ht="15.75">
      <c r="A378" s="49"/>
      <c r="B378" s="418">
        <v>113813</v>
      </c>
      <c r="C378" s="4" t="str">
        <f>VLOOKUP(B378,[1]Report!$1:$1048576,2,0)</f>
        <v>FLORA KOLENE SHAMP CACHOS 300ML</v>
      </c>
      <c r="D378" s="136" t="s">
        <v>6</v>
      </c>
      <c r="E378" s="5">
        <f>VLOOKUP(B378,[1]Report!$1:$1048576,8,0)</f>
        <v>6.39</v>
      </c>
      <c r="F378" s="419">
        <v>6.0735571000000004</v>
      </c>
      <c r="G378" s="6">
        <f t="shared" si="21"/>
        <v>4.9521580594679079E-2</v>
      </c>
      <c r="H378" s="382">
        <f t="shared" si="22"/>
        <v>-0.95047841940532096</v>
      </c>
      <c r="I378" s="161"/>
      <c r="J378" s="7"/>
      <c r="K378" s="7"/>
      <c r="L378" s="7"/>
      <c r="M378" s="7"/>
    </row>
    <row r="379" spans="1:13" ht="15.75">
      <c r="A379" s="49"/>
      <c r="B379" s="418">
        <v>113814</v>
      </c>
      <c r="C379" s="4" t="str">
        <f>VLOOKUP(B379,[1]Report!$1:$1048576,2,0)</f>
        <v>FLORA KOLENE SHAMP FORCA/CRESCIM 300ML</v>
      </c>
      <c r="D379" s="136" t="s">
        <v>6</v>
      </c>
      <c r="E379" s="5">
        <f>VLOOKUP(B379,[1]Report!$1:$1048576,8,0)</f>
        <v>6.39</v>
      </c>
      <c r="F379" s="419">
        <v>6.0735637499999999</v>
      </c>
      <c r="G379" s="6">
        <f t="shared" si="21"/>
        <v>4.952053990610325E-2</v>
      </c>
      <c r="H379" s="382">
        <f t="shared" si="22"/>
        <v>-0.95047946009389672</v>
      </c>
      <c r="I379" s="161"/>
      <c r="J379" s="7"/>
      <c r="K379" s="7"/>
      <c r="L379" s="7"/>
      <c r="M379" s="7"/>
    </row>
    <row r="380" spans="1:13" ht="15.75">
      <c r="A380" s="49"/>
      <c r="B380" s="418">
        <v>113812</v>
      </c>
      <c r="C380" s="4" t="str">
        <f>VLOOKUP(B380,[1]Report!$1:$1048576,2,0)</f>
        <v>FLORA KOLENE SHAMP ORIGINAL 300ML</v>
      </c>
      <c r="D380" s="136" t="s">
        <v>6</v>
      </c>
      <c r="E380" s="5">
        <f>VLOOKUP(B380,[1]Report!$1:$1048576,8,0)</f>
        <v>6.39</v>
      </c>
      <c r="F380" s="419">
        <v>6.0735571000000004</v>
      </c>
      <c r="G380" s="6">
        <f t="shared" ref="G380:G385" si="23">(E380-F380)/E380</f>
        <v>4.9521580594679079E-2</v>
      </c>
      <c r="H380" s="382">
        <f t="shared" si="22"/>
        <v>-0.95047841940532096</v>
      </c>
      <c r="I380" s="161"/>
      <c r="J380" s="7"/>
      <c r="K380" s="7"/>
      <c r="L380" s="7"/>
      <c r="M380" s="7"/>
    </row>
    <row r="381" spans="1:13" ht="15.75">
      <c r="A381" s="49"/>
      <c r="B381" s="418">
        <v>114121</v>
      </c>
      <c r="C381" s="4" t="str">
        <f>VLOOKUP(B381,[1]Report!$1:$1048576,2,0)</f>
        <v>FLORA OX SHAMP HIALURONICO 12X400ML</v>
      </c>
      <c r="D381" s="136" t="s">
        <v>6</v>
      </c>
      <c r="E381" s="5">
        <f>VLOOKUP(B381,[1]Report!$1:$1048576,8,0)</f>
        <v>17.78</v>
      </c>
      <c r="F381" s="419">
        <v>16.891000000000002</v>
      </c>
      <c r="G381" s="6">
        <f t="shared" si="23"/>
        <v>4.9999999999999961E-2</v>
      </c>
      <c r="H381" s="382">
        <f t="shared" si="22"/>
        <v>-0.95000000000000007</v>
      </c>
      <c r="I381" s="161"/>
      <c r="J381" s="7"/>
      <c r="K381" s="7"/>
      <c r="L381" s="7"/>
      <c r="M381" s="7"/>
    </row>
    <row r="382" spans="1:13" ht="15.75">
      <c r="A382" s="49"/>
      <c r="B382" s="418">
        <v>114122</v>
      </c>
      <c r="C382" s="4" t="str">
        <f>VLOOKUP(B382,[1]Report!$1:$1048576,2,0)</f>
        <v>FLORA OX SHAMP LISO 12X400ML</v>
      </c>
      <c r="D382" s="136" t="s">
        <v>6</v>
      </c>
      <c r="E382" s="5">
        <f>VLOOKUP(B382,[1]Report!$1:$1048576,8,0)</f>
        <v>17.78</v>
      </c>
      <c r="F382" s="419">
        <v>16.891000000000002</v>
      </c>
      <c r="G382" s="6">
        <f t="shared" si="23"/>
        <v>4.9999999999999961E-2</v>
      </c>
      <c r="H382" s="382">
        <f t="shared" si="22"/>
        <v>-0.95000000000000007</v>
      </c>
      <c r="I382" s="161"/>
      <c r="J382" s="7"/>
      <c r="K382" s="7"/>
      <c r="L382" s="7"/>
      <c r="M382" s="7"/>
    </row>
    <row r="383" spans="1:13" ht="15.75">
      <c r="A383" s="49"/>
      <c r="B383" s="418">
        <v>114119</v>
      </c>
      <c r="C383" s="4" t="str">
        <f>VLOOKUP(B383,[1]Report!$1:$1048576,2,0)</f>
        <v>FLORA OX SHAMP NUTRICAO 12X400ML</v>
      </c>
      <c r="D383" s="136" t="s">
        <v>6</v>
      </c>
      <c r="E383" s="5">
        <f>VLOOKUP(B383,[1]Report!$1:$1048576,8,0)</f>
        <v>17.78</v>
      </c>
      <c r="F383" s="419">
        <v>16.891000000000002</v>
      </c>
      <c r="G383" s="6">
        <f t="shared" si="23"/>
        <v>4.9999999999999961E-2</v>
      </c>
      <c r="H383" s="382">
        <f t="shared" si="22"/>
        <v>-0.95000000000000007</v>
      </c>
      <c r="I383" s="161"/>
      <c r="J383" s="7"/>
      <c r="K383" s="7"/>
      <c r="L383" s="7"/>
      <c r="M383" s="7"/>
    </row>
    <row r="384" spans="1:13" ht="15.75">
      <c r="A384" s="49"/>
      <c r="B384" s="418">
        <v>114120</v>
      </c>
      <c r="C384" s="4" t="str">
        <f>VLOOKUP(B384,[1]Report!$1:$1048576,2,0)</f>
        <v>FLORA OX SHAMP REPARACAO 12X400ML</v>
      </c>
      <c r="D384" s="136" t="s">
        <v>6</v>
      </c>
      <c r="E384" s="5">
        <f>VLOOKUP(B384,[1]Report!$1:$1048576,8,0)</f>
        <v>17.78</v>
      </c>
      <c r="F384" s="419">
        <v>16.891000000000002</v>
      </c>
      <c r="G384" s="6">
        <f t="shared" si="23"/>
        <v>4.9999999999999961E-2</v>
      </c>
      <c r="H384" s="382">
        <f t="shared" si="22"/>
        <v>-0.95000000000000007</v>
      </c>
      <c r="I384" s="161"/>
      <c r="J384" s="7"/>
      <c r="K384" s="7"/>
      <c r="L384" s="7"/>
      <c r="M384" s="7"/>
    </row>
    <row r="385" spans="1:13" ht="15.75">
      <c r="A385" s="49"/>
      <c r="B385" s="416"/>
      <c r="C385" s="107" t="e">
        <f>VLOOKUP(B385,[1]Report!$1:$1048576,2,0)</f>
        <v>#N/A</v>
      </c>
      <c r="D385" s="169" t="s">
        <v>6</v>
      </c>
      <c r="E385" s="108" t="e">
        <f>VLOOKUP(B385,[1]Report!$1:$1048576,8,0)</f>
        <v>#N/A</v>
      </c>
      <c r="F385" s="417"/>
      <c r="G385" s="181" t="e">
        <f t="shared" si="23"/>
        <v>#N/A</v>
      </c>
      <c r="H385" s="278" t="e">
        <f t="shared" si="22"/>
        <v>#N/A</v>
      </c>
      <c r="I385" s="161"/>
      <c r="J385" s="7"/>
      <c r="K385" s="7"/>
      <c r="L385" s="7"/>
      <c r="M385" s="7"/>
    </row>
    <row r="386" spans="1:13" s="428" customFormat="1" ht="38.25" hidden="1" customHeight="1">
      <c r="A386" s="49"/>
      <c r="B386" s="627" t="s">
        <v>1642</v>
      </c>
      <c r="C386" s="627"/>
      <c r="D386" s="627"/>
      <c r="E386" s="627"/>
      <c r="F386" s="627"/>
      <c r="G386" s="627"/>
      <c r="H386" s="426">
        <f t="shared" si="22"/>
        <v>-1</v>
      </c>
      <c r="I386" s="427"/>
      <c r="J386" s="49"/>
      <c r="K386" s="49"/>
      <c r="L386" s="49"/>
      <c r="M386" s="49"/>
    </row>
    <row r="387" spans="1:13" s="428" customFormat="1" ht="38.25" hidden="1" customHeight="1">
      <c r="A387" s="49"/>
      <c r="B387" s="434" t="s">
        <v>2</v>
      </c>
      <c r="C387" s="434" t="s">
        <v>3</v>
      </c>
      <c r="D387" s="434" t="s">
        <v>5</v>
      </c>
      <c r="E387" s="434" t="s">
        <v>0</v>
      </c>
      <c r="F387" s="434" t="s">
        <v>1643</v>
      </c>
      <c r="G387" s="429" t="s">
        <v>4</v>
      </c>
      <c r="H387" s="426" t="e">
        <f t="shared" si="22"/>
        <v>#VALUE!</v>
      </c>
      <c r="I387" s="427"/>
      <c r="J387" s="49"/>
      <c r="K387" s="49"/>
      <c r="L387" s="49"/>
      <c r="M387" s="49"/>
    </row>
    <row r="388" spans="1:13" s="428" customFormat="1" ht="38.25" hidden="1" customHeight="1">
      <c r="A388" s="49"/>
      <c r="B388" s="423">
        <v>460</v>
      </c>
      <c r="C388" s="430" t="s">
        <v>1629</v>
      </c>
      <c r="D388" s="423" t="s">
        <v>6</v>
      </c>
      <c r="E388" s="431">
        <f>VLOOKUP(B388,[1]Report!$1:$1048576,8,0)</f>
        <v>239</v>
      </c>
      <c r="F388" s="424">
        <v>199</v>
      </c>
      <c r="G388" s="432">
        <f t="shared" ref="G388:G396" si="24">(E388-F388)/E388</f>
        <v>0.16736401673640167</v>
      </c>
      <c r="H388" s="426">
        <f t="shared" si="22"/>
        <v>-0.83263598326359833</v>
      </c>
      <c r="I388" s="427"/>
      <c r="J388" s="49"/>
      <c r="K388" s="49"/>
      <c r="L388" s="49"/>
      <c r="M388" s="49"/>
    </row>
    <row r="389" spans="1:13" s="428" customFormat="1" ht="38.25" hidden="1" customHeight="1">
      <c r="A389" s="49"/>
      <c r="B389" s="423">
        <v>779</v>
      </c>
      <c r="C389" s="430" t="s">
        <v>1630</v>
      </c>
      <c r="D389" s="423" t="s">
        <v>6</v>
      </c>
      <c r="E389" s="431" t="e">
        <f>VLOOKUP(B389,[1]Report!$1:$1048576,8,0)</f>
        <v>#N/A</v>
      </c>
      <c r="F389" s="424">
        <v>179</v>
      </c>
      <c r="G389" s="432" t="e">
        <f t="shared" si="24"/>
        <v>#N/A</v>
      </c>
      <c r="H389" s="426" t="e">
        <f t="shared" si="22"/>
        <v>#N/A</v>
      </c>
      <c r="I389" s="427"/>
      <c r="J389" s="49"/>
      <c r="K389" s="49"/>
      <c r="L389" s="49"/>
      <c r="M389" s="49"/>
    </row>
    <row r="390" spans="1:13" s="428" customFormat="1" ht="38.25" hidden="1" customHeight="1">
      <c r="A390" s="49"/>
      <c r="B390" s="423">
        <v>510</v>
      </c>
      <c r="C390" s="430" t="s">
        <v>1632</v>
      </c>
      <c r="D390" s="423" t="s">
        <v>6</v>
      </c>
      <c r="E390" s="431">
        <f>VLOOKUP(B390,[1]Report!$1:$1048576,8,0)</f>
        <v>215</v>
      </c>
      <c r="F390" s="424">
        <v>189</v>
      </c>
      <c r="G390" s="432">
        <f t="shared" si="24"/>
        <v>0.12093023255813953</v>
      </c>
      <c r="H390" s="426">
        <f t="shared" si="22"/>
        <v>-0.87906976744186049</v>
      </c>
      <c r="I390" s="427"/>
      <c r="J390" s="49"/>
      <c r="K390" s="49"/>
      <c r="L390" s="49"/>
      <c r="M390" s="49"/>
    </row>
    <row r="391" spans="1:13" s="428" customFormat="1" ht="38.25" hidden="1" customHeight="1">
      <c r="A391" s="49"/>
      <c r="B391" s="423">
        <v>722</v>
      </c>
      <c r="C391" s="430" t="s">
        <v>1633</v>
      </c>
      <c r="D391" s="423" t="s">
        <v>6</v>
      </c>
      <c r="E391" s="431">
        <f>VLOOKUP(B391,[1]Report!$1:$1048576,8,0)</f>
        <v>122</v>
      </c>
      <c r="F391" s="424">
        <v>95.99</v>
      </c>
      <c r="G391" s="432">
        <f t="shared" si="24"/>
        <v>0.21319672131147546</v>
      </c>
      <c r="H391" s="426">
        <f t="shared" si="22"/>
        <v>-0.78680327868852451</v>
      </c>
      <c r="I391" s="427"/>
      <c r="J391" s="49"/>
      <c r="K391" s="49"/>
      <c r="L391" s="49"/>
      <c r="M391" s="49"/>
    </row>
    <row r="392" spans="1:13" s="428" customFormat="1" ht="38.25" hidden="1" customHeight="1">
      <c r="A392" s="49"/>
      <c r="B392" s="433">
        <v>496</v>
      </c>
      <c r="C392" s="430" t="s">
        <v>1634</v>
      </c>
      <c r="D392" s="423" t="s">
        <v>6</v>
      </c>
      <c r="E392" s="431">
        <f>VLOOKUP(B392,[1]Report!$1:$1048576,8,0)</f>
        <v>130</v>
      </c>
      <c r="F392" s="424">
        <v>99.99</v>
      </c>
      <c r="G392" s="432">
        <f t="shared" si="24"/>
        <v>0.2308461538461539</v>
      </c>
      <c r="H392" s="426">
        <f t="shared" si="22"/>
        <v>-0.76915384615384608</v>
      </c>
      <c r="I392" s="427"/>
      <c r="J392" s="49"/>
      <c r="K392" s="49"/>
      <c r="L392" s="49"/>
      <c r="M392" s="49"/>
    </row>
    <row r="393" spans="1:13" s="428" customFormat="1" ht="38.25" hidden="1" customHeight="1">
      <c r="A393" s="49"/>
      <c r="B393" s="433">
        <v>112391</v>
      </c>
      <c r="C393" s="430" t="s">
        <v>1640</v>
      </c>
      <c r="D393" s="423" t="s">
        <v>6</v>
      </c>
      <c r="E393" s="431" t="e">
        <f>VLOOKUP(B393,[1]Report!$1:$1048576,8,0)</f>
        <v>#N/A</v>
      </c>
      <c r="F393" s="424">
        <v>169</v>
      </c>
      <c r="G393" s="432" t="e">
        <f t="shared" si="24"/>
        <v>#N/A</v>
      </c>
      <c r="H393" s="426"/>
      <c r="I393" s="427"/>
      <c r="J393" s="49"/>
      <c r="K393" s="49"/>
      <c r="L393" s="49"/>
      <c r="M393" s="49"/>
    </row>
    <row r="394" spans="1:13" s="428" customFormat="1" ht="38.25" hidden="1" customHeight="1">
      <c r="A394" s="49"/>
      <c r="B394" s="433">
        <v>113544</v>
      </c>
      <c r="C394" s="430" t="s">
        <v>1641</v>
      </c>
      <c r="D394" s="423" t="s">
        <v>6</v>
      </c>
      <c r="E394" s="431" t="e">
        <f>VLOOKUP(B394,[1]Report!$1:$1048576,8,0)</f>
        <v>#N/A</v>
      </c>
      <c r="F394" s="424">
        <v>119</v>
      </c>
      <c r="G394" s="432" t="e">
        <f t="shared" si="24"/>
        <v>#N/A</v>
      </c>
      <c r="H394" s="426"/>
      <c r="I394" s="427"/>
      <c r="J394" s="49"/>
      <c r="K394" s="49"/>
      <c r="L394" s="49"/>
      <c r="M394" s="49"/>
    </row>
    <row r="395" spans="1:13" s="428" customFormat="1" ht="38.25" hidden="1" customHeight="1">
      <c r="A395" s="49"/>
      <c r="B395" s="433" t="s">
        <v>1631</v>
      </c>
      <c r="C395" s="430" t="s">
        <v>1635</v>
      </c>
      <c r="D395" s="423" t="s">
        <v>6</v>
      </c>
      <c r="E395" s="431" t="e">
        <f>VLOOKUP(B395,[1]Report!$1:$1048576,8,0)</f>
        <v>#N/A</v>
      </c>
      <c r="F395" s="424">
        <v>1.89</v>
      </c>
      <c r="G395" s="432" t="e">
        <f t="shared" si="24"/>
        <v>#N/A</v>
      </c>
      <c r="H395" s="426" t="e">
        <f t="shared" si="22"/>
        <v>#N/A</v>
      </c>
      <c r="I395" s="427"/>
      <c r="J395" s="49"/>
      <c r="K395" s="49"/>
      <c r="L395" s="49"/>
      <c r="M395" s="49"/>
    </row>
    <row r="396" spans="1:13" s="428" customFormat="1" ht="38.25" hidden="1" customHeight="1">
      <c r="A396" s="49"/>
      <c r="B396" s="433" t="s">
        <v>1631</v>
      </c>
      <c r="C396" s="430" t="s">
        <v>1636</v>
      </c>
      <c r="D396" s="423" t="s">
        <v>6</v>
      </c>
      <c r="E396" s="431" t="e">
        <f>VLOOKUP(B396,[1]Report!$1:$1048576,8,0)</f>
        <v>#N/A</v>
      </c>
      <c r="F396" s="424">
        <v>1.39</v>
      </c>
      <c r="G396" s="432" t="e">
        <f t="shared" si="24"/>
        <v>#N/A</v>
      </c>
      <c r="H396" s="426" t="e">
        <f t="shared" si="22"/>
        <v>#N/A</v>
      </c>
      <c r="I396" s="427"/>
      <c r="J396" s="49"/>
      <c r="K396" s="49"/>
      <c r="L396" s="49"/>
      <c r="M396" s="49"/>
    </row>
    <row r="397" spans="1:13" s="428" customFormat="1" ht="38.25" hidden="1" customHeight="1">
      <c r="A397" s="49"/>
      <c r="B397" s="433" t="s">
        <v>1637</v>
      </c>
      <c r="C397" s="430" t="s">
        <v>1638</v>
      </c>
      <c r="D397" s="423" t="s">
        <v>6</v>
      </c>
      <c r="E397" s="431"/>
      <c r="F397" s="425" t="s">
        <v>1639</v>
      </c>
      <c r="G397" s="432"/>
      <c r="H397" s="426"/>
      <c r="I397" s="427"/>
      <c r="J397" s="49"/>
      <c r="K397" s="49"/>
      <c r="L397" s="49"/>
      <c r="M397" s="49"/>
    </row>
    <row r="398" spans="1:13" ht="15.75">
      <c r="A398" s="49"/>
      <c r="B398" s="113"/>
      <c r="C398" s="4"/>
      <c r="D398" s="136"/>
      <c r="E398" s="5"/>
      <c r="F398" s="405"/>
      <c r="G398" s="6"/>
      <c r="H398" s="278"/>
      <c r="I398" s="161"/>
      <c r="J398" s="7"/>
      <c r="K398" s="7"/>
      <c r="L398" s="7"/>
      <c r="M398" s="7"/>
    </row>
    <row r="399" spans="1:13" ht="15.75" customHeight="1">
      <c r="A399" s="49"/>
      <c r="B399" s="182"/>
      <c r="C399" s="4"/>
      <c r="D399" s="136"/>
      <c r="E399" s="5"/>
      <c r="F399" s="377"/>
      <c r="G399" s="6"/>
      <c r="H399" s="278"/>
      <c r="I399" s="161"/>
      <c r="J399" s="7"/>
      <c r="K399" s="7"/>
      <c r="L399" s="7"/>
      <c r="M399" s="7"/>
    </row>
    <row r="400" spans="1:13" ht="15.75" hidden="1" customHeight="1">
      <c r="A400" s="49"/>
      <c r="B400" s="548" t="s">
        <v>1306</v>
      </c>
      <c r="C400" s="548"/>
      <c r="D400" s="548"/>
      <c r="E400" s="548"/>
      <c r="F400" s="548"/>
      <c r="G400" s="548"/>
      <c r="H400" s="7"/>
      <c r="I400" s="161"/>
      <c r="J400" s="7"/>
      <c r="K400" s="7"/>
      <c r="L400" s="7"/>
      <c r="M400" s="7"/>
    </row>
    <row r="401" spans="1:13" ht="15.75" hidden="1" customHeight="1">
      <c r="A401" s="49"/>
      <c r="B401" s="136"/>
      <c r="C401" s="4"/>
      <c r="D401" s="136"/>
      <c r="E401" s="5"/>
      <c r="F401" s="614" t="s">
        <v>1557</v>
      </c>
      <c r="G401" s="614"/>
      <c r="H401" s="626" t="s">
        <v>1558</v>
      </c>
      <c r="I401" s="614"/>
      <c r="J401" s="614" t="s">
        <v>1559</v>
      </c>
      <c r="K401" s="614"/>
      <c r="L401" s="614" t="s">
        <v>1560</v>
      </c>
      <c r="M401" s="614"/>
    </row>
    <row r="402" spans="1:13" ht="15.75" hidden="1" customHeight="1">
      <c r="A402" s="49"/>
      <c r="B402" s="378" t="s">
        <v>2</v>
      </c>
      <c r="C402" s="378" t="s">
        <v>3</v>
      </c>
      <c r="D402" s="378" t="s">
        <v>5</v>
      </c>
      <c r="E402" s="378" t="s">
        <v>0</v>
      </c>
      <c r="F402" s="379" t="s">
        <v>1242</v>
      </c>
      <c r="G402" s="380" t="s">
        <v>1243</v>
      </c>
      <c r="H402" s="408" t="s">
        <v>1242</v>
      </c>
      <c r="I402" s="380" t="s">
        <v>1243</v>
      </c>
      <c r="J402" s="379" t="s">
        <v>1242</v>
      </c>
      <c r="K402" s="380" t="s">
        <v>1243</v>
      </c>
      <c r="L402" s="379" t="s">
        <v>1242</v>
      </c>
      <c r="M402" s="380" t="s">
        <v>1243</v>
      </c>
    </row>
    <row r="403" spans="1:13" ht="15.75" hidden="1" customHeight="1">
      <c r="A403" s="49"/>
      <c r="B403" s="136"/>
      <c r="C403" s="4" t="e">
        <f>VLOOKUP(B403,[1]Report!$1:$1048576,2,0)</f>
        <v>#N/A</v>
      </c>
      <c r="D403" s="136" t="s">
        <v>6</v>
      </c>
      <c r="E403" s="5" t="e">
        <f>VLOOKUP(B403,[1]Report!$1:$1048576,8,0)</f>
        <v>#N/A</v>
      </c>
      <c r="F403" s="381"/>
      <c r="G403" s="6" t="e">
        <f t="shared" ref="G403:G436" si="25">(E403-F403)/E403</f>
        <v>#N/A</v>
      </c>
      <c r="H403" s="409"/>
      <c r="I403" s="6" t="e">
        <f>(E403-H403)/E403</f>
        <v>#N/A</v>
      </c>
      <c r="J403" s="29"/>
      <c r="K403" s="382" t="e">
        <f>($E403-J403)/$E403</f>
        <v>#N/A</v>
      </c>
      <c r="L403" s="29"/>
      <c r="M403" s="382" t="e">
        <f>($E403-L403)/$E403</f>
        <v>#N/A</v>
      </c>
    </row>
    <row r="404" spans="1:13" ht="15.75" hidden="1" customHeight="1">
      <c r="A404" s="49"/>
      <c r="B404" s="136"/>
      <c r="C404" s="4" t="e">
        <f>VLOOKUP(B404,[1]Report!$1:$1048576,2,0)</f>
        <v>#N/A</v>
      </c>
      <c r="D404" s="136" t="s">
        <v>6</v>
      </c>
      <c r="E404" s="5" t="e">
        <f>VLOOKUP(B404,[1]Report!$1:$1048576,8,0)</f>
        <v>#N/A</v>
      </c>
      <c r="F404" s="381"/>
      <c r="G404" s="6" t="e">
        <f t="shared" si="25"/>
        <v>#N/A</v>
      </c>
      <c r="H404" s="409"/>
      <c r="I404" s="6" t="e">
        <f>(E404-H404)/E404</f>
        <v>#N/A</v>
      </c>
      <c r="J404" s="29"/>
      <c r="K404" s="382" t="e">
        <f>($E404-J404)/$E404</f>
        <v>#N/A</v>
      </c>
      <c r="L404" s="29"/>
      <c r="M404" s="382" t="e">
        <f>($E404-L404)/$E404</f>
        <v>#N/A</v>
      </c>
    </row>
    <row r="405" spans="1:13" ht="15.75" hidden="1" customHeight="1">
      <c r="A405" s="49"/>
      <c r="B405" s="389"/>
      <c r="C405" s="4" t="e">
        <f>VLOOKUP(B405,[1]Report!$1:$1048576,2,0)</f>
        <v>#N/A</v>
      </c>
      <c r="D405" s="136" t="s">
        <v>6</v>
      </c>
      <c r="E405" s="5" t="e">
        <f>VLOOKUP(B405,[1]Report!$1:$1048576,8,0)</f>
        <v>#N/A</v>
      </c>
      <c r="F405" s="381"/>
      <c r="G405" s="6" t="e">
        <f t="shared" si="25"/>
        <v>#N/A</v>
      </c>
      <c r="H405" s="409"/>
      <c r="I405" s="6" t="e">
        <f t="shared" ref="I405:I436" si="26">(E405-H405)/E405</f>
        <v>#N/A</v>
      </c>
      <c r="J405" s="29"/>
      <c r="K405" s="382" t="e">
        <f t="shared" ref="K405:K436" si="27">($E405-J405)/$E405</f>
        <v>#N/A</v>
      </c>
      <c r="L405" s="29"/>
      <c r="M405" s="382" t="e">
        <f t="shared" ref="M405:M436" si="28">($E405-L405)/$E405</f>
        <v>#N/A</v>
      </c>
    </row>
    <row r="406" spans="1:13" ht="15.75" hidden="1" customHeight="1">
      <c r="A406" s="49"/>
      <c r="B406" s="389"/>
      <c r="C406" s="4" t="e">
        <f>VLOOKUP(B406,[1]Report!$1:$1048576,2,0)</f>
        <v>#N/A</v>
      </c>
      <c r="D406" s="136" t="s">
        <v>6</v>
      </c>
      <c r="E406" s="5" t="e">
        <f>VLOOKUP(B406,[1]Report!$1:$1048576,8,0)</f>
        <v>#N/A</v>
      </c>
      <c r="F406" s="381"/>
      <c r="G406" s="6" t="e">
        <f t="shared" si="25"/>
        <v>#N/A</v>
      </c>
      <c r="H406" s="409"/>
      <c r="I406" s="6" t="e">
        <f t="shared" si="26"/>
        <v>#N/A</v>
      </c>
      <c r="J406" s="29"/>
      <c r="K406" s="382" t="e">
        <f t="shared" si="27"/>
        <v>#N/A</v>
      </c>
      <c r="L406" s="29"/>
      <c r="M406" s="382" t="e">
        <f t="shared" si="28"/>
        <v>#N/A</v>
      </c>
    </row>
    <row r="407" spans="1:13" ht="15.75" hidden="1" customHeight="1">
      <c r="A407" s="49"/>
      <c r="B407" s="389"/>
      <c r="C407" s="4" t="e">
        <f>VLOOKUP(B407,[1]Report!$1:$1048576,2,0)</f>
        <v>#N/A</v>
      </c>
      <c r="D407" s="136" t="s">
        <v>6</v>
      </c>
      <c r="E407" s="5" t="e">
        <f>VLOOKUP(B407,[1]Report!$1:$1048576,8,0)</f>
        <v>#N/A</v>
      </c>
      <c r="F407" s="381"/>
      <c r="G407" s="6" t="e">
        <f t="shared" si="25"/>
        <v>#N/A</v>
      </c>
      <c r="H407" s="409"/>
      <c r="I407" s="6" t="e">
        <f t="shared" si="26"/>
        <v>#N/A</v>
      </c>
      <c r="J407" s="29"/>
      <c r="K407" s="382" t="e">
        <f t="shared" si="27"/>
        <v>#N/A</v>
      </c>
      <c r="L407" s="29"/>
      <c r="M407" s="382" t="e">
        <f t="shared" si="28"/>
        <v>#N/A</v>
      </c>
    </row>
    <row r="408" spans="1:13" ht="15.75" hidden="1" customHeight="1">
      <c r="A408" s="49"/>
      <c r="B408" s="389"/>
      <c r="C408" s="4" t="e">
        <f>VLOOKUP(B408,[1]Report!$1:$1048576,2,0)</f>
        <v>#N/A</v>
      </c>
      <c r="D408" s="136" t="s">
        <v>6</v>
      </c>
      <c r="E408" s="5" t="e">
        <f>VLOOKUP(B408,[1]Report!$1:$1048576,8,0)</f>
        <v>#N/A</v>
      </c>
      <c r="F408" s="381"/>
      <c r="G408" s="6" t="e">
        <f t="shared" si="25"/>
        <v>#N/A</v>
      </c>
      <c r="H408" s="409"/>
      <c r="I408" s="6" t="e">
        <f t="shared" si="26"/>
        <v>#N/A</v>
      </c>
      <c r="J408" s="29"/>
      <c r="K408" s="382" t="e">
        <f t="shared" si="27"/>
        <v>#N/A</v>
      </c>
      <c r="L408" s="29"/>
      <c r="M408" s="382" t="e">
        <f t="shared" si="28"/>
        <v>#N/A</v>
      </c>
    </row>
    <row r="409" spans="1:13" ht="15.75" hidden="1" customHeight="1">
      <c r="A409" s="49"/>
      <c r="B409" s="389"/>
      <c r="C409" s="4" t="e">
        <f>VLOOKUP(B409,[1]Report!$1:$1048576,2,0)</f>
        <v>#N/A</v>
      </c>
      <c r="D409" s="136" t="s">
        <v>6</v>
      </c>
      <c r="E409" s="5" t="e">
        <f>VLOOKUP(B409,[1]Report!$1:$1048576,8,0)</f>
        <v>#N/A</v>
      </c>
      <c r="F409" s="381"/>
      <c r="G409" s="6" t="e">
        <f t="shared" si="25"/>
        <v>#N/A</v>
      </c>
      <c r="H409" s="409"/>
      <c r="I409" s="6" t="e">
        <f t="shared" si="26"/>
        <v>#N/A</v>
      </c>
      <c r="J409" s="29"/>
      <c r="K409" s="382" t="e">
        <f t="shared" si="27"/>
        <v>#N/A</v>
      </c>
      <c r="L409" s="29"/>
      <c r="M409" s="382" t="e">
        <f t="shared" si="28"/>
        <v>#N/A</v>
      </c>
    </row>
    <row r="410" spans="1:13" ht="15.75" hidden="1" customHeight="1">
      <c r="A410" s="49"/>
      <c r="B410" s="389"/>
      <c r="C410" s="4" t="e">
        <f>VLOOKUP(B410,[1]Report!$1:$1048576,2,0)</f>
        <v>#N/A</v>
      </c>
      <c r="D410" s="136" t="s">
        <v>6</v>
      </c>
      <c r="E410" s="5" t="e">
        <f>VLOOKUP(B410,[1]Report!$1:$1048576,8,0)</f>
        <v>#N/A</v>
      </c>
      <c r="F410" s="381"/>
      <c r="G410" s="6" t="e">
        <f t="shared" si="25"/>
        <v>#N/A</v>
      </c>
      <c r="H410" s="409"/>
      <c r="I410" s="6" t="e">
        <f t="shared" si="26"/>
        <v>#N/A</v>
      </c>
      <c r="J410" s="29"/>
      <c r="K410" s="382" t="e">
        <f t="shared" si="27"/>
        <v>#N/A</v>
      </c>
      <c r="L410" s="29"/>
      <c r="M410" s="382" t="e">
        <f t="shared" si="28"/>
        <v>#N/A</v>
      </c>
    </row>
    <row r="411" spans="1:13" ht="15.75" hidden="1" customHeight="1">
      <c r="A411" s="49"/>
      <c r="B411" s="389"/>
      <c r="C411" s="4" t="e">
        <f>VLOOKUP(B411,[1]Report!$1:$1048576,2,0)</f>
        <v>#N/A</v>
      </c>
      <c r="D411" s="136" t="s">
        <v>6</v>
      </c>
      <c r="E411" s="5" t="e">
        <f>VLOOKUP(B411,[1]Report!$1:$1048576,8,0)</f>
        <v>#N/A</v>
      </c>
      <c r="F411" s="381"/>
      <c r="G411" s="6" t="e">
        <f t="shared" si="25"/>
        <v>#N/A</v>
      </c>
      <c r="H411" s="409"/>
      <c r="I411" s="6" t="e">
        <f t="shared" si="26"/>
        <v>#N/A</v>
      </c>
      <c r="J411" s="29"/>
      <c r="K411" s="382" t="e">
        <f t="shared" si="27"/>
        <v>#N/A</v>
      </c>
      <c r="L411" s="29"/>
      <c r="M411" s="382" t="e">
        <f t="shared" si="28"/>
        <v>#N/A</v>
      </c>
    </row>
    <row r="412" spans="1:13" ht="15.75" hidden="1" customHeight="1">
      <c r="A412" s="49"/>
      <c r="B412" s="389"/>
      <c r="C412" s="4" t="e">
        <f>VLOOKUP(B412,[1]Report!$1:$1048576,2,0)</f>
        <v>#N/A</v>
      </c>
      <c r="D412" s="136" t="s">
        <v>6</v>
      </c>
      <c r="E412" s="5" t="e">
        <f>VLOOKUP(B412,[1]Report!$1:$1048576,8,0)</f>
        <v>#N/A</v>
      </c>
      <c r="F412" s="381"/>
      <c r="G412" s="6" t="e">
        <f t="shared" si="25"/>
        <v>#N/A</v>
      </c>
      <c r="H412" s="409"/>
      <c r="I412" s="6" t="e">
        <f t="shared" si="26"/>
        <v>#N/A</v>
      </c>
      <c r="J412" s="29"/>
      <c r="K412" s="382" t="e">
        <f t="shared" si="27"/>
        <v>#N/A</v>
      </c>
      <c r="L412" s="29"/>
      <c r="M412" s="382" t="e">
        <f t="shared" si="28"/>
        <v>#N/A</v>
      </c>
    </row>
    <row r="413" spans="1:13" ht="15.75" hidden="1" customHeight="1">
      <c r="A413" s="49"/>
      <c r="B413" s="389"/>
      <c r="C413" s="4" t="e">
        <f>VLOOKUP(B413,[1]Report!$1:$1048576,2,0)</f>
        <v>#N/A</v>
      </c>
      <c r="D413" s="136" t="s">
        <v>6</v>
      </c>
      <c r="E413" s="5" t="e">
        <f>VLOOKUP(B413,[1]Report!$1:$1048576,8,0)</f>
        <v>#N/A</v>
      </c>
      <c r="F413" s="381"/>
      <c r="G413" s="6" t="e">
        <f t="shared" si="25"/>
        <v>#N/A</v>
      </c>
      <c r="H413" s="409"/>
      <c r="I413" s="6" t="e">
        <f t="shared" si="26"/>
        <v>#N/A</v>
      </c>
      <c r="J413" s="29"/>
      <c r="K413" s="382" t="e">
        <f t="shared" si="27"/>
        <v>#N/A</v>
      </c>
      <c r="L413" s="29"/>
      <c r="M413" s="382" t="e">
        <f t="shared" si="28"/>
        <v>#N/A</v>
      </c>
    </row>
    <row r="414" spans="1:13" ht="15.75" hidden="1" customHeight="1">
      <c r="A414" s="49"/>
      <c r="B414" s="389"/>
      <c r="C414" s="4" t="e">
        <f>VLOOKUP(B414,[1]Report!$1:$1048576,2,0)</f>
        <v>#N/A</v>
      </c>
      <c r="D414" s="136" t="s">
        <v>6</v>
      </c>
      <c r="E414" s="5" t="e">
        <f>VLOOKUP(B414,[1]Report!$1:$1048576,8,0)</f>
        <v>#N/A</v>
      </c>
      <c r="F414" s="381"/>
      <c r="G414" s="6" t="e">
        <f t="shared" si="25"/>
        <v>#N/A</v>
      </c>
      <c r="H414" s="409"/>
      <c r="I414" s="6" t="e">
        <f t="shared" si="26"/>
        <v>#N/A</v>
      </c>
      <c r="J414" s="29"/>
      <c r="K414" s="382" t="e">
        <f t="shared" si="27"/>
        <v>#N/A</v>
      </c>
      <c r="L414" s="29"/>
      <c r="M414" s="382" t="e">
        <f t="shared" si="28"/>
        <v>#N/A</v>
      </c>
    </row>
    <row r="415" spans="1:13" ht="15.75" hidden="1" customHeight="1">
      <c r="A415" s="49"/>
      <c r="B415" s="389"/>
      <c r="C415" s="4" t="e">
        <f>VLOOKUP(B415,[1]Report!$1:$1048576,2,0)</f>
        <v>#N/A</v>
      </c>
      <c r="D415" s="136" t="s">
        <v>6</v>
      </c>
      <c r="E415" s="5" t="e">
        <f>VLOOKUP(B415,[1]Report!$1:$1048576,8,0)</f>
        <v>#N/A</v>
      </c>
      <c r="F415" s="381"/>
      <c r="G415" s="6" t="e">
        <f t="shared" si="25"/>
        <v>#N/A</v>
      </c>
      <c r="H415" s="409"/>
      <c r="I415" s="6" t="e">
        <f t="shared" si="26"/>
        <v>#N/A</v>
      </c>
      <c r="J415" s="29"/>
      <c r="K415" s="382" t="e">
        <f t="shared" si="27"/>
        <v>#N/A</v>
      </c>
      <c r="L415" s="29"/>
      <c r="M415" s="382" t="e">
        <f t="shared" si="28"/>
        <v>#N/A</v>
      </c>
    </row>
    <row r="416" spans="1:13" ht="15.75" hidden="1" customHeight="1">
      <c r="A416" s="49"/>
      <c r="B416" s="389"/>
      <c r="C416" s="4" t="e">
        <f>VLOOKUP(B416,[1]Report!$1:$1048576,2,0)</f>
        <v>#N/A</v>
      </c>
      <c r="D416" s="136" t="s">
        <v>6</v>
      </c>
      <c r="E416" s="5" t="e">
        <f>VLOOKUP(B416,[1]Report!$1:$1048576,8,0)</f>
        <v>#N/A</v>
      </c>
      <c r="F416" s="381"/>
      <c r="G416" s="6" t="e">
        <f t="shared" si="25"/>
        <v>#N/A</v>
      </c>
      <c r="H416" s="409"/>
      <c r="I416" s="6" t="e">
        <f t="shared" si="26"/>
        <v>#N/A</v>
      </c>
      <c r="J416" s="29"/>
      <c r="K416" s="382" t="e">
        <f t="shared" si="27"/>
        <v>#N/A</v>
      </c>
      <c r="L416" s="29"/>
      <c r="M416" s="382" t="e">
        <f t="shared" si="28"/>
        <v>#N/A</v>
      </c>
    </row>
    <row r="417" spans="1:13" ht="15.75" hidden="1" customHeight="1">
      <c r="A417" s="49"/>
      <c r="B417" s="389"/>
      <c r="C417" s="4" t="e">
        <f>VLOOKUP(B417,[1]Report!$1:$1048576,2,0)</f>
        <v>#N/A</v>
      </c>
      <c r="D417" s="136" t="s">
        <v>6</v>
      </c>
      <c r="E417" s="5" t="e">
        <f>VLOOKUP(B417,[1]Report!$1:$1048576,8,0)</f>
        <v>#N/A</v>
      </c>
      <c r="F417" s="381"/>
      <c r="G417" s="6" t="e">
        <f t="shared" si="25"/>
        <v>#N/A</v>
      </c>
      <c r="H417" s="409"/>
      <c r="I417" s="6" t="e">
        <f t="shared" si="26"/>
        <v>#N/A</v>
      </c>
      <c r="J417" s="29"/>
      <c r="K417" s="382" t="e">
        <f t="shared" si="27"/>
        <v>#N/A</v>
      </c>
      <c r="L417" s="29"/>
      <c r="M417" s="382" t="e">
        <f t="shared" si="28"/>
        <v>#N/A</v>
      </c>
    </row>
    <row r="418" spans="1:13" ht="15.75" hidden="1" customHeight="1">
      <c r="A418" s="49"/>
      <c r="B418" s="389"/>
      <c r="C418" s="4" t="e">
        <f>VLOOKUP(B418,[1]Report!$1:$1048576,2,0)</f>
        <v>#N/A</v>
      </c>
      <c r="D418" s="136" t="s">
        <v>6</v>
      </c>
      <c r="E418" s="5" t="e">
        <f>VLOOKUP(B418,[1]Report!$1:$1048576,8,0)</f>
        <v>#N/A</v>
      </c>
      <c r="F418" s="381"/>
      <c r="G418" s="6" t="e">
        <f t="shared" si="25"/>
        <v>#N/A</v>
      </c>
      <c r="H418" s="409"/>
      <c r="I418" s="6" t="e">
        <f t="shared" si="26"/>
        <v>#N/A</v>
      </c>
      <c r="J418" s="29"/>
      <c r="K418" s="382" t="e">
        <f t="shared" si="27"/>
        <v>#N/A</v>
      </c>
      <c r="L418" s="29"/>
      <c r="M418" s="382" t="e">
        <f t="shared" si="28"/>
        <v>#N/A</v>
      </c>
    </row>
    <row r="419" spans="1:13" ht="15.75" hidden="1" customHeight="1">
      <c r="A419" s="49"/>
      <c r="B419" s="389"/>
      <c r="C419" s="4" t="e">
        <f>VLOOKUP(B419,[1]Report!$1:$1048576,2,0)</f>
        <v>#N/A</v>
      </c>
      <c r="D419" s="136" t="s">
        <v>6</v>
      </c>
      <c r="E419" s="5" t="e">
        <f>VLOOKUP(B419,[1]Report!$1:$1048576,8,0)</f>
        <v>#N/A</v>
      </c>
      <c r="F419" s="381"/>
      <c r="G419" s="6" t="e">
        <f t="shared" si="25"/>
        <v>#N/A</v>
      </c>
      <c r="H419" s="409"/>
      <c r="I419" s="6" t="e">
        <f t="shared" si="26"/>
        <v>#N/A</v>
      </c>
      <c r="J419" s="29"/>
      <c r="K419" s="382" t="e">
        <f t="shared" si="27"/>
        <v>#N/A</v>
      </c>
      <c r="L419" s="29"/>
      <c r="M419" s="382" t="e">
        <f t="shared" si="28"/>
        <v>#N/A</v>
      </c>
    </row>
    <row r="420" spans="1:13" ht="15.75" hidden="1" customHeight="1">
      <c r="A420" s="49"/>
      <c r="B420" s="389"/>
      <c r="C420" s="4" t="e">
        <f>VLOOKUP(B420,[1]Report!$1:$1048576,2,0)</f>
        <v>#N/A</v>
      </c>
      <c r="D420" s="136" t="s">
        <v>6</v>
      </c>
      <c r="E420" s="5" t="e">
        <f>VLOOKUP(B420,[1]Report!$1:$1048576,8,0)</f>
        <v>#N/A</v>
      </c>
      <c r="F420" s="381"/>
      <c r="G420" s="6" t="e">
        <f t="shared" si="25"/>
        <v>#N/A</v>
      </c>
      <c r="H420" s="409"/>
      <c r="I420" s="6" t="e">
        <f t="shared" si="26"/>
        <v>#N/A</v>
      </c>
      <c r="J420" s="29"/>
      <c r="K420" s="382" t="e">
        <f t="shared" si="27"/>
        <v>#N/A</v>
      </c>
      <c r="L420" s="29"/>
      <c r="M420" s="382" t="e">
        <f t="shared" si="28"/>
        <v>#N/A</v>
      </c>
    </row>
    <row r="421" spans="1:13" ht="15.75" hidden="1" customHeight="1">
      <c r="A421" s="49"/>
      <c r="B421" s="389"/>
      <c r="C421" s="4" t="e">
        <f>VLOOKUP(B421,[1]Report!$1:$1048576,2,0)</f>
        <v>#N/A</v>
      </c>
      <c r="D421" s="136" t="s">
        <v>6</v>
      </c>
      <c r="E421" s="5" t="e">
        <f>VLOOKUP(B421,[1]Report!$1:$1048576,8,0)</f>
        <v>#N/A</v>
      </c>
      <c r="F421" s="381"/>
      <c r="G421" s="6" t="e">
        <f t="shared" si="25"/>
        <v>#N/A</v>
      </c>
      <c r="H421" s="409"/>
      <c r="I421" s="6" t="e">
        <f t="shared" si="26"/>
        <v>#N/A</v>
      </c>
      <c r="J421" s="29"/>
      <c r="K421" s="382" t="e">
        <f t="shared" si="27"/>
        <v>#N/A</v>
      </c>
      <c r="L421" s="29"/>
      <c r="M421" s="382" t="e">
        <f t="shared" si="28"/>
        <v>#N/A</v>
      </c>
    </row>
    <row r="422" spans="1:13" ht="15.75" hidden="1" customHeight="1">
      <c r="A422" s="49"/>
      <c r="B422" s="389"/>
      <c r="C422" s="4" t="e">
        <f>VLOOKUP(B422,[1]Report!$1:$1048576,2,0)</f>
        <v>#N/A</v>
      </c>
      <c r="D422" s="136" t="s">
        <v>6</v>
      </c>
      <c r="E422" s="5" t="e">
        <f>VLOOKUP(B422,[1]Report!$1:$1048576,8,0)</f>
        <v>#N/A</v>
      </c>
      <c r="F422" s="381"/>
      <c r="G422" s="6" t="e">
        <f t="shared" si="25"/>
        <v>#N/A</v>
      </c>
      <c r="H422" s="409"/>
      <c r="I422" s="6" t="e">
        <f t="shared" si="26"/>
        <v>#N/A</v>
      </c>
      <c r="J422" s="29"/>
      <c r="K422" s="382" t="e">
        <f t="shared" si="27"/>
        <v>#N/A</v>
      </c>
      <c r="L422" s="29"/>
      <c r="M422" s="382" t="e">
        <f t="shared" si="28"/>
        <v>#N/A</v>
      </c>
    </row>
    <row r="423" spans="1:13" ht="15.75" hidden="1" customHeight="1">
      <c r="A423" s="49"/>
      <c r="B423" s="389"/>
      <c r="C423" s="4" t="e">
        <f>VLOOKUP(B423,[1]Report!$1:$1048576,2,0)</f>
        <v>#N/A</v>
      </c>
      <c r="D423" s="136" t="s">
        <v>6</v>
      </c>
      <c r="E423" s="5" t="e">
        <f>VLOOKUP(B423,[1]Report!$1:$1048576,8,0)</f>
        <v>#N/A</v>
      </c>
      <c r="F423" s="381"/>
      <c r="G423" s="6" t="e">
        <f t="shared" si="25"/>
        <v>#N/A</v>
      </c>
      <c r="H423" s="409"/>
      <c r="I423" s="6" t="e">
        <f t="shared" si="26"/>
        <v>#N/A</v>
      </c>
      <c r="J423" s="29"/>
      <c r="K423" s="382" t="e">
        <f t="shared" si="27"/>
        <v>#N/A</v>
      </c>
      <c r="L423" s="29"/>
      <c r="M423" s="382" t="e">
        <f t="shared" si="28"/>
        <v>#N/A</v>
      </c>
    </row>
    <row r="424" spans="1:13" ht="15.75" hidden="1" customHeight="1">
      <c r="A424" s="49"/>
      <c r="B424" s="389"/>
      <c r="C424" s="4" t="e">
        <f>VLOOKUP(B424,[1]Report!$1:$1048576,2,0)</f>
        <v>#N/A</v>
      </c>
      <c r="D424" s="136" t="s">
        <v>6</v>
      </c>
      <c r="E424" s="5" t="e">
        <f>VLOOKUP(B424,[1]Report!$1:$1048576,8,0)</f>
        <v>#N/A</v>
      </c>
      <c r="F424" s="381"/>
      <c r="G424" s="6" t="e">
        <f t="shared" si="25"/>
        <v>#N/A</v>
      </c>
      <c r="H424" s="409"/>
      <c r="I424" s="6" t="e">
        <f t="shared" si="26"/>
        <v>#N/A</v>
      </c>
      <c r="J424" s="29"/>
      <c r="K424" s="382" t="e">
        <f t="shared" si="27"/>
        <v>#N/A</v>
      </c>
      <c r="L424" s="29"/>
      <c r="M424" s="382" t="e">
        <f t="shared" si="28"/>
        <v>#N/A</v>
      </c>
    </row>
    <row r="425" spans="1:13" ht="15.75" hidden="1" customHeight="1">
      <c r="A425" s="49"/>
      <c r="B425" s="389"/>
      <c r="C425" s="4" t="e">
        <f>VLOOKUP(B425,[1]Report!$1:$1048576,2,0)</f>
        <v>#N/A</v>
      </c>
      <c r="D425" s="136" t="s">
        <v>6</v>
      </c>
      <c r="E425" s="5" t="e">
        <f>VLOOKUP(B425,[1]Report!$1:$1048576,8,0)</f>
        <v>#N/A</v>
      </c>
      <c r="F425" s="381"/>
      <c r="G425" s="6" t="e">
        <f t="shared" si="25"/>
        <v>#N/A</v>
      </c>
      <c r="H425" s="409"/>
      <c r="I425" s="6" t="e">
        <f t="shared" si="26"/>
        <v>#N/A</v>
      </c>
      <c r="J425" s="29"/>
      <c r="K425" s="382" t="e">
        <f t="shared" si="27"/>
        <v>#N/A</v>
      </c>
      <c r="L425" s="29"/>
      <c r="M425" s="382" t="e">
        <f t="shared" si="28"/>
        <v>#N/A</v>
      </c>
    </row>
    <row r="426" spans="1:13" ht="15.75" hidden="1" customHeight="1">
      <c r="A426" s="49"/>
      <c r="B426" s="389"/>
      <c r="C426" s="4" t="e">
        <f>VLOOKUP(B426,[1]Report!$1:$1048576,2,0)</f>
        <v>#N/A</v>
      </c>
      <c r="D426" s="136" t="s">
        <v>6</v>
      </c>
      <c r="E426" s="5" t="e">
        <f>VLOOKUP(B426,[1]Report!$1:$1048576,8,0)</f>
        <v>#N/A</v>
      </c>
      <c r="F426" s="381"/>
      <c r="G426" s="6" t="e">
        <f t="shared" si="25"/>
        <v>#N/A</v>
      </c>
      <c r="H426" s="409"/>
      <c r="I426" s="6" t="e">
        <f t="shared" si="26"/>
        <v>#N/A</v>
      </c>
      <c r="J426" s="4"/>
      <c r="K426" s="382" t="e">
        <f t="shared" si="27"/>
        <v>#N/A</v>
      </c>
      <c r="L426" s="29"/>
      <c r="M426" s="382" t="e">
        <f t="shared" si="28"/>
        <v>#N/A</v>
      </c>
    </row>
    <row r="427" spans="1:13" ht="15.75" hidden="1" customHeight="1">
      <c r="A427" s="49"/>
      <c r="B427" s="389"/>
      <c r="C427" s="4" t="e">
        <f>VLOOKUP(B427,[1]Report!$1:$1048576,2,0)</f>
        <v>#N/A</v>
      </c>
      <c r="D427" s="136" t="s">
        <v>6</v>
      </c>
      <c r="E427" s="5" t="e">
        <f>VLOOKUP(B427,[1]Report!$1:$1048576,8,0)</f>
        <v>#N/A</v>
      </c>
      <c r="F427" s="381"/>
      <c r="G427" s="6" t="e">
        <f t="shared" si="25"/>
        <v>#N/A</v>
      </c>
      <c r="H427" s="409"/>
      <c r="I427" s="6" t="e">
        <f t="shared" si="26"/>
        <v>#N/A</v>
      </c>
      <c r="J427" s="4"/>
      <c r="K427" s="382" t="e">
        <f t="shared" si="27"/>
        <v>#N/A</v>
      </c>
      <c r="L427" s="29"/>
      <c r="M427" s="382" t="e">
        <f t="shared" si="28"/>
        <v>#N/A</v>
      </c>
    </row>
    <row r="428" spans="1:13" ht="15.75" hidden="1" customHeight="1">
      <c r="A428" s="49"/>
      <c r="B428" s="389"/>
      <c r="C428" s="4" t="e">
        <f>VLOOKUP(B428,[1]Report!$1:$1048576,2,0)</f>
        <v>#N/A</v>
      </c>
      <c r="D428" s="136" t="s">
        <v>6</v>
      </c>
      <c r="E428" s="5" t="e">
        <f>VLOOKUP(B428,[1]Report!$1:$1048576,8,0)</f>
        <v>#N/A</v>
      </c>
      <c r="F428" s="381"/>
      <c r="G428" s="6" t="e">
        <f t="shared" si="25"/>
        <v>#N/A</v>
      </c>
      <c r="H428" s="409"/>
      <c r="I428" s="6" t="e">
        <f t="shared" si="26"/>
        <v>#N/A</v>
      </c>
      <c r="J428" s="4"/>
      <c r="K428" s="382" t="e">
        <f t="shared" si="27"/>
        <v>#N/A</v>
      </c>
      <c r="L428" s="29"/>
      <c r="M428" s="382" t="e">
        <f t="shared" si="28"/>
        <v>#N/A</v>
      </c>
    </row>
    <row r="429" spans="1:13" ht="15.75" hidden="1" customHeight="1">
      <c r="A429" s="49"/>
      <c r="B429" s="389"/>
      <c r="C429" s="4" t="e">
        <f>VLOOKUP(B429,[1]Report!$1:$1048576,2,0)</f>
        <v>#N/A</v>
      </c>
      <c r="D429" s="136" t="s">
        <v>6</v>
      </c>
      <c r="E429" s="5" t="e">
        <f>VLOOKUP(B429,[1]Report!$1:$1048576,8,0)</f>
        <v>#N/A</v>
      </c>
      <c r="F429" s="381"/>
      <c r="G429" s="6" t="e">
        <f t="shared" si="25"/>
        <v>#N/A</v>
      </c>
      <c r="H429" s="409"/>
      <c r="I429" s="6" t="e">
        <f t="shared" si="26"/>
        <v>#N/A</v>
      </c>
      <c r="J429" s="4"/>
      <c r="K429" s="382" t="e">
        <f t="shared" si="27"/>
        <v>#N/A</v>
      </c>
      <c r="L429" s="29"/>
      <c r="M429" s="382" t="e">
        <f t="shared" si="28"/>
        <v>#N/A</v>
      </c>
    </row>
    <row r="430" spans="1:13" ht="15.75" hidden="1" customHeight="1">
      <c r="A430" s="49"/>
      <c r="B430" s="389"/>
      <c r="C430" s="4" t="e">
        <f>VLOOKUP(B430,[1]Report!$1:$1048576,2,0)</f>
        <v>#N/A</v>
      </c>
      <c r="D430" s="136" t="s">
        <v>6</v>
      </c>
      <c r="E430" s="5" t="e">
        <f>VLOOKUP(B430,[1]Report!$1:$1048576,8,0)</f>
        <v>#N/A</v>
      </c>
      <c r="F430" s="381"/>
      <c r="G430" s="6" t="e">
        <f t="shared" si="25"/>
        <v>#N/A</v>
      </c>
      <c r="H430" s="409"/>
      <c r="I430" s="6" t="e">
        <f t="shared" si="26"/>
        <v>#N/A</v>
      </c>
      <c r="J430" s="4"/>
      <c r="K430" s="382" t="e">
        <f t="shared" si="27"/>
        <v>#N/A</v>
      </c>
      <c r="L430" s="29"/>
      <c r="M430" s="382" t="e">
        <f t="shared" si="28"/>
        <v>#N/A</v>
      </c>
    </row>
    <row r="431" spans="1:13" ht="15.75" hidden="1" customHeight="1">
      <c r="A431" s="49"/>
      <c r="B431" s="389"/>
      <c r="C431" s="4" t="e">
        <f>VLOOKUP(B431,[1]Report!$1:$1048576,2,0)</f>
        <v>#N/A</v>
      </c>
      <c r="D431" s="136" t="s">
        <v>6</v>
      </c>
      <c r="E431" s="5" t="e">
        <f>VLOOKUP(B431,[1]Report!$1:$1048576,8,0)</f>
        <v>#N/A</v>
      </c>
      <c r="F431" s="381"/>
      <c r="G431" s="6" t="e">
        <f t="shared" si="25"/>
        <v>#N/A</v>
      </c>
      <c r="H431" s="409"/>
      <c r="I431" s="6" t="e">
        <f t="shared" si="26"/>
        <v>#N/A</v>
      </c>
      <c r="J431" s="4"/>
      <c r="K431" s="382" t="e">
        <f t="shared" si="27"/>
        <v>#N/A</v>
      </c>
      <c r="L431" s="29"/>
      <c r="M431" s="382" t="e">
        <f t="shared" si="28"/>
        <v>#N/A</v>
      </c>
    </row>
    <row r="432" spans="1:13" ht="15.75" hidden="1" customHeight="1">
      <c r="A432" s="49"/>
      <c r="B432" s="389"/>
      <c r="C432" s="4" t="e">
        <f>VLOOKUP(B432,[1]Report!$1:$1048576,2,0)</f>
        <v>#N/A</v>
      </c>
      <c r="D432" s="136" t="s">
        <v>6</v>
      </c>
      <c r="E432" s="5" t="e">
        <f>VLOOKUP(B432,[1]Report!$1:$1048576,8,0)</f>
        <v>#N/A</v>
      </c>
      <c r="F432" s="381"/>
      <c r="G432" s="6" t="e">
        <f t="shared" si="25"/>
        <v>#N/A</v>
      </c>
      <c r="H432" s="409"/>
      <c r="I432" s="6" t="e">
        <f t="shared" si="26"/>
        <v>#N/A</v>
      </c>
      <c r="J432" s="4"/>
      <c r="K432" s="382" t="e">
        <f t="shared" si="27"/>
        <v>#N/A</v>
      </c>
      <c r="L432" s="29"/>
      <c r="M432" s="382" t="e">
        <f t="shared" si="28"/>
        <v>#N/A</v>
      </c>
    </row>
    <row r="433" spans="1:13" ht="15.75" hidden="1" customHeight="1">
      <c r="A433" s="49"/>
      <c r="B433" s="4"/>
      <c r="C433" s="4" t="e">
        <f>VLOOKUP(B433,[1]Report!$1:$1048576,2,0)</f>
        <v>#N/A</v>
      </c>
      <c r="D433" s="136" t="s">
        <v>6</v>
      </c>
      <c r="E433" s="5" t="e">
        <f>VLOOKUP(B433,[1]Report!$1:$1048576,8,0)</f>
        <v>#N/A</v>
      </c>
      <c r="F433" s="381"/>
      <c r="G433" s="6" t="e">
        <f t="shared" si="25"/>
        <v>#N/A</v>
      </c>
      <c r="H433" s="409"/>
      <c r="I433" s="6" t="e">
        <f t="shared" si="26"/>
        <v>#N/A</v>
      </c>
      <c r="J433" s="4"/>
      <c r="K433" s="382" t="e">
        <f t="shared" si="27"/>
        <v>#N/A</v>
      </c>
      <c r="L433" s="29"/>
      <c r="M433" s="382" t="e">
        <f t="shared" si="28"/>
        <v>#N/A</v>
      </c>
    </row>
    <row r="434" spans="1:13" ht="15.75" hidden="1" customHeight="1">
      <c r="A434" s="49"/>
      <c r="B434" s="4"/>
      <c r="C434" s="4" t="e">
        <f>VLOOKUP(B434,[1]Report!$1:$1048576,2,0)</f>
        <v>#N/A</v>
      </c>
      <c r="D434" s="136" t="s">
        <v>6</v>
      </c>
      <c r="E434" s="5" t="e">
        <f>VLOOKUP(B434,[1]Report!$1:$1048576,8,0)</f>
        <v>#N/A</v>
      </c>
      <c r="F434" s="381"/>
      <c r="G434" s="6" t="e">
        <f t="shared" si="25"/>
        <v>#N/A</v>
      </c>
      <c r="H434" s="409"/>
      <c r="I434" s="6" t="e">
        <f t="shared" si="26"/>
        <v>#N/A</v>
      </c>
      <c r="J434" s="4"/>
      <c r="K434" s="382" t="e">
        <f t="shared" si="27"/>
        <v>#N/A</v>
      </c>
      <c r="L434" s="29"/>
      <c r="M434" s="382" t="e">
        <f t="shared" si="28"/>
        <v>#N/A</v>
      </c>
    </row>
    <row r="435" spans="1:13" ht="15.75" hidden="1" customHeight="1">
      <c r="A435" s="49"/>
      <c r="B435" s="4"/>
      <c r="C435" s="4" t="e">
        <f>VLOOKUP(B435,[1]Report!$1:$1048576,2,0)</f>
        <v>#N/A</v>
      </c>
      <c r="D435" s="136" t="s">
        <v>6</v>
      </c>
      <c r="E435" s="5" t="e">
        <f>VLOOKUP(B435,[1]Report!$1:$1048576,8,0)</f>
        <v>#N/A</v>
      </c>
      <c r="F435" s="381"/>
      <c r="G435" s="6" t="e">
        <f t="shared" si="25"/>
        <v>#N/A</v>
      </c>
      <c r="H435" s="409"/>
      <c r="I435" s="6" t="e">
        <f t="shared" si="26"/>
        <v>#N/A</v>
      </c>
      <c r="J435" s="4"/>
      <c r="K435" s="382" t="e">
        <f t="shared" si="27"/>
        <v>#N/A</v>
      </c>
      <c r="L435" s="29"/>
      <c r="M435" s="382" t="e">
        <f t="shared" si="28"/>
        <v>#N/A</v>
      </c>
    </row>
    <row r="436" spans="1:13" ht="15.75" hidden="1" customHeight="1">
      <c r="A436" s="49"/>
      <c r="B436" s="182"/>
      <c r="C436" s="4" t="e">
        <f>VLOOKUP(B436,[1]Report!$1:$1048576,2,0)</f>
        <v>#N/A</v>
      </c>
      <c r="D436" s="136" t="s">
        <v>6</v>
      </c>
      <c r="E436" s="5" t="e">
        <f>VLOOKUP(B436,[1]Report!$1:$1048576,8,0)</f>
        <v>#N/A</v>
      </c>
      <c r="F436" s="381"/>
      <c r="G436" s="6" t="e">
        <f t="shared" si="25"/>
        <v>#N/A</v>
      </c>
      <c r="H436" s="409"/>
      <c r="I436" s="6" t="e">
        <f t="shared" si="26"/>
        <v>#N/A</v>
      </c>
      <c r="J436" s="4"/>
      <c r="K436" s="382" t="e">
        <f t="shared" si="27"/>
        <v>#N/A</v>
      </c>
      <c r="L436" s="29"/>
      <c r="M436" s="382" t="e">
        <f t="shared" si="28"/>
        <v>#N/A</v>
      </c>
    </row>
    <row r="437" spans="1:13" ht="15.75" hidden="1" customHeight="1">
      <c r="A437" s="49"/>
      <c r="B437" s="4"/>
      <c r="C437" s="4"/>
      <c r="D437" s="136"/>
      <c r="E437" s="5"/>
      <c r="F437" s="179"/>
      <c r="G437" s="6"/>
      <c r="H437" s="7"/>
      <c r="I437" s="7"/>
      <c r="J437" s="7"/>
      <c r="K437" s="7"/>
      <c r="L437" s="7"/>
      <c r="M437" s="7"/>
    </row>
    <row r="438" spans="1:13" ht="15.75" hidden="1" customHeight="1">
      <c r="A438" s="49"/>
      <c r="B438" s="548" t="s">
        <v>241</v>
      </c>
      <c r="C438" s="548"/>
      <c r="D438" s="548"/>
      <c r="E438" s="548"/>
      <c r="F438" s="548"/>
      <c r="G438" s="548"/>
      <c r="H438" s="7"/>
      <c r="I438" s="7"/>
      <c r="J438" s="7"/>
      <c r="K438" s="7"/>
      <c r="L438" s="7"/>
      <c r="M438" s="7"/>
    </row>
    <row r="439" spans="1:13" ht="15.75" hidden="1" customHeight="1">
      <c r="A439" s="49"/>
      <c r="B439" s="11" t="s">
        <v>2</v>
      </c>
      <c r="C439" s="11" t="s">
        <v>3</v>
      </c>
      <c r="D439" s="11" t="s">
        <v>5</v>
      </c>
      <c r="E439" s="11" t="s">
        <v>0</v>
      </c>
      <c r="F439" s="47" t="s">
        <v>1</v>
      </c>
      <c r="G439" s="47" t="s">
        <v>4</v>
      </c>
      <c r="H439" s="7"/>
      <c r="I439" s="7"/>
      <c r="J439" s="7"/>
      <c r="K439" s="7"/>
      <c r="L439" s="7"/>
      <c r="M439" s="7"/>
    </row>
    <row r="440" spans="1:13" ht="15.75" hidden="1" customHeight="1">
      <c r="A440" s="49"/>
      <c r="B440" s="182"/>
      <c r="C440" s="4" t="e">
        <f>VLOOKUP(B440,[1]Report!$1:$1048576,2,0)</f>
        <v>#N/A</v>
      </c>
      <c r="D440" s="136" t="s">
        <v>6</v>
      </c>
      <c r="E440" s="5" t="e">
        <f>VLOOKUP(B440,[1]Report!$1:$1048576,8,0)</f>
        <v>#N/A</v>
      </c>
      <c r="F440" s="383"/>
      <c r="G440" s="6" t="e">
        <f t="shared" ref="G440:G468" si="29">(E440-F440)/E440</f>
        <v>#N/A</v>
      </c>
      <c r="H440" s="278" t="e">
        <f t="shared" ref="H440:H468" si="30">G440-100%</f>
        <v>#N/A</v>
      </c>
      <c r="I440" s="7" t="s">
        <v>645</v>
      </c>
      <c r="J440" s="7"/>
      <c r="K440" s="7"/>
      <c r="L440" s="7"/>
      <c r="M440" s="7"/>
    </row>
    <row r="441" spans="1:13" ht="15.75" hidden="1" customHeight="1">
      <c r="A441" s="49"/>
      <c r="B441" s="182"/>
      <c r="C441" s="4" t="e">
        <f>VLOOKUP(B441,[1]Report!$1:$1048576,2,0)</f>
        <v>#N/A</v>
      </c>
      <c r="D441" s="136" t="s">
        <v>6</v>
      </c>
      <c r="E441" s="5" t="e">
        <f>VLOOKUP(B441,[1]Report!$1:$1048576,8,0)</f>
        <v>#N/A</v>
      </c>
      <c r="F441" s="383"/>
      <c r="G441" s="6" t="e">
        <f t="shared" si="29"/>
        <v>#N/A</v>
      </c>
      <c r="H441" s="278" t="e">
        <f t="shared" si="30"/>
        <v>#N/A</v>
      </c>
      <c r="I441" s="7" t="s">
        <v>645</v>
      </c>
      <c r="J441" s="7"/>
      <c r="K441" s="7"/>
      <c r="L441" s="7"/>
      <c r="M441" s="7"/>
    </row>
    <row r="442" spans="1:13" ht="15.75" hidden="1" customHeight="1">
      <c r="A442" s="49"/>
      <c r="B442" s="182"/>
      <c r="C442" s="4" t="e">
        <f>VLOOKUP(B442,[1]Report!$1:$1048576,2,0)</f>
        <v>#N/A</v>
      </c>
      <c r="D442" s="136" t="s">
        <v>6</v>
      </c>
      <c r="E442" s="5" t="e">
        <f>VLOOKUP(B442,[1]Report!$1:$1048576,8,0)</f>
        <v>#N/A</v>
      </c>
      <c r="F442" s="383"/>
      <c r="G442" s="6" t="e">
        <f t="shared" si="29"/>
        <v>#N/A</v>
      </c>
      <c r="H442" s="278" t="e">
        <f t="shared" si="30"/>
        <v>#N/A</v>
      </c>
      <c r="I442" s="7" t="s">
        <v>645</v>
      </c>
      <c r="J442" s="7"/>
      <c r="K442" s="7"/>
      <c r="L442" s="7"/>
      <c r="M442" s="7"/>
    </row>
    <row r="443" spans="1:13" ht="15.75" hidden="1" customHeight="1">
      <c r="A443" s="49"/>
      <c r="B443" s="182"/>
      <c r="C443" s="4" t="e">
        <f>VLOOKUP(B443,[1]Report!$1:$1048576,2,0)</f>
        <v>#N/A</v>
      </c>
      <c r="D443" s="136" t="s">
        <v>6</v>
      </c>
      <c r="E443" s="5" t="e">
        <f>VLOOKUP(B443,[1]Report!$1:$1048576,8,0)</f>
        <v>#N/A</v>
      </c>
      <c r="F443" s="383"/>
      <c r="G443" s="6" t="e">
        <f t="shared" si="29"/>
        <v>#N/A</v>
      </c>
      <c r="H443" s="278" t="e">
        <f t="shared" si="30"/>
        <v>#N/A</v>
      </c>
      <c r="I443" s="7" t="s">
        <v>645</v>
      </c>
      <c r="J443" s="7"/>
      <c r="K443" s="7"/>
      <c r="L443" s="7"/>
      <c r="M443" s="7"/>
    </row>
    <row r="444" spans="1:13" ht="15.75" hidden="1" customHeight="1">
      <c r="A444" s="49"/>
      <c r="B444" s="182"/>
      <c r="C444" s="4" t="e">
        <f>VLOOKUP(B444,[1]Report!$1:$1048576,2,0)</f>
        <v>#N/A</v>
      </c>
      <c r="D444" s="136" t="s">
        <v>6</v>
      </c>
      <c r="E444" s="5" t="e">
        <f>VLOOKUP(B444,[1]Report!$1:$1048576,8,0)</f>
        <v>#N/A</v>
      </c>
      <c r="F444" s="383"/>
      <c r="G444" s="6" t="e">
        <f t="shared" si="29"/>
        <v>#N/A</v>
      </c>
      <c r="H444" s="278" t="e">
        <f t="shared" si="30"/>
        <v>#N/A</v>
      </c>
      <c r="I444" s="7" t="s">
        <v>645</v>
      </c>
      <c r="J444" s="7"/>
      <c r="K444" s="7"/>
      <c r="L444" s="7"/>
      <c r="M444" s="7"/>
    </row>
    <row r="445" spans="1:13" ht="15.75" hidden="1" customHeight="1">
      <c r="A445" s="49"/>
      <c r="B445" s="182"/>
      <c r="C445" s="4" t="e">
        <f>VLOOKUP(B445,[1]Report!$1:$1048576,2,0)</f>
        <v>#N/A</v>
      </c>
      <c r="D445" s="136" t="s">
        <v>6</v>
      </c>
      <c r="E445" s="5" t="e">
        <f>VLOOKUP(B445,[1]Report!$1:$1048576,8,0)</f>
        <v>#N/A</v>
      </c>
      <c r="F445" s="383"/>
      <c r="G445" s="6" t="e">
        <f t="shared" si="29"/>
        <v>#N/A</v>
      </c>
      <c r="H445" s="278" t="e">
        <f t="shared" si="30"/>
        <v>#N/A</v>
      </c>
      <c r="I445" s="7" t="s">
        <v>645</v>
      </c>
      <c r="J445" s="7"/>
      <c r="K445" s="7"/>
      <c r="L445" s="7"/>
      <c r="M445" s="7"/>
    </row>
    <row r="446" spans="1:13" ht="15.75" hidden="1" customHeight="1">
      <c r="A446" s="49"/>
      <c r="B446" s="182"/>
      <c r="C446" s="4" t="e">
        <f>VLOOKUP(B446,[1]Report!$1:$1048576,2,0)</f>
        <v>#N/A</v>
      </c>
      <c r="D446" s="136" t="s">
        <v>6</v>
      </c>
      <c r="E446" s="5" t="e">
        <f>VLOOKUP(B446,[1]Report!$1:$1048576,8,0)</f>
        <v>#N/A</v>
      </c>
      <c r="F446" s="383"/>
      <c r="G446" s="6" t="e">
        <f t="shared" si="29"/>
        <v>#N/A</v>
      </c>
      <c r="H446" s="278" t="e">
        <f t="shared" si="30"/>
        <v>#N/A</v>
      </c>
      <c r="I446" s="7" t="s">
        <v>645</v>
      </c>
      <c r="J446" s="7"/>
      <c r="K446" s="7"/>
      <c r="L446" s="7"/>
      <c r="M446" s="7"/>
    </row>
    <row r="447" spans="1:13" ht="15.75" hidden="1" customHeight="1">
      <c r="A447" s="49"/>
      <c r="B447" s="182"/>
      <c r="C447" s="4" t="e">
        <f>VLOOKUP(B447,[1]Report!$1:$1048576,2,0)</f>
        <v>#N/A</v>
      </c>
      <c r="D447" s="136" t="s">
        <v>6</v>
      </c>
      <c r="E447" s="5" t="e">
        <f>VLOOKUP(B447,[1]Report!$1:$1048576,8,0)</f>
        <v>#N/A</v>
      </c>
      <c r="F447" s="383"/>
      <c r="G447" s="6" t="e">
        <f t="shared" si="29"/>
        <v>#N/A</v>
      </c>
      <c r="H447" s="278" t="e">
        <f t="shared" si="30"/>
        <v>#N/A</v>
      </c>
      <c r="I447" s="7" t="s">
        <v>645</v>
      </c>
      <c r="J447" s="7"/>
      <c r="K447" s="7"/>
      <c r="L447" s="7"/>
      <c r="M447" s="7"/>
    </row>
    <row r="448" spans="1:13" ht="15.75" hidden="1" customHeight="1">
      <c r="A448" s="49"/>
      <c r="B448" s="182"/>
      <c r="C448" s="4" t="e">
        <f>VLOOKUP(B448,[1]Report!$1:$1048576,2,0)</f>
        <v>#N/A</v>
      </c>
      <c r="D448" s="136" t="s">
        <v>6</v>
      </c>
      <c r="E448" s="5" t="e">
        <f>VLOOKUP(B448,[1]Report!$1:$1048576,8,0)</f>
        <v>#N/A</v>
      </c>
      <c r="F448" s="383"/>
      <c r="G448" s="6" t="e">
        <f t="shared" si="29"/>
        <v>#N/A</v>
      </c>
      <c r="H448" s="278" t="e">
        <f t="shared" si="30"/>
        <v>#N/A</v>
      </c>
      <c r="I448" s="7" t="s">
        <v>645</v>
      </c>
      <c r="J448" s="7"/>
      <c r="K448" s="7"/>
      <c r="L448" s="7"/>
      <c r="M448" s="7"/>
    </row>
    <row r="449" spans="1:13" ht="15.75" hidden="1" customHeight="1">
      <c r="A449" s="49"/>
      <c r="B449" s="182"/>
      <c r="C449" s="4" t="e">
        <f>VLOOKUP(B449,[1]Report!$1:$1048576,2,0)</f>
        <v>#N/A</v>
      </c>
      <c r="D449" s="136" t="s">
        <v>6</v>
      </c>
      <c r="E449" s="5" t="e">
        <f>VLOOKUP(B449,[1]Report!$1:$1048576,8,0)</f>
        <v>#N/A</v>
      </c>
      <c r="F449" s="383"/>
      <c r="G449" s="6" t="e">
        <f t="shared" si="29"/>
        <v>#N/A</v>
      </c>
      <c r="H449" s="278" t="e">
        <f t="shared" si="30"/>
        <v>#N/A</v>
      </c>
      <c r="I449" s="7" t="s">
        <v>645</v>
      </c>
      <c r="J449" s="7"/>
      <c r="K449" s="7"/>
      <c r="L449" s="7"/>
      <c r="M449" s="7"/>
    </row>
    <row r="450" spans="1:13" ht="15.75" hidden="1" customHeight="1">
      <c r="A450" s="49"/>
      <c r="B450" s="182"/>
      <c r="C450" s="4" t="e">
        <f>VLOOKUP(B450,[1]Report!$1:$1048576,2,0)</f>
        <v>#N/A</v>
      </c>
      <c r="D450" s="136" t="s">
        <v>6</v>
      </c>
      <c r="E450" s="5" t="e">
        <f>VLOOKUP(B450,[1]Report!$1:$1048576,8,0)</f>
        <v>#N/A</v>
      </c>
      <c r="F450" s="383"/>
      <c r="G450" s="6" t="e">
        <f t="shared" si="29"/>
        <v>#N/A</v>
      </c>
      <c r="H450" s="278" t="e">
        <f t="shared" si="30"/>
        <v>#N/A</v>
      </c>
      <c r="I450" s="7" t="s">
        <v>645</v>
      </c>
      <c r="J450" s="7"/>
      <c r="K450" s="7"/>
      <c r="L450" s="7"/>
      <c r="M450" s="7"/>
    </row>
    <row r="451" spans="1:13" ht="15.75" hidden="1" customHeight="1">
      <c r="A451" s="49"/>
      <c r="B451" s="182"/>
      <c r="C451" s="4" t="e">
        <f>VLOOKUP(B451,[1]Report!$1:$1048576,2,0)</f>
        <v>#N/A</v>
      </c>
      <c r="D451" s="136" t="s">
        <v>6</v>
      </c>
      <c r="E451" s="5" t="e">
        <f>VLOOKUP(B451,[1]Report!$1:$1048576,8,0)</f>
        <v>#N/A</v>
      </c>
      <c r="F451" s="383"/>
      <c r="G451" s="6" t="e">
        <f t="shared" si="29"/>
        <v>#N/A</v>
      </c>
      <c r="H451" s="278" t="e">
        <f t="shared" si="30"/>
        <v>#N/A</v>
      </c>
      <c r="I451" s="7" t="s">
        <v>645</v>
      </c>
      <c r="J451" s="7"/>
      <c r="K451" s="7"/>
      <c r="L451" s="7"/>
      <c r="M451" s="7"/>
    </row>
    <row r="452" spans="1:13" ht="15.75" hidden="1" customHeight="1">
      <c r="A452" s="49"/>
      <c r="B452" s="182"/>
      <c r="C452" s="4" t="e">
        <f>VLOOKUP(B452,[1]Report!$1:$1048576,2,0)</f>
        <v>#N/A</v>
      </c>
      <c r="D452" s="136" t="s">
        <v>6</v>
      </c>
      <c r="E452" s="5" t="e">
        <f>VLOOKUP(B452,[1]Report!$1:$1048576,8,0)</f>
        <v>#N/A</v>
      </c>
      <c r="F452" s="383"/>
      <c r="G452" s="6" t="e">
        <f t="shared" si="29"/>
        <v>#N/A</v>
      </c>
      <c r="H452" s="278" t="e">
        <f t="shared" si="30"/>
        <v>#N/A</v>
      </c>
      <c r="I452" s="7" t="s">
        <v>645</v>
      </c>
      <c r="J452" s="7"/>
      <c r="K452" s="7"/>
      <c r="L452" s="7"/>
      <c r="M452" s="7"/>
    </row>
    <row r="453" spans="1:13" ht="15.75" hidden="1" customHeight="1">
      <c r="A453" s="49"/>
      <c r="B453" s="182"/>
      <c r="C453" s="4" t="e">
        <f>VLOOKUP(B453,[1]Report!$1:$1048576,2,0)</f>
        <v>#N/A</v>
      </c>
      <c r="D453" s="136" t="s">
        <v>6</v>
      </c>
      <c r="E453" s="5" t="e">
        <f>VLOOKUP(B453,[1]Report!$1:$1048576,8,0)</f>
        <v>#N/A</v>
      </c>
      <c r="F453" s="383"/>
      <c r="G453" s="6" t="e">
        <f t="shared" si="29"/>
        <v>#N/A</v>
      </c>
      <c r="H453" s="278" t="e">
        <f t="shared" si="30"/>
        <v>#N/A</v>
      </c>
      <c r="I453" s="7" t="s">
        <v>645</v>
      </c>
      <c r="J453" s="7"/>
      <c r="K453" s="7"/>
      <c r="L453" s="7"/>
      <c r="M453" s="7"/>
    </row>
    <row r="454" spans="1:13" ht="15.75" hidden="1" customHeight="1">
      <c r="A454" s="49"/>
      <c r="B454" s="182"/>
      <c r="C454" s="4" t="e">
        <f>VLOOKUP(B454,[1]Report!$1:$1048576,2,0)</f>
        <v>#N/A</v>
      </c>
      <c r="D454" s="136" t="s">
        <v>6</v>
      </c>
      <c r="E454" s="5" t="e">
        <f>VLOOKUP(B454,[1]Report!$1:$1048576,8,0)</f>
        <v>#N/A</v>
      </c>
      <c r="F454" s="383"/>
      <c r="G454" s="6" t="e">
        <f t="shared" si="29"/>
        <v>#N/A</v>
      </c>
      <c r="H454" s="278" t="e">
        <f t="shared" si="30"/>
        <v>#N/A</v>
      </c>
      <c r="I454" s="7" t="s">
        <v>645</v>
      </c>
      <c r="J454" s="7"/>
      <c r="K454" s="7"/>
      <c r="L454" s="7"/>
      <c r="M454" s="7"/>
    </row>
    <row r="455" spans="1:13" ht="15.75" hidden="1" customHeight="1">
      <c r="A455" s="49"/>
      <c r="B455" s="410"/>
      <c r="C455" s="4" t="e">
        <f>VLOOKUP(B455,[1]Report!$1:$1048576,2,0)</f>
        <v>#N/A</v>
      </c>
      <c r="D455" s="136" t="s">
        <v>6</v>
      </c>
      <c r="E455" s="5" t="e">
        <f>VLOOKUP(B455,[1]Report!$1:$1048576,8,0)</f>
        <v>#N/A</v>
      </c>
      <c r="F455" s="383"/>
      <c r="G455" s="6" t="e">
        <f t="shared" si="29"/>
        <v>#N/A</v>
      </c>
      <c r="H455" s="278" t="e">
        <f t="shared" si="30"/>
        <v>#N/A</v>
      </c>
      <c r="I455" s="7"/>
      <c r="J455" s="7"/>
      <c r="K455" s="7"/>
      <c r="L455" s="7"/>
      <c r="M455" s="7"/>
    </row>
    <row r="456" spans="1:13" ht="15.75" hidden="1" customHeight="1">
      <c r="A456" s="49"/>
      <c r="B456" s="182"/>
      <c r="C456" s="4" t="e">
        <f>VLOOKUP(B456,[1]Report!$1:$1048576,2,0)</f>
        <v>#N/A</v>
      </c>
      <c r="D456" s="136" t="s">
        <v>6</v>
      </c>
      <c r="E456" s="5" t="e">
        <f>VLOOKUP(B456,[1]Report!$1:$1048576,8,0)</f>
        <v>#N/A</v>
      </c>
      <c r="F456" s="383"/>
      <c r="G456" s="6" t="e">
        <f t="shared" si="29"/>
        <v>#N/A</v>
      </c>
      <c r="H456" s="278" t="e">
        <f t="shared" si="30"/>
        <v>#N/A</v>
      </c>
      <c r="I456" s="7" t="s">
        <v>645</v>
      </c>
      <c r="J456" s="7"/>
      <c r="K456" s="7"/>
      <c r="L456" s="7"/>
      <c r="M456" s="7"/>
    </row>
    <row r="457" spans="1:13" ht="15.75" hidden="1" customHeight="1">
      <c r="A457" s="49"/>
      <c r="B457" s="182"/>
      <c r="C457" s="4" t="e">
        <f>VLOOKUP(B457,[1]Report!$1:$1048576,2,0)</f>
        <v>#N/A</v>
      </c>
      <c r="D457" s="136" t="s">
        <v>6</v>
      </c>
      <c r="E457" s="5" t="e">
        <f>VLOOKUP(B457,[1]Report!$1:$1048576,8,0)</f>
        <v>#N/A</v>
      </c>
      <c r="F457" s="383"/>
      <c r="G457" s="6" t="e">
        <f t="shared" si="29"/>
        <v>#N/A</v>
      </c>
      <c r="H457" s="278" t="e">
        <f t="shared" si="30"/>
        <v>#N/A</v>
      </c>
      <c r="I457" s="7" t="s">
        <v>645</v>
      </c>
      <c r="J457" s="7"/>
      <c r="K457" s="7"/>
      <c r="L457" s="7"/>
      <c r="M457" s="7"/>
    </row>
    <row r="458" spans="1:13" ht="15.75" hidden="1" customHeight="1">
      <c r="A458" s="49"/>
      <c r="B458" s="182"/>
      <c r="C458" s="4" t="e">
        <f>VLOOKUP(B458,[1]Report!$1:$1048576,2,0)</f>
        <v>#N/A</v>
      </c>
      <c r="D458" s="136" t="s">
        <v>6</v>
      </c>
      <c r="E458" s="5" t="e">
        <f>VLOOKUP(B458,[1]Report!$1:$1048576,8,0)</f>
        <v>#N/A</v>
      </c>
      <c r="F458" s="383"/>
      <c r="G458" s="6" t="e">
        <f t="shared" si="29"/>
        <v>#N/A</v>
      </c>
      <c r="H458" s="278" t="e">
        <f t="shared" si="30"/>
        <v>#N/A</v>
      </c>
      <c r="I458" s="7" t="s">
        <v>645</v>
      </c>
      <c r="J458" s="7"/>
      <c r="K458" s="7"/>
      <c r="L458" s="7"/>
      <c r="M458" s="7"/>
    </row>
    <row r="459" spans="1:13" ht="15.75" hidden="1" customHeight="1">
      <c r="A459" s="49"/>
      <c r="B459" s="182"/>
      <c r="C459" s="4" t="e">
        <f>VLOOKUP(B459,[1]Report!$1:$1048576,2,0)</f>
        <v>#N/A</v>
      </c>
      <c r="D459" s="136" t="s">
        <v>6</v>
      </c>
      <c r="E459" s="5" t="e">
        <f>VLOOKUP(B459,[1]Report!$1:$1048576,8,0)</f>
        <v>#N/A</v>
      </c>
      <c r="F459" s="383"/>
      <c r="G459" s="6" t="e">
        <f t="shared" si="29"/>
        <v>#N/A</v>
      </c>
      <c r="H459" s="278" t="e">
        <f t="shared" si="30"/>
        <v>#N/A</v>
      </c>
      <c r="I459" s="7" t="s">
        <v>645</v>
      </c>
      <c r="J459" s="7"/>
      <c r="K459" s="7"/>
      <c r="L459" s="7"/>
      <c r="M459" s="7"/>
    </row>
    <row r="460" spans="1:13" ht="15.75" hidden="1" customHeight="1">
      <c r="A460" s="49"/>
      <c r="B460" s="182"/>
      <c r="C460" s="4" t="e">
        <f>VLOOKUP(B460,[1]Report!$1:$1048576,2,0)</f>
        <v>#N/A</v>
      </c>
      <c r="D460" s="136" t="s">
        <v>6</v>
      </c>
      <c r="E460" s="5" t="e">
        <f>VLOOKUP(B460,[1]Report!$1:$1048576,8,0)</f>
        <v>#N/A</v>
      </c>
      <c r="F460" s="383"/>
      <c r="G460" s="6" t="e">
        <f t="shared" si="29"/>
        <v>#N/A</v>
      </c>
      <c r="H460" s="278" t="e">
        <f t="shared" si="30"/>
        <v>#N/A</v>
      </c>
      <c r="I460" s="7" t="s">
        <v>645</v>
      </c>
      <c r="J460" s="7"/>
      <c r="K460" s="7"/>
      <c r="L460" s="7"/>
      <c r="M460" s="7"/>
    </row>
    <row r="461" spans="1:13" ht="15.75" hidden="1" customHeight="1">
      <c r="A461" s="49"/>
      <c r="B461" s="182"/>
      <c r="C461" s="4" t="e">
        <f>VLOOKUP(B461,[1]Report!$1:$1048576,2,0)</f>
        <v>#N/A</v>
      </c>
      <c r="D461" s="136" t="s">
        <v>6</v>
      </c>
      <c r="E461" s="5" t="e">
        <f>VLOOKUP(B461,[1]Report!$1:$1048576,8,0)</f>
        <v>#N/A</v>
      </c>
      <c r="F461" s="383"/>
      <c r="G461" s="6" t="e">
        <f t="shared" si="29"/>
        <v>#N/A</v>
      </c>
      <c r="H461" s="278" t="e">
        <f t="shared" si="30"/>
        <v>#N/A</v>
      </c>
      <c r="I461" s="7" t="s">
        <v>645</v>
      </c>
      <c r="J461" s="7"/>
      <c r="K461" s="7"/>
      <c r="L461" s="7"/>
      <c r="M461" s="7"/>
    </row>
    <row r="462" spans="1:13" ht="15.75" hidden="1" customHeight="1">
      <c r="A462" s="49"/>
      <c r="B462" s="182"/>
      <c r="C462" s="4" t="e">
        <f>VLOOKUP(B462,[1]Report!$1:$1048576,2,0)</f>
        <v>#N/A</v>
      </c>
      <c r="D462" s="136" t="s">
        <v>6</v>
      </c>
      <c r="E462" s="5" t="e">
        <f>VLOOKUP(B462,[1]Report!$1:$1048576,8,0)</f>
        <v>#N/A</v>
      </c>
      <c r="F462" s="383"/>
      <c r="G462" s="6" t="e">
        <f t="shared" si="29"/>
        <v>#N/A</v>
      </c>
      <c r="H462" s="278" t="e">
        <f t="shared" si="30"/>
        <v>#N/A</v>
      </c>
      <c r="I462" s="7" t="s">
        <v>645</v>
      </c>
      <c r="J462" s="7"/>
      <c r="K462" s="7"/>
      <c r="L462" s="7"/>
      <c r="M462" s="7"/>
    </row>
    <row r="463" spans="1:13" ht="15.75" hidden="1" customHeight="1">
      <c r="A463" s="49"/>
      <c r="B463" s="182"/>
      <c r="C463" s="4" t="e">
        <f>VLOOKUP(B463,[1]Report!$1:$1048576,2,0)</f>
        <v>#N/A</v>
      </c>
      <c r="D463" s="136" t="s">
        <v>6</v>
      </c>
      <c r="E463" s="5" t="e">
        <f>VLOOKUP(B463,[1]Report!$1:$1048576,8,0)</f>
        <v>#N/A</v>
      </c>
      <c r="F463" s="383"/>
      <c r="G463" s="6" t="e">
        <f t="shared" si="29"/>
        <v>#N/A</v>
      </c>
      <c r="H463" s="278" t="e">
        <f t="shared" si="30"/>
        <v>#N/A</v>
      </c>
      <c r="I463" s="7" t="s">
        <v>645</v>
      </c>
      <c r="J463" s="7"/>
      <c r="K463" s="7"/>
      <c r="L463" s="7"/>
      <c r="M463" s="7"/>
    </row>
    <row r="464" spans="1:13" ht="15.75" hidden="1" customHeight="1">
      <c r="A464" s="49"/>
      <c r="B464" s="182"/>
      <c r="C464" s="4" t="e">
        <f>VLOOKUP(B464,[1]Report!$1:$1048576,2,0)</f>
        <v>#N/A</v>
      </c>
      <c r="D464" s="136" t="s">
        <v>6</v>
      </c>
      <c r="E464" s="5" t="e">
        <f>VLOOKUP(B464,[1]Report!$1:$1048576,8,0)</f>
        <v>#N/A</v>
      </c>
      <c r="F464" s="383"/>
      <c r="G464" s="6" t="e">
        <f t="shared" si="29"/>
        <v>#N/A</v>
      </c>
      <c r="H464" s="278" t="e">
        <f t="shared" si="30"/>
        <v>#N/A</v>
      </c>
      <c r="I464" s="7" t="s">
        <v>645</v>
      </c>
      <c r="J464" s="7"/>
      <c r="K464" s="7"/>
      <c r="L464" s="7"/>
      <c r="M464" s="7"/>
    </row>
    <row r="465" spans="1:13" ht="15.75" hidden="1" customHeight="1">
      <c r="A465" s="49"/>
      <c r="B465" s="182"/>
      <c r="C465" s="4" t="e">
        <f>VLOOKUP(B465,[1]Report!$1:$1048576,2,0)</f>
        <v>#N/A</v>
      </c>
      <c r="D465" s="136" t="s">
        <v>6</v>
      </c>
      <c r="E465" s="5" t="e">
        <f>VLOOKUP(B465,[1]Report!$1:$1048576,8,0)</f>
        <v>#N/A</v>
      </c>
      <c r="F465" s="383"/>
      <c r="G465" s="6" t="e">
        <f t="shared" si="29"/>
        <v>#N/A</v>
      </c>
      <c r="H465" s="278" t="e">
        <f t="shared" si="30"/>
        <v>#N/A</v>
      </c>
      <c r="I465" s="7" t="s">
        <v>645</v>
      </c>
      <c r="J465" s="7"/>
      <c r="K465" s="7"/>
      <c r="L465" s="7"/>
      <c r="M465" s="7"/>
    </row>
    <row r="466" spans="1:13" ht="15.75" hidden="1" customHeight="1">
      <c r="A466" s="49"/>
      <c r="B466" s="182"/>
      <c r="C466" s="4" t="e">
        <f>VLOOKUP(B466,[1]Report!$1:$1048576,2,0)</f>
        <v>#N/A</v>
      </c>
      <c r="D466" s="136" t="s">
        <v>6</v>
      </c>
      <c r="E466" s="5" t="e">
        <f>VLOOKUP(B466,[1]Report!$1:$1048576,8,0)</f>
        <v>#N/A</v>
      </c>
      <c r="F466" s="383"/>
      <c r="G466" s="6" t="e">
        <f t="shared" si="29"/>
        <v>#N/A</v>
      </c>
      <c r="H466" s="278" t="e">
        <f t="shared" si="30"/>
        <v>#N/A</v>
      </c>
      <c r="I466" s="7" t="s">
        <v>645</v>
      </c>
      <c r="J466" s="7"/>
      <c r="K466" s="7"/>
      <c r="L466" s="7"/>
      <c r="M466" s="7"/>
    </row>
    <row r="467" spans="1:13" ht="15.75" hidden="1" customHeight="1">
      <c r="A467" s="49"/>
      <c r="B467" s="182"/>
      <c r="C467" s="4" t="e">
        <f>VLOOKUP(B467,[1]Report!$1:$1048576,2,0)</f>
        <v>#N/A</v>
      </c>
      <c r="D467" s="136" t="s">
        <v>6</v>
      </c>
      <c r="E467" s="5" t="e">
        <f>VLOOKUP(B467,[1]Report!$1:$1048576,8,0)</f>
        <v>#N/A</v>
      </c>
      <c r="F467" s="377"/>
      <c r="G467" s="6" t="e">
        <f t="shared" si="29"/>
        <v>#N/A</v>
      </c>
      <c r="H467" s="278" t="e">
        <f t="shared" si="30"/>
        <v>#N/A</v>
      </c>
      <c r="I467" s="7" t="s">
        <v>645</v>
      </c>
      <c r="J467" s="7"/>
      <c r="K467" s="7"/>
      <c r="L467" s="7"/>
      <c r="M467" s="7"/>
    </row>
    <row r="468" spans="1:13" ht="15.75" hidden="1" customHeight="1">
      <c r="A468" s="49"/>
      <c r="B468" s="182"/>
      <c r="C468" s="4" t="e">
        <f>VLOOKUP(B468,[1]Report!$1:$1048576,2,0)</f>
        <v>#N/A</v>
      </c>
      <c r="D468" s="136" t="s">
        <v>6</v>
      </c>
      <c r="E468" s="5" t="e">
        <f>VLOOKUP(B468,[1]Report!$1:$1048576,8,0)</f>
        <v>#N/A</v>
      </c>
      <c r="F468" s="377"/>
      <c r="G468" s="6" t="e">
        <f t="shared" si="29"/>
        <v>#N/A</v>
      </c>
      <c r="H468" s="278" t="e">
        <f t="shared" si="30"/>
        <v>#N/A</v>
      </c>
      <c r="I468" s="7" t="s">
        <v>645</v>
      </c>
      <c r="J468" s="7"/>
      <c r="K468" s="7"/>
      <c r="L468" s="7"/>
      <c r="M468" s="7"/>
    </row>
    <row r="469" spans="1:13" ht="15.75" hidden="1" customHeight="1">
      <c r="A469" s="49"/>
      <c r="B469" s="182"/>
      <c r="C469" s="4"/>
      <c r="D469" s="136"/>
      <c r="E469" s="5"/>
      <c r="F469" s="377"/>
      <c r="G469" s="6"/>
      <c r="H469" s="278"/>
      <c r="I469" s="7"/>
      <c r="J469" s="7"/>
      <c r="K469" s="7"/>
      <c r="L469" s="7"/>
      <c r="M469" s="7"/>
    </row>
    <row r="470" spans="1:13" ht="15.75" customHeight="1">
      <c r="A470" s="49"/>
      <c r="B470" s="136"/>
      <c r="C470" s="4"/>
      <c r="D470" s="136"/>
      <c r="E470" s="5"/>
      <c r="F470" s="381"/>
      <c r="G470" s="6"/>
      <c r="H470" s="7"/>
      <c r="I470" s="7"/>
      <c r="J470" s="7"/>
      <c r="K470" s="7"/>
      <c r="L470" s="7"/>
      <c r="M470" s="7"/>
    </row>
    <row r="471" spans="1:13" ht="15.75" hidden="1" customHeight="1">
      <c r="A471" s="49"/>
      <c r="B471" s="614" t="s">
        <v>1563</v>
      </c>
      <c r="C471" s="614"/>
      <c r="D471" s="614"/>
      <c r="E471" s="614"/>
      <c r="F471" s="614"/>
      <c r="G471" s="614"/>
      <c r="H471" s="7"/>
      <c r="I471" s="7"/>
      <c r="J471" s="7"/>
      <c r="K471" s="7"/>
      <c r="L471" s="7"/>
      <c r="M471" s="7"/>
    </row>
    <row r="472" spans="1:13" ht="15.75" hidden="1" customHeight="1">
      <c r="A472" s="49"/>
      <c r="B472" s="614" t="s">
        <v>1567</v>
      </c>
      <c r="C472" s="614"/>
      <c r="D472" s="614"/>
      <c r="E472" s="614"/>
      <c r="F472" s="614"/>
      <c r="G472" s="614"/>
      <c r="H472" s="7"/>
      <c r="I472" s="7"/>
      <c r="J472" s="7"/>
      <c r="K472" s="7"/>
      <c r="L472" s="7"/>
      <c r="M472" s="7"/>
    </row>
    <row r="473" spans="1:13" ht="15.75" hidden="1" customHeight="1">
      <c r="A473" s="49"/>
      <c r="B473" s="378" t="s">
        <v>2</v>
      </c>
      <c r="C473" s="378" t="s">
        <v>3</v>
      </c>
      <c r="D473" s="378" t="s">
        <v>5</v>
      </c>
      <c r="E473" s="378" t="s">
        <v>0</v>
      </c>
      <c r="F473" s="378" t="s">
        <v>1</v>
      </c>
      <c r="G473" s="378" t="s">
        <v>4</v>
      </c>
      <c r="H473" s="7"/>
      <c r="I473" s="7"/>
      <c r="J473" s="7"/>
      <c r="K473" s="7"/>
      <c r="L473" s="7"/>
      <c r="M473" s="7"/>
    </row>
    <row r="474" spans="1:13" ht="15.75" hidden="1" customHeight="1">
      <c r="A474" s="49"/>
      <c r="B474" s="113">
        <v>114133</v>
      </c>
      <c r="C474" s="4" t="str">
        <f>VLOOKUP(B474,[1]Report!$1:$1048576,2,0)</f>
        <v>FLORA FRANC DES AER HYDRAT BRAN 12X150ML</v>
      </c>
      <c r="D474" s="136" t="s">
        <v>6</v>
      </c>
      <c r="E474" s="5">
        <f>VLOOKUP(B474,[1]Report!$1:$1048576,8,0)</f>
        <v>8.99</v>
      </c>
      <c r="F474" s="164">
        <v>9.6999999999999993</v>
      </c>
      <c r="G474" s="6">
        <f t="shared" ref="G474:G544" si="31">(E474-F474)/E474</f>
        <v>-7.897664071190201E-2</v>
      </c>
      <c r="H474" s="278">
        <f t="shared" ref="H474:H503" si="32">G474-100%</f>
        <v>-1.0789766407119019</v>
      </c>
      <c r="I474" s="7"/>
      <c r="J474" s="7"/>
      <c r="K474" s="7"/>
      <c r="L474" s="7"/>
      <c r="M474" s="7"/>
    </row>
    <row r="475" spans="1:13" ht="15.75" hidden="1" customHeight="1">
      <c r="A475" s="49"/>
      <c r="B475" s="113">
        <v>114134</v>
      </c>
      <c r="C475" s="4" t="str">
        <f>VLOOKUP(B475,[1]Report!$1:$1048576,2,0)</f>
        <v>FLORA FRANC DES AER HYDRAT VERD 12X150ML</v>
      </c>
      <c r="D475" s="136" t="s">
        <v>6</v>
      </c>
      <c r="E475" s="5">
        <f>VLOOKUP(B475,[1]Report!$1:$1048576,8,0)</f>
        <v>8.99</v>
      </c>
      <c r="F475" s="164">
        <v>9.6999999999999993</v>
      </c>
      <c r="G475" s="6">
        <f t="shared" si="31"/>
        <v>-7.897664071190201E-2</v>
      </c>
      <c r="H475" s="278">
        <f t="shared" si="32"/>
        <v>-1.0789766407119019</v>
      </c>
      <c r="I475" s="7"/>
      <c r="J475" s="7"/>
      <c r="K475" s="7"/>
      <c r="L475" s="7"/>
      <c r="M475" s="7"/>
    </row>
    <row r="476" spans="1:13" ht="15.75" hidden="1" customHeight="1">
      <c r="A476" s="49"/>
      <c r="B476" s="113">
        <v>114135</v>
      </c>
      <c r="C476" s="4" t="str">
        <f>VLOOKUP(B476,[1]Report!$1:$1048576,2,0)</f>
        <v>FLORA FRANC DES AER MEN VERD 12X150ML</v>
      </c>
      <c r="D476" s="136" t="s">
        <v>6</v>
      </c>
      <c r="E476" s="5">
        <f>VLOOKUP(B476,[1]Report!$1:$1048576,8,0)</f>
        <v>8.99</v>
      </c>
      <c r="F476" s="164">
        <v>9.6999999999999993</v>
      </c>
      <c r="G476" s="6">
        <f t="shared" si="31"/>
        <v>-7.897664071190201E-2</v>
      </c>
      <c r="H476" s="278">
        <f t="shared" si="32"/>
        <v>-1.0789766407119019</v>
      </c>
      <c r="I476" s="7"/>
      <c r="J476" s="7"/>
      <c r="K476" s="7"/>
      <c r="L476" s="7"/>
      <c r="M476" s="7"/>
    </row>
    <row r="477" spans="1:13" ht="15.75" hidden="1" customHeight="1">
      <c r="A477" s="49"/>
      <c r="B477" s="113">
        <v>114136</v>
      </c>
      <c r="C477" s="4" t="str">
        <f>VLOOKUP(B477,[1]Report!$1:$1048576,2,0)</f>
        <v>FLORA FRANC DES AER MEN BRAN 12X150ML</v>
      </c>
      <c r="D477" s="136" t="s">
        <v>6</v>
      </c>
      <c r="E477" s="5">
        <f>VLOOKUP(B477,[1]Report!$1:$1048576,8,0)</f>
        <v>8.99</v>
      </c>
      <c r="F477" s="164">
        <v>9.6999999999999993</v>
      </c>
      <c r="G477" s="6">
        <f t="shared" si="31"/>
        <v>-7.897664071190201E-2</v>
      </c>
      <c r="H477" s="278">
        <f t="shared" si="32"/>
        <v>-1.0789766407119019</v>
      </c>
      <c r="I477" s="7"/>
      <c r="J477" s="7"/>
      <c r="K477" s="7"/>
      <c r="L477" s="7"/>
      <c r="M477" s="7"/>
    </row>
    <row r="478" spans="1:13" ht="15.75" hidden="1" customHeight="1">
      <c r="A478" s="49"/>
      <c r="B478" s="113">
        <v>114130</v>
      </c>
      <c r="C478" s="4" t="str">
        <f>VLOOKUP(B478,[1]Report!$1:$1048576,2,0)</f>
        <v>FLORA FRANC DES AER CLASS BRAN 12X150ML</v>
      </c>
      <c r="D478" s="136" t="s">
        <v>6</v>
      </c>
      <c r="E478" s="5">
        <f>VLOOKUP(B478,[1]Report!$1:$1048576,8,0)</f>
        <v>8.99</v>
      </c>
      <c r="F478" s="164">
        <v>9.6999999999999993</v>
      </c>
      <c r="G478" s="6">
        <f t="shared" si="31"/>
        <v>-7.897664071190201E-2</v>
      </c>
      <c r="H478" s="278">
        <f t="shared" si="32"/>
        <v>-1.0789766407119019</v>
      </c>
      <c r="I478" s="7"/>
      <c r="J478" s="7"/>
      <c r="K478" s="7"/>
      <c r="L478" s="7"/>
      <c r="M478" s="7"/>
    </row>
    <row r="479" spans="1:13" ht="15.75" hidden="1" customHeight="1">
      <c r="A479" s="49"/>
      <c r="B479" s="113">
        <v>114131</v>
      </c>
      <c r="C479" s="4" t="str">
        <f>VLOOKUP(B479,[1]Report!$1:$1048576,2,0)</f>
        <v>FLORA FRANC DES AER CLASS ROSA 12X150ML</v>
      </c>
      <c r="D479" s="136" t="s">
        <v>6</v>
      </c>
      <c r="E479" s="5">
        <f>VLOOKUP(B479,[1]Report!$1:$1048576,8,0)</f>
        <v>8.99</v>
      </c>
      <c r="F479" s="164">
        <v>9.6999999999999993</v>
      </c>
      <c r="G479" s="6">
        <f t="shared" si="31"/>
        <v>-7.897664071190201E-2</v>
      </c>
      <c r="H479" s="278">
        <f t="shared" si="32"/>
        <v>-1.0789766407119019</v>
      </c>
      <c r="I479" s="7"/>
      <c r="J479" s="7"/>
      <c r="K479" s="7"/>
      <c r="L479" s="7"/>
      <c r="M479" s="7"/>
    </row>
    <row r="480" spans="1:13" ht="15.75" hidden="1" customHeight="1">
      <c r="A480" s="49"/>
      <c r="B480" s="113">
        <v>114132</v>
      </c>
      <c r="C480" s="4" t="str">
        <f>VLOOKUP(B480,[1]Report!$1:$1048576,2,0)</f>
        <v>FLORA FRANC DES AER CLASS VERME 12X150ML</v>
      </c>
      <c r="D480" s="136" t="s">
        <v>6</v>
      </c>
      <c r="E480" s="5">
        <f>VLOOKUP(B480,[1]Report!$1:$1048576,8,0)</f>
        <v>8.99</v>
      </c>
      <c r="F480" s="164">
        <v>9.6999999999999993</v>
      </c>
      <c r="G480" s="6">
        <f t="shared" si="31"/>
        <v>-7.897664071190201E-2</v>
      </c>
      <c r="H480" s="278">
        <f t="shared" si="32"/>
        <v>-1.0789766407119019</v>
      </c>
      <c r="I480" s="7"/>
      <c r="J480" s="7"/>
      <c r="K480" s="7"/>
      <c r="L480" s="7"/>
      <c r="M480" s="7"/>
    </row>
    <row r="481" spans="1:13" ht="15.75" hidden="1" customHeight="1">
      <c r="A481" s="49"/>
      <c r="B481" s="113">
        <v>114171</v>
      </c>
      <c r="C481" s="4" t="str">
        <f>VLOOKUP(B481,[1]Report!$1:$1048576,2,0)</f>
        <v>FLORA FRANC SAB BAR CLASS ROSA BRANC 90G</v>
      </c>
      <c r="D481" s="136" t="s">
        <v>6</v>
      </c>
      <c r="E481" s="5">
        <f>VLOOKUP(B481,[1]Report!$1:$1048576,8,0)</f>
        <v>1.99</v>
      </c>
      <c r="F481" s="164">
        <v>2.08</v>
      </c>
      <c r="G481" s="6">
        <f t="shared" si="31"/>
        <v>-4.5226130653266375E-2</v>
      </c>
      <c r="H481" s="278">
        <f t="shared" si="32"/>
        <v>-1.0452261306532664</v>
      </c>
      <c r="I481" s="7"/>
      <c r="J481" s="7"/>
      <c r="K481" s="7"/>
      <c r="L481" s="7"/>
      <c r="M481" s="7"/>
    </row>
    <row r="482" spans="1:13" ht="15.75" hidden="1" customHeight="1">
      <c r="A482" s="49"/>
      <c r="B482" s="113">
        <v>113879</v>
      </c>
      <c r="C482" s="4" t="e">
        <f>VLOOKUP(B482,[1]Report!$1:$1048576,2,0)</f>
        <v>#N/A</v>
      </c>
      <c r="D482" s="136" t="s">
        <v>6</v>
      </c>
      <c r="E482" s="5" t="e">
        <f>VLOOKUP(B482,[1]Report!$1:$1048576,8,0)</f>
        <v>#N/A</v>
      </c>
      <c r="F482" s="164">
        <v>1.35</v>
      </c>
      <c r="G482" s="6" t="e">
        <f t="shared" si="31"/>
        <v>#N/A</v>
      </c>
      <c r="H482" s="278" t="e">
        <f t="shared" si="32"/>
        <v>#N/A</v>
      </c>
      <c r="I482" s="7"/>
      <c r="J482" s="7"/>
      <c r="K482" s="7"/>
      <c r="L482" s="7"/>
      <c r="M482" s="7"/>
    </row>
    <row r="483" spans="1:13" ht="15.75" hidden="1" customHeight="1">
      <c r="A483" s="49"/>
      <c r="B483" s="113">
        <v>113865</v>
      </c>
      <c r="C483" s="4" t="str">
        <f>VLOOKUP(B483,[1]Report!$1:$1048576,2,0)</f>
        <v>FLORA FRANC SAB BAR CLASS ORQUIDEA 90G</v>
      </c>
      <c r="D483" s="136" t="s">
        <v>6</v>
      </c>
      <c r="E483" s="5">
        <f>VLOOKUP(B483,[1]Report!$1:$1048576,8,0)</f>
        <v>3.24</v>
      </c>
      <c r="F483" s="164">
        <v>2.08</v>
      </c>
      <c r="G483" s="6">
        <f t="shared" si="31"/>
        <v>0.35802469135802473</v>
      </c>
      <c r="H483" s="278">
        <f t="shared" si="32"/>
        <v>-0.64197530864197527</v>
      </c>
      <c r="I483" s="7"/>
      <c r="J483" s="7"/>
      <c r="K483" s="7"/>
      <c r="L483" s="7"/>
      <c r="M483" s="7"/>
    </row>
    <row r="484" spans="1:13" ht="15.75" hidden="1" customHeight="1">
      <c r="A484" s="49"/>
      <c r="B484" s="113">
        <v>113862</v>
      </c>
      <c r="C484" s="4" t="str">
        <f>VLOOKUP(B484,[1]Report!$1:$1048576,2,0)</f>
        <v>FLORA FRANC SAB BAR CLASS LAR 90G</v>
      </c>
      <c r="D484" s="136" t="s">
        <v>6</v>
      </c>
      <c r="E484" s="5">
        <f>VLOOKUP(B484,[1]Report!$1:$1048576,8,0)</f>
        <v>2.97</v>
      </c>
      <c r="F484" s="164">
        <v>2.08</v>
      </c>
      <c r="G484" s="6">
        <f t="shared" si="31"/>
        <v>0.29966329966329969</v>
      </c>
      <c r="H484" s="278">
        <f t="shared" si="32"/>
        <v>-0.70033670033670026</v>
      </c>
      <c r="I484" s="7"/>
      <c r="J484" s="7"/>
      <c r="K484" s="7"/>
      <c r="L484" s="7"/>
      <c r="M484" s="7"/>
    </row>
    <row r="485" spans="1:13" ht="15.75" hidden="1" customHeight="1">
      <c r="A485" s="49"/>
      <c r="B485" s="113">
        <v>113861</v>
      </c>
      <c r="C485" s="4" t="str">
        <f>VLOOKUP(B485,[1]Report!$1:$1048576,2,0)</f>
        <v>FLORA FRANC SAB BAR CLASS LAVANDA/AM 90G</v>
      </c>
      <c r="D485" s="136" t="s">
        <v>6</v>
      </c>
      <c r="E485" s="5">
        <f>VLOOKUP(B485,[1]Report!$1:$1048576,8,0)</f>
        <v>2.97</v>
      </c>
      <c r="F485" s="164">
        <v>2.08</v>
      </c>
      <c r="G485" s="6">
        <f t="shared" si="31"/>
        <v>0.29966329966329969</v>
      </c>
      <c r="H485" s="278">
        <f t="shared" si="32"/>
        <v>-0.70033670033670026</v>
      </c>
      <c r="I485" s="7"/>
      <c r="J485" s="7"/>
      <c r="K485" s="7"/>
      <c r="L485" s="7"/>
      <c r="M485" s="7"/>
    </row>
    <row r="486" spans="1:13" ht="15.75" hidden="1" customHeight="1">
      <c r="A486" s="49"/>
      <c r="B486" s="113">
        <v>113868</v>
      </c>
      <c r="C486" s="4" t="str">
        <f>VLOOKUP(B486,[1]Report!$1:$1048576,2,0)</f>
        <v>FLORA FRANC SAB BAR CLASS GROSELHA 90G</v>
      </c>
      <c r="D486" s="136" t="s">
        <v>6</v>
      </c>
      <c r="E486" s="5">
        <f>VLOOKUP(B486,[1]Report!$1:$1048576,8,0)</f>
        <v>3.24</v>
      </c>
      <c r="F486" s="164">
        <v>2.08</v>
      </c>
      <c r="G486" s="6">
        <f t="shared" si="31"/>
        <v>0.35802469135802473</v>
      </c>
      <c r="H486" s="278">
        <f t="shared" si="32"/>
        <v>-0.64197530864197527</v>
      </c>
      <c r="I486" s="7"/>
      <c r="J486" s="7"/>
      <c r="K486" s="7"/>
      <c r="L486" s="7"/>
      <c r="M486" s="7"/>
    </row>
    <row r="487" spans="1:13" ht="15.75" hidden="1" customHeight="1">
      <c r="A487" s="49"/>
      <c r="B487" s="113">
        <v>113866</v>
      </c>
      <c r="C487" s="4" t="str">
        <f>VLOOKUP(B487,[1]Report!$1:$1048576,2,0)</f>
        <v>FLORA FRANC SAB BAR CLASS BAMBU/MUSC 90G</v>
      </c>
      <c r="D487" s="136" t="s">
        <v>6</v>
      </c>
      <c r="E487" s="5">
        <f>VLOOKUP(B487,[1]Report!$1:$1048576,8,0)</f>
        <v>3.24</v>
      </c>
      <c r="F487" s="164">
        <v>2.08</v>
      </c>
      <c r="G487" s="6">
        <f t="shared" si="31"/>
        <v>0.35802469135802473</v>
      </c>
      <c r="H487" s="278">
        <f t="shared" si="32"/>
        <v>-0.64197530864197527</v>
      </c>
      <c r="I487" s="7"/>
      <c r="J487" s="7"/>
      <c r="K487" s="7"/>
      <c r="L487" s="7"/>
      <c r="M487" s="7"/>
    </row>
    <row r="488" spans="1:13" ht="15.75" hidden="1" customHeight="1">
      <c r="A488" s="49"/>
      <c r="B488" s="113">
        <v>113870</v>
      </c>
      <c r="C488" s="4" t="str">
        <f>VLOOKUP(B488,[1]Report!$1:$1048576,2,0)</f>
        <v>FLORA FRANC SAB BAR HYD MARULA/MADAC 90G</v>
      </c>
      <c r="D488" s="136" t="s">
        <v>6</v>
      </c>
      <c r="E488" s="5">
        <f>VLOOKUP(B488,[1]Report!$1:$1048576,8,0)</f>
        <v>2.97</v>
      </c>
      <c r="F488" s="164">
        <v>2.08</v>
      </c>
      <c r="G488" s="6">
        <f t="shared" si="31"/>
        <v>0.29966329966329969</v>
      </c>
      <c r="H488" s="278">
        <f t="shared" si="32"/>
        <v>-0.70033670033670026</v>
      </c>
      <c r="I488" s="7"/>
      <c r="J488" s="7"/>
      <c r="K488" s="7"/>
      <c r="L488" s="7"/>
      <c r="M488" s="7"/>
    </row>
    <row r="489" spans="1:13" ht="15.75" hidden="1" customHeight="1">
      <c r="A489" s="49"/>
      <c r="B489" s="113">
        <v>113869</v>
      </c>
      <c r="C489" s="4" t="str">
        <f>VLOOKUP(B489,[1]Report!$1:$1048576,2,0)</f>
        <v>FLORA FRANC SAB BAR HYD MACADAMIA/AU 90G</v>
      </c>
      <c r="D489" s="136" t="s">
        <v>6</v>
      </c>
      <c r="E489" s="5">
        <f>VLOOKUP(B489,[1]Report!$1:$1048576,8,0)</f>
        <v>2.97</v>
      </c>
      <c r="F489" s="164">
        <v>2.08</v>
      </c>
      <c r="G489" s="6">
        <f t="shared" si="31"/>
        <v>0.29966329966329969</v>
      </c>
      <c r="H489" s="278">
        <f t="shared" si="32"/>
        <v>-0.70033670033670026</v>
      </c>
      <c r="I489" s="7"/>
      <c r="J489" s="7"/>
      <c r="K489" s="7"/>
      <c r="L489" s="7"/>
      <c r="M489" s="7"/>
    </row>
    <row r="490" spans="1:13" ht="15.75" hidden="1" customHeight="1">
      <c r="A490" s="49"/>
      <c r="B490" s="113">
        <v>113871</v>
      </c>
      <c r="C490" s="4" t="str">
        <f>VLOOKUP(B490,[1]Report!$1:$1048576,2,0)</f>
        <v>FLORA FRANC SAB BAR SUAV AMAR 85G</v>
      </c>
      <c r="D490" s="136" t="s">
        <v>6</v>
      </c>
      <c r="E490" s="5">
        <f>VLOOKUP(B490,[1]Report!$1:$1048576,8,0)</f>
        <v>1.81</v>
      </c>
      <c r="F490" s="164">
        <v>1.474</v>
      </c>
      <c r="G490" s="6">
        <f t="shared" si="31"/>
        <v>0.18563535911602214</v>
      </c>
      <c r="H490" s="278">
        <f t="shared" si="32"/>
        <v>-0.81436464088397786</v>
      </c>
      <c r="I490" s="7"/>
      <c r="J490" s="7"/>
      <c r="K490" s="7"/>
      <c r="L490" s="7"/>
      <c r="M490" s="7"/>
    </row>
    <row r="491" spans="1:13" ht="15.75" hidden="1" customHeight="1">
      <c r="A491" s="49"/>
      <c r="B491" s="113">
        <v>113878</v>
      </c>
      <c r="C491" s="4" t="str">
        <f>VLOOKUP(B491,[1]Report!$1:$1048576,2,0)</f>
        <v>FLORA FRANC SAB BAR SUAV AZUL 85G</v>
      </c>
      <c r="D491" s="136" t="s">
        <v>6</v>
      </c>
      <c r="E491" s="5">
        <f>VLOOKUP(B491,[1]Report!$1:$1048576,8,0)</f>
        <v>2.1</v>
      </c>
      <c r="F491" s="164">
        <v>1.474</v>
      </c>
      <c r="G491" s="6">
        <f t="shared" si="31"/>
        <v>0.29809523809523814</v>
      </c>
      <c r="H491" s="278">
        <f t="shared" si="32"/>
        <v>-0.70190476190476181</v>
      </c>
      <c r="I491" s="7"/>
      <c r="J491" s="7"/>
      <c r="K491" s="7"/>
      <c r="L491" s="7"/>
      <c r="M491" s="7"/>
    </row>
    <row r="492" spans="1:13" ht="15.75" hidden="1" customHeight="1">
      <c r="A492" s="49"/>
      <c r="B492" s="113">
        <v>113877</v>
      </c>
      <c r="C492" s="4" t="str">
        <f>VLOOKUP(B492,[1]Report!$1:$1048576,2,0)</f>
        <v>FLORA FRANC SAB BAR SUAV BRANCO 85G</v>
      </c>
      <c r="D492" s="136" t="s">
        <v>6</v>
      </c>
      <c r="E492" s="5">
        <f>VLOOKUP(B492,[1]Report!$1:$1048576,8,0)</f>
        <v>2.1</v>
      </c>
      <c r="F492" s="164">
        <v>1.474</v>
      </c>
      <c r="G492" s="6">
        <f t="shared" si="31"/>
        <v>0.29809523809523814</v>
      </c>
      <c r="H492" s="278">
        <f t="shared" si="32"/>
        <v>-0.70190476190476181</v>
      </c>
      <c r="I492" s="7"/>
      <c r="J492" s="7"/>
      <c r="K492" s="7"/>
      <c r="L492" s="7"/>
      <c r="M492" s="7"/>
    </row>
    <row r="493" spans="1:13" ht="15.75" hidden="1" customHeight="1">
      <c r="A493" s="49"/>
      <c r="B493" s="113">
        <v>113876</v>
      </c>
      <c r="C493" s="4" t="str">
        <f>VLOOKUP(B493,[1]Report!$1:$1048576,2,0)</f>
        <v>FLORA FRANC SAB BAR SUAV ENERG/FLOR 85G</v>
      </c>
      <c r="D493" s="136" t="s">
        <v>6</v>
      </c>
      <c r="E493" s="5">
        <f>VLOOKUP(B493,[1]Report!$1:$1048576,8,0)</f>
        <v>2.1</v>
      </c>
      <c r="F493" s="164">
        <v>1.474</v>
      </c>
      <c r="G493" s="6">
        <f t="shared" si="31"/>
        <v>0.29809523809523814</v>
      </c>
      <c r="H493" s="278">
        <f t="shared" si="32"/>
        <v>-0.70190476190476181</v>
      </c>
      <c r="I493" s="7"/>
      <c r="J493" s="7"/>
      <c r="K493" s="7"/>
      <c r="L493" s="7"/>
      <c r="M493" s="7"/>
    </row>
    <row r="494" spans="1:13" ht="15.75" hidden="1" customHeight="1">
      <c r="A494" s="49"/>
      <c r="B494" s="113">
        <v>113875</v>
      </c>
      <c r="C494" s="4" t="str">
        <f>VLOOKUP(B494,[1]Report!$1:$1048576,2,0)</f>
        <v>FLORA FRANC SAB BAR SUAV LILAS 85G</v>
      </c>
      <c r="D494" s="136" t="s">
        <v>6</v>
      </c>
      <c r="E494" s="5">
        <f>VLOOKUP(B494,[1]Report!$1:$1048576,8,0)</f>
        <v>2.1</v>
      </c>
      <c r="F494" s="164">
        <v>1.474</v>
      </c>
      <c r="G494" s="6">
        <f t="shared" si="31"/>
        <v>0.29809523809523814</v>
      </c>
      <c r="H494" s="278">
        <f t="shared" si="32"/>
        <v>-0.70190476190476181</v>
      </c>
      <c r="I494" s="7"/>
      <c r="J494" s="7"/>
      <c r="K494" s="7"/>
      <c r="L494" s="7"/>
      <c r="M494" s="7"/>
    </row>
    <row r="495" spans="1:13" ht="15.75" hidden="1" customHeight="1">
      <c r="A495" s="49"/>
      <c r="B495" s="113">
        <v>113874</v>
      </c>
      <c r="C495" s="4" t="str">
        <f>VLOOKUP(B495,[1]Report!$1:$1048576,2,0)</f>
        <v>FLORA FRANC SAB BAR SUAV SEDUCAO/AZA 85G</v>
      </c>
      <c r="D495" s="136" t="s">
        <v>6</v>
      </c>
      <c r="E495" s="5">
        <f>VLOOKUP(B495,[1]Report!$1:$1048576,8,0)</f>
        <v>2.1</v>
      </c>
      <c r="F495" s="164">
        <v>1.474</v>
      </c>
      <c r="G495" s="6">
        <f t="shared" si="31"/>
        <v>0.29809523809523814</v>
      </c>
      <c r="H495" s="278">
        <f t="shared" si="32"/>
        <v>-0.70190476190476181</v>
      </c>
      <c r="I495" s="7"/>
      <c r="J495" s="7"/>
      <c r="K495" s="7"/>
      <c r="L495" s="7"/>
      <c r="M495" s="7"/>
    </row>
    <row r="496" spans="1:13" ht="15.75" hidden="1" customHeight="1">
      <c r="A496" s="49"/>
      <c r="B496" s="113">
        <v>113873</v>
      </c>
      <c r="C496" s="4" t="str">
        <f>VLOOKUP(B496,[1]Report!$1:$1048576,2,0)</f>
        <v>FLORA FRANC SAB BAR SUAV ENERGIA/ORQ 85G</v>
      </c>
      <c r="D496" s="136" t="s">
        <v>6</v>
      </c>
      <c r="E496" s="5">
        <f>VLOOKUP(B496,[1]Report!$1:$1048576,8,0)</f>
        <v>2.1</v>
      </c>
      <c r="F496" s="164">
        <v>1.474</v>
      </c>
      <c r="G496" s="6">
        <f t="shared" si="31"/>
        <v>0.29809523809523814</v>
      </c>
      <c r="H496" s="278">
        <f t="shared" si="32"/>
        <v>-0.70190476190476181</v>
      </c>
      <c r="I496" s="7"/>
      <c r="J496" s="7"/>
      <c r="K496" s="7"/>
      <c r="L496" s="7"/>
      <c r="M496" s="7"/>
    </row>
    <row r="497" spans="1:13" ht="15.75" hidden="1" customHeight="1">
      <c r="A497" s="49"/>
      <c r="B497" s="113">
        <v>113872</v>
      </c>
      <c r="C497" s="4" t="str">
        <f>VLOOKUP(B497,[1]Report!$1:$1048576,2,0)</f>
        <v>FLORA FRANC SAB BAR SUAV EQ/ERVA DOC 85G</v>
      </c>
      <c r="D497" s="136" t="s">
        <v>6</v>
      </c>
      <c r="E497" s="5">
        <f>VLOOKUP(B497,[1]Report!$1:$1048576,8,0)</f>
        <v>2.1</v>
      </c>
      <c r="F497" s="164">
        <v>1.474</v>
      </c>
      <c r="G497" s="6">
        <f t="shared" si="31"/>
        <v>0.29809523809523814</v>
      </c>
      <c r="H497" s="278">
        <f t="shared" si="32"/>
        <v>-0.70190476190476181</v>
      </c>
      <c r="I497" s="7"/>
      <c r="J497" s="7"/>
      <c r="K497" s="7"/>
      <c r="L497" s="7"/>
      <c r="M497" s="7"/>
    </row>
    <row r="498" spans="1:13" ht="15.75" hidden="1" customHeight="1">
      <c r="A498" s="49"/>
      <c r="B498" s="113">
        <v>113880</v>
      </c>
      <c r="C498" s="4" t="e">
        <f>VLOOKUP(B498,[1]Report!$1:$1048576,2,0)</f>
        <v>#N/A</v>
      </c>
      <c r="D498" s="136" t="s">
        <v>6</v>
      </c>
      <c r="E498" s="5" t="e">
        <f>VLOOKUP(B498,[1]Report!$1:$1048576,8,0)</f>
        <v>#N/A</v>
      </c>
      <c r="F498" s="164">
        <v>1.35</v>
      </c>
      <c r="G498" s="6" t="e">
        <f t="shared" si="31"/>
        <v>#N/A</v>
      </c>
      <c r="H498" s="278" t="e">
        <f t="shared" si="32"/>
        <v>#N/A</v>
      </c>
      <c r="I498" s="7"/>
      <c r="J498" s="7"/>
      <c r="K498" s="7"/>
      <c r="L498" s="7"/>
      <c r="M498" s="7"/>
    </row>
    <row r="499" spans="1:13" ht="15.75" hidden="1" customHeight="1">
      <c r="A499" s="49"/>
      <c r="B499" s="113">
        <v>113860</v>
      </c>
      <c r="C499" s="4" t="str">
        <f>VLOOKUP(B499,[1]Report!$1:$1048576,2,0)</f>
        <v>FLORA FRANC SAB BAR CLASS ROSA BRANC 90G</v>
      </c>
      <c r="D499" s="136" t="s">
        <v>6</v>
      </c>
      <c r="E499" s="5">
        <f>VLOOKUP(B499,[1]Report!$1:$1048576,8,0)</f>
        <v>2.97</v>
      </c>
      <c r="F499" s="164">
        <v>2.08</v>
      </c>
      <c r="G499" s="6">
        <f t="shared" si="31"/>
        <v>0.29966329966329969</v>
      </c>
      <c r="H499" s="278">
        <f t="shared" si="32"/>
        <v>-0.70033670033670026</v>
      </c>
      <c r="I499" s="7"/>
      <c r="J499" s="7"/>
      <c r="K499" s="7"/>
      <c r="L499" s="7"/>
      <c r="M499" s="7"/>
    </row>
    <row r="500" spans="1:13" ht="15.75" hidden="1" customHeight="1">
      <c r="A500" s="49"/>
      <c r="B500" s="113">
        <v>113864</v>
      </c>
      <c r="C500" s="4" t="str">
        <f>VLOOKUP(B500,[1]Report!$1:$1048576,2,0)</f>
        <v>FLORA FRANC SAB BAR CLASS JASMIM/BAU 90G</v>
      </c>
      <c r="D500" s="136" t="s">
        <v>6</v>
      </c>
      <c r="E500" s="5">
        <f>VLOOKUP(B500,[1]Report!$1:$1048576,8,0)</f>
        <v>2.97</v>
      </c>
      <c r="F500" s="164">
        <v>2.08</v>
      </c>
      <c r="G500" s="6">
        <f t="shared" si="31"/>
        <v>0.29966329966329969</v>
      </c>
      <c r="H500" s="278">
        <f t="shared" si="32"/>
        <v>-0.70033670033670026</v>
      </c>
      <c r="I500" s="7"/>
      <c r="J500" s="7"/>
      <c r="K500" s="7"/>
      <c r="L500" s="7"/>
      <c r="M500" s="7"/>
    </row>
    <row r="501" spans="1:13" ht="15.75" hidden="1" customHeight="1">
      <c r="A501" s="49"/>
      <c r="B501" s="113">
        <v>114276</v>
      </c>
      <c r="C501" s="4" t="str">
        <f>VLOOKUP(B501,[1]Report!$1:$1048576,2,0)</f>
        <v>FLORA FRANC SAB BAR SUAV ENERGIA/ORQ 85G</v>
      </c>
      <c r="D501" s="136" t="s">
        <v>6</v>
      </c>
      <c r="E501" s="5">
        <f>VLOOKUP(B501,[1]Report!$1:$1048576,8,0)</f>
        <v>19.61</v>
      </c>
      <c r="F501" s="403">
        <v>16.989999999999998</v>
      </c>
      <c r="G501" s="6">
        <f t="shared" si="31"/>
        <v>0.13360530341662422</v>
      </c>
      <c r="H501" s="278">
        <f t="shared" si="32"/>
        <v>-0.86639469658337576</v>
      </c>
      <c r="I501" s="7"/>
      <c r="J501" s="7"/>
      <c r="K501" s="7"/>
      <c r="L501" s="7"/>
      <c r="M501" s="7"/>
    </row>
    <row r="502" spans="1:13" ht="15.75" hidden="1" customHeight="1">
      <c r="A502" s="49"/>
      <c r="B502" s="113">
        <v>114223</v>
      </c>
      <c r="C502" s="4" t="s">
        <v>1564</v>
      </c>
      <c r="D502" s="136" t="s">
        <v>6</v>
      </c>
      <c r="E502" s="5">
        <v>2.4</v>
      </c>
      <c r="F502" s="403">
        <v>2.08</v>
      </c>
      <c r="G502" s="6">
        <f t="shared" si="31"/>
        <v>0.13333333333333328</v>
      </c>
      <c r="H502" s="278">
        <f t="shared" si="32"/>
        <v>-0.8666666666666667</v>
      </c>
      <c r="I502" s="7"/>
      <c r="J502" s="7"/>
      <c r="K502" s="7"/>
      <c r="L502" s="7"/>
      <c r="M502" s="7"/>
    </row>
    <row r="503" spans="1:13" ht="15.75" hidden="1" customHeight="1">
      <c r="A503" s="49"/>
      <c r="B503" s="113">
        <v>114275</v>
      </c>
      <c r="C503" s="4" t="str">
        <f>VLOOKUP(B503,[1]Report!$1:$1048576,2,0)</f>
        <v>FLORA FRANC SAB BAR SUAV LILAS 85G</v>
      </c>
      <c r="D503" s="136" t="s">
        <v>6</v>
      </c>
      <c r="E503" s="5">
        <f>VLOOKUP(B503,[1]Report!$1:$1048576,8,0)</f>
        <v>19.61</v>
      </c>
      <c r="F503" s="403">
        <v>16.989999999999998</v>
      </c>
      <c r="G503" s="6">
        <f t="shared" si="31"/>
        <v>0.13360530341662422</v>
      </c>
      <c r="H503" s="278">
        <f t="shared" si="32"/>
        <v>-0.86639469658337576</v>
      </c>
      <c r="I503" s="7"/>
      <c r="J503" s="7"/>
      <c r="K503" s="7"/>
      <c r="L503" s="7"/>
      <c r="M503" s="7"/>
    </row>
    <row r="504" spans="1:13" ht="15.75" hidden="1" customHeight="1">
      <c r="A504" s="49"/>
      <c r="B504" s="113"/>
      <c r="C504" s="4"/>
      <c r="D504" s="136"/>
      <c r="E504" s="5"/>
      <c r="F504" s="164"/>
      <c r="G504" s="6"/>
      <c r="H504" s="7"/>
      <c r="I504" s="7"/>
      <c r="J504" s="7"/>
      <c r="K504" s="7"/>
      <c r="L504" s="7"/>
      <c r="M504" s="7"/>
    </row>
    <row r="505" spans="1:13" ht="15.75" hidden="1" customHeight="1">
      <c r="A505" s="49"/>
      <c r="B505" s="614" t="s">
        <v>1566</v>
      </c>
      <c r="C505" s="614"/>
      <c r="D505" s="614"/>
      <c r="E505" s="614"/>
      <c r="F505" s="614"/>
      <c r="G505" s="614"/>
      <c r="H505" s="7"/>
      <c r="I505" s="7"/>
      <c r="J505" s="7"/>
      <c r="K505" s="7"/>
      <c r="L505" s="7"/>
      <c r="M505" s="7"/>
    </row>
    <row r="506" spans="1:13" ht="15.75" hidden="1" customHeight="1">
      <c r="A506" s="49"/>
      <c r="B506" s="378" t="s">
        <v>2</v>
      </c>
      <c r="C506" s="378" t="s">
        <v>3</v>
      </c>
      <c r="D506" s="378" t="s">
        <v>5</v>
      </c>
      <c r="E506" s="378" t="s">
        <v>0</v>
      </c>
      <c r="F506" s="378" t="s">
        <v>1</v>
      </c>
      <c r="G506" s="378" t="s">
        <v>4</v>
      </c>
      <c r="H506" s="7"/>
      <c r="I506" s="7"/>
      <c r="J506" s="7"/>
      <c r="K506" s="7"/>
      <c r="L506" s="7"/>
      <c r="M506" s="7"/>
    </row>
    <row r="507" spans="1:13" ht="15.75" hidden="1" customHeight="1">
      <c r="A507" s="49"/>
      <c r="B507" s="113">
        <v>113810</v>
      </c>
      <c r="C507" s="4" t="str">
        <f>VLOOKUP(B507,[1]Report!$1:$1048576,2,0)</f>
        <v>FLORA KOLENE CONDIC CACHOS 300ML</v>
      </c>
      <c r="D507" s="136" t="s">
        <v>6</v>
      </c>
      <c r="E507" s="5">
        <f>VLOOKUP(B507,[1]Report!$1:$1048576,8,0)</f>
        <v>7.74</v>
      </c>
      <c r="F507" s="164">
        <v>5.82</v>
      </c>
      <c r="G507" s="6">
        <f t="shared" si="31"/>
        <v>0.24806201550387597</v>
      </c>
      <c r="H507" s="278">
        <f t="shared" ref="H507:H525" si="33">G507-100%</f>
        <v>-0.75193798449612403</v>
      </c>
      <c r="I507" s="7"/>
      <c r="J507" s="7"/>
      <c r="K507" s="7"/>
      <c r="L507" s="7"/>
      <c r="M507" s="7"/>
    </row>
    <row r="508" spans="1:13" ht="15.75" hidden="1" customHeight="1">
      <c r="A508" s="49"/>
      <c r="B508" s="113">
        <v>113811</v>
      </c>
      <c r="C508" s="4" t="str">
        <f>VLOOKUP(B508,[1]Report!$1:$1048576,2,0)</f>
        <v>FLORA KOLENE CONDIC FORCA/CRESCIM 300ML</v>
      </c>
      <c r="D508" s="136" t="s">
        <v>6</v>
      </c>
      <c r="E508" s="5">
        <f>VLOOKUP(B508,[1]Report!$1:$1048576,8,0)</f>
        <v>7.03</v>
      </c>
      <c r="F508" s="164">
        <v>5.82</v>
      </c>
      <c r="G508" s="6">
        <f t="shared" si="31"/>
        <v>0.17211948790896159</v>
      </c>
      <c r="H508" s="278">
        <f t="shared" si="33"/>
        <v>-0.82788051209103841</v>
      </c>
      <c r="I508" s="7"/>
      <c r="J508" s="7"/>
      <c r="K508" s="7"/>
      <c r="L508" s="7"/>
      <c r="M508" s="7"/>
    </row>
    <row r="509" spans="1:13" ht="15.75" hidden="1" customHeight="1">
      <c r="A509" s="49"/>
      <c r="B509" s="113">
        <v>113809</v>
      </c>
      <c r="C509" s="4" t="str">
        <f>VLOOKUP(B509,[1]Report!$1:$1048576,2,0)</f>
        <v>FLORA KOLENE CONDIC ORIGINAL 300ML</v>
      </c>
      <c r="D509" s="136" t="s">
        <v>6</v>
      </c>
      <c r="E509" s="5">
        <f>VLOOKUP(B509,[1]Report!$1:$1048576,8,0)</f>
        <v>7.74</v>
      </c>
      <c r="F509" s="164">
        <v>5.82</v>
      </c>
      <c r="G509" s="6">
        <f t="shared" si="31"/>
        <v>0.24806201550387597</v>
      </c>
      <c r="H509" s="278">
        <f t="shared" si="33"/>
        <v>-0.75193798449612403</v>
      </c>
      <c r="I509" s="7"/>
      <c r="J509" s="7"/>
      <c r="K509" s="7"/>
      <c r="L509" s="7"/>
      <c r="M509" s="7"/>
    </row>
    <row r="510" spans="1:13" ht="15.75" hidden="1" customHeight="1">
      <c r="A510" s="49"/>
      <c r="B510" s="113">
        <v>113816</v>
      </c>
      <c r="C510" s="4" t="str">
        <f>VLOOKUP(B510,[1]Report!$1:$1048576,2,0)</f>
        <v>FLORA KOLENE KIT CACHOS SH+COND</v>
      </c>
      <c r="D510" s="136" t="s">
        <v>6</v>
      </c>
      <c r="E510" s="5">
        <f>VLOOKUP(B510,[1]Report!$1:$1048576,8,0)</f>
        <v>13.36</v>
      </c>
      <c r="F510" s="164">
        <v>9.8800000000000008</v>
      </c>
      <c r="G510" s="6">
        <f t="shared" si="31"/>
        <v>0.26047904191616755</v>
      </c>
      <c r="H510" s="278">
        <f t="shared" si="33"/>
        <v>-0.73952095808383245</v>
      </c>
      <c r="I510" s="7"/>
      <c r="J510" s="7"/>
      <c r="K510" s="7"/>
      <c r="L510" s="7"/>
      <c r="M510" s="7"/>
    </row>
    <row r="511" spans="1:13" ht="15.75" hidden="1" customHeight="1">
      <c r="A511" s="49"/>
      <c r="B511" s="113">
        <v>113817</v>
      </c>
      <c r="C511" s="4" t="str">
        <f>VLOOKUP(B511,[1]Report!$1:$1048576,2,0)</f>
        <v>FLORA KOLENE KIT F/C SHAMP+CONDIC</v>
      </c>
      <c r="D511" s="136" t="s">
        <v>6</v>
      </c>
      <c r="E511" s="5">
        <f>VLOOKUP(B511,[1]Report!$1:$1048576,8,0)</f>
        <v>11.65</v>
      </c>
      <c r="F511" s="164">
        <v>9.8800000000000008</v>
      </c>
      <c r="G511" s="6">
        <f t="shared" si="31"/>
        <v>0.15193133047210297</v>
      </c>
      <c r="H511" s="278">
        <f t="shared" si="33"/>
        <v>-0.84806866952789706</v>
      </c>
      <c r="I511" s="7"/>
      <c r="J511" s="7"/>
      <c r="K511" s="7"/>
      <c r="L511" s="7"/>
      <c r="M511" s="7"/>
    </row>
    <row r="512" spans="1:13" ht="15.75" hidden="1" customHeight="1">
      <c r="A512" s="49"/>
      <c r="B512" s="113">
        <v>113815</v>
      </c>
      <c r="C512" s="4" t="str">
        <f>VLOOKUP(B512,[1]Report!$1:$1048576,2,0)</f>
        <v>FLORA KOLENE KIT ORIG SHAMP+CONDIC</v>
      </c>
      <c r="D512" s="136" t="s">
        <v>6</v>
      </c>
      <c r="E512" s="5">
        <f>VLOOKUP(B512,[1]Report!$1:$1048576,8,0)</f>
        <v>11.65</v>
      </c>
      <c r="F512" s="164">
        <v>9.8800000000000008</v>
      </c>
      <c r="G512" s="6">
        <f t="shared" si="31"/>
        <v>0.15193133047210297</v>
      </c>
      <c r="H512" s="278">
        <f t="shared" si="33"/>
        <v>-0.84806866952789706</v>
      </c>
      <c r="I512" s="7"/>
      <c r="J512" s="7"/>
      <c r="K512" s="7"/>
      <c r="L512" s="7"/>
      <c r="M512" s="7"/>
    </row>
    <row r="513" spans="1:13" ht="15.75" hidden="1" customHeight="1">
      <c r="A513" s="49"/>
      <c r="B513" s="113">
        <v>113824</v>
      </c>
      <c r="C513" s="4" t="str">
        <f>VLOOKUP(B513,[1]Report!$1:$1048576,2,0)</f>
        <v>FLORA KOLENE CREM/TRAT CACH 1KG</v>
      </c>
      <c r="D513" s="136" t="s">
        <v>6</v>
      </c>
      <c r="E513" s="5">
        <f>VLOOKUP(B513,[1]Report!$1:$1048576,8,0)</f>
        <v>13.07</v>
      </c>
      <c r="F513" s="164">
        <v>10.8</v>
      </c>
      <c r="G513" s="6">
        <f t="shared" si="31"/>
        <v>0.17368018362662582</v>
      </c>
      <c r="H513" s="278">
        <f t="shared" si="33"/>
        <v>-0.82631981637337415</v>
      </c>
      <c r="I513" s="7"/>
      <c r="J513" s="7"/>
      <c r="K513" s="7"/>
      <c r="L513" s="7"/>
      <c r="M513" s="7"/>
    </row>
    <row r="514" spans="1:13" ht="15.75" hidden="1" customHeight="1">
      <c r="A514" s="49"/>
      <c r="B514" s="113">
        <v>113823</v>
      </c>
      <c r="C514" s="4" t="str">
        <f>VLOOKUP(B514,[1]Report!$1:$1048576,2,0)</f>
        <v>FLORA KOLENE CREME/TRAT ORIGINAL 1KG</v>
      </c>
      <c r="D514" s="136" t="s">
        <v>6</v>
      </c>
      <c r="E514" s="5">
        <f>VLOOKUP(B514,[1]Report!$1:$1048576,8,0)</f>
        <v>13.07</v>
      </c>
      <c r="F514" s="164">
        <v>10.8</v>
      </c>
      <c r="G514" s="6">
        <f t="shared" si="31"/>
        <v>0.17368018362662582</v>
      </c>
      <c r="H514" s="278">
        <f t="shared" si="33"/>
        <v>-0.82631981637337415</v>
      </c>
      <c r="I514" s="7"/>
      <c r="J514" s="7"/>
      <c r="K514" s="7"/>
      <c r="L514" s="7"/>
      <c r="M514" s="7"/>
    </row>
    <row r="515" spans="1:13" ht="15.75" hidden="1" customHeight="1">
      <c r="A515" s="49"/>
      <c r="B515" s="113">
        <v>113822</v>
      </c>
      <c r="C515" s="4" t="str">
        <f>VLOOKUP(B515,[1]Report!$1:$1048576,2,0)</f>
        <v>FLORA KOLENE CREM P/PENTEAR ANTQBR 280ML</v>
      </c>
      <c r="D515" s="136" t="s">
        <v>6</v>
      </c>
      <c r="E515" s="5">
        <f>VLOOKUP(B515,[1]Report!$1:$1048576,8,0)</f>
        <v>6.15</v>
      </c>
      <c r="F515" s="164">
        <v>5</v>
      </c>
      <c r="G515" s="6">
        <f t="shared" si="31"/>
        <v>0.18699186991869923</v>
      </c>
      <c r="H515" s="278">
        <f t="shared" si="33"/>
        <v>-0.81300813008130079</v>
      </c>
      <c r="I515" s="7"/>
      <c r="J515" s="7"/>
      <c r="K515" s="7"/>
      <c r="L515" s="7"/>
      <c r="M515" s="7"/>
    </row>
    <row r="516" spans="1:13" ht="15.75" hidden="1" customHeight="1">
      <c r="A516" s="49"/>
      <c r="B516" s="113">
        <v>113821</v>
      </c>
      <c r="C516" s="4" t="str">
        <f>VLOOKUP(B516,[1]Report!$1:$1048576,2,0)</f>
        <v>FLORA KOLENE CREME P/PENTEAR CACH 280ML</v>
      </c>
      <c r="D516" s="136" t="s">
        <v>6</v>
      </c>
      <c r="E516" s="5">
        <f>VLOOKUP(B516,[1]Report!$1:$1048576,8,0)</f>
        <v>6.15</v>
      </c>
      <c r="F516" s="164">
        <v>5</v>
      </c>
      <c r="G516" s="6">
        <f t="shared" si="31"/>
        <v>0.18699186991869923</v>
      </c>
      <c r="H516" s="278">
        <f t="shared" si="33"/>
        <v>-0.81300813008130079</v>
      </c>
      <c r="I516" s="7"/>
      <c r="J516" s="7"/>
      <c r="K516" s="7"/>
      <c r="L516" s="7"/>
      <c r="M516" s="7"/>
    </row>
    <row r="517" spans="1:13" ht="15.75" hidden="1" customHeight="1">
      <c r="A517" s="49"/>
      <c r="B517" s="113">
        <v>113819</v>
      </c>
      <c r="C517" s="4" t="str">
        <f>VLOOKUP(B517,[1]Report!$1:$1048576,2,0)</f>
        <v>FLORA KOLENE CREME P/PENTEAR ORIG 300ML</v>
      </c>
      <c r="D517" s="136" t="s">
        <v>6</v>
      </c>
      <c r="E517" s="5">
        <f>VLOOKUP(B517,[1]Report!$1:$1048576,8,0)</f>
        <v>6.14</v>
      </c>
      <c r="F517" s="164">
        <v>4.25</v>
      </c>
      <c r="G517" s="6">
        <f t="shared" si="31"/>
        <v>0.3078175895765472</v>
      </c>
      <c r="H517" s="278">
        <f t="shared" si="33"/>
        <v>-0.69218241042345285</v>
      </c>
      <c r="I517" s="7"/>
      <c r="J517" s="7"/>
      <c r="K517" s="7"/>
      <c r="L517" s="7"/>
      <c r="M517" s="7"/>
    </row>
    <row r="518" spans="1:13" ht="15.75" hidden="1" customHeight="1">
      <c r="A518" s="49"/>
      <c r="B518" s="113">
        <v>113818</v>
      </c>
      <c r="C518" s="4" t="str">
        <f>VLOOKUP(B518,[1]Report!$1:$1048576,2,0)</f>
        <v>FLORA KOLENE CREME P/PENTEAR ORIG 500ML</v>
      </c>
      <c r="D518" s="136" t="s">
        <v>6</v>
      </c>
      <c r="E518" s="5">
        <f>VLOOKUP(B518,[1]Report!$1:$1048576,8,0)</f>
        <v>9.2200000000000006</v>
      </c>
      <c r="F518" s="164">
        <v>6.2</v>
      </c>
      <c r="G518" s="6">
        <f t="shared" si="31"/>
        <v>0.32754880694143168</v>
      </c>
      <c r="H518" s="278">
        <f t="shared" si="33"/>
        <v>-0.67245119305856837</v>
      </c>
      <c r="I518" s="7"/>
      <c r="J518" s="7"/>
      <c r="K518" s="7"/>
      <c r="L518" s="7"/>
      <c r="M518" s="7"/>
    </row>
    <row r="519" spans="1:13" ht="15.75" hidden="1" customHeight="1">
      <c r="A519" s="49"/>
      <c r="B519" s="113">
        <v>113820</v>
      </c>
      <c r="C519" s="4" t="str">
        <f>VLOOKUP(B519,[1]Report!$1:$1048576,2,0)</f>
        <v>FLORA KOLENE CREME P/PENTEAR ORIG 90ML</v>
      </c>
      <c r="D519" s="136" t="s">
        <v>6</v>
      </c>
      <c r="E519" s="5">
        <f>VLOOKUP(B519,[1]Report!$1:$1048576,8,0)</f>
        <v>3.25</v>
      </c>
      <c r="F519" s="164">
        <v>2.5</v>
      </c>
      <c r="G519" s="6">
        <f t="shared" si="31"/>
        <v>0.23076923076923078</v>
      </c>
      <c r="H519" s="278">
        <f t="shared" si="33"/>
        <v>-0.76923076923076916</v>
      </c>
      <c r="I519" s="7"/>
      <c r="J519" s="7"/>
      <c r="K519" s="7"/>
      <c r="L519" s="7"/>
      <c r="M519" s="7"/>
    </row>
    <row r="520" spans="1:13" ht="15.75" hidden="1" customHeight="1">
      <c r="A520" s="49"/>
      <c r="B520" s="113">
        <v>113826</v>
      </c>
      <c r="C520" s="4" t="str">
        <f>VLOOKUP(B520,[1]Report!$1:$1048576,2,0)</f>
        <v>FLORA KOLENE CREME TRAT F/C RECONST 900G</v>
      </c>
      <c r="D520" s="136" t="s">
        <v>6</v>
      </c>
      <c r="E520" s="5">
        <f>VLOOKUP(B520,[1]Report!$1:$1048576,8,0)</f>
        <v>13.72</v>
      </c>
      <c r="F520" s="164">
        <v>11.34</v>
      </c>
      <c r="G520" s="6">
        <f t="shared" si="31"/>
        <v>0.17346938775510209</v>
      </c>
      <c r="H520" s="278">
        <f t="shared" si="33"/>
        <v>-0.82653061224489788</v>
      </c>
      <c r="I520" s="7"/>
      <c r="J520" s="7"/>
      <c r="K520" s="7"/>
      <c r="L520" s="7"/>
      <c r="M520" s="7"/>
    </row>
    <row r="521" spans="1:13" ht="15.75" hidden="1" customHeight="1">
      <c r="A521" s="49"/>
      <c r="B521" s="113">
        <v>113827</v>
      </c>
      <c r="C521" s="4" t="str">
        <f>VLOOKUP(B521,[1]Report!$1:$1048576,2,0)</f>
        <v>FLORA KOLENE CREME+TRAT F/C HIDRAT 900G</v>
      </c>
      <c r="D521" s="136" t="s">
        <v>6</v>
      </c>
      <c r="E521" s="5">
        <f>VLOOKUP(B521,[1]Report!$1:$1048576,8,0)</f>
        <v>13.72</v>
      </c>
      <c r="F521" s="164">
        <v>11.34</v>
      </c>
      <c r="G521" s="6">
        <f t="shared" si="31"/>
        <v>0.17346938775510209</v>
      </c>
      <c r="H521" s="278">
        <f t="shared" si="33"/>
        <v>-0.82653061224489788</v>
      </c>
      <c r="I521" s="7"/>
      <c r="J521" s="7"/>
      <c r="K521" s="7"/>
      <c r="L521" s="7"/>
      <c r="M521" s="7"/>
    </row>
    <row r="522" spans="1:13" ht="15.75" hidden="1" customHeight="1">
      <c r="A522" s="49"/>
      <c r="B522" s="113">
        <v>113828</v>
      </c>
      <c r="C522" s="4" t="str">
        <f>VLOOKUP(B522,[1]Report!$1:$1048576,2,0)</f>
        <v>FLORA KOLENE CREME+TRAT F/C NUTRI 900G</v>
      </c>
      <c r="D522" s="136" t="s">
        <v>6</v>
      </c>
      <c r="E522" s="5">
        <f>VLOOKUP(B522,[1]Report!$1:$1048576,8,0)</f>
        <v>13.72</v>
      </c>
      <c r="F522" s="164">
        <v>11.34</v>
      </c>
      <c r="G522" s="6">
        <f t="shared" si="31"/>
        <v>0.17346938775510209</v>
      </c>
      <c r="H522" s="278">
        <f t="shared" si="33"/>
        <v>-0.82653061224489788</v>
      </c>
      <c r="I522" s="7"/>
      <c r="J522" s="7"/>
      <c r="K522" s="7"/>
      <c r="L522" s="7"/>
      <c r="M522" s="7"/>
    </row>
    <row r="523" spans="1:13" ht="15.75" hidden="1" customHeight="1">
      <c r="A523" s="49"/>
      <c r="B523" s="113">
        <v>113813</v>
      </c>
      <c r="C523" s="4" t="str">
        <f>VLOOKUP(B523,[1]Report!$1:$1048576,2,0)</f>
        <v>FLORA KOLENE SHAMP CACHOS 300ML</v>
      </c>
      <c r="D523" s="136" t="s">
        <v>6</v>
      </c>
      <c r="E523" s="5">
        <f>VLOOKUP(B523,[1]Report!$1:$1048576,8,0)</f>
        <v>6.39</v>
      </c>
      <c r="F523" s="164">
        <v>5.81</v>
      </c>
      <c r="G523" s="6">
        <f t="shared" si="31"/>
        <v>9.0766823161189378E-2</v>
      </c>
      <c r="H523" s="278">
        <f t="shared" si="33"/>
        <v>-0.90923317683881066</v>
      </c>
      <c r="I523" s="7"/>
      <c r="J523" s="7"/>
      <c r="K523" s="7"/>
      <c r="L523" s="7"/>
      <c r="M523" s="7"/>
    </row>
    <row r="524" spans="1:13" ht="15.75" hidden="1" customHeight="1">
      <c r="A524" s="49"/>
      <c r="B524" s="113">
        <v>113814</v>
      </c>
      <c r="C524" s="4" t="str">
        <f>VLOOKUP(B524,[1]Report!$1:$1048576,2,0)</f>
        <v>FLORA KOLENE SHAMP FORCA/CRESCIM 300ML</v>
      </c>
      <c r="D524" s="136" t="s">
        <v>6</v>
      </c>
      <c r="E524" s="5">
        <f>VLOOKUP(B524,[1]Report!$1:$1048576,8,0)</f>
        <v>6.39</v>
      </c>
      <c r="F524" s="164">
        <v>5.81</v>
      </c>
      <c r="G524" s="6">
        <f t="shared" si="31"/>
        <v>9.0766823161189378E-2</v>
      </c>
      <c r="H524" s="278">
        <f t="shared" si="33"/>
        <v>-0.90923317683881066</v>
      </c>
      <c r="I524" s="7"/>
      <c r="J524" s="7"/>
      <c r="K524" s="7"/>
      <c r="L524" s="7"/>
      <c r="M524" s="7"/>
    </row>
    <row r="525" spans="1:13" ht="15.75" hidden="1" customHeight="1">
      <c r="A525" s="49"/>
      <c r="B525" s="113">
        <v>113812</v>
      </c>
      <c r="C525" s="4" t="str">
        <f>VLOOKUP(B525,[1]Report!$1:$1048576,2,0)</f>
        <v>FLORA KOLENE SHAMP ORIGINAL 300ML</v>
      </c>
      <c r="D525" s="136" t="s">
        <v>6</v>
      </c>
      <c r="E525" s="5">
        <f>VLOOKUP(B525,[1]Report!$1:$1048576,8,0)</f>
        <v>6.39</v>
      </c>
      <c r="F525" s="164">
        <v>5.81</v>
      </c>
      <c r="G525" s="6">
        <f t="shared" si="31"/>
        <v>9.0766823161189378E-2</v>
      </c>
      <c r="H525" s="278">
        <f t="shared" si="33"/>
        <v>-0.90923317683881066</v>
      </c>
      <c r="I525" s="7"/>
      <c r="J525" s="7"/>
      <c r="K525" s="7"/>
      <c r="L525" s="7"/>
      <c r="M525" s="7"/>
    </row>
    <row r="526" spans="1:13" ht="15.75" hidden="1" customHeight="1">
      <c r="A526" s="49"/>
      <c r="B526" s="113"/>
      <c r="C526" s="4"/>
      <c r="D526" s="136"/>
      <c r="E526" s="5"/>
      <c r="F526" s="164"/>
      <c r="G526" s="6"/>
      <c r="H526" s="7"/>
      <c r="I526" s="7"/>
      <c r="J526" s="7"/>
      <c r="K526" s="7"/>
      <c r="L526" s="7"/>
      <c r="M526" s="7"/>
    </row>
    <row r="527" spans="1:13" ht="15.75" hidden="1" customHeight="1">
      <c r="A527" s="49"/>
      <c r="B527" s="614" t="s">
        <v>1565</v>
      </c>
      <c r="C527" s="614"/>
      <c r="D527" s="614"/>
      <c r="E527" s="614"/>
      <c r="F527" s="614"/>
      <c r="G527" s="614"/>
      <c r="H527" s="7"/>
      <c r="I527" s="7"/>
      <c r="J527" s="7"/>
      <c r="K527" s="7"/>
      <c r="L527" s="7"/>
      <c r="M527" s="7"/>
    </row>
    <row r="528" spans="1:13" ht="15.75" hidden="1" customHeight="1">
      <c r="A528" s="49"/>
      <c r="B528" s="378" t="s">
        <v>2</v>
      </c>
      <c r="C528" s="378" t="s">
        <v>3</v>
      </c>
      <c r="D528" s="378" t="s">
        <v>5</v>
      </c>
      <c r="E528" s="378" t="s">
        <v>0</v>
      </c>
      <c r="F528" s="378" t="s">
        <v>1</v>
      </c>
      <c r="G528" s="378" t="s">
        <v>4</v>
      </c>
      <c r="H528" s="7"/>
      <c r="I528" s="7"/>
      <c r="J528" s="7"/>
      <c r="K528" s="7"/>
      <c r="L528" s="7"/>
      <c r="M528" s="7"/>
    </row>
    <row r="529" spans="1:13" ht="15.75" hidden="1" customHeight="1">
      <c r="A529" s="49"/>
      <c r="B529" s="113">
        <v>113832</v>
      </c>
      <c r="C529" s="4" t="str">
        <f>VLOOKUP(B529,[1]Report!$1:$1048576,2,0)</f>
        <v>FLORA NEUTROX CONDIC AQUA 300ML</v>
      </c>
      <c r="D529" s="136" t="s">
        <v>6</v>
      </c>
      <c r="E529" s="5">
        <f>VLOOKUP(B529,[1]Report!$1:$1048576,8,0)</f>
        <v>7.14</v>
      </c>
      <c r="F529" s="164">
        <v>6.29</v>
      </c>
      <c r="G529" s="6">
        <f t="shared" si="31"/>
        <v>0.119047619047619</v>
      </c>
      <c r="H529" s="278">
        <f t="shared" ref="H529:H547" si="34">G529-100%</f>
        <v>-0.88095238095238104</v>
      </c>
      <c r="I529" s="7"/>
      <c r="J529" s="7"/>
      <c r="K529" s="7"/>
      <c r="L529" s="7"/>
      <c r="M529" s="7"/>
    </row>
    <row r="530" spans="1:13" ht="15.75" hidden="1" customHeight="1">
      <c r="A530" s="49"/>
      <c r="B530" s="113">
        <v>113830</v>
      </c>
      <c r="C530" s="4" t="str">
        <f>VLOOKUP(B530,[1]Report!$1:$1048576,2,0)</f>
        <v>FLORA NEUTROX CONDIC CLASSICO 100ML</v>
      </c>
      <c r="D530" s="136" t="s">
        <v>6</v>
      </c>
      <c r="E530" s="5">
        <f>VLOOKUP(B530,[1]Report!$1:$1048576,8,0)</f>
        <v>3.13</v>
      </c>
      <c r="F530" s="164">
        <v>2.89</v>
      </c>
      <c r="G530" s="6">
        <f t="shared" si="31"/>
        <v>7.667731629392964E-2</v>
      </c>
      <c r="H530" s="278">
        <f t="shared" si="34"/>
        <v>-0.9233226837060704</v>
      </c>
      <c r="I530" s="7"/>
      <c r="J530" s="7"/>
      <c r="K530" s="7"/>
      <c r="L530" s="7"/>
      <c r="M530" s="7"/>
    </row>
    <row r="531" spans="1:13" ht="15.75" hidden="1" customHeight="1">
      <c r="A531" s="49"/>
      <c r="B531" s="113">
        <v>113833</v>
      </c>
      <c r="C531" s="4" t="str">
        <f>VLOOKUP(B531,[1]Report!$1:$1048576,2,0)</f>
        <v>FLORA NEUTROX CONDIC CLASSICO 300ML</v>
      </c>
      <c r="D531" s="136" t="s">
        <v>6</v>
      </c>
      <c r="E531" s="5">
        <f>VLOOKUP(B531,[1]Report!$1:$1048576,8,0)</f>
        <v>7.14</v>
      </c>
      <c r="F531" s="164">
        <v>5.99</v>
      </c>
      <c r="G531" s="6">
        <f t="shared" si="31"/>
        <v>0.16106442577030805</v>
      </c>
      <c r="H531" s="278">
        <f t="shared" si="34"/>
        <v>-0.838935574229692</v>
      </c>
      <c r="I531" s="7"/>
      <c r="J531" s="7"/>
      <c r="K531" s="7"/>
      <c r="L531" s="7"/>
      <c r="M531" s="7"/>
    </row>
    <row r="532" spans="1:13" ht="15.75" hidden="1" customHeight="1">
      <c r="A532" s="49"/>
      <c r="B532" s="113">
        <v>113837</v>
      </c>
      <c r="C532" s="4" t="str">
        <f>VLOOKUP(B532,[1]Report!$1:$1048576,2,0)</f>
        <v>FLORA NEUTROX CONDIC XTREME 300ML</v>
      </c>
      <c r="D532" s="136" t="s">
        <v>6</v>
      </c>
      <c r="E532" s="5">
        <f>VLOOKUP(B532,[1]Report!$1:$1048576,8,0)</f>
        <v>7.14</v>
      </c>
      <c r="F532" s="164">
        <v>6.29</v>
      </c>
      <c r="G532" s="6">
        <f t="shared" si="31"/>
        <v>0.119047619047619</v>
      </c>
      <c r="H532" s="278">
        <f t="shared" si="34"/>
        <v>-0.88095238095238104</v>
      </c>
      <c r="I532" s="7"/>
      <c r="J532" s="7"/>
      <c r="K532" s="7"/>
      <c r="L532" s="7"/>
      <c r="M532" s="7"/>
    </row>
    <row r="533" spans="1:13" ht="15.75" hidden="1" customHeight="1">
      <c r="A533" s="49"/>
      <c r="B533" s="113">
        <v>113851</v>
      </c>
      <c r="C533" s="4" t="str">
        <f>VLOOKUP(B533,[1]Report!$1:$1048576,2,0)</f>
        <v>FLORA NEUTROX KIT SH+COND CLASSICO</v>
      </c>
      <c r="D533" s="136" t="s">
        <v>6</v>
      </c>
      <c r="E533" s="5">
        <f>VLOOKUP(B533,[1]Report!$1:$1048576,8,0)</f>
        <v>10.89</v>
      </c>
      <c r="F533" s="164">
        <v>10.29</v>
      </c>
      <c r="G533" s="6">
        <f t="shared" si="31"/>
        <v>5.5096418732782496E-2</v>
      </c>
      <c r="H533" s="278">
        <f t="shared" si="34"/>
        <v>-0.94490358126721752</v>
      </c>
      <c r="I533" s="7"/>
      <c r="J533" s="7"/>
      <c r="K533" s="7"/>
      <c r="L533" s="7"/>
      <c r="M533" s="7"/>
    </row>
    <row r="534" spans="1:13" ht="15.75" hidden="1" customHeight="1">
      <c r="A534" s="49"/>
      <c r="B534" s="113">
        <v>113834</v>
      </c>
      <c r="C534" s="4" t="str">
        <f>VLOOKUP(B534,[1]Report!$1:$1048576,2,0)</f>
        <v>FLORA NEUTROX CONDIC 24 MULTIBENEF 300ML</v>
      </c>
      <c r="D534" s="136" t="s">
        <v>6</v>
      </c>
      <c r="E534" s="5">
        <f>VLOOKUP(B534,[1]Report!$1:$1048576,8,0)</f>
        <v>7.14</v>
      </c>
      <c r="F534" s="164">
        <v>6.29</v>
      </c>
      <c r="G534" s="6">
        <f t="shared" si="31"/>
        <v>0.119047619047619</v>
      </c>
      <c r="H534" s="278">
        <f t="shared" si="34"/>
        <v>-0.88095238095238104</v>
      </c>
      <c r="I534" s="7"/>
      <c r="J534" s="7"/>
      <c r="K534" s="7"/>
      <c r="L534" s="7"/>
      <c r="M534" s="7"/>
    </row>
    <row r="535" spans="1:13" ht="15.75" hidden="1" customHeight="1">
      <c r="A535" s="49"/>
      <c r="B535" s="113">
        <v>113829</v>
      </c>
      <c r="C535" s="4" t="str">
        <f>VLOOKUP(B535,[1]Report!$1:$1048576,2,0)</f>
        <v>FLORA NEUTROX CONDIC CLASSICO 500ML</v>
      </c>
      <c r="D535" s="136" t="s">
        <v>6</v>
      </c>
      <c r="E535" s="5">
        <f>VLOOKUP(B535,[1]Report!$1:$1048576,8,0)</f>
        <v>10.119999999999999</v>
      </c>
      <c r="F535" s="164">
        <v>8.35</v>
      </c>
      <c r="G535" s="6">
        <f t="shared" si="31"/>
        <v>0.17490118577075095</v>
      </c>
      <c r="H535" s="278">
        <f t="shared" si="34"/>
        <v>-0.82509881422924902</v>
      </c>
      <c r="I535" s="7"/>
      <c r="J535" s="7"/>
      <c r="K535" s="7"/>
      <c r="L535" s="7"/>
      <c r="M535" s="7"/>
    </row>
    <row r="536" spans="1:13" ht="15.75" hidden="1" customHeight="1">
      <c r="A536" s="49"/>
      <c r="B536" s="113">
        <v>113835</v>
      </c>
      <c r="C536" s="4" t="str">
        <f>VLOOKUP(B536,[1]Report!$1:$1048576,2,0)</f>
        <v>FLORA NEUTROX CONDIC MAR E PISCINA 300ML</v>
      </c>
      <c r="D536" s="136" t="s">
        <v>6</v>
      </c>
      <c r="E536" s="5">
        <f>VLOOKUP(B536,[1]Report!$1:$1048576,8,0)</f>
        <v>7.14</v>
      </c>
      <c r="F536" s="164">
        <v>6.29</v>
      </c>
      <c r="G536" s="6">
        <f t="shared" si="31"/>
        <v>0.119047619047619</v>
      </c>
      <c r="H536" s="278">
        <f t="shared" si="34"/>
        <v>-0.88095238095238104</v>
      </c>
      <c r="I536" s="7"/>
      <c r="J536" s="7"/>
      <c r="K536" s="7"/>
      <c r="L536" s="7"/>
      <c r="M536" s="7"/>
    </row>
    <row r="537" spans="1:13" ht="15.75" hidden="1" customHeight="1">
      <c r="A537" s="49"/>
      <c r="B537" s="113">
        <v>113838</v>
      </c>
      <c r="C537" s="4" t="str">
        <f>VLOOKUP(B537,[1]Report!$1:$1048576,2,0)</f>
        <v>FLORA NEUTROX CREM P/PENTEAR CLASS 300ML</v>
      </c>
      <c r="D537" s="136" t="s">
        <v>6</v>
      </c>
      <c r="E537" s="5">
        <f>VLOOKUP(B537,[1]Report!$1:$1048576,8,0)</f>
        <v>7.62</v>
      </c>
      <c r="F537" s="164">
        <v>5.2</v>
      </c>
      <c r="G537" s="6">
        <f t="shared" si="31"/>
        <v>0.31758530183727035</v>
      </c>
      <c r="H537" s="278">
        <f t="shared" si="34"/>
        <v>-0.6824146981627297</v>
      </c>
      <c r="I537" s="7"/>
      <c r="J537" s="7"/>
      <c r="K537" s="7"/>
      <c r="L537" s="7"/>
      <c r="M537" s="7"/>
    </row>
    <row r="538" spans="1:13" ht="15.75" hidden="1" customHeight="1">
      <c r="A538" s="49"/>
      <c r="B538" s="113">
        <v>113844</v>
      </c>
      <c r="C538" s="4" t="str">
        <f>VLOOKUP(B538,[1]Report!$1:$1048576,2,0)</f>
        <v>FLORA NEUTROX CREM TRAT 24MULTI 1KG</v>
      </c>
      <c r="D538" s="136" t="s">
        <v>6</v>
      </c>
      <c r="E538" s="5">
        <f>VLOOKUP(B538,[1]Report!$1:$1048576,8,0)</f>
        <v>20.8</v>
      </c>
      <c r="F538" s="164">
        <v>15</v>
      </c>
      <c r="G538" s="6">
        <f t="shared" si="31"/>
        <v>0.27884615384615385</v>
      </c>
      <c r="H538" s="278">
        <f t="shared" si="34"/>
        <v>-0.72115384615384615</v>
      </c>
      <c r="I538" s="7"/>
      <c r="J538" s="7"/>
      <c r="K538" s="7"/>
      <c r="L538" s="7"/>
      <c r="M538" s="7"/>
    </row>
    <row r="539" spans="1:13" ht="15.75" hidden="1" customHeight="1">
      <c r="A539" s="49"/>
      <c r="B539" s="113">
        <v>113853</v>
      </c>
      <c r="C539" s="4" t="str">
        <f>VLOOKUP(B539,[1]Report!$1:$1048576,2,0)</f>
        <v>FLORA NEUTROX KIT SH+COND 24MULTIB</v>
      </c>
      <c r="D539" s="136" t="s">
        <v>6</v>
      </c>
      <c r="E539" s="5">
        <f>VLOOKUP(B539,[1]Report!$1:$1048576,8,0)</f>
        <v>10.89</v>
      </c>
      <c r="F539" s="164">
        <v>10.29</v>
      </c>
      <c r="G539" s="6">
        <f t="shared" si="31"/>
        <v>5.5096418732782496E-2</v>
      </c>
      <c r="H539" s="278">
        <f t="shared" si="34"/>
        <v>-0.94490358126721752</v>
      </c>
      <c r="I539" s="7"/>
      <c r="J539" s="7"/>
      <c r="K539" s="7"/>
      <c r="L539" s="7"/>
      <c r="M539" s="7"/>
    </row>
    <row r="540" spans="1:13" ht="15.75" hidden="1" customHeight="1">
      <c r="A540" s="49"/>
      <c r="B540" s="113">
        <v>113850</v>
      </c>
      <c r="C540" s="4" t="str">
        <f>VLOOKUP(B540,[1]Report!$1:$1048576,2,0)</f>
        <v>FLORA NEUTROX KIT SH+COND AQUA</v>
      </c>
      <c r="D540" s="136" t="s">
        <v>6</v>
      </c>
      <c r="E540" s="5">
        <f>VLOOKUP(B540,[1]Report!$1:$1048576,8,0)</f>
        <v>14.29</v>
      </c>
      <c r="F540" s="164">
        <v>10.29</v>
      </c>
      <c r="G540" s="6">
        <f t="shared" si="31"/>
        <v>0.2799160251924423</v>
      </c>
      <c r="H540" s="278">
        <f t="shared" si="34"/>
        <v>-0.7200839748075577</v>
      </c>
      <c r="I540" s="7"/>
      <c r="J540" s="7"/>
      <c r="K540" s="7"/>
      <c r="L540" s="7"/>
      <c r="M540" s="7"/>
    </row>
    <row r="541" spans="1:13" ht="15.75" hidden="1" customHeight="1">
      <c r="A541" s="49"/>
      <c r="B541" s="113">
        <v>113849</v>
      </c>
      <c r="C541" s="4" t="str">
        <f>VLOOKUP(B541,[1]Report!$1:$1048576,2,0)</f>
        <v>FLORA NEUTROX KIT SH+COND MAR PISC</v>
      </c>
      <c r="D541" s="136" t="s">
        <v>6</v>
      </c>
      <c r="E541" s="5">
        <f>VLOOKUP(B541,[1]Report!$1:$1048576,8,0)</f>
        <v>14.47</v>
      </c>
      <c r="F541" s="164">
        <v>10.29</v>
      </c>
      <c r="G541" s="6">
        <f t="shared" si="31"/>
        <v>0.28887353144436773</v>
      </c>
      <c r="H541" s="278">
        <f t="shared" si="34"/>
        <v>-0.71112646855563222</v>
      </c>
      <c r="I541" s="7"/>
      <c r="J541" s="7"/>
      <c r="K541" s="7"/>
      <c r="L541" s="7"/>
      <c r="M541" s="7"/>
    </row>
    <row r="542" spans="1:13" ht="15.75" hidden="1" customHeight="1">
      <c r="A542" s="49"/>
      <c r="B542" s="113">
        <v>113852</v>
      </c>
      <c r="C542" s="4" t="str">
        <f>VLOOKUP(B542,[1]Report!$1:$1048576,2,0)</f>
        <v>FLORA NEUTROX KIT SH+COND XTREME</v>
      </c>
      <c r="D542" s="136" t="s">
        <v>6</v>
      </c>
      <c r="E542" s="5">
        <f>VLOOKUP(B542,[1]Report!$1:$1048576,8,0)</f>
        <v>10.89</v>
      </c>
      <c r="F542" s="164">
        <v>10.29</v>
      </c>
      <c r="G542" s="6">
        <f t="shared" si="31"/>
        <v>5.5096418732782496E-2</v>
      </c>
      <c r="H542" s="278">
        <f t="shared" si="34"/>
        <v>-0.94490358126721752</v>
      </c>
      <c r="I542" s="7"/>
      <c r="J542" s="7"/>
      <c r="K542" s="7"/>
      <c r="L542" s="7"/>
      <c r="M542" s="7"/>
    </row>
    <row r="543" spans="1:13" ht="15.75" hidden="1" customHeight="1">
      <c r="A543" s="49"/>
      <c r="B543" s="113">
        <v>113855</v>
      </c>
      <c r="C543" s="4" t="str">
        <f>VLOOKUP(B543,[1]Report!$1:$1048576,2,0)</f>
        <v>FLORA NEUTROX SHAMP 24MULTIBENEF 300ML</v>
      </c>
      <c r="D543" s="136" t="s">
        <v>6</v>
      </c>
      <c r="E543" s="5">
        <f>VLOOKUP(B543,[1]Report!$1:$1048576,8,0)</f>
        <v>6.78</v>
      </c>
      <c r="F543" s="164">
        <v>5.8</v>
      </c>
      <c r="G543" s="6">
        <f t="shared" si="31"/>
        <v>0.144542772861357</v>
      </c>
      <c r="H543" s="278">
        <f t="shared" si="34"/>
        <v>-0.85545722713864303</v>
      </c>
      <c r="I543" s="7"/>
      <c r="J543" s="7"/>
      <c r="K543" s="7"/>
      <c r="L543" s="7"/>
      <c r="M543" s="7"/>
    </row>
    <row r="544" spans="1:13" ht="15.75" hidden="1" customHeight="1">
      <c r="A544" s="49"/>
      <c r="B544" s="113">
        <v>113854</v>
      </c>
      <c r="C544" s="4" t="str">
        <f>VLOOKUP(B544,[1]Report!$1:$1048576,2,0)</f>
        <v>FLORA NEUTROX SHAMP AQUA 300ML</v>
      </c>
      <c r="D544" s="136" t="s">
        <v>6</v>
      </c>
      <c r="E544" s="5">
        <f>VLOOKUP(B544,[1]Report!$1:$1048576,8,0)</f>
        <v>7.48</v>
      </c>
      <c r="F544" s="164">
        <v>5.8</v>
      </c>
      <c r="G544" s="6">
        <f t="shared" si="31"/>
        <v>0.22459893048128349</v>
      </c>
      <c r="H544" s="278">
        <f t="shared" si="34"/>
        <v>-0.77540106951871657</v>
      </c>
      <c r="I544" s="7"/>
      <c r="J544" s="7"/>
      <c r="K544" s="7"/>
      <c r="L544" s="7"/>
      <c r="M544" s="7"/>
    </row>
    <row r="545" spans="1:13" ht="15.75" hidden="1" customHeight="1">
      <c r="A545" s="49"/>
      <c r="B545" s="113">
        <v>113858</v>
      </c>
      <c r="C545" s="4" t="str">
        <f>VLOOKUP(B545,[1]Report!$1:$1048576,2,0)</f>
        <v>FLORA NEUTROX SHAMP CLASSICO 300ML</v>
      </c>
      <c r="D545" s="136" t="s">
        <v>6</v>
      </c>
      <c r="E545" s="5">
        <f>VLOOKUP(B545,[1]Report!$1:$1048576,8,0)</f>
        <v>6.78</v>
      </c>
      <c r="F545" s="164">
        <v>5.8</v>
      </c>
      <c r="G545" s="6">
        <f t="shared" ref="G545:G560" si="35">(E545-F545)/E545</f>
        <v>0.144542772861357</v>
      </c>
      <c r="H545" s="278">
        <f t="shared" si="34"/>
        <v>-0.85545722713864303</v>
      </c>
      <c r="I545" s="7"/>
      <c r="J545" s="7"/>
      <c r="K545" s="7"/>
      <c r="L545" s="7"/>
      <c r="M545" s="7"/>
    </row>
    <row r="546" spans="1:13" ht="15.75" hidden="1" customHeight="1">
      <c r="A546" s="49"/>
      <c r="B546" s="113">
        <v>113856</v>
      </c>
      <c r="C546" s="4" t="str">
        <f>VLOOKUP(B546,[1]Report!$1:$1048576,2,0)</f>
        <v>FLORA NEUTROX SHAMP MAR PISCI 300ML</v>
      </c>
      <c r="D546" s="136" t="s">
        <v>6</v>
      </c>
      <c r="E546" s="5">
        <f>VLOOKUP(B546,[1]Report!$1:$1048576,8,0)</f>
        <v>6.78</v>
      </c>
      <c r="F546" s="164">
        <v>5.8</v>
      </c>
      <c r="G546" s="6">
        <f t="shared" si="35"/>
        <v>0.144542772861357</v>
      </c>
      <c r="H546" s="278">
        <f t="shared" si="34"/>
        <v>-0.85545722713864303</v>
      </c>
      <c r="I546" s="7"/>
      <c r="J546" s="7"/>
      <c r="K546" s="7"/>
      <c r="L546" s="7"/>
      <c r="M546" s="7"/>
    </row>
    <row r="547" spans="1:13" ht="15.75" hidden="1" customHeight="1">
      <c r="A547" s="49"/>
      <c r="B547" s="113">
        <v>113859</v>
      </c>
      <c r="C547" s="4" t="str">
        <f>VLOOKUP(B547,[1]Report!$1:$1048576,2,0)</f>
        <v>FLORA NEUTROX SHAMP XTREME 300ML</v>
      </c>
      <c r="D547" s="136" t="s">
        <v>6</v>
      </c>
      <c r="E547" s="5">
        <f>VLOOKUP(B547,[1]Report!$1:$1048576,8,0)</f>
        <v>6.78</v>
      </c>
      <c r="F547" s="164">
        <v>5.8</v>
      </c>
      <c r="G547" s="6">
        <f t="shared" si="35"/>
        <v>0.144542772861357</v>
      </c>
      <c r="H547" s="278">
        <f t="shared" si="34"/>
        <v>-0.85545722713864303</v>
      </c>
      <c r="I547" s="7"/>
      <c r="J547" s="7"/>
      <c r="K547" s="7"/>
      <c r="L547" s="7"/>
      <c r="M547" s="7"/>
    </row>
    <row r="548" spans="1:13" ht="15.75" hidden="1" customHeight="1">
      <c r="A548" s="49"/>
      <c r="B548" s="113"/>
      <c r="C548" s="4"/>
      <c r="D548" s="136"/>
      <c r="E548" s="5"/>
      <c r="F548" s="164"/>
      <c r="G548" s="6"/>
      <c r="H548" s="7"/>
      <c r="I548" s="7"/>
      <c r="J548" s="7"/>
      <c r="K548" s="7"/>
      <c r="L548" s="7"/>
      <c r="M548" s="7"/>
    </row>
    <row r="549" spans="1:13" ht="15.75" hidden="1" customHeight="1">
      <c r="A549" s="49"/>
      <c r="B549" s="614" t="s">
        <v>1568</v>
      </c>
      <c r="C549" s="614"/>
      <c r="D549" s="614"/>
      <c r="E549" s="614"/>
      <c r="F549" s="614"/>
      <c r="G549" s="614"/>
      <c r="H549" s="7"/>
      <c r="I549" s="7"/>
      <c r="J549" s="7"/>
      <c r="K549" s="7"/>
      <c r="L549" s="7"/>
      <c r="M549" s="7"/>
    </row>
    <row r="550" spans="1:13" ht="15.75" hidden="1" customHeight="1">
      <c r="A550" s="49"/>
      <c r="B550" s="378" t="s">
        <v>2</v>
      </c>
      <c r="C550" s="378" t="s">
        <v>3</v>
      </c>
      <c r="D550" s="378" t="s">
        <v>5</v>
      </c>
      <c r="E550" s="378" t="s">
        <v>0</v>
      </c>
      <c r="F550" s="378" t="s">
        <v>1</v>
      </c>
      <c r="G550" s="378" t="s">
        <v>4</v>
      </c>
      <c r="H550" s="7"/>
      <c r="I550" s="7"/>
      <c r="J550" s="7"/>
      <c r="K550" s="7"/>
      <c r="L550" s="7"/>
      <c r="M550" s="7"/>
    </row>
    <row r="551" spans="1:13" ht="15.75" hidden="1" customHeight="1">
      <c r="A551" s="49"/>
      <c r="B551" s="113">
        <v>114125</v>
      </c>
      <c r="C551" s="4" t="str">
        <f>VLOOKUP(B551,[1]Report!$1:$1048576,2,0)</f>
        <v>FLORA OX CONDIC HIALURONICO 12X400ML</v>
      </c>
      <c r="D551" s="136" t="s">
        <v>6</v>
      </c>
      <c r="E551" s="5">
        <f>VLOOKUP(B551,[1]Report!$1:$1048576,8,0)</f>
        <v>20.07</v>
      </c>
      <c r="F551" s="164">
        <v>18.39</v>
      </c>
      <c r="G551" s="6">
        <f t="shared" si="35"/>
        <v>8.3707025411061273E-2</v>
      </c>
      <c r="H551" s="278">
        <f t="shared" ref="H551:H560" si="36">G551-100%</f>
        <v>-0.91629297458893877</v>
      </c>
      <c r="I551" s="7"/>
      <c r="J551" s="7"/>
      <c r="K551" s="7"/>
      <c r="L551" s="7"/>
      <c r="M551" s="7"/>
    </row>
    <row r="552" spans="1:13" ht="15.75" hidden="1" customHeight="1">
      <c r="A552" s="49"/>
      <c r="B552" s="113">
        <v>114127</v>
      </c>
      <c r="C552" s="4" t="str">
        <f>VLOOKUP(B552,[1]Report!$1:$1048576,2,0)</f>
        <v>FLORA OX CONDIC LISO 12X400ML</v>
      </c>
      <c r="D552" s="136" t="s">
        <v>6</v>
      </c>
      <c r="E552" s="5">
        <f>VLOOKUP(B552,[1]Report!$1:$1048576,8,0)</f>
        <v>20.07</v>
      </c>
      <c r="F552" s="164">
        <v>18.39</v>
      </c>
      <c r="G552" s="6">
        <f t="shared" si="35"/>
        <v>8.3707025411061273E-2</v>
      </c>
      <c r="H552" s="278">
        <f t="shared" si="36"/>
        <v>-0.91629297458893877</v>
      </c>
      <c r="I552" s="7"/>
      <c r="J552" s="7"/>
      <c r="K552" s="7"/>
      <c r="L552" s="7"/>
      <c r="M552" s="7"/>
    </row>
    <row r="553" spans="1:13" ht="15.75" hidden="1" customHeight="1">
      <c r="A553" s="49"/>
      <c r="B553" s="113">
        <v>114123</v>
      </c>
      <c r="C553" s="4" t="str">
        <f>VLOOKUP(B553,[1]Report!$1:$1048576,2,0)</f>
        <v>FLORA OX CONDIC NUTRICAO 12X400ML</v>
      </c>
      <c r="D553" s="136" t="s">
        <v>6</v>
      </c>
      <c r="E553" s="5">
        <f>VLOOKUP(B553,[1]Report!$1:$1048576,8,0)</f>
        <v>20.260000000000002</v>
      </c>
      <c r="F553" s="164">
        <v>18.39</v>
      </c>
      <c r="G553" s="6">
        <f t="shared" si="35"/>
        <v>9.2300098716683168E-2</v>
      </c>
      <c r="H553" s="278">
        <f t="shared" si="36"/>
        <v>-0.90769990128331679</v>
      </c>
      <c r="I553" s="7"/>
      <c r="J553" s="7"/>
      <c r="K553" s="7"/>
      <c r="L553" s="7"/>
      <c r="M553" s="7"/>
    </row>
    <row r="554" spans="1:13" ht="15.75" hidden="1" customHeight="1">
      <c r="A554" s="49"/>
      <c r="B554" s="113">
        <v>114124</v>
      </c>
      <c r="C554" s="4" t="str">
        <f>VLOOKUP(B554,[1]Report!$1:$1048576,2,0)</f>
        <v>FLORA OX CONDIC REPARACAO 12X400ML</v>
      </c>
      <c r="D554" s="136" t="s">
        <v>6</v>
      </c>
      <c r="E554" s="5">
        <f>VLOOKUP(B554,[1]Report!$1:$1048576,8,0)</f>
        <v>20.260000000000002</v>
      </c>
      <c r="F554" s="164">
        <v>18.39</v>
      </c>
      <c r="G554" s="6">
        <f t="shared" si="35"/>
        <v>9.2300098716683168E-2</v>
      </c>
      <c r="H554" s="278">
        <f t="shared" si="36"/>
        <v>-0.90769990128331679</v>
      </c>
      <c r="I554" s="7"/>
      <c r="J554" s="7"/>
      <c r="K554" s="7"/>
      <c r="L554" s="7"/>
      <c r="M554" s="7"/>
    </row>
    <row r="555" spans="1:13" ht="15.75" hidden="1" customHeight="1">
      <c r="A555" s="49"/>
      <c r="B555" s="113">
        <v>114129</v>
      </c>
      <c r="C555" s="4" t="str">
        <f>VLOOKUP(B555,[1]Report!$1:$1048576,2,0)</f>
        <v>FLORA OX MASCARA DE TRAT NUTR 12X300G</v>
      </c>
      <c r="D555" s="136" t="s">
        <v>6</v>
      </c>
      <c r="E555" s="5">
        <f>VLOOKUP(B555,[1]Report!$1:$1048576,8,0)</f>
        <v>14.74</v>
      </c>
      <c r="F555" s="164">
        <v>13.399999999999999</v>
      </c>
      <c r="G555" s="6">
        <f t="shared" si="35"/>
        <v>9.0909090909091023E-2</v>
      </c>
      <c r="H555" s="278">
        <f t="shared" si="36"/>
        <v>-0.90909090909090895</v>
      </c>
      <c r="I555" s="7"/>
      <c r="J555" s="7"/>
      <c r="K555" s="7"/>
      <c r="L555" s="7"/>
      <c r="M555" s="7"/>
    </row>
    <row r="556" spans="1:13" ht="15.75" hidden="1" customHeight="1">
      <c r="A556" s="49"/>
      <c r="B556" s="113">
        <v>114128</v>
      </c>
      <c r="C556" s="4" t="str">
        <f>VLOOKUP(B556,[1]Report!$1:$1048576,2,0)</f>
        <v>FLORA OX CREME P/PENT NUTR12X250ML</v>
      </c>
      <c r="D556" s="136" t="s">
        <v>6</v>
      </c>
      <c r="E556" s="5">
        <f>VLOOKUP(B556,[1]Report!$1:$1048576,8,0)</f>
        <v>11.64</v>
      </c>
      <c r="F556" s="164">
        <v>10.581818181818182</v>
      </c>
      <c r="G556" s="6">
        <f t="shared" si="35"/>
        <v>9.0909090909090939E-2</v>
      </c>
      <c r="H556" s="278">
        <f t="shared" si="36"/>
        <v>-0.90909090909090906</v>
      </c>
      <c r="I556" s="7"/>
      <c r="J556" s="7"/>
      <c r="K556" s="7"/>
      <c r="L556" s="7"/>
      <c r="M556" s="7"/>
    </row>
    <row r="557" spans="1:13" ht="15.75" hidden="1" customHeight="1">
      <c r="A557" s="49"/>
      <c r="B557" s="113">
        <v>114121</v>
      </c>
      <c r="C557" s="4" t="str">
        <f>VLOOKUP(B557,[1]Report!$1:$1048576,2,0)</f>
        <v>FLORA OX SHAMP HIALURONICO 12X400ML</v>
      </c>
      <c r="D557" s="136" t="s">
        <v>6</v>
      </c>
      <c r="E557" s="5">
        <f>VLOOKUP(B557,[1]Report!$1:$1048576,8,0)</f>
        <v>17.78</v>
      </c>
      <c r="F557" s="164">
        <v>16.190000000000001</v>
      </c>
      <c r="G557" s="6">
        <f t="shared" si="35"/>
        <v>8.9426321709786261E-2</v>
      </c>
      <c r="H557" s="278">
        <f t="shared" si="36"/>
        <v>-0.91057367829021374</v>
      </c>
      <c r="I557" s="7"/>
      <c r="J557" s="7"/>
      <c r="K557" s="7"/>
      <c r="L557" s="7"/>
      <c r="M557" s="7"/>
    </row>
    <row r="558" spans="1:13" ht="15.75" hidden="1" customHeight="1">
      <c r="A558" s="49"/>
      <c r="B558" s="113">
        <v>114122</v>
      </c>
      <c r="C558" s="4" t="str">
        <f>VLOOKUP(B558,[1]Report!$1:$1048576,2,0)</f>
        <v>FLORA OX SHAMP LISO 12X400ML</v>
      </c>
      <c r="D558" s="136" t="s">
        <v>6</v>
      </c>
      <c r="E558" s="5">
        <f>VLOOKUP(B558,[1]Report!$1:$1048576,8,0)</f>
        <v>17.78</v>
      </c>
      <c r="F558" s="164">
        <v>16.190000000000001</v>
      </c>
      <c r="G558" s="6">
        <f t="shared" si="35"/>
        <v>8.9426321709786261E-2</v>
      </c>
      <c r="H558" s="278">
        <f t="shared" si="36"/>
        <v>-0.91057367829021374</v>
      </c>
      <c r="I558" s="7"/>
      <c r="J558" s="7"/>
      <c r="K558" s="7"/>
      <c r="L558" s="7"/>
      <c r="M558" s="7"/>
    </row>
    <row r="559" spans="1:13" ht="15.75" hidden="1" customHeight="1">
      <c r="A559" s="49"/>
      <c r="B559" s="113">
        <v>114119</v>
      </c>
      <c r="C559" s="4" t="str">
        <f>VLOOKUP(B559,[1]Report!$1:$1048576,2,0)</f>
        <v>FLORA OX SHAMP NUTRICAO 12X400ML</v>
      </c>
      <c r="D559" s="136" t="s">
        <v>6</v>
      </c>
      <c r="E559" s="5">
        <f>VLOOKUP(B559,[1]Report!$1:$1048576,8,0)</f>
        <v>17.78</v>
      </c>
      <c r="F559" s="164">
        <v>16.190000000000001</v>
      </c>
      <c r="G559" s="6">
        <f t="shared" si="35"/>
        <v>8.9426321709786261E-2</v>
      </c>
      <c r="H559" s="278">
        <f t="shared" si="36"/>
        <v>-0.91057367829021374</v>
      </c>
      <c r="I559" s="7"/>
      <c r="J559" s="7"/>
      <c r="K559" s="7"/>
      <c r="L559" s="7"/>
      <c r="M559" s="7"/>
    </row>
    <row r="560" spans="1:13" ht="15.75" hidden="1" customHeight="1">
      <c r="A560" s="49"/>
      <c r="B560" s="113">
        <v>114120</v>
      </c>
      <c r="C560" s="4" t="str">
        <f>VLOOKUP(B560,[1]Report!$1:$1048576,2,0)</f>
        <v>FLORA OX SHAMP REPARACAO 12X400ML</v>
      </c>
      <c r="D560" s="136" t="s">
        <v>6</v>
      </c>
      <c r="E560" s="5">
        <f>VLOOKUP(B560,[1]Report!$1:$1048576,8,0)</f>
        <v>17.78</v>
      </c>
      <c r="F560" s="164">
        <v>16.190000000000001</v>
      </c>
      <c r="G560" s="6">
        <f t="shared" si="35"/>
        <v>8.9426321709786261E-2</v>
      </c>
      <c r="H560" s="278">
        <f t="shared" si="36"/>
        <v>-0.91057367829021374</v>
      </c>
      <c r="I560" s="7"/>
      <c r="J560" s="7"/>
      <c r="K560" s="7"/>
      <c r="L560" s="7"/>
      <c r="M560" s="7"/>
    </row>
    <row r="561" spans="1:13" ht="15.75" hidden="1" customHeight="1">
      <c r="A561" s="49"/>
      <c r="B561" s="113"/>
      <c r="C561" s="4"/>
      <c r="D561" s="136"/>
      <c r="E561" s="5"/>
      <c r="F561" s="392"/>
      <c r="G561" s="6"/>
      <c r="H561" s="7"/>
      <c r="I561" s="7"/>
      <c r="J561" s="7"/>
      <c r="K561" s="7"/>
      <c r="L561" s="7"/>
      <c r="M561" s="7"/>
    </row>
    <row r="562" spans="1:13" ht="15.75" hidden="1" customHeight="1">
      <c r="A562" s="49"/>
      <c r="B562" s="11" t="s">
        <v>2</v>
      </c>
      <c r="C562" s="11" t="s">
        <v>3</v>
      </c>
      <c r="D562" s="11" t="s">
        <v>5</v>
      </c>
      <c r="E562" s="11" t="s">
        <v>0</v>
      </c>
      <c r="F562" s="47" t="s">
        <v>1</v>
      </c>
      <c r="G562" s="47" t="s">
        <v>4</v>
      </c>
      <c r="H562" s="7"/>
      <c r="I562" s="7"/>
      <c r="J562" s="7"/>
      <c r="K562" s="7"/>
      <c r="L562" s="7"/>
      <c r="M562" s="7"/>
    </row>
    <row r="563" spans="1:13" ht="15.75" hidden="1" customHeight="1">
      <c r="A563" s="49"/>
      <c r="B563" s="113">
        <v>109902</v>
      </c>
      <c r="C563" s="4" t="str">
        <f>VLOOKUP(B563,[1]Report!$1:$1048576,2,0)</f>
        <v>RC PED ADU RP 10,1KG</v>
      </c>
      <c r="D563" s="136" t="s">
        <v>6</v>
      </c>
      <c r="E563" s="5">
        <f>VLOOKUP(B563,[1]Report!$1:$1048576,8,0)</f>
        <v>110.72</v>
      </c>
      <c r="F563" s="393">
        <v>89</v>
      </c>
      <c r="G563" s="6">
        <f t="shared" ref="G563:G564" si="37">(E563-F563)/E563</f>
        <v>0.19617052023121387</v>
      </c>
      <c r="H563" s="7"/>
      <c r="I563" s="7"/>
      <c r="J563" s="7"/>
      <c r="K563" s="7"/>
      <c r="L563" s="7"/>
      <c r="M563" s="7"/>
    </row>
    <row r="564" spans="1:13" ht="15.75" hidden="1" customHeight="1">
      <c r="A564" s="49"/>
      <c r="B564" s="113">
        <v>113544</v>
      </c>
      <c r="C564" s="4" t="e">
        <f>VLOOKUP(B564,[1]Report!$1:$1048576,2,0)</f>
        <v>#N/A</v>
      </c>
      <c r="D564" s="136" t="s">
        <v>6</v>
      </c>
      <c r="E564" s="5" t="e">
        <f>VLOOKUP(B564,[1]Report!$1:$1048576,8,0)</f>
        <v>#N/A</v>
      </c>
      <c r="F564" s="393">
        <v>139</v>
      </c>
      <c r="G564" s="6" t="e">
        <f t="shared" si="37"/>
        <v>#N/A</v>
      </c>
      <c r="H564" s="7"/>
      <c r="I564" s="7"/>
      <c r="J564" s="7"/>
      <c r="K564" s="7"/>
      <c r="L564" s="7"/>
      <c r="M564" s="7"/>
    </row>
    <row r="565" spans="1:13" ht="15.75" hidden="1" customHeight="1">
      <c r="A565" s="49"/>
      <c r="B565" s="113"/>
      <c r="C565" s="4"/>
      <c r="D565" s="136"/>
      <c r="E565" s="5"/>
      <c r="F565" s="393"/>
      <c r="G565" s="6"/>
      <c r="H565" s="7"/>
      <c r="I565" s="7"/>
      <c r="J565" s="7"/>
      <c r="K565" s="7"/>
      <c r="L565" s="7"/>
      <c r="M565" s="7"/>
    </row>
    <row r="566" spans="1:13" ht="15.75" hidden="1" customHeight="1">
      <c r="A566" s="49"/>
      <c r="B566" s="11" t="s">
        <v>2</v>
      </c>
      <c r="C566" s="11" t="s">
        <v>3</v>
      </c>
      <c r="D566" s="11" t="s">
        <v>5</v>
      </c>
      <c r="E566" s="11" t="s">
        <v>0</v>
      </c>
      <c r="F566" s="47" t="s">
        <v>1</v>
      </c>
      <c r="G566" s="47" t="s">
        <v>4</v>
      </c>
      <c r="H566" s="7"/>
      <c r="I566" s="7"/>
      <c r="J566" s="7"/>
      <c r="K566" s="7"/>
      <c r="L566" s="7"/>
      <c r="M566" s="7"/>
    </row>
    <row r="567" spans="1:13" ht="15.75" hidden="1" customHeight="1">
      <c r="A567" s="49"/>
      <c r="B567" s="113">
        <v>113267</v>
      </c>
      <c r="C567" s="4" t="e">
        <f>VLOOKUP(B567,[1]Report!$1:$1048576,2,0)</f>
        <v>#N/A</v>
      </c>
      <c r="D567" s="136" t="s">
        <v>6</v>
      </c>
      <c r="E567" s="5" t="e">
        <f>VLOOKUP(B567,[1]Report!$1:$1048576,8,0)</f>
        <v>#N/A</v>
      </c>
      <c r="F567" s="393">
        <v>1.49</v>
      </c>
      <c r="G567" s="6" t="e">
        <f t="shared" ref="G567:G568" si="38">(E567-F567)/E567</f>
        <v>#N/A</v>
      </c>
      <c r="H567" s="7"/>
      <c r="I567" s="7"/>
      <c r="J567" s="7"/>
      <c r="K567" s="7"/>
      <c r="L567" s="7"/>
      <c r="M567" s="7"/>
    </row>
    <row r="568" spans="1:13" ht="15.75" hidden="1" customHeight="1">
      <c r="A568" s="49"/>
      <c r="B568" s="113">
        <v>113265</v>
      </c>
      <c r="C568" s="4" t="e">
        <f>VLOOKUP(B568,[1]Report!$1:$1048576,2,0)</f>
        <v>#N/A</v>
      </c>
      <c r="D568" s="136" t="s">
        <v>6</v>
      </c>
      <c r="E568" s="5" t="e">
        <f>VLOOKUP(B568,[1]Report!$1:$1048576,8,0)</f>
        <v>#N/A</v>
      </c>
      <c r="F568" s="393">
        <v>1.49</v>
      </c>
      <c r="G568" s="6" t="e">
        <f t="shared" si="38"/>
        <v>#N/A</v>
      </c>
      <c r="H568" s="7"/>
      <c r="I568" s="7"/>
      <c r="J568" s="7"/>
      <c r="K568" s="7"/>
      <c r="L568" s="7"/>
      <c r="M568" s="7"/>
    </row>
    <row r="569" spans="1:13" ht="15.75" hidden="1" customHeight="1">
      <c r="A569" s="49"/>
      <c r="B569" s="113"/>
      <c r="C569" s="4"/>
      <c r="D569" s="136"/>
      <c r="E569" s="5"/>
      <c r="F569" s="393"/>
      <c r="G569" s="388"/>
      <c r="H569" s="7"/>
      <c r="I569" s="7"/>
      <c r="J569" s="7"/>
      <c r="K569" s="7"/>
      <c r="L569" s="7"/>
      <c r="M569" s="7"/>
    </row>
    <row r="570" spans="1:13" ht="15.75" hidden="1" customHeight="1">
      <c r="A570" s="49"/>
      <c r="B570" s="113"/>
      <c r="C570" s="4"/>
      <c r="D570" s="136"/>
      <c r="E570" s="5"/>
      <c r="F570" s="393" t="s">
        <v>1615</v>
      </c>
      <c r="G570" s="388"/>
      <c r="H570" s="7" t="s">
        <v>1616</v>
      </c>
      <c r="I570" s="7"/>
      <c r="J570" s="7"/>
      <c r="K570" s="7"/>
      <c r="L570" s="7"/>
      <c r="M570" s="7"/>
    </row>
    <row r="571" spans="1:13" ht="15.75" hidden="1" customHeight="1">
      <c r="A571" s="49"/>
      <c r="B571" s="113">
        <v>113633</v>
      </c>
      <c r="C571" s="4" t="str">
        <f>VLOOKUP(B571,[1]Report!$1:$1048576,2,0)</f>
        <v>MARG DORIANA LIGHT C/S 12X500G</v>
      </c>
      <c r="D571" s="136" t="s">
        <v>6</v>
      </c>
      <c r="E571" s="5">
        <f>VLOOKUP(B571,[1]Report!$1:$1048576,8,0)</f>
        <v>5.8</v>
      </c>
      <c r="F571" s="393"/>
      <c r="G571" s="6">
        <f t="shared" ref="G571:G578" si="39">(E571-F571)/E571</f>
        <v>1</v>
      </c>
      <c r="H571" s="393"/>
      <c r="I571" s="6">
        <f>(E571-H571)/E571</f>
        <v>1</v>
      </c>
      <c r="J571" s="7"/>
      <c r="K571" s="7"/>
      <c r="L571" s="7"/>
      <c r="M571" s="7"/>
    </row>
    <row r="572" spans="1:13" ht="15.75" hidden="1" customHeight="1">
      <c r="A572" s="49"/>
      <c r="B572" s="113">
        <v>113634</v>
      </c>
      <c r="C572" s="4" t="str">
        <f>VLOOKUP(B572,[1]Report!$1:$1048576,2,0)</f>
        <v>MARG DORIANA S/S 12X500G</v>
      </c>
      <c r="D572" s="136" t="s">
        <v>6</v>
      </c>
      <c r="E572" s="5">
        <f>VLOOKUP(B572,[1]Report!$1:$1048576,8,0)</f>
        <v>5.8</v>
      </c>
      <c r="F572" s="393"/>
      <c r="G572" s="6">
        <f t="shared" si="39"/>
        <v>1</v>
      </c>
      <c r="H572" s="393"/>
      <c r="I572" s="6">
        <f>(E572-H572)/E572</f>
        <v>1</v>
      </c>
      <c r="J572" s="7"/>
      <c r="K572" s="7"/>
      <c r="L572" s="7"/>
      <c r="M572" s="7"/>
    </row>
    <row r="573" spans="1:13" ht="15.75" hidden="1" customHeight="1">
      <c r="A573" s="49"/>
      <c r="B573" s="113">
        <v>113637</v>
      </c>
      <c r="C573" s="4" t="e">
        <f>VLOOKUP(B573,[1]Report!$1:$1048576,2,0)</f>
        <v>#N/A</v>
      </c>
      <c r="D573" s="136" t="s">
        <v>6</v>
      </c>
      <c r="E573" s="5" t="e">
        <f>VLOOKUP(B573,[1]Report!$1:$1048576,8,0)</f>
        <v>#N/A</v>
      </c>
      <c r="F573" s="393"/>
      <c r="G573" s="6" t="e">
        <f t="shared" si="39"/>
        <v>#N/A</v>
      </c>
      <c r="H573" s="393"/>
      <c r="I573" s="6" t="e">
        <f>(E573-H573)/E573</f>
        <v>#N/A</v>
      </c>
      <c r="J573" s="7"/>
      <c r="K573" s="7"/>
      <c r="L573" s="7"/>
      <c r="M573" s="7"/>
    </row>
    <row r="574" spans="1:13" ht="15.75" hidden="1" customHeight="1">
      <c r="A574" s="49"/>
      <c r="B574" s="113">
        <v>269</v>
      </c>
      <c r="C574" s="4" t="str">
        <f>VLOOKUP(B574,[1]Report!$1:$1048576,2,0)</f>
        <v>MARG DORIANA C/S 12X500G</v>
      </c>
      <c r="D574" s="136" t="s">
        <v>6</v>
      </c>
      <c r="E574" s="5">
        <f>VLOOKUP(B574,[1]Report!$1:$1048576,8,0)</f>
        <v>5.8</v>
      </c>
      <c r="F574" s="393"/>
      <c r="G574" s="6">
        <f t="shared" si="39"/>
        <v>1</v>
      </c>
      <c r="H574" s="393"/>
      <c r="I574" s="6">
        <f>(E574-H574)/E574</f>
        <v>1</v>
      </c>
      <c r="J574" s="7"/>
      <c r="K574" s="7"/>
      <c r="L574" s="7"/>
      <c r="M574" s="7"/>
    </row>
    <row r="575" spans="1:13" ht="15.75" hidden="1" customHeight="1">
      <c r="A575" s="49"/>
      <c r="B575" s="113">
        <v>102513</v>
      </c>
      <c r="C575" s="4" t="str">
        <f>VLOOKUP(B575,[1]Report!$1:$1048576,2,0)</f>
        <v>MARG PRIMOR C/S 12X500G</v>
      </c>
      <c r="D575" s="136" t="s">
        <v>6</v>
      </c>
      <c r="E575" s="5">
        <f>VLOOKUP(B575,[1]Report!$1:$1048576,8,0)</f>
        <v>76.95</v>
      </c>
      <c r="F575" s="393">
        <v>65.989999999999995</v>
      </c>
      <c r="G575" s="6">
        <f t="shared" si="39"/>
        <v>0.14243014944769342</v>
      </c>
      <c r="H575" s="393">
        <v>63.99</v>
      </c>
      <c r="I575" s="6">
        <f t="shared" ref="I575:I578" si="40">(E575-H575)/E575</f>
        <v>0.16842105263157894</v>
      </c>
      <c r="J575" s="7"/>
      <c r="K575" s="7"/>
      <c r="L575" s="7"/>
      <c r="M575" s="7"/>
    </row>
    <row r="576" spans="1:13" ht="15.75" hidden="1" customHeight="1">
      <c r="A576" s="49"/>
      <c r="B576" s="113">
        <v>102514</v>
      </c>
      <c r="C576" s="4" t="str">
        <f>VLOOKUP(B576,[1]Report!$1:$1048576,2,0)</f>
        <v>MARG PRIMOR C/S 24X250G</v>
      </c>
      <c r="D576" s="136" t="s">
        <v>6</v>
      </c>
      <c r="E576" s="5">
        <f>VLOOKUP(B576,[1]Report!$1:$1048576,8,0)</f>
        <v>86.1</v>
      </c>
      <c r="F576" s="393">
        <v>65.989999999999995</v>
      </c>
      <c r="G576" s="6">
        <f t="shared" si="39"/>
        <v>0.23356562137049944</v>
      </c>
      <c r="H576" s="393">
        <v>63.99</v>
      </c>
      <c r="I576" s="6">
        <f t="shared" si="40"/>
        <v>0.25679442508710792</v>
      </c>
      <c r="J576" s="7"/>
      <c r="K576" s="7"/>
      <c r="L576" s="7"/>
      <c r="M576" s="7"/>
    </row>
    <row r="577" spans="1:13" ht="15.75" hidden="1" customHeight="1">
      <c r="A577" s="49"/>
      <c r="B577" s="113">
        <v>102512</v>
      </c>
      <c r="C577" s="4" t="str">
        <f>VLOOKUP(B577,[1]Report!$1:$1048576,2,0)</f>
        <v>MARG DELICIA C/S 24X250G</v>
      </c>
      <c r="D577" s="136" t="s">
        <v>6</v>
      </c>
      <c r="E577" s="5">
        <f>VLOOKUP(B577,[1]Report!$1:$1048576,8,0)</f>
        <v>102.39</v>
      </c>
      <c r="F577" s="393">
        <v>78.900000000000006</v>
      </c>
      <c r="G577" s="6">
        <f t="shared" si="39"/>
        <v>0.22941693524758272</v>
      </c>
      <c r="H577" s="393">
        <v>75.900000000000006</v>
      </c>
      <c r="I577" s="6">
        <f t="shared" si="40"/>
        <v>0.25871667154995598</v>
      </c>
      <c r="J577" s="7"/>
      <c r="K577" s="7"/>
      <c r="L577" s="7"/>
      <c r="M577" s="7"/>
    </row>
    <row r="578" spans="1:13" ht="15.75" hidden="1" customHeight="1">
      <c r="A578" s="9"/>
      <c r="B578" s="113">
        <v>102511</v>
      </c>
      <c r="C578" s="4" t="str">
        <f>VLOOKUP(B578,[1]Report!$1:$1048576,2,0)</f>
        <v>MARG DELICIA C/S 12X500G</v>
      </c>
      <c r="D578" s="136" t="s">
        <v>6</v>
      </c>
      <c r="E578" s="5">
        <f>VLOOKUP(B578,[1]Report!$1:$1048576,8,0)</f>
        <v>95.66</v>
      </c>
      <c r="F578" s="393">
        <v>78.900000000000006</v>
      </c>
      <c r="G578" s="6">
        <f t="shared" si="39"/>
        <v>0.17520384695797608</v>
      </c>
      <c r="H578" s="393">
        <v>75.900000000000006</v>
      </c>
      <c r="I578" s="6">
        <f t="shared" si="40"/>
        <v>0.2065649174158477</v>
      </c>
      <c r="J578" s="7"/>
      <c r="K578" s="7"/>
      <c r="L578" s="7"/>
      <c r="M578" s="7"/>
    </row>
    <row r="579" spans="1:13" ht="15.75" customHeight="1">
      <c r="A579" s="9"/>
      <c r="B579" s="113"/>
      <c r="C579" s="4"/>
      <c r="D579" s="136"/>
      <c r="E579" s="5"/>
      <c r="F579" s="392"/>
      <c r="G579" s="388"/>
      <c r="H579" s="7"/>
      <c r="I579" s="7"/>
      <c r="J579" s="7"/>
      <c r="K579" s="7"/>
      <c r="L579" s="7"/>
      <c r="M579" s="7"/>
    </row>
    <row r="580" spans="1:13" ht="15.75" customHeight="1">
      <c r="A580" s="9"/>
      <c r="B580" s="113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</row>
    <row r="581" spans="1:13" ht="110.25" customHeight="1">
      <c r="B581" s="113"/>
      <c r="C581" s="394" t="s">
        <v>1556</v>
      </c>
      <c r="D581" s="395"/>
      <c r="E581" s="395"/>
      <c r="F581" s="395"/>
      <c r="G581" s="7"/>
      <c r="H581" s="7"/>
      <c r="I581" s="7"/>
      <c r="J581" s="7"/>
      <c r="K581" s="7"/>
      <c r="L581" s="7"/>
      <c r="M581" s="7"/>
    </row>
    <row r="582" spans="1:13" ht="15.75">
      <c r="B582" s="113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</row>
    <row r="583" spans="1:13" ht="15.75">
      <c r="B583" s="113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</row>
    <row r="584" spans="1:13" ht="15.75">
      <c r="B584" s="113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</row>
    <row r="585" spans="1:13" ht="15.75">
      <c r="B585" s="113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</row>
    <row r="586" spans="1:13" ht="15.75">
      <c r="B586" s="113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</row>
    <row r="587" spans="1:13" ht="15.75">
      <c r="B587" s="113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</row>
    <row r="588" spans="1:13" ht="15.75">
      <c r="B588" s="113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</row>
  </sheetData>
  <mergeCells count="24">
    <mergeCell ref="B150:G150"/>
    <mergeCell ref="B438:G438"/>
    <mergeCell ref="B471:G471"/>
    <mergeCell ref="B472:G472"/>
    <mergeCell ref="B505:G505"/>
    <mergeCell ref="B527:G527"/>
    <mergeCell ref="B549:G549"/>
    <mergeCell ref="B386:G386"/>
    <mergeCell ref="B400:G400"/>
    <mergeCell ref="F401:G401"/>
    <mergeCell ref="H401:I401"/>
    <mergeCell ref="J401:K401"/>
    <mergeCell ref="L401:M401"/>
    <mergeCell ref="B165:G165"/>
    <mergeCell ref="B182:G182"/>
    <mergeCell ref="B214:G214"/>
    <mergeCell ref="B223:G223"/>
    <mergeCell ref="B313:G313"/>
    <mergeCell ref="B126:G126"/>
    <mergeCell ref="B1:G1"/>
    <mergeCell ref="B29:G29"/>
    <mergeCell ref="B31:G31"/>
    <mergeCell ref="B39:G39"/>
    <mergeCell ref="B86:G86"/>
  </mergeCells>
  <pageMargins left="0" right="0" top="0.74803149606299213" bottom="0" header="0" footer="0.31496062992125984"/>
  <pageSetup paperSize="9" scale="56" fitToHeight="0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40B67-CDC8-46D9-BD21-C82F72494C47}">
  <sheetPr>
    <pageSetUpPr fitToPage="1"/>
  </sheetPr>
  <dimension ref="A1:M501"/>
  <sheetViews>
    <sheetView topLeftCell="A29" zoomScale="70" zoomScaleNormal="70" workbookViewId="0">
      <pane ySplit="2" topLeftCell="A173" activePane="bottomLeft" state="frozen"/>
      <selection activeCell="A29" sqref="A29"/>
      <selection pane="bottomLeft" activeCell="C303" sqref="C303"/>
    </sheetView>
  </sheetViews>
  <sheetFormatPr defaultRowHeight="15"/>
  <cols>
    <col min="1" max="1" width="2.28515625" customWidth="1"/>
    <col min="2" max="2" width="12.7109375" bestFit="1" customWidth="1"/>
    <col min="3" max="3" width="70.7109375" customWidth="1"/>
    <col min="4" max="4" width="16.28515625" customWidth="1"/>
    <col min="5" max="5" width="12.5703125" customWidth="1"/>
    <col min="6" max="6" width="15.85546875" customWidth="1"/>
    <col min="7" max="7" width="10.7109375" customWidth="1"/>
    <col min="8" max="8" width="11.140625" customWidth="1"/>
    <col min="9" max="9" width="16.140625" customWidth="1"/>
    <col min="10" max="10" width="11.140625" bestFit="1" customWidth="1"/>
    <col min="11" max="11" width="9.7109375" bestFit="1" customWidth="1"/>
    <col min="12" max="12" width="11.140625" bestFit="1" customWidth="1"/>
    <col min="13" max="13" width="9.7109375" bestFit="1" customWidth="1"/>
    <col min="16" max="16" width="30.140625" bestFit="1" customWidth="1"/>
    <col min="17" max="17" width="11.140625" bestFit="1" customWidth="1"/>
    <col min="21" max="21" width="11" bestFit="1" customWidth="1"/>
  </cols>
  <sheetData>
    <row r="1" spans="1:7" ht="15.75" hidden="1">
      <c r="A1" s="7"/>
      <c r="B1" s="548" t="s">
        <v>732</v>
      </c>
      <c r="C1" s="548"/>
      <c r="D1" s="548"/>
      <c r="E1" s="548"/>
      <c r="F1" s="548"/>
      <c r="G1" s="548"/>
    </row>
    <row r="2" spans="1:7" ht="15.75" hidden="1" customHeight="1">
      <c r="A2" s="9"/>
      <c r="B2" s="11" t="s">
        <v>2</v>
      </c>
      <c r="C2" s="11" t="s">
        <v>3</v>
      </c>
      <c r="D2" s="11" t="s">
        <v>5</v>
      </c>
      <c r="E2" s="11" t="s">
        <v>0</v>
      </c>
      <c r="F2" s="47" t="s">
        <v>1</v>
      </c>
      <c r="G2" s="47" t="s">
        <v>4</v>
      </c>
    </row>
    <row r="3" spans="1:7" ht="15.75" hidden="1" customHeight="1">
      <c r="A3" s="9"/>
      <c r="B3" s="4">
        <v>112257</v>
      </c>
      <c r="C3" s="4" t="e">
        <f>VLOOKUP(B3,[1]Report!$1:$1048576,2,0)</f>
        <v>#N/A</v>
      </c>
      <c r="D3" s="4" t="s">
        <v>6</v>
      </c>
      <c r="E3" s="5" t="e">
        <f>VLOOKUP(B3,[1]Report!$1:$1048576,8,0)</f>
        <v>#N/A</v>
      </c>
      <c r="F3" s="115">
        <v>10.88</v>
      </c>
      <c r="G3" s="6" t="e">
        <f t="shared" ref="G3:G26" si="0">(E3-F3)/E3</f>
        <v>#N/A</v>
      </c>
    </row>
    <row r="4" spans="1:7" ht="15.75" hidden="1" customHeight="1">
      <c r="A4" s="9"/>
      <c r="B4" s="4">
        <v>112259</v>
      </c>
      <c r="C4" s="4" t="e">
        <f>VLOOKUP(B4,[1]Report!$1:$1048576,2,0)</f>
        <v>#N/A</v>
      </c>
      <c r="D4" s="4" t="s">
        <v>6</v>
      </c>
      <c r="E4" s="5" t="e">
        <f>VLOOKUP(B4,[1]Report!$1:$1048576,8,0)</f>
        <v>#N/A</v>
      </c>
      <c r="F4" s="115">
        <v>10.88</v>
      </c>
      <c r="G4" s="6" t="e">
        <f t="shared" si="0"/>
        <v>#N/A</v>
      </c>
    </row>
    <row r="5" spans="1:7" ht="15.75" hidden="1" customHeight="1">
      <c r="A5" s="9"/>
      <c r="B5" s="4">
        <v>112258</v>
      </c>
      <c r="C5" s="4" t="e">
        <f>VLOOKUP(B5,[1]Report!$1:$1048576,2,0)</f>
        <v>#N/A</v>
      </c>
      <c r="D5" s="4" t="s">
        <v>6</v>
      </c>
      <c r="E5" s="5" t="e">
        <f>VLOOKUP(B5,[1]Report!$1:$1048576,8,0)</f>
        <v>#N/A</v>
      </c>
      <c r="F5" s="115">
        <v>10.88</v>
      </c>
      <c r="G5" s="6" t="e">
        <f t="shared" si="0"/>
        <v>#N/A</v>
      </c>
    </row>
    <row r="6" spans="1:7" ht="15.75" hidden="1" customHeight="1">
      <c r="A6" s="9"/>
      <c r="B6" s="4">
        <v>112250</v>
      </c>
      <c r="C6" s="4" t="e">
        <f>VLOOKUP(B6,[1]Report!$1:$1048576,2,0)</f>
        <v>#N/A</v>
      </c>
      <c r="D6" s="4" t="s">
        <v>6</v>
      </c>
      <c r="E6" s="5" t="e">
        <f>VLOOKUP(B6,[1]Report!$1:$1048576,8,0)</f>
        <v>#N/A</v>
      </c>
      <c r="F6" s="115">
        <v>10.73</v>
      </c>
      <c r="G6" s="6" t="e">
        <f t="shared" si="0"/>
        <v>#N/A</v>
      </c>
    </row>
    <row r="7" spans="1:7" ht="15.75" hidden="1" customHeight="1">
      <c r="A7" s="9"/>
      <c r="B7" s="45">
        <v>112249</v>
      </c>
      <c r="C7" s="4" t="e">
        <f>VLOOKUP(B7,[1]Report!$1:$1048576,2,0)</f>
        <v>#N/A</v>
      </c>
      <c r="D7" s="4" t="s">
        <v>6</v>
      </c>
      <c r="E7" s="5" t="e">
        <f>VLOOKUP(B7,[1]Report!$1:$1048576,8,0)</f>
        <v>#N/A</v>
      </c>
      <c r="F7" s="115">
        <v>2.66</v>
      </c>
      <c r="G7" s="6" t="e">
        <f t="shared" si="0"/>
        <v>#N/A</v>
      </c>
    </row>
    <row r="8" spans="1:7" ht="15.75" hidden="1" customHeight="1">
      <c r="A8" s="9"/>
      <c r="B8" s="4">
        <v>112199</v>
      </c>
      <c r="C8" s="4" t="e">
        <f>VLOOKUP(B8,[1]Report!$1:$1048576,2,0)</f>
        <v>#N/A</v>
      </c>
      <c r="D8" s="4" t="s">
        <v>6</v>
      </c>
      <c r="E8" s="5" t="e">
        <f>VLOOKUP(B8,[1]Report!$1:$1048576,8,0)</f>
        <v>#N/A</v>
      </c>
      <c r="F8" s="115">
        <v>5.84</v>
      </c>
      <c r="G8" s="6" t="e">
        <f t="shared" si="0"/>
        <v>#N/A</v>
      </c>
    </row>
    <row r="9" spans="1:7" ht="15.75" hidden="1" customHeight="1">
      <c r="A9" s="9"/>
      <c r="B9" s="4">
        <v>112196</v>
      </c>
      <c r="C9" s="4" t="e">
        <f>VLOOKUP(B9,[1]Report!$1:$1048576,2,0)</f>
        <v>#N/A</v>
      </c>
      <c r="D9" s="4" t="s">
        <v>6</v>
      </c>
      <c r="E9" s="5" t="e">
        <f>VLOOKUP(B9,[1]Report!$1:$1048576,8,0)</f>
        <v>#N/A</v>
      </c>
      <c r="F9" s="115">
        <v>3.97</v>
      </c>
      <c r="G9" s="6" t="e">
        <f t="shared" si="0"/>
        <v>#N/A</v>
      </c>
    </row>
    <row r="10" spans="1:7" ht="15.75" hidden="1" customHeight="1">
      <c r="A10" s="9"/>
      <c r="B10" s="4">
        <v>112240</v>
      </c>
      <c r="C10" s="4" t="e">
        <f>VLOOKUP(B10,[1]Report!$1:$1048576,2,0)</f>
        <v>#N/A</v>
      </c>
      <c r="D10" s="4" t="s">
        <v>6</v>
      </c>
      <c r="E10" s="5" t="e">
        <f>VLOOKUP(B10,[1]Report!$1:$1048576,8,0)</f>
        <v>#N/A</v>
      </c>
      <c r="F10" s="115">
        <v>6.34</v>
      </c>
      <c r="G10" s="6" t="e">
        <f t="shared" si="0"/>
        <v>#N/A</v>
      </c>
    </row>
    <row r="11" spans="1:7" ht="15.75" hidden="1" customHeight="1">
      <c r="A11" s="9"/>
      <c r="B11" s="4">
        <v>112239</v>
      </c>
      <c r="C11" s="4" t="e">
        <f>VLOOKUP(B11,[1]Report!$1:$1048576,2,0)</f>
        <v>#N/A</v>
      </c>
      <c r="D11" s="4" t="s">
        <v>6</v>
      </c>
      <c r="E11" s="5" t="e">
        <f>VLOOKUP(B11,[1]Report!$1:$1048576,8,0)</f>
        <v>#N/A</v>
      </c>
      <c r="F11" s="115">
        <v>3.46</v>
      </c>
      <c r="G11" s="6" t="e">
        <f t="shared" si="0"/>
        <v>#N/A</v>
      </c>
    </row>
    <row r="12" spans="1:7" ht="15.75" hidden="1" customHeight="1">
      <c r="A12" s="9"/>
      <c r="B12" s="4">
        <v>112232</v>
      </c>
      <c r="C12" s="4" t="e">
        <f>VLOOKUP(B12,[1]Report!$1:$1048576,2,0)</f>
        <v>#N/A</v>
      </c>
      <c r="D12" s="4" t="s">
        <v>6</v>
      </c>
      <c r="E12" s="5" t="e">
        <f>VLOOKUP(B12,[1]Report!$1:$1048576,8,0)</f>
        <v>#N/A</v>
      </c>
      <c r="F12" s="115">
        <v>3.82</v>
      </c>
      <c r="G12" s="6" t="e">
        <f t="shared" si="0"/>
        <v>#N/A</v>
      </c>
    </row>
    <row r="13" spans="1:7" ht="15.75" hidden="1" customHeight="1">
      <c r="A13" s="9"/>
      <c r="B13" s="4">
        <v>109496</v>
      </c>
      <c r="C13" s="4" t="e">
        <f>VLOOKUP(B13,[1]Report!$1:$1048576,2,0)</f>
        <v>#N/A</v>
      </c>
      <c r="D13" s="4" t="s">
        <v>6</v>
      </c>
      <c r="E13" s="5" t="e">
        <f>VLOOKUP(B13,[1]Report!$1:$1048576,8,0)</f>
        <v>#N/A</v>
      </c>
      <c r="F13" s="115">
        <v>2.92</v>
      </c>
      <c r="G13" s="6" t="e">
        <f t="shared" si="0"/>
        <v>#N/A</v>
      </c>
    </row>
    <row r="14" spans="1:7" ht="15.75" hidden="1" customHeight="1">
      <c r="A14" s="9"/>
      <c r="B14" s="4">
        <v>109494</v>
      </c>
      <c r="C14" s="4" t="e">
        <f>VLOOKUP(B14,[1]Report!$1:$1048576,2,0)</f>
        <v>#N/A</v>
      </c>
      <c r="D14" s="4" t="s">
        <v>6</v>
      </c>
      <c r="E14" s="5" t="e">
        <f>VLOOKUP(B14,[1]Report!$1:$1048576,8,0)</f>
        <v>#N/A</v>
      </c>
      <c r="F14" s="115">
        <v>4.3</v>
      </c>
      <c r="G14" s="6" t="e">
        <f t="shared" si="0"/>
        <v>#N/A</v>
      </c>
    </row>
    <row r="15" spans="1:7" ht="15.75" hidden="1" customHeight="1">
      <c r="A15" s="9"/>
      <c r="B15" s="4">
        <v>112217</v>
      </c>
      <c r="C15" s="4" t="e">
        <f>VLOOKUP(B15,[1]Report!$1:$1048576,2,0)</f>
        <v>#N/A</v>
      </c>
      <c r="D15" s="4" t="s">
        <v>6</v>
      </c>
      <c r="E15" s="5" t="e">
        <f>VLOOKUP(B15,[1]Report!$1:$1048576,8,0)</f>
        <v>#N/A</v>
      </c>
      <c r="F15" s="115">
        <v>11.25</v>
      </c>
      <c r="G15" s="6" t="e">
        <f t="shared" si="0"/>
        <v>#N/A</v>
      </c>
    </row>
    <row r="16" spans="1:7" ht="15.75" hidden="1" customHeight="1">
      <c r="A16" s="9"/>
      <c r="B16" s="4">
        <v>112204</v>
      </c>
      <c r="C16" s="4" t="e">
        <f>VLOOKUP(B16,[1]Report!$1:$1048576,2,0)</f>
        <v>#N/A</v>
      </c>
      <c r="D16" s="4" t="s">
        <v>6</v>
      </c>
      <c r="E16" s="5" t="e">
        <f>VLOOKUP(B16,[1]Report!$1:$1048576,8,0)</f>
        <v>#N/A</v>
      </c>
      <c r="F16" s="115">
        <v>5.39</v>
      </c>
      <c r="G16" s="6" t="e">
        <f t="shared" si="0"/>
        <v>#N/A</v>
      </c>
    </row>
    <row r="17" spans="1:13" ht="15.75" hidden="1" customHeight="1">
      <c r="A17" s="9"/>
      <c r="B17" s="101">
        <v>112235</v>
      </c>
      <c r="C17" s="4" t="e">
        <f>VLOOKUP(B17,[1]Report!$1:$1048576,2,0)</f>
        <v>#N/A</v>
      </c>
      <c r="D17" s="4" t="s">
        <v>6</v>
      </c>
      <c r="E17" s="5" t="e">
        <f>VLOOKUP(B17,[1]Report!$1:$1048576,8,0)</f>
        <v>#N/A</v>
      </c>
      <c r="F17" s="115">
        <v>5.61</v>
      </c>
      <c r="G17" s="6" t="e">
        <f t="shared" si="0"/>
        <v>#N/A</v>
      </c>
    </row>
    <row r="18" spans="1:13" ht="15.75" hidden="1" customHeight="1">
      <c r="A18" s="9"/>
      <c r="B18" s="45">
        <v>109500</v>
      </c>
      <c r="C18" s="4" t="e">
        <f>VLOOKUP(B18,[1]Report!$1:$1048576,2,0)</f>
        <v>#N/A</v>
      </c>
      <c r="D18" s="4" t="s">
        <v>6</v>
      </c>
      <c r="E18" s="5" t="e">
        <f>VLOOKUP(B18,[1]Report!$1:$1048576,8,0)</f>
        <v>#N/A</v>
      </c>
      <c r="F18" s="115">
        <v>12.25</v>
      </c>
      <c r="G18" s="6" t="e">
        <f t="shared" si="0"/>
        <v>#N/A</v>
      </c>
    </row>
    <row r="19" spans="1:13" ht="15.75" hidden="1" customHeight="1">
      <c r="A19" s="9"/>
      <c r="B19" s="4">
        <v>112245</v>
      </c>
      <c r="C19" s="4" t="e">
        <f>VLOOKUP(B19,[1]Report!$1:$1048576,2,0)</f>
        <v>#N/A</v>
      </c>
      <c r="D19" s="4" t="s">
        <v>6</v>
      </c>
      <c r="E19" s="5" t="e">
        <f>VLOOKUP(B19,[1]Report!$1:$1048576,8,0)</f>
        <v>#N/A</v>
      </c>
      <c r="F19" s="115">
        <v>14.46</v>
      </c>
      <c r="G19" s="6" t="e">
        <f t="shared" si="0"/>
        <v>#N/A</v>
      </c>
    </row>
    <row r="20" spans="1:13" ht="15.75" hidden="1" customHeight="1">
      <c r="A20" s="9"/>
      <c r="B20" s="4">
        <v>112209</v>
      </c>
      <c r="C20" s="4" t="e">
        <f>VLOOKUP(B20,[1]Report!$1:$1048576,2,0)</f>
        <v>#N/A</v>
      </c>
      <c r="D20" s="4" t="s">
        <v>6</v>
      </c>
      <c r="E20" s="5" t="e">
        <f>VLOOKUP(B20,[1]Report!$1:$1048576,8,0)</f>
        <v>#N/A</v>
      </c>
      <c r="F20" s="115">
        <v>15.87</v>
      </c>
      <c r="G20" s="6" t="e">
        <f t="shared" si="0"/>
        <v>#N/A</v>
      </c>
    </row>
    <row r="21" spans="1:13" ht="15.75" hidden="1" customHeight="1">
      <c r="A21" s="9"/>
      <c r="B21" s="45">
        <v>109504</v>
      </c>
      <c r="C21" s="4" t="e">
        <f>VLOOKUP(B21,[1]Report!$1:$1048576,2,0)</f>
        <v>#N/A</v>
      </c>
      <c r="D21" s="4" t="s">
        <v>6</v>
      </c>
      <c r="E21" s="5" t="e">
        <f>VLOOKUP(B21,[1]Report!$1:$1048576,8,0)</f>
        <v>#N/A</v>
      </c>
      <c r="F21" s="115">
        <v>12.8</v>
      </c>
      <c r="G21" s="6" t="e">
        <f t="shared" si="0"/>
        <v>#N/A</v>
      </c>
    </row>
    <row r="22" spans="1:13" ht="15.75" hidden="1" customHeight="1">
      <c r="A22" s="9"/>
      <c r="B22" s="4">
        <v>112243</v>
      </c>
      <c r="C22" s="4" t="e">
        <f>VLOOKUP(B22,[1]Report!$1:$1048576,2,0)</f>
        <v>#N/A</v>
      </c>
      <c r="D22" s="4" t="s">
        <v>6</v>
      </c>
      <c r="E22" s="5" t="e">
        <f>VLOOKUP(B22,[1]Report!$1:$1048576,8,0)</f>
        <v>#N/A</v>
      </c>
      <c r="F22" s="115">
        <v>11.52</v>
      </c>
      <c r="G22" s="6" t="e">
        <f t="shared" si="0"/>
        <v>#N/A</v>
      </c>
    </row>
    <row r="23" spans="1:13" ht="15.75" hidden="1" customHeight="1">
      <c r="A23" s="9"/>
      <c r="B23" s="4">
        <v>112211</v>
      </c>
      <c r="C23" s="4" t="e">
        <f>VLOOKUP(B23,[1]Report!$1:$1048576,2,0)</f>
        <v>#N/A</v>
      </c>
      <c r="D23" s="4" t="s">
        <v>6</v>
      </c>
      <c r="E23" s="5" t="e">
        <f>VLOOKUP(B23,[1]Report!$1:$1048576,8,0)</f>
        <v>#N/A</v>
      </c>
      <c r="F23" s="115">
        <v>5.48</v>
      </c>
      <c r="G23" s="6" t="e">
        <f t="shared" si="0"/>
        <v>#N/A</v>
      </c>
    </row>
    <row r="24" spans="1:13" ht="15.75" hidden="1" customHeight="1">
      <c r="A24" s="9"/>
      <c r="B24" s="4">
        <v>112189</v>
      </c>
      <c r="C24" s="4" t="e">
        <f>VLOOKUP(B24,[1]Report!$1:$1048576,2,0)</f>
        <v>#N/A</v>
      </c>
      <c r="D24" s="4" t="s">
        <v>6</v>
      </c>
      <c r="E24" s="5" t="e">
        <f>VLOOKUP(B24,[1]Report!$1:$1048576,8,0)</f>
        <v>#N/A</v>
      </c>
      <c r="F24" s="115">
        <v>8.7799999999999994</v>
      </c>
      <c r="G24" s="6" t="e">
        <f t="shared" si="0"/>
        <v>#N/A</v>
      </c>
    </row>
    <row r="25" spans="1:13" ht="15.75" hidden="1" customHeight="1">
      <c r="A25" s="9"/>
      <c r="B25" s="4">
        <v>112200</v>
      </c>
      <c r="C25" s="4" t="e">
        <f>VLOOKUP(B25,[1]Report!$1:$1048576,2,0)</f>
        <v>#N/A</v>
      </c>
      <c r="D25" s="4" t="s">
        <v>6</v>
      </c>
      <c r="E25" s="5" t="e">
        <f>VLOOKUP(B25,[1]Report!$1:$1048576,8,0)</f>
        <v>#N/A</v>
      </c>
      <c r="F25" s="115">
        <v>12.99</v>
      </c>
      <c r="G25" s="6" t="e">
        <f t="shared" si="0"/>
        <v>#N/A</v>
      </c>
    </row>
    <row r="26" spans="1:13" ht="15.75" hidden="1" customHeight="1">
      <c r="A26" s="9"/>
      <c r="B26" s="45">
        <v>112206</v>
      </c>
      <c r="C26" s="4" t="e">
        <f>VLOOKUP(B26,[1]Report!$1:$1048576,2,0)</f>
        <v>#N/A</v>
      </c>
      <c r="D26" s="4" t="s">
        <v>6</v>
      </c>
      <c r="E26" s="5" t="e">
        <f>VLOOKUP(B26,[1]Report!$1:$1048576,8,0)</f>
        <v>#N/A</v>
      </c>
      <c r="F26" s="115">
        <v>12.99</v>
      </c>
      <c r="G26" s="6" t="e">
        <f t="shared" si="0"/>
        <v>#N/A</v>
      </c>
    </row>
    <row r="27" spans="1:13" ht="15.75" hidden="1" customHeight="1">
      <c r="A27" s="9"/>
      <c r="B27" s="45"/>
      <c r="C27" s="4"/>
      <c r="D27" s="4"/>
      <c r="E27" s="5"/>
      <c r="F27" s="115"/>
      <c r="G27" s="6"/>
    </row>
    <row r="28" spans="1:13" ht="15.75" hidden="1" customHeight="1">
      <c r="A28" s="9"/>
      <c r="B28" s="45"/>
      <c r="C28" s="4"/>
      <c r="D28" s="4"/>
      <c r="E28" s="5"/>
      <c r="F28" s="115"/>
      <c r="G28" s="6"/>
    </row>
    <row r="29" spans="1:13" ht="15.75" customHeight="1">
      <c r="A29" s="9"/>
      <c r="B29" s="548" t="s">
        <v>1656</v>
      </c>
      <c r="C29" s="548"/>
      <c r="D29" s="548"/>
      <c r="E29" s="548"/>
      <c r="F29" s="548"/>
      <c r="G29" s="548"/>
      <c r="H29" s="7"/>
      <c r="I29" s="7"/>
      <c r="J29" s="7"/>
      <c r="K29" s="7"/>
    </row>
    <row r="30" spans="1:13" ht="15.75" customHeight="1">
      <c r="A30" s="9"/>
      <c r="B30" s="11" t="s">
        <v>2</v>
      </c>
      <c r="C30" s="11" t="s">
        <v>3</v>
      </c>
      <c r="D30" s="11" t="s">
        <v>5</v>
      </c>
      <c r="E30" s="11" t="s">
        <v>0</v>
      </c>
      <c r="F30" s="47" t="s">
        <v>1</v>
      </c>
      <c r="G30" s="47" t="s">
        <v>4</v>
      </c>
      <c r="H30" s="7"/>
      <c r="I30" s="7"/>
      <c r="J30" s="7"/>
      <c r="K30" s="7"/>
      <c r="L30" s="7"/>
      <c r="M30" s="7"/>
    </row>
    <row r="31" spans="1:13" ht="15.75" customHeight="1">
      <c r="A31" s="9"/>
      <c r="B31" s="585" t="s">
        <v>1125</v>
      </c>
      <c r="C31" s="586"/>
      <c r="D31" s="586"/>
      <c r="E31" s="586"/>
      <c r="F31" s="586"/>
      <c r="G31" s="586"/>
      <c r="H31" s="7"/>
      <c r="I31" s="7"/>
      <c r="J31" s="7"/>
      <c r="K31" s="7"/>
      <c r="L31" s="7"/>
      <c r="M31" s="7"/>
    </row>
    <row r="32" spans="1:13" ht="15.75" customHeight="1" thickBot="1">
      <c r="A32" s="9"/>
      <c r="B32" s="11" t="s">
        <v>2</v>
      </c>
      <c r="C32" s="11" t="s">
        <v>3</v>
      </c>
      <c r="D32" s="11" t="s">
        <v>5</v>
      </c>
      <c r="E32" s="11" t="s">
        <v>0</v>
      </c>
      <c r="F32" s="47" t="s">
        <v>1</v>
      </c>
      <c r="G32" s="47" t="s">
        <v>4</v>
      </c>
      <c r="H32" s="7"/>
      <c r="I32" s="7"/>
      <c r="J32" s="7"/>
      <c r="K32" s="7"/>
      <c r="L32" s="7"/>
      <c r="M32" s="7"/>
    </row>
    <row r="33" spans="1:13" ht="15.75">
      <c r="A33" s="9"/>
      <c r="B33" s="450">
        <v>109511</v>
      </c>
      <c r="C33" s="4" t="s">
        <v>860</v>
      </c>
      <c r="D33" s="168" t="s">
        <v>6</v>
      </c>
      <c r="E33" s="5">
        <v>3.39</v>
      </c>
      <c r="F33" s="455">
        <v>1.99</v>
      </c>
      <c r="G33" s="6">
        <v>0.41297935103244843</v>
      </c>
      <c r="H33" s="278">
        <v>-0.58702064896755157</v>
      </c>
      <c r="I33" s="7" t="s">
        <v>12</v>
      </c>
      <c r="J33" s="7"/>
      <c r="K33" s="7"/>
      <c r="L33" s="7"/>
      <c r="M33" s="7"/>
    </row>
    <row r="34" spans="1:13" ht="15.75" customHeight="1">
      <c r="A34" s="9"/>
      <c r="B34" s="451">
        <v>114216</v>
      </c>
      <c r="C34" s="4" t="s">
        <v>1665</v>
      </c>
      <c r="D34" s="168" t="s">
        <v>6</v>
      </c>
      <c r="E34" s="5">
        <v>45.79</v>
      </c>
      <c r="F34" s="405">
        <v>44.05</v>
      </c>
      <c r="G34" s="6">
        <v>3.7999563223411269E-2</v>
      </c>
      <c r="H34" s="278">
        <v>-0.96200043677658875</v>
      </c>
      <c r="I34" s="7" t="s">
        <v>12</v>
      </c>
      <c r="J34" s="7"/>
      <c r="K34" s="7"/>
      <c r="L34" s="7"/>
      <c r="M34" s="7"/>
    </row>
    <row r="35" spans="1:13" ht="15.75">
      <c r="A35" s="9"/>
      <c r="B35" s="451">
        <v>114214</v>
      </c>
      <c r="C35" s="4" t="s">
        <v>1666</v>
      </c>
      <c r="D35" s="168" t="s">
        <v>6</v>
      </c>
      <c r="E35" s="5">
        <v>44.8</v>
      </c>
      <c r="F35" s="405">
        <v>43.1</v>
      </c>
      <c r="G35" s="6">
        <v>3.7946428571428478E-2</v>
      </c>
      <c r="H35" s="278">
        <v>-0.96205357142857151</v>
      </c>
      <c r="I35" s="7" t="s">
        <v>12</v>
      </c>
      <c r="J35" s="7"/>
      <c r="K35" s="7"/>
      <c r="L35" s="7"/>
      <c r="M35" s="7"/>
    </row>
    <row r="36" spans="1:13" ht="15.75">
      <c r="A36" s="9"/>
      <c r="B36" s="451">
        <v>113668</v>
      </c>
      <c r="C36" s="4" t="s">
        <v>994</v>
      </c>
      <c r="D36" s="168" t="s">
        <v>6</v>
      </c>
      <c r="E36" s="5">
        <v>4</v>
      </c>
      <c r="F36" s="405">
        <v>3.89</v>
      </c>
      <c r="G36" s="6">
        <v>2.7499999999999969E-2</v>
      </c>
      <c r="H36" s="278">
        <v>-0.97250000000000003</v>
      </c>
      <c r="I36" s="7" t="s">
        <v>12</v>
      </c>
      <c r="J36" s="7"/>
      <c r="K36" s="7"/>
      <c r="L36" s="7"/>
      <c r="M36" s="7"/>
    </row>
    <row r="37" spans="1:13" ht="15.75">
      <c r="A37" s="9"/>
      <c r="B37" s="451">
        <v>113672</v>
      </c>
      <c r="C37" s="4" t="s">
        <v>1117</v>
      </c>
      <c r="D37" s="168" t="s">
        <v>6</v>
      </c>
      <c r="E37" s="5">
        <v>17.22</v>
      </c>
      <c r="F37" s="405">
        <v>16.45</v>
      </c>
      <c r="G37" s="6">
        <v>4.4715447154471524E-2</v>
      </c>
      <c r="H37" s="278">
        <v>-0.95528455284552849</v>
      </c>
      <c r="I37" s="7" t="s">
        <v>12</v>
      </c>
      <c r="J37" s="7"/>
      <c r="K37" s="7"/>
      <c r="L37" s="7"/>
      <c r="M37" s="7"/>
    </row>
    <row r="38" spans="1:13" ht="15.75">
      <c r="A38" s="9"/>
      <c r="B38" s="451">
        <v>113673</v>
      </c>
      <c r="C38" s="4" t="s">
        <v>996</v>
      </c>
      <c r="D38" s="168" t="s">
        <v>6</v>
      </c>
      <c r="E38" s="5">
        <v>11.91</v>
      </c>
      <c r="F38" s="405">
        <v>11.39</v>
      </c>
      <c r="G38" s="6">
        <v>4.366078925272876E-2</v>
      </c>
      <c r="H38" s="278">
        <v>-0.95633921074727124</v>
      </c>
      <c r="I38" s="7" t="s">
        <v>12</v>
      </c>
      <c r="J38" s="7"/>
      <c r="K38" s="7"/>
      <c r="L38" s="7"/>
      <c r="M38" s="7"/>
    </row>
    <row r="39" spans="1:13" ht="15.75">
      <c r="A39" s="9"/>
      <c r="B39" s="451">
        <v>113664</v>
      </c>
      <c r="C39" s="4" t="s">
        <v>993</v>
      </c>
      <c r="D39" s="168" t="s">
        <v>6</v>
      </c>
      <c r="E39" s="5">
        <v>6.34</v>
      </c>
      <c r="F39" s="405">
        <v>5.99</v>
      </c>
      <c r="G39" s="6">
        <v>5.5205047318611936E-2</v>
      </c>
      <c r="H39" s="278">
        <v>-0.94479495268138802</v>
      </c>
      <c r="I39" s="7" t="s">
        <v>12</v>
      </c>
      <c r="J39" s="7"/>
      <c r="K39" s="7"/>
      <c r="L39" s="7"/>
      <c r="M39" s="7"/>
    </row>
    <row r="40" spans="1:13" ht="15.75">
      <c r="A40" s="9"/>
      <c r="B40" s="451">
        <v>113665</v>
      </c>
      <c r="C40" s="4" t="s">
        <v>1667</v>
      </c>
      <c r="D40" s="168" t="s">
        <v>6</v>
      </c>
      <c r="E40" s="5">
        <v>7.29</v>
      </c>
      <c r="F40" s="405">
        <v>6.85</v>
      </c>
      <c r="G40" s="6">
        <v>6.0356652949245596E-2</v>
      </c>
      <c r="H40" s="278">
        <v>-0.93964334705075436</v>
      </c>
      <c r="I40" s="7" t="s">
        <v>12</v>
      </c>
      <c r="J40" s="7"/>
      <c r="K40" s="7"/>
      <c r="L40" s="7"/>
      <c r="M40" s="7"/>
    </row>
    <row r="41" spans="1:13" ht="15.75">
      <c r="A41" s="9"/>
      <c r="B41" s="451">
        <v>113670</v>
      </c>
      <c r="C41" s="4" t="s">
        <v>995</v>
      </c>
      <c r="D41" s="168" t="s">
        <v>6</v>
      </c>
      <c r="E41" s="5">
        <v>3.72</v>
      </c>
      <c r="F41" s="405">
        <v>3.6</v>
      </c>
      <c r="G41" s="6">
        <v>3.2258064516129059E-2</v>
      </c>
      <c r="H41" s="278">
        <v>-0.967741935483871</v>
      </c>
      <c r="I41" s="7" t="s">
        <v>12</v>
      </c>
      <c r="J41" s="7"/>
      <c r="K41" s="7"/>
      <c r="L41" s="7"/>
      <c r="M41" s="7"/>
    </row>
    <row r="42" spans="1:13" ht="15.75">
      <c r="A42" s="9"/>
      <c r="B42" s="451">
        <v>113674</v>
      </c>
      <c r="C42" s="4" t="s">
        <v>1353</v>
      </c>
      <c r="D42" s="168" t="s">
        <v>6</v>
      </c>
      <c r="E42" s="5">
        <v>3.87</v>
      </c>
      <c r="F42" s="405">
        <v>3.7</v>
      </c>
      <c r="G42" s="6">
        <v>4.3927648578811353E-2</v>
      </c>
      <c r="H42" s="278">
        <v>-0.95607235142118863</v>
      </c>
      <c r="I42" s="7" t="s">
        <v>12</v>
      </c>
      <c r="J42" s="7"/>
      <c r="K42" s="7"/>
      <c r="L42" s="7"/>
      <c r="M42" s="7"/>
    </row>
    <row r="43" spans="1:13" ht="15.75">
      <c r="A43" s="9"/>
      <c r="B43" s="451">
        <v>113662</v>
      </c>
      <c r="C43" s="4" t="s">
        <v>1119</v>
      </c>
      <c r="D43" s="168" t="s">
        <v>6</v>
      </c>
      <c r="E43" s="5">
        <v>11.37</v>
      </c>
      <c r="F43" s="405">
        <v>10.69</v>
      </c>
      <c r="G43" s="6">
        <v>5.9806508355320996E-2</v>
      </c>
      <c r="H43" s="278">
        <v>-0.94019349164467902</v>
      </c>
      <c r="I43" s="7" t="s">
        <v>12</v>
      </c>
      <c r="J43" s="7"/>
      <c r="K43" s="7"/>
      <c r="L43" s="7"/>
      <c r="M43" s="7"/>
    </row>
    <row r="44" spans="1:13" ht="15.75">
      <c r="A44" s="9"/>
      <c r="B44" s="451">
        <v>113666</v>
      </c>
      <c r="C44" s="4" t="s">
        <v>1120</v>
      </c>
      <c r="D44" s="168" t="s">
        <v>6</v>
      </c>
      <c r="E44" s="5">
        <v>3.79</v>
      </c>
      <c r="F44" s="405">
        <v>3.55</v>
      </c>
      <c r="G44" s="6">
        <v>6.3324538258575258E-2</v>
      </c>
      <c r="H44" s="278">
        <v>-0.9366754617414248</v>
      </c>
      <c r="I44" s="7" t="s">
        <v>1054</v>
      </c>
      <c r="J44" s="7"/>
      <c r="K44" s="7"/>
      <c r="L44" s="7"/>
      <c r="M44" s="7"/>
    </row>
    <row r="45" spans="1:13" ht="16.5" thickBot="1">
      <c r="A45" s="9"/>
      <c r="B45" s="454">
        <v>113669</v>
      </c>
      <c r="C45" s="4" t="s">
        <v>1668</v>
      </c>
      <c r="D45" s="168" t="s">
        <v>6</v>
      </c>
      <c r="E45" s="5">
        <v>4.2</v>
      </c>
      <c r="F45" s="456">
        <v>3.99</v>
      </c>
      <c r="G45" s="6">
        <v>4.9999999999999989E-2</v>
      </c>
      <c r="H45" s="278">
        <v>-0.95</v>
      </c>
      <c r="I45" s="7" t="s">
        <v>12</v>
      </c>
      <c r="J45" s="7"/>
      <c r="K45" s="7"/>
      <c r="L45" s="7"/>
      <c r="M45" s="7"/>
    </row>
    <row r="46" spans="1:13" ht="15.75">
      <c r="A46" s="9"/>
      <c r="B46" s="450">
        <v>113377</v>
      </c>
      <c r="C46" s="4" t="s">
        <v>1669</v>
      </c>
      <c r="D46" s="168" t="s">
        <v>6</v>
      </c>
      <c r="E46" s="5">
        <v>17.64</v>
      </c>
      <c r="F46" s="455">
        <v>16.75</v>
      </c>
      <c r="G46" s="6">
        <v>5.0453514739229058E-2</v>
      </c>
      <c r="H46" s="278">
        <v>-0.9495464852607709</v>
      </c>
      <c r="I46" s="7" t="s">
        <v>12</v>
      </c>
      <c r="J46" s="7"/>
      <c r="K46" s="7"/>
      <c r="L46" s="7"/>
      <c r="M46" s="7"/>
    </row>
    <row r="47" spans="1:13" ht="15.75">
      <c r="A47" s="9"/>
      <c r="B47" s="451">
        <v>113378</v>
      </c>
      <c r="C47" s="4" t="s">
        <v>1670</v>
      </c>
      <c r="D47" s="168" t="s">
        <v>6</v>
      </c>
      <c r="E47" s="5">
        <v>17.64</v>
      </c>
      <c r="F47" s="405">
        <v>16.75</v>
      </c>
      <c r="G47" s="6">
        <v>5.0453514739229058E-2</v>
      </c>
      <c r="H47" s="278">
        <v>-0.9495464852607709</v>
      </c>
      <c r="I47" s="7" t="s">
        <v>12</v>
      </c>
      <c r="J47" s="7"/>
      <c r="K47" s="7"/>
      <c r="L47" s="7"/>
      <c r="M47" s="7"/>
    </row>
    <row r="48" spans="1:13" ht="15.75">
      <c r="A48" s="9"/>
      <c r="B48" s="451">
        <v>113382</v>
      </c>
      <c r="C48" s="4" t="s">
        <v>1671</v>
      </c>
      <c r="D48" s="168" t="s">
        <v>6</v>
      </c>
      <c r="E48" s="5">
        <v>17.64</v>
      </c>
      <c r="F48" s="405">
        <v>16.75</v>
      </c>
      <c r="G48" s="6">
        <v>5.0453514739229058E-2</v>
      </c>
      <c r="H48" s="278">
        <v>-0.9495464852607709</v>
      </c>
      <c r="I48" s="7" t="s">
        <v>12</v>
      </c>
      <c r="J48" s="7"/>
      <c r="K48" s="7"/>
      <c r="L48" s="7"/>
      <c r="M48" s="7"/>
    </row>
    <row r="49" spans="1:13" ht="15.75">
      <c r="A49" s="9"/>
      <c r="B49" s="451">
        <v>1759</v>
      </c>
      <c r="C49" s="4" t="s">
        <v>1672</v>
      </c>
      <c r="D49" s="168" t="s">
        <v>6</v>
      </c>
      <c r="E49" s="5">
        <v>8.1199999999999992</v>
      </c>
      <c r="F49" s="405">
        <v>7.7</v>
      </c>
      <c r="G49" s="6">
        <v>5.1724137931034371E-2</v>
      </c>
      <c r="H49" s="278">
        <v>-0.94827586206896564</v>
      </c>
      <c r="I49" s="7" t="s">
        <v>12</v>
      </c>
      <c r="J49" s="7"/>
      <c r="K49" s="7"/>
      <c r="L49" s="7"/>
      <c r="M49" s="7"/>
    </row>
    <row r="50" spans="1:13" ht="15.75">
      <c r="A50" s="9"/>
      <c r="B50" s="451">
        <v>1758</v>
      </c>
      <c r="C50" s="4" t="s">
        <v>1673</v>
      </c>
      <c r="D50" s="168" t="s">
        <v>6</v>
      </c>
      <c r="E50" s="5">
        <v>8.1199999999999992</v>
      </c>
      <c r="F50" s="405">
        <v>7.7</v>
      </c>
      <c r="G50" s="6">
        <v>5.1724137931034371E-2</v>
      </c>
      <c r="H50" s="278">
        <v>-0.94827586206896564</v>
      </c>
      <c r="I50" s="7" t="s">
        <v>12</v>
      </c>
      <c r="J50" s="7"/>
      <c r="K50" s="7"/>
      <c r="L50" s="7"/>
      <c r="M50" s="7"/>
    </row>
    <row r="51" spans="1:13" ht="15.75">
      <c r="A51" s="9"/>
      <c r="B51" s="451">
        <v>1757</v>
      </c>
      <c r="C51" s="4" t="s">
        <v>1674</v>
      </c>
      <c r="D51" s="168" t="s">
        <v>6</v>
      </c>
      <c r="E51" s="5">
        <v>8.1199999999999992</v>
      </c>
      <c r="F51" s="405">
        <v>7.7</v>
      </c>
      <c r="G51" s="6">
        <v>5.1724137931034371E-2</v>
      </c>
      <c r="H51" s="278">
        <v>-0.94827586206896564</v>
      </c>
      <c r="I51" s="7" t="s">
        <v>12</v>
      </c>
      <c r="J51" s="7"/>
      <c r="K51" s="7"/>
      <c r="L51" s="7"/>
      <c r="M51" s="7"/>
    </row>
    <row r="52" spans="1:13" ht="15.75">
      <c r="A52" s="9"/>
      <c r="B52" s="451">
        <v>1761</v>
      </c>
      <c r="C52" s="4" t="s">
        <v>1675</v>
      </c>
      <c r="D52" s="168" t="s">
        <v>6</v>
      </c>
      <c r="E52" s="5">
        <v>8.1199999999999992</v>
      </c>
      <c r="F52" s="405">
        <v>7.7</v>
      </c>
      <c r="G52" s="6">
        <v>5.1724137931034371E-2</v>
      </c>
      <c r="H52" s="278">
        <v>-0.94827586206896564</v>
      </c>
      <c r="I52" s="7" t="s">
        <v>1054</v>
      </c>
      <c r="J52" s="7"/>
      <c r="K52" s="7"/>
      <c r="L52" s="7"/>
      <c r="M52" s="7"/>
    </row>
    <row r="53" spans="1:13" ht="15.75">
      <c r="A53" s="9"/>
      <c r="B53" s="451">
        <v>1762</v>
      </c>
      <c r="C53" s="4" t="s">
        <v>760</v>
      </c>
      <c r="D53" s="168" t="s">
        <v>6</v>
      </c>
      <c r="E53" s="5">
        <v>8.34</v>
      </c>
      <c r="F53" s="405">
        <v>7.7</v>
      </c>
      <c r="G53" s="6">
        <v>7.6738609112709799E-2</v>
      </c>
      <c r="H53" s="278">
        <v>-0.9232613908872902</v>
      </c>
      <c r="I53" s="7" t="s">
        <v>1054</v>
      </c>
      <c r="J53" s="7"/>
      <c r="K53" s="7"/>
      <c r="L53" s="7"/>
      <c r="M53" s="7"/>
    </row>
    <row r="54" spans="1:13" ht="15.75">
      <c r="A54" s="9"/>
      <c r="B54" s="451">
        <v>113375</v>
      </c>
      <c r="C54" s="4" t="s">
        <v>1676</v>
      </c>
      <c r="D54" s="168" t="s">
        <v>6</v>
      </c>
      <c r="E54" s="5">
        <v>7.3</v>
      </c>
      <c r="F54" s="405">
        <v>6.75</v>
      </c>
      <c r="G54" s="6">
        <v>7.5342465753424639E-2</v>
      </c>
      <c r="H54" s="278">
        <v>-0.92465753424657537</v>
      </c>
      <c r="I54" s="7" t="s">
        <v>12</v>
      </c>
      <c r="J54" s="7"/>
      <c r="K54" s="7"/>
      <c r="L54" s="7"/>
      <c r="M54" s="7"/>
    </row>
    <row r="55" spans="1:13" ht="15.75">
      <c r="A55" s="9"/>
      <c r="B55" s="451">
        <v>114319</v>
      </c>
      <c r="C55" s="4" t="s">
        <v>1677</v>
      </c>
      <c r="D55" s="168" t="s">
        <v>6</v>
      </c>
      <c r="E55" s="5">
        <v>15.33</v>
      </c>
      <c r="F55" s="405">
        <v>14.25</v>
      </c>
      <c r="G55" s="6">
        <v>7.0450097847358131E-2</v>
      </c>
      <c r="H55" s="278">
        <v>-0.92954990215264188</v>
      </c>
      <c r="I55" s="7" t="s">
        <v>12</v>
      </c>
      <c r="J55" s="7"/>
      <c r="K55" s="7"/>
      <c r="L55" s="7"/>
      <c r="M55" s="7"/>
    </row>
    <row r="56" spans="1:13" ht="15.75">
      <c r="A56" s="9"/>
      <c r="B56" s="451">
        <v>1755</v>
      </c>
      <c r="C56" s="4" t="s">
        <v>1678</v>
      </c>
      <c r="D56" s="168" t="s">
        <v>6</v>
      </c>
      <c r="E56" s="5">
        <v>7.96</v>
      </c>
      <c r="F56" s="405">
        <v>7.39</v>
      </c>
      <c r="G56" s="6">
        <v>7.1608040201005058E-2</v>
      </c>
      <c r="H56" s="278">
        <v>-0.92839195979899491</v>
      </c>
      <c r="I56" s="7" t="s">
        <v>12</v>
      </c>
      <c r="J56" s="7"/>
      <c r="K56" s="7"/>
      <c r="L56" s="7"/>
      <c r="M56" s="7"/>
    </row>
    <row r="57" spans="1:13" ht="15.75">
      <c r="A57" s="9"/>
      <c r="B57" s="451">
        <v>113373</v>
      </c>
      <c r="C57" s="4" t="s">
        <v>759</v>
      </c>
      <c r="D57" s="168" t="s">
        <v>6</v>
      </c>
      <c r="E57" s="5">
        <v>27.25</v>
      </c>
      <c r="F57" s="405">
        <v>25.9</v>
      </c>
      <c r="G57" s="6">
        <v>4.9541284403669776E-2</v>
      </c>
      <c r="H57" s="278">
        <v>-0.95045871559633022</v>
      </c>
      <c r="I57" s="7" t="s">
        <v>12</v>
      </c>
      <c r="J57" s="7"/>
      <c r="K57" s="7"/>
      <c r="L57" s="7"/>
      <c r="M57" s="7"/>
    </row>
    <row r="58" spans="1:13" ht="16.5" thickBot="1">
      <c r="A58" s="9"/>
      <c r="B58" s="454">
        <v>2099</v>
      </c>
      <c r="C58" s="4" t="s">
        <v>1679</v>
      </c>
      <c r="D58" s="168" t="s">
        <v>6</v>
      </c>
      <c r="E58" s="5">
        <v>14.44</v>
      </c>
      <c r="F58" s="456">
        <v>13.7</v>
      </c>
      <c r="G58" s="6">
        <v>5.1246537396121901E-2</v>
      </c>
      <c r="H58" s="278">
        <v>-0.94875346260387805</v>
      </c>
      <c r="I58" s="7" t="s">
        <v>12</v>
      </c>
      <c r="J58" s="7"/>
      <c r="K58" s="7"/>
      <c r="L58" s="7"/>
      <c r="M58" s="7"/>
    </row>
    <row r="59" spans="1:13" ht="15.75">
      <c r="A59" s="9"/>
      <c r="B59" s="450">
        <v>1751</v>
      </c>
      <c r="C59" s="4" t="s">
        <v>1680</v>
      </c>
      <c r="D59" s="168" t="s">
        <v>6</v>
      </c>
      <c r="E59" s="5">
        <v>5.85</v>
      </c>
      <c r="F59" s="455">
        <v>5.4</v>
      </c>
      <c r="G59" s="6">
        <v>7.6923076923076802E-2</v>
      </c>
      <c r="H59" s="278">
        <v>-0.92307692307692324</v>
      </c>
      <c r="I59" s="7" t="s">
        <v>1661</v>
      </c>
      <c r="J59" s="7"/>
      <c r="K59" s="7"/>
      <c r="L59" s="7"/>
      <c r="M59" s="7"/>
    </row>
    <row r="60" spans="1:13" ht="15.75">
      <c r="A60" s="9"/>
      <c r="B60" s="451">
        <v>1748</v>
      </c>
      <c r="C60" s="4" t="s">
        <v>1681</v>
      </c>
      <c r="D60" s="168" t="s">
        <v>6</v>
      </c>
      <c r="E60" s="5">
        <v>7.15</v>
      </c>
      <c r="F60" s="405">
        <v>6.79</v>
      </c>
      <c r="G60" s="6">
        <v>5.0349650349650395E-2</v>
      </c>
      <c r="H60" s="278">
        <v>-0.94965034965034956</v>
      </c>
      <c r="I60" s="7" t="s">
        <v>12</v>
      </c>
      <c r="J60" s="7"/>
      <c r="K60" s="7"/>
      <c r="L60" s="7"/>
      <c r="M60" s="7"/>
    </row>
    <row r="61" spans="1:13" ht="15.75">
      <c r="A61" s="9"/>
      <c r="B61" s="451">
        <v>2100</v>
      </c>
      <c r="C61" s="4" t="s">
        <v>1682</v>
      </c>
      <c r="D61" s="168" t="s">
        <v>6</v>
      </c>
      <c r="E61" s="5">
        <v>9.02</v>
      </c>
      <c r="F61" s="405">
        <v>7.69</v>
      </c>
      <c r="G61" s="6">
        <v>0.14745011086474494</v>
      </c>
      <c r="H61" s="278">
        <v>-0.85254988913525509</v>
      </c>
      <c r="I61" s="7" t="s">
        <v>12</v>
      </c>
      <c r="J61" s="7"/>
      <c r="K61" s="7"/>
      <c r="L61" s="7"/>
      <c r="M61" s="7"/>
    </row>
    <row r="62" spans="1:13" ht="15.75">
      <c r="A62" s="9"/>
      <c r="B62" s="451">
        <v>1765</v>
      </c>
      <c r="C62" s="4" t="s">
        <v>1683</v>
      </c>
      <c r="D62" s="168" t="s">
        <v>6</v>
      </c>
      <c r="E62" s="5">
        <v>8.65</v>
      </c>
      <c r="F62" s="405">
        <v>8.1999999999999993</v>
      </c>
      <c r="G62" s="6">
        <v>5.2023121387283357E-2</v>
      </c>
      <c r="H62" s="278">
        <v>-0.94797687861271662</v>
      </c>
      <c r="I62" s="7" t="s">
        <v>1662</v>
      </c>
      <c r="J62" s="7"/>
      <c r="K62" s="7"/>
      <c r="L62" s="7"/>
      <c r="M62" s="7"/>
    </row>
    <row r="63" spans="1:13" ht="15.75">
      <c r="A63" s="9"/>
      <c r="B63" s="451">
        <v>1766</v>
      </c>
      <c r="C63" s="4" t="s">
        <v>1684</v>
      </c>
      <c r="D63" s="168" t="s">
        <v>6</v>
      </c>
      <c r="E63" s="5">
        <v>8.65</v>
      </c>
      <c r="F63" s="405">
        <v>8.1999999999999993</v>
      </c>
      <c r="G63" s="6">
        <v>5.2023121387283357E-2</v>
      </c>
      <c r="H63" s="278">
        <v>-0.94797687861271662</v>
      </c>
      <c r="I63" s="7" t="s">
        <v>12</v>
      </c>
      <c r="J63" s="7"/>
      <c r="K63" s="7"/>
      <c r="L63" s="7"/>
      <c r="M63" s="7"/>
    </row>
    <row r="64" spans="1:13" ht="15.75">
      <c r="A64" s="9"/>
      <c r="B64" s="451">
        <v>1749</v>
      </c>
      <c r="C64" s="4" t="s">
        <v>1685</v>
      </c>
      <c r="D64" s="168" t="s">
        <v>6</v>
      </c>
      <c r="E64" s="5">
        <v>9.06</v>
      </c>
      <c r="F64" s="405">
        <v>8.6</v>
      </c>
      <c r="G64" s="6">
        <v>5.0772626931567422E-2</v>
      </c>
      <c r="H64" s="278">
        <v>-0.94922737306843263</v>
      </c>
      <c r="I64" s="7" t="s">
        <v>12</v>
      </c>
      <c r="J64" s="7"/>
      <c r="K64" s="7"/>
      <c r="L64" s="7"/>
      <c r="M64" s="7"/>
    </row>
    <row r="65" spans="1:13" ht="15.75">
      <c r="A65" s="9"/>
      <c r="B65" s="451">
        <v>105526</v>
      </c>
      <c r="C65" s="4" t="s">
        <v>1686</v>
      </c>
      <c r="D65" s="168" t="s">
        <v>6</v>
      </c>
      <c r="E65" s="5">
        <v>9.0399999999999991</v>
      </c>
      <c r="F65" s="405">
        <v>8.5500000000000007</v>
      </c>
      <c r="G65" s="6">
        <v>5.4203539823008684E-2</v>
      </c>
      <c r="H65" s="278">
        <v>-0.94579646017699126</v>
      </c>
      <c r="I65" s="7" t="s">
        <v>12</v>
      </c>
      <c r="J65" s="7"/>
      <c r="K65" s="7"/>
      <c r="L65" s="7"/>
      <c r="M65" s="7"/>
    </row>
    <row r="66" spans="1:13" ht="15.75">
      <c r="A66" s="9"/>
      <c r="B66" s="451">
        <v>1752</v>
      </c>
      <c r="C66" s="4" t="s">
        <v>1687</v>
      </c>
      <c r="D66" s="168" t="s">
        <v>6</v>
      </c>
      <c r="E66" s="5">
        <v>7.96</v>
      </c>
      <c r="F66" s="405">
        <v>7.39</v>
      </c>
      <c r="G66" s="6">
        <v>7.1608040201005058E-2</v>
      </c>
      <c r="H66" s="278">
        <v>-0.92839195979899491</v>
      </c>
      <c r="I66" s="7" t="s">
        <v>1054</v>
      </c>
      <c r="J66" s="7"/>
      <c r="K66" s="7"/>
      <c r="L66" s="7"/>
      <c r="M66" s="7"/>
    </row>
    <row r="67" spans="1:13" ht="15.75">
      <c r="A67" s="9"/>
      <c r="B67" s="451">
        <v>1952</v>
      </c>
      <c r="C67" s="4" t="s">
        <v>1688</v>
      </c>
      <c r="D67" s="168" t="s">
        <v>6</v>
      </c>
      <c r="E67" s="5">
        <v>8.25</v>
      </c>
      <c r="F67" s="405">
        <v>7.65</v>
      </c>
      <c r="G67" s="6">
        <v>7.2727272727272682E-2</v>
      </c>
      <c r="H67" s="278">
        <v>-0.92727272727272736</v>
      </c>
      <c r="I67" s="7" t="s">
        <v>12</v>
      </c>
      <c r="J67" s="7"/>
      <c r="K67" s="7"/>
      <c r="L67" s="7"/>
      <c r="M67" s="7"/>
    </row>
    <row r="68" spans="1:13" ht="15.75">
      <c r="A68" s="9"/>
      <c r="B68" s="451">
        <v>113383</v>
      </c>
      <c r="C68" s="4" t="s">
        <v>1689</v>
      </c>
      <c r="D68" s="168" t="s">
        <v>6</v>
      </c>
      <c r="E68" s="5">
        <v>9.8800000000000008</v>
      </c>
      <c r="F68" s="405">
        <v>9.15</v>
      </c>
      <c r="G68" s="6">
        <v>7.3886639676113391E-2</v>
      </c>
      <c r="H68" s="278">
        <v>-0.92611336032388658</v>
      </c>
      <c r="I68" s="7" t="s">
        <v>12</v>
      </c>
      <c r="J68" s="7"/>
      <c r="K68" s="7"/>
      <c r="L68" s="7"/>
      <c r="M68" s="7"/>
    </row>
    <row r="69" spans="1:13" ht="15.75">
      <c r="A69" s="9"/>
      <c r="B69" s="451">
        <v>113372</v>
      </c>
      <c r="C69" s="4" t="s">
        <v>756</v>
      </c>
      <c r="D69" s="168" t="s">
        <v>6</v>
      </c>
      <c r="E69" s="5">
        <v>14.65</v>
      </c>
      <c r="F69" s="405">
        <v>13.15</v>
      </c>
      <c r="G69" s="6">
        <v>0.10238907849829351</v>
      </c>
      <c r="H69" s="278">
        <v>-0.89761092150170652</v>
      </c>
      <c r="I69" s="7" t="s">
        <v>12</v>
      </c>
      <c r="J69" s="7"/>
      <c r="K69" s="7"/>
      <c r="L69" s="7"/>
      <c r="M69" s="7"/>
    </row>
    <row r="70" spans="1:13" ht="16.5" thickBot="1">
      <c r="A70" s="9"/>
      <c r="B70" s="454">
        <v>113371</v>
      </c>
      <c r="C70" s="4" t="s">
        <v>757</v>
      </c>
      <c r="D70" s="168" t="s">
        <v>6</v>
      </c>
      <c r="E70" s="5">
        <v>4.99</v>
      </c>
      <c r="F70" s="456">
        <v>4.3</v>
      </c>
      <c r="G70" s="6">
        <v>0.13827655310621251</v>
      </c>
      <c r="H70" s="278">
        <v>-0.86172344689378755</v>
      </c>
      <c r="I70" s="7" t="s">
        <v>12</v>
      </c>
      <c r="J70" s="7"/>
      <c r="K70" s="7"/>
      <c r="L70" s="7"/>
      <c r="M70" s="7"/>
    </row>
    <row r="71" spans="1:13" ht="15.75">
      <c r="A71" s="9"/>
      <c r="B71" s="412"/>
      <c r="C71" s="4"/>
      <c r="D71" s="168"/>
      <c r="E71" s="5"/>
      <c r="F71" s="413"/>
      <c r="G71" s="6"/>
      <c r="H71" s="278"/>
      <c r="I71" s="7"/>
      <c r="J71" s="7"/>
      <c r="K71" s="7"/>
      <c r="L71" s="7"/>
      <c r="M71" s="7"/>
    </row>
    <row r="72" spans="1:13" ht="15.75" customHeight="1">
      <c r="A72" s="9"/>
      <c r="B72" s="582" t="s">
        <v>1038</v>
      </c>
      <c r="C72" s="583"/>
      <c r="D72" s="583"/>
      <c r="E72" s="583"/>
      <c r="F72" s="583"/>
      <c r="G72" s="584"/>
      <c r="H72" s="7"/>
      <c r="I72" s="7"/>
      <c r="J72" s="7"/>
      <c r="K72" s="7"/>
      <c r="L72" s="7"/>
      <c r="M72" s="7"/>
    </row>
    <row r="73" spans="1:13" ht="15.75" customHeight="1" thickBot="1">
      <c r="A73" s="9"/>
      <c r="B73" s="11" t="s">
        <v>2</v>
      </c>
      <c r="C73" s="11" t="s">
        <v>3</v>
      </c>
      <c r="D73" s="11" t="s">
        <v>5</v>
      </c>
      <c r="E73" s="11" t="s">
        <v>0</v>
      </c>
      <c r="F73" s="47"/>
      <c r="G73" s="47" t="s">
        <v>4</v>
      </c>
      <c r="H73" s="7"/>
      <c r="I73" s="7"/>
      <c r="J73" s="7"/>
      <c r="K73" s="7"/>
      <c r="L73" s="7"/>
      <c r="M73" s="7"/>
    </row>
    <row r="74" spans="1:13" ht="15.75" customHeight="1">
      <c r="A74" s="49"/>
      <c r="B74" s="450">
        <v>112290</v>
      </c>
      <c r="C74" s="166" t="s">
        <v>848</v>
      </c>
      <c r="D74" s="371" t="s">
        <v>6</v>
      </c>
      <c r="E74" s="112">
        <v>5.3</v>
      </c>
      <c r="F74" s="455">
        <v>2.99</v>
      </c>
      <c r="G74" s="167">
        <v>0.43584905660377354</v>
      </c>
      <c r="H74" s="278">
        <v>-0.5641509433962264</v>
      </c>
      <c r="I74" s="7" t="s">
        <v>645</v>
      </c>
      <c r="J74" s="7"/>
      <c r="K74" s="7"/>
      <c r="L74" s="7"/>
      <c r="M74" s="7"/>
    </row>
    <row r="75" spans="1:13" ht="15.75" customHeight="1">
      <c r="A75" s="49"/>
      <c r="B75" s="451">
        <v>112292</v>
      </c>
      <c r="C75" s="166" t="s">
        <v>850</v>
      </c>
      <c r="D75" s="371" t="s">
        <v>6</v>
      </c>
      <c r="E75" s="112">
        <v>7.2</v>
      </c>
      <c r="F75" s="405">
        <v>3.99</v>
      </c>
      <c r="G75" s="167">
        <v>0.4458333333333333</v>
      </c>
      <c r="H75" s="278">
        <v>-0.5541666666666667</v>
      </c>
      <c r="I75" s="7" t="s">
        <v>645</v>
      </c>
      <c r="J75" s="7"/>
      <c r="K75" s="7"/>
      <c r="L75" s="7"/>
      <c r="M75" s="7"/>
    </row>
    <row r="76" spans="1:13" ht="15.75" customHeight="1">
      <c r="A76" s="49"/>
      <c r="B76" s="451">
        <v>113172</v>
      </c>
      <c r="C76" s="166" t="s">
        <v>1690</v>
      </c>
      <c r="D76" s="371" t="s">
        <v>6</v>
      </c>
      <c r="E76" s="112">
        <v>2.1800000000000002</v>
      </c>
      <c r="F76" s="405">
        <v>1.85</v>
      </c>
      <c r="G76" s="167">
        <v>0.15137614678899083</v>
      </c>
      <c r="H76" s="278">
        <v>-0.84862385321100919</v>
      </c>
      <c r="I76" s="7" t="s">
        <v>645</v>
      </c>
      <c r="J76" s="7"/>
      <c r="K76" s="7"/>
      <c r="L76" s="7"/>
      <c r="M76" s="7"/>
    </row>
    <row r="77" spans="1:13" ht="15.75" customHeight="1">
      <c r="A77" s="49"/>
      <c r="B77" s="451">
        <v>113997</v>
      </c>
      <c r="C77" s="166" t="s">
        <v>1691</v>
      </c>
      <c r="D77" s="371" t="s">
        <v>6</v>
      </c>
      <c r="E77" s="112">
        <v>9.27</v>
      </c>
      <c r="F77" s="405">
        <v>8.6999999999999993</v>
      </c>
      <c r="G77" s="167">
        <v>6.1488673139158609E-2</v>
      </c>
      <c r="H77" s="278">
        <v>-0.93851132686084138</v>
      </c>
      <c r="I77" s="7" t="s">
        <v>645</v>
      </c>
      <c r="J77" s="7"/>
      <c r="K77" s="7"/>
      <c r="L77" s="7"/>
      <c r="M77" s="7"/>
    </row>
    <row r="78" spans="1:13" ht="15.75" customHeight="1">
      <c r="A78" s="49"/>
      <c r="B78" s="451">
        <v>102822</v>
      </c>
      <c r="C78" s="166" t="s">
        <v>1692</v>
      </c>
      <c r="D78" s="371" t="s">
        <v>6</v>
      </c>
      <c r="E78" s="112">
        <v>4.42</v>
      </c>
      <c r="F78" s="405">
        <v>4.1900000000000004</v>
      </c>
      <c r="G78" s="167">
        <v>5.2036199095022523E-2</v>
      </c>
      <c r="H78" s="278">
        <v>-0.94796380090497745</v>
      </c>
      <c r="I78" s="7" t="s">
        <v>645</v>
      </c>
      <c r="J78" s="7"/>
      <c r="K78" s="7"/>
      <c r="L78" s="7"/>
    </row>
    <row r="79" spans="1:13" ht="15.75" customHeight="1">
      <c r="A79" s="49"/>
      <c r="B79" s="451">
        <v>114154</v>
      </c>
      <c r="C79" s="166" t="s">
        <v>1693</v>
      </c>
      <c r="D79" s="371" t="s">
        <v>6</v>
      </c>
      <c r="E79" s="112">
        <v>2.19</v>
      </c>
      <c r="F79" s="405">
        <v>2.09</v>
      </c>
      <c r="G79" s="167">
        <v>4.5662100456621044E-2</v>
      </c>
      <c r="H79" s="278">
        <v>-0.954337899543379</v>
      </c>
      <c r="I79" s="7" t="s">
        <v>645</v>
      </c>
      <c r="J79" s="7"/>
      <c r="K79" s="7"/>
      <c r="L79" s="7"/>
    </row>
    <row r="80" spans="1:13" ht="15.75" customHeight="1">
      <c r="A80" s="49"/>
      <c r="B80" s="451">
        <v>109272</v>
      </c>
      <c r="C80" s="166" t="s">
        <v>1262</v>
      </c>
      <c r="D80" s="371" t="s">
        <v>6</v>
      </c>
      <c r="E80" s="112">
        <v>2.0099999999999998</v>
      </c>
      <c r="F80" s="405">
        <v>1.89</v>
      </c>
      <c r="G80" s="167">
        <v>5.9701492537313383E-2</v>
      </c>
      <c r="H80" s="278">
        <v>-0.94029850746268662</v>
      </c>
      <c r="I80" s="7" t="s">
        <v>645</v>
      </c>
      <c r="J80" s="7"/>
      <c r="K80" s="7"/>
      <c r="L80" s="7"/>
    </row>
    <row r="81" spans="1:13" ht="15.75" customHeight="1">
      <c r="A81" s="49"/>
      <c r="B81" s="451">
        <v>109763</v>
      </c>
      <c r="C81" s="166" t="s">
        <v>1694</v>
      </c>
      <c r="D81" s="371" t="s">
        <v>6</v>
      </c>
      <c r="E81" s="112">
        <v>2.2599999999999998</v>
      </c>
      <c r="F81" s="405">
        <v>2.15</v>
      </c>
      <c r="G81" s="167">
        <v>4.8672566371681367E-2</v>
      </c>
      <c r="H81" s="278">
        <v>-0.95132743362831862</v>
      </c>
      <c r="I81" s="7" t="s">
        <v>645</v>
      </c>
      <c r="J81" s="7"/>
      <c r="K81" s="7"/>
      <c r="L81" s="7"/>
    </row>
    <row r="82" spans="1:13" ht="15.75" customHeight="1">
      <c r="A82" s="49"/>
      <c r="B82" s="451">
        <v>113267</v>
      </c>
      <c r="C82" s="166" t="s">
        <v>237</v>
      </c>
      <c r="D82" s="371" t="s">
        <v>6</v>
      </c>
      <c r="E82" s="112">
        <v>1.65</v>
      </c>
      <c r="F82" s="405">
        <v>1.55</v>
      </c>
      <c r="G82" s="167">
        <v>6.0606060606060531E-2</v>
      </c>
      <c r="H82" s="278">
        <v>-0.93939393939393945</v>
      </c>
      <c r="I82" s="7" t="s">
        <v>645</v>
      </c>
      <c r="J82" s="7"/>
      <c r="K82" s="7"/>
      <c r="L82" s="7"/>
    </row>
    <row r="83" spans="1:13" ht="15.75" customHeight="1" thickBot="1">
      <c r="A83" s="49"/>
      <c r="B83" s="452">
        <v>105260</v>
      </c>
      <c r="C83" s="166" t="s">
        <v>1695</v>
      </c>
      <c r="D83" s="371" t="s">
        <v>6</v>
      </c>
      <c r="E83" s="112">
        <v>3.82</v>
      </c>
      <c r="F83" s="422">
        <v>3.65</v>
      </c>
      <c r="G83" s="167">
        <v>4.4502617801047105E-2</v>
      </c>
      <c r="H83" s="278">
        <v>-0.95549738219895286</v>
      </c>
      <c r="I83" s="7" t="s">
        <v>645</v>
      </c>
      <c r="J83" s="7"/>
      <c r="K83" s="7"/>
      <c r="L83" s="7"/>
      <c r="M83" s="7"/>
    </row>
    <row r="84" spans="1:13" ht="15.75" customHeight="1">
      <c r="A84" s="49"/>
      <c r="B84" s="450">
        <v>109966</v>
      </c>
      <c r="C84" s="166" t="s">
        <v>1696</v>
      </c>
      <c r="D84" s="371" t="s">
        <v>6</v>
      </c>
      <c r="E84" s="112">
        <v>5.22</v>
      </c>
      <c r="F84" s="455">
        <v>5.09</v>
      </c>
      <c r="G84" s="167">
        <v>2.4904214559386954E-2</v>
      </c>
      <c r="H84" s="278">
        <v>-0.97509578544061304</v>
      </c>
      <c r="I84" s="7" t="s">
        <v>645</v>
      </c>
      <c r="J84" s="7"/>
      <c r="K84" s="7"/>
      <c r="L84" s="7"/>
      <c r="M84" s="7"/>
    </row>
    <row r="85" spans="1:13" ht="15.75" customHeight="1">
      <c r="A85" s="49"/>
      <c r="B85" s="451">
        <v>109969</v>
      </c>
      <c r="C85" s="166" t="s">
        <v>1697</v>
      </c>
      <c r="D85" s="371" t="s">
        <v>6</v>
      </c>
      <c r="E85" s="112">
        <v>5.39</v>
      </c>
      <c r="F85" s="405">
        <v>5.15</v>
      </c>
      <c r="G85" s="167">
        <v>4.4526901669758687E-2</v>
      </c>
      <c r="H85" s="278">
        <v>-0.9554730983302413</v>
      </c>
      <c r="I85" s="7" t="s">
        <v>645</v>
      </c>
      <c r="J85" s="7"/>
      <c r="K85" s="7"/>
      <c r="L85" s="7"/>
      <c r="M85" s="7"/>
    </row>
    <row r="86" spans="1:13" ht="15.75" customHeight="1">
      <c r="A86" s="49"/>
      <c r="B86" s="453">
        <v>109973</v>
      </c>
      <c r="C86" s="166" t="s">
        <v>1698</v>
      </c>
      <c r="D86" s="371" t="s">
        <v>6</v>
      </c>
      <c r="E86" s="112">
        <v>3.27</v>
      </c>
      <c r="F86" s="417">
        <v>3.1</v>
      </c>
      <c r="G86" s="167">
        <v>5.1987767584097837E-2</v>
      </c>
      <c r="H86" s="278">
        <v>-0.94801223241590216</v>
      </c>
      <c r="I86" s="7" t="s">
        <v>645</v>
      </c>
      <c r="J86" s="7"/>
      <c r="K86" s="7"/>
      <c r="L86" s="7"/>
      <c r="M86" s="7"/>
    </row>
    <row r="87" spans="1:13" ht="15.75" customHeight="1">
      <c r="A87" s="49"/>
      <c r="B87" s="451">
        <v>109975</v>
      </c>
      <c r="C87" s="166" t="s">
        <v>1699</v>
      </c>
      <c r="D87" s="371" t="s">
        <v>6</v>
      </c>
      <c r="E87" s="112">
        <v>3.27</v>
      </c>
      <c r="F87" s="405">
        <v>3.1</v>
      </c>
      <c r="G87" s="167">
        <v>5.1987767584097837E-2</v>
      </c>
      <c r="H87" s="278">
        <v>-0.94801223241590216</v>
      </c>
      <c r="I87" s="7" t="s">
        <v>645</v>
      </c>
      <c r="J87" s="7"/>
      <c r="K87" s="7"/>
      <c r="L87" s="7"/>
      <c r="M87" s="7"/>
    </row>
    <row r="88" spans="1:13" ht="15.75" customHeight="1">
      <c r="A88" s="49"/>
      <c r="B88" s="451">
        <v>109976</v>
      </c>
      <c r="C88" s="166" t="s">
        <v>1700</v>
      </c>
      <c r="D88" s="371" t="s">
        <v>6</v>
      </c>
      <c r="E88" s="112">
        <v>3.27</v>
      </c>
      <c r="F88" s="405">
        <v>3.1</v>
      </c>
      <c r="G88" s="167">
        <v>5.1987767584097837E-2</v>
      </c>
      <c r="H88" s="278">
        <v>-0.94801223241590216</v>
      </c>
      <c r="I88" s="7" t="s">
        <v>645</v>
      </c>
      <c r="J88" s="7"/>
      <c r="K88" s="7"/>
      <c r="L88" s="7"/>
      <c r="M88" s="7"/>
    </row>
    <row r="89" spans="1:13" ht="15.75" customHeight="1">
      <c r="A89" s="49"/>
      <c r="B89" s="451">
        <v>109970</v>
      </c>
      <c r="C89" s="166" t="s">
        <v>1701</v>
      </c>
      <c r="D89" s="371" t="s">
        <v>6</v>
      </c>
      <c r="E89" s="112">
        <v>5.4</v>
      </c>
      <c r="F89" s="405">
        <v>5.15</v>
      </c>
      <c r="G89" s="167">
        <v>4.6296296296296294E-2</v>
      </c>
      <c r="H89" s="278">
        <v>-0.95370370370370372</v>
      </c>
      <c r="I89" s="7" t="s">
        <v>645</v>
      </c>
      <c r="J89" s="7"/>
      <c r="K89" s="7"/>
      <c r="L89" s="7"/>
      <c r="M89" s="7"/>
    </row>
    <row r="90" spans="1:13" ht="15.75" customHeight="1">
      <c r="A90" s="49"/>
      <c r="B90" s="451">
        <v>109984</v>
      </c>
      <c r="C90" s="166" t="s">
        <v>1702</v>
      </c>
      <c r="D90" s="371" t="s">
        <v>6</v>
      </c>
      <c r="E90" s="112">
        <v>2.95</v>
      </c>
      <c r="F90" s="405">
        <v>2.8</v>
      </c>
      <c r="G90" s="167">
        <v>5.0847457627118758E-2</v>
      </c>
      <c r="H90" s="278">
        <v>-0.94915254237288127</v>
      </c>
      <c r="I90" s="7" t="s">
        <v>645</v>
      </c>
      <c r="J90" s="7"/>
      <c r="K90" s="7"/>
      <c r="L90" s="7"/>
      <c r="M90" s="7"/>
    </row>
    <row r="91" spans="1:13" ht="15.75" customHeight="1">
      <c r="A91" s="49"/>
      <c r="B91" s="451">
        <v>109985</v>
      </c>
      <c r="C91" s="166" t="s">
        <v>1703</v>
      </c>
      <c r="D91" s="371" t="s">
        <v>6</v>
      </c>
      <c r="E91" s="112">
        <v>3.1</v>
      </c>
      <c r="F91" s="405">
        <v>2.95</v>
      </c>
      <c r="G91" s="167">
        <v>4.8387096774193519E-2</v>
      </c>
      <c r="H91" s="278">
        <v>-0.95161290322580649</v>
      </c>
      <c r="I91" s="7" t="s">
        <v>645</v>
      </c>
      <c r="J91" s="7"/>
      <c r="K91" s="7"/>
      <c r="L91" s="7"/>
      <c r="M91" s="7"/>
    </row>
    <row r="92" spans="1:13" ht="15.75" customHeight="1">
      <c r="A92" s="49"/>
      <c r="B92" s="451">
        <v>109958</v>
      </c>
      <c r="C92" s="166" t="s">
        <v>1704</v>
      </c>
      <c r="D92" s="371" t="s">
        <v>6</v>
      </c>
      <c r="E92" s="112">
        <v>4.03</v>
      </c>
      <c r="F92" s="405">
        <v>3.85</v>
      </c>
      <c r="G92" s="167">
        <v>4.4665012406947931E-2</v>
      </c>
      <c r="H92" s="278">
        <v>-0.95533498759305202</v>
      </c>
      <c r="I92" s="7" t="s">
        <v>645</v>
      </c>
      <c r="J92" s="7"/>
      <c r="K92" s="7"/>
      <c r="L92" s="7"/>
      <c r="M92" s="7"/>
    </row>
    <row r="93" spans="1:13" ht="15.75" customHeight="1">
      <c r="A93" s="49"/>
      <c r="B93" s="451">
        <v>109988</v>
      </c>
      <c r="C93" s="166" t="s">
        <v>359</v>
      </c>
      <c r="D93" s="371" t="s">
        <v>6</v>
      </c>
      <c r="E93" s="112">
        <v>9</v>
      </c>
      <c r="F93" s="405">
        <v>8.5</v>
      </c>
      <c r="G93" s="167">
        <v>5.5555555555555552E-2</v>
      </c>
      <c r="H93" s="278">
        <v>-0.94444444444444442</v>
      </c>
      <c r="I93" s="7" t="s">
        <v>645</v>
      </c>
      <c r="J93" s="7"/>
      <c r="K93" s="7"/>
      <c r="L93" s="7"/>
      <c r="M93" s="7"/>
    </row>
    <row r="94" spans="1:13" ht="15.75" customHeight="1">
      <c r="A94" s="49"/>
      <c r="B94" s="451">
        <v>109990</v>
      </c>
      <c r="C94" s="166" t="s">
        <v>762</v>
      </c>
      <c r="D94" s="371" t="s">
        <v>6</v>
      </c>
      <c r="E94" s="112">
        <v>6.1</v>
      </c>
      <c r="F94" s="405">
        <v>5.8</v>
      </c>
      <c r="G94" s="167">
        <v>4.918032786885243E-2</v>
      </c>
      <c r="H94" s="278">
        <v>-0.9508196721311476</v>
      </c>
      <c r="I94" s="7" t="s">
        <v>645</v>
      </c>
      <c r="J94" s="7"/>
      <c r="K94" s="7"/>
      <c r="L94" s="7"/>
      <c r="M94" s="7"/>
    </row>
    <row r="95" spans="1:13" ht="15.75" customHeight="1">
      <c r="A95" s="49"/>
      <c r="B95" s="451">
        <v>114096</v>
      </c>
      <c r="C95" s="166" t="s">
        <v>1705</v>
      </c>
      <c r="D95" s="371" t="s">
        <v>6</v>
      </c>
      <c r="E95" s="112">
        <v>7.03</v>
      </c>
      <c r="F95" s="405">
        <v>6.5</v>
      </c>
      <c r="G95" s="167">
        <v>7.5391180654338585E-2</v>
      </c>
      <c r="H95" s="278">
        <v>-0.92460881934566141</v>
      </c>
      <c r="I95" s="7" t="s">
        <v>1056</v>
      </c>
      <c r="J95" s="7"/>
      <c r="K95" s="7"/>
      <c r="L95" s="7"/>
      <c r="M95" s="7"/>
    </row>
    <row r="96" spans="1:13" ht="15.75" customHeight="1">
      <c r="A96" s="49"/>
      <c r="B96" s="451">
        <v>114095</v>
      </c>
      <c r="C96" s="166" t="s">
        <v>1706</v>
      </c>
      <c r="D96" s="371" t="s">
        <v>6</v>
      </c>
      <c r="E96" s="112">
        <v>7.03</v>
      </c>
      <c r="F96" s="405">
        <v>6.5</v>
      </c>
      <c r="G96" s="167">
        <v>7.5391180654338585E-2</v>
      </c>
      <c r="H96" s="278">
        <v>-0.92460881934566141</v>
      </c>
      <c r="I96" s="7" t="s">
        <v>1056</v>
      </c>
      <c r="J96" s="7"/>
      <c r="K96" s="7"/>
      <c r="L96" s="7"/>
      <c r="M96" s="7"/>
    </row>
    <row r="97" spans="1:13" ht="15.75" customHeight="1">
      <c r="A97" s="49"/>
      <c r="B97" s="451">
        <v>114091</v>
      </c>
      <c r="C97" s="166" t="s">
        <v>1707</v>
      </c>
      <c r="D97" s="371" t="s">
        <v>6</v>
      </c>
      <c r="E97" s="112">
        <v>4.1399999999999997</v>
      </c>
      <c r="F97" s="405">
        <v>3.8</v>
      </c>
      <c r="G97" s="167">
        <v>8.2125603864734276E-2</v>
      </c>
      <c r="H97" s="278">
        <v>-0.91787439613526578</v>
      </c>
      <c r="I97" s="7" t="s">
        <v>645</v>
      </c>
      <c r="J97" s="7"/>
      <c r="K97" s="7"/>
      <c r="L97" s="7"/>
      <c r="M97" s="7"/>
    </row>
    <row r="98" spans="1:13" ht="15.75" customHeight="1">
      <c r="A98" s="49"/>
      <c r="B98" s="451">
        <v>114093</v>
      </c>
      <c r="C98" s="166" t="s">
        <v>1708</v>
      </c>
      <c r="D98" s="371" t="s">
        <v>6</v>
      </c>
      <c r="E98" s="112">
        <v>4.1399999999999997</v>
      </c>
      <c r="F98" s="405">
        <v>3.8</v>
      </c>
      <c r="G98" s="167">
        <v>8.2125603864734276E-2</v>
      </c>
      <c r="H98" s="278">
        <v>-0.91787439613526578</v>
      </c>
      <c r="I98" s="7" t="s">
        <v>645</v>
      </c>
      <c r="J98" s="7"/>
      <c r="K98" s="7"/>
      <c r="L98" s="7"/>
      <c r="M98" s="7"/>
    </row>
    <row r="99" spans="1:13" ht="15.75" customHeight="1" thickBot="1">
      <c r="A99" s="49"/>
      <c r="B99" s="454">
        <v>114092</v>
      </c>
      <c r="C99" s="166" t="s">
        <v>1709</v>
      </c>
      <c r="D99" s="371" t="s">
        <v>6</v>
      </c>
      <c r="E99" s="112">
        <v>4.1399999999999997</v>
      </c>
      <c r="F99" s="413">
        <v>3.8</v>
      </c>
      <c r="G99" s="167">
        <v>8.2125603864734276E-2</v>
      </c>
      <c r="H99" s="278">
        <v>-0.91787439613526578</v>
      </c>
      <c r="I99" s="7" t="s">
        <v>645</v>
      </c>
      <c r="J99" s="7"/>
      <c r="K99" s="7"/>
      <c r="L99" s="7"/>
      <c r="M99" s="7"/>
    </row>
    <row r="100" spans="1:13" ht="15.75" customHeight="1">
      <c r="A100" s="49"/>
      <c r="B100" s="452">
        <v>114149</v>
      </c>
      <c r="C100" s="166" t="s">
        <v>1375</v>
      </c>
      <c r="D100" s="371" t="s">
        <v>6</v>
      </c>
      <c r="E100" s="112">
        <v>5.85</v>
      </c>
      <c r="F100" s="422">
        <v>2.99</v>
      </c>
      <c r="G100" s="167">
        <v>0.48888888888888882</v>
      </c>
      <c r="H100" s="278">
        <v>-0.51111111111111118</v>
      </c>
      <c r="I100" s="7"/>
      <c r="J100" s="7"/>
      <c r="K100" s="7"/>
      <c r="L100" s="7"/>
      <c r="M100" s="7"/>
    </row>
    <row r="101" spans="1:13" ht="15.75" customHeight="1">
      <c r="A101" s="49"/>
      <c r="B101" s="452">
        <v>114150</v>
      </c>
      <c r="C101" s="166" t="s">
        <v>1374</v>
      </c>
      <c r="D101" s="371" t="s">
        <v>6</v>
      </c>
      <c r="E101" s="112">
        <v>5.85</v>
      </c>
      <c r="F101" s="422">
        <v>2.99</v>
      </c>
      <c r="G101" s="167">
        <v>0.48888888888888882</v>
      </c>
      <c r="H101" s="278">
        <v>-0.51111111111111118</v>
      </c>
      <c r="I101" s="7"/>
      <c r="J101" s="7"/>
      <c r="K101" s="7"/>
      <c r="L101" s="7"/>
      <c r="M101" s="7"/>
    </row>
    <row r="102" spans="1:13" ht="15.75" customHeight="1">
      <c r="A102" s="49"/>
      <c r="B102" s="452">
        <v>114152</v>
      </c>
      <c r="C102" s="166" t="s">
        <v>1377</v>
      </c>
      <c r="D102" s="371" t="s">
        <v>6</v>
      </c>
      <c r="E102" s="112">
        <v>5.85</v>
      </c>
      <c r="F102" s="422">
        <v>2.99</v>
      </c>
      <c r="G102" s="167">
        <v>0.48888888888888882</v>
      </c>
      <c r="H102" s="278">
        <v>-0.51111111111111118</v>
      </c>
      <c r="I102" s="7"/>
      <c r="J102" s="7"/>
      <c r="K102" s="7"/>
      <c r="L102" s="7"/>
      <c r="M102" s="7"/>
    </row>
    <row r="103" spans="1:13" ht="15.75" customHeight="1">
      <c r="A103" s="49"/>
      <c r="B103" s="182"/>
      <c r="C103" s="166"/>
      <c r="D103" s="371"/>
      <c r="E103" s="112"/>
      <c r="F103" s="390"/>
      <c r="G103" s="167"/>
      <c r="H103" s="278"/>
      <c r="I103" s="7"/>
      <c r="J103" s="7"/>
      <c r="K103" s="7"/>
      <c r="L103" s="7"/>
      <c r="M103" s="7"/>
    </row>
    <row r="104" spans="1:13" ht="15.75" hidden="1" customHeight="1">
      <c r="A104" s="49"/>
      <c r="B104" s="548" t="s">
        <v>1040</v>
      </c>
      <c r="C104" s="548"/>
      <c r="D104" s="548"/>
      <c r="E104" s="548"/>
      <c r="F104" s="548"/>
      <c r="G104" s="548"/>
      <c r="H104" s="7"/>
      <c r="I104" s="7"/>
      <c r="J104" s="7"/>
      <c r="K104" s="7"/>
      <c r="L104" s="7"/>
      <c r="M104" s="7"/>
    </row>
    <row r="105" spans="1:13" ht="15.75" hidden="1" customHeight="1">
      <c r="A105" s="49"/>
      <c r="B105" s="11" t="s">
        <v>2</v>
      </c>
      <c r="C105" s="11" t="s">
        <v>3</v>
      </c>
      <c r="D105" s="11" t="s">
        <v>5</v>
      </c>
      <c r="E105" s="11" t="s">
        <v>0</v>
      </c>
      <c r="F105" s="47" t="s">
        <v>1</v>
      </c>
      <c r="G105" s="47" t="s">
        <v>4</v>
      </c>
      <c r="H105" s="7"/>
      <c r="I105" s="7"/>
      <c r="J105" s="7"/>
      <c r="K105" s="7"/>
      <c r="L105" s="7"/>
      <c r="M105" s="7"/>
    </row>
    <row r="106" spans="1:13" ht="15.75" hidden="1" customHeight="1">
      <c r="A106" s="49"/>
      <c r="B106" s="412"/>
      <c r="C106" s="4" t="e">
        <v>#N/A</v>
      </c>
      <c r="D106" s="136" t="s">
        <v>6</v>
      </c>
      <c r="E106" s="5" t="e">
        <v>#N/A</v>
      </c>
      <c r="F106" s="413"/>
      <c r="G106" s="6" t="e">
        <v>#N/A</v>
      </c>
      <c r="H106" s="278" t="e">
        <v>#N/A</v>
      </c>
      <c r="I106" s="7"/>
      <c r="J106" s="7"/>
      <c r="K106" s="7"/>
      <c r="L106" s="7"/>
      <c r="M106" s="7"/>
    </row>
    <row r="107" spans="1:13" ht="15.75" hidden="1" customHeight="1">
      <c r="A107" s="49"/>
      <c r="B107" s="412"/>
      <c r="C107" s="4" t="e">
        <v>#N/A</v>
      </c>
      <c r="D107" s="136" t="s">
        <v>6</v>
      </c>
      <c r="E107" s="5" t="e">
        <v>#N/A</v>
      </c>
      <c r="F107" s="413"/>
      <c r="G107" s="6" t="e">
        <v>#N/A</v>
      </c>
      <c r="H107" s="278" t="e">
        <v>#N/A</v>
      </c>
      <c r="I107" s="7"/>
      <c r="J107" s="7"/>
      <c r="K107" s="7"/>
      <c r="L107" s="7"/>
      <c r="M107" s="7"/>
    </row>
    <row r="108" spans="1:13" ht="15.75" hidden="1" customHeight="1">
      <c r="A108" s="49"/>
      <c r="B108" s="412"/>
      <c r="C108" s="4" t="e">
        <v>#N/A</v>
      </c>
      <c r="D108" s="136" t="s">
        <v>6</v>
      </c>
      <c r="E108" s="5" t="e">
        <v>#N/A</v>
      </c>
      <c r="F108" s="413"/>
      <c r="G108" s="6" t="e">
        <v>#N/A</v>
      </c>
      <c r="H108" s="278" t="e">
        <v>#N/A</v>
      </c>
      <c r="I108" s="7"/>
      <c r="J108" s="7"/>
      <c r="K108" s="7"/>
      <c r="L108" s="7"/>
      <c r="M108" s="7"/>
    </row>
    <row r="109" spans="1:13" ht="15.75" hidden="1" customHeight="1">
      <c r="A109" s="49"/>
      <c r="B109" s="412"/>
      <c r="C109" s="4" t="e">
        <v>#N/A</v>
      </c>
      <c r="D109" s="136" t="s">
        <v>6</v>
      </c>
      <c r="E109" s="5" t="e">
        <v>#N/A</v>
      </c>
      <c r="F109" s="413"/>
      <c r="G109" s="6" t="e">
        <v>#N/A</v>
      </c>
      <c r="H109" s="278" t="e">
        <v>#N/A</v>
      </c>
      <c r="I109" s="7"/>
      <c r="J109" s="7"/>
      <c r="K109" s="7"/>
      <c r="L109" s="7"/>
      <c r="M109" s="7"/>
    </row>
    <row r="110" spans="1:13" ht="15.75" hidden="1" customHeight="1">
      <c r="A110" s="49"/>
      <c r="B110" s="412"/>
      <c r="C110" s="4" t="e">
        <v>#N/A</v>
      </c>
      <c r="D110" s="136" t="s">
        <v>6</v>
      </c>
      <c r="E110" s="5" t="e">
        <v>#N/A</v>
      </c>
      <c r="F110" s="413"/>
      <c r="G110" s="6" t="e">
        <v>#N/A</v>
      </c>
      <c r="H110" s="278" t="e">
        <v>#N/A</v>
      </c>
      <c r="I110" s="7"/>
      <c r="J110" s="7"/>
      <c r="K110" s="7"/>
      <c r="L110" s="7"/>
      <c r="M110" s="7"/>
    </row>
    <row r="111" spans="1:13" ht="15.75" hidden="1" customHeight="1">
      <c r="A111" s="49"/>
      <c r="B111" s="412"/>
      <c r="C111" s="4" t="e">
        <v>#N/A</v>
      </c>
      <c r="D111" s="136" t="s">
        <v>6</v>
      </c>
      <c r="E111" s="5" t="e">
        <v>#N/A</v>
      </c>
      <c r="F111" s="413"/>
      <c r="G111" s="6" t="e">
        <v>#N/A</v>
      </c>
      <c r="H111" s="278" t="e">
        <v>#N/A</v>
      </c>
      <c r="I111" s="7"/>
      <c r="J111" s="7"/>
      <c r="K111" s="7"/>
      <c r="L111" s="7"/>
      <c r="M111" s="7"/>
    </row>
    <row r="112" spans="1:13" ht="15.75" hidden="1" customHeight="1">
      <c r="A112" s="49"/>
      <c r="B112" s="412"/>
      <c r="C112" s="4" t="e">
        <v>#N/A</v>
      </c>
      <c r="D112" s="136" t="s">
        <v>6</v>
      </c>
      <c r="E112" s="5" t="e">
        <v>#N/A</v>
      </c>
      <c r="F112" s="413"/>
      <c r="G112" s="6" t="e">
        <v>#N/A</v>
      </c>
      <c r="H112" s="278" t="e">
        <v>#N/A</v>
      </c>
      <c r="I112" s="7"/>
      <c r="J112" s="7"/>
      <c r="K112" s="7"/>
      <c r="L112" s="7"/>
      <c r="M112" s="7"/>
    </row>
    <row r="113" spans="1:13" ht="15.75" hidden="1" customHeight="1">
      <c r="A113" s="49"/>
      <c r="B113" s="412"/>
      <c r="C113" s="4" t="e">
        <v>#N/A</v>
      </c>
      <c r="D113" s="136" t="s">
        <v>6</v>
      </c>
      <c r="E113" s="5" t="e">
        <v>#N/A</v>
      </c>
      <c r="F113" s="413"/>
      <c r="G113" s="6" t="e">
        <v>#N/A</v>
      </c>
      <c r="H113" s="278" t="e">
        <v>#N/A</v>
      </c>
      <c r="I113" s="7"/>
      <c r="J113" s="7"/>
      <c r="K113" s="7"/>
      <c r="L113" s="7"/>
      <c r="M113" s="7"/>
    </row>
    <row r="114" spans="1:13" ht="15.75" hidden="1" customHeight="1">
      <c r="A114" s="49"/>
      <c r="B114" s="412"/>
      <c r="C114" s="4" t="e">
        <v>#N/A</v>
      </c>
      <c r="D114" s="136" t="s">
        <v>6</v>
      </c>
      <c r="E114" s="5" t="e">
        <v>#N/A</v>
      </c>
      <c r="F114" s="413"/>
      <c r="G114" s="6" t="e">
        <v>#N/A</v>
      </c>
      <c r="H114" s="278" t="e">
        <v>#N/A</v>
      </c>
      <c r="I114" s="7"/>
      <c r="J114" s="7"/>
      <c r="K114" s="7"/>
      <c r="L114" s="7"/>
      <c r="M114" s="7"/>
    </row>
    <row r="115" spans="1:13" ht="15.75" hidden="1" customHeight="1">
      <c r="A115" s="49"/>
      <c r="B115" s="412"/>
      <c r="C115" s="4" t="e">
        <v>#N/A</v>
      </c>
      <c r="D115" s="136" t="s">
        <v>6</v>
      </c>
      <c r="E115" s="5" t="e">
        <v>#N/A</v>
      </c>
      <c r="F115" s="413"/>
      <c r="G115" s="6" t="e">
        <v>#N/A</v>
      </c>
      <c r="H115" s="278" t="e">
        <v>#N/A</v>
      </c>
      <c r="I115" s="7"/>
      <c r="J115" s="7"/>
      <c r="K115" s="7"/>
      <c r="L115" s="7"/>
      <c r="M115" s="7"/>
    </row>
    <row r="116" spans="1:13" ht="15.75" hidden="1" customHeight="1">
      <c r="A116" s="49"/>
      <c r="B116" s="412"/>
      <c r="C116" s="4" t="e">
        <v>#N/A</v>
      </c>
      <c r="D116" s="136" t="s">
        <v>6</v>
      </c>
      <c r="E116" s="5" t="e">
        <v>#N/A</v>
      </c>
      <c r="F116" s="413"/>
      <c r="G116" s="6" t="e">
        <v>#N/A</v>
      </c>
      <c r="H116" s="278" t="e">
        <v>#N/A</v>
      </c>
      <c r="I116" s="7"/>
      <c r="J116" s="7"/>
      <c r="K116" s="7"/>
      <c r="L116" s="7"/>
      <c r="M116" s="7"/>
    </row>
    <row r="117" spans="1:13" ht="15.75" hidden="1" customHeight="1">
      <c r="A117" s="49"/>
      <c r="B117" s="412"/>
      <c r="C117" s="4" t="e">
        <v>#N/A</v>
      </c>
      <c r="D117" s="136" t="s">
        <v>6</v>
      </c>
      <c r="E117" s="5" t="e">
        <v>#N/A</v>
      </c>
      <c r="F117" s="413"/>
      <c r="G117" s="6" t="e">
        <v>#N/A</v>
      </c>
      <c r="H117" s="278" t="e">
        <v>#N/A</v>
      </c>
      <c r="I117" s="7"/>
      <c r="J117" s="7"/>
      <c r="K117" s="7"/>
      <c r="L117" s="7"/>
      <c r="M117" s="7"/>
    </row>
    <row r="118" spans="1:13" ht="15.75" hidden="1" customHeight="1">
      <c r="A118" s="49"/>
      <c r="B118" s="412"/>
      <c r="C118" s="4" t="e">
        <v>#N/A</v>
      </c>
      <c r="D118" s="136" t="s">
        <v>6</v>
      </c>
      <c r="E118" s="5" t="e">
        <v>#N/A</v>
      </c>
      <c r="F118" s="413"/>
      <c r="G118" s="6" t="e">
        <v>#N/A</v>
      </c>
      <c r="H118" s="278" t="e">
        <v>#N/A</v>
      </c>
      <c r="I118" s="7"/>
      <c r="J118" s="7"/>
      <c r="K118" s="7"/>
      <c r="L118" s="7"/>
      <c r="M118" s="7"/>
    </row>
    <row r="119" spans="1:13" ht="15.75" hidden="1" customHeight="1">
      <c r="A119" s="49"/>
      <c r="B119" s="412"/>
      <c r="C119" s="4" t="e">
        <v>#N/A</v>
      </c>
      <c r="D119" s="136" t="s">
        <v>6</v>
      </c>
      <c r="E119" s="5" t="e">
        <v>#N/A</v>
      </c>
      <c r="F119" s="413"/>
      <c r="G119" s="6" t="e">
        <v>#N/A</v>
      </c>
      <c r="H119" s="278" t="e">
        <v>#N/A</v>
      </c>
      <c r="I119" s="7"/>
      <c r="J119" s="7"/>
      <c r="K119" s="7"/>
      <c r="L119" s="7"/>
      <c r="M119" s="7"/>
    </row>
    <row r="120" spans="1:13" ht="15.75" hidden="1" customHeight="1">
      <c r="A120" s="49"/>
      <c r="B120" s="412"/>
      <c r="C120" s="4" t="e">
        <v>#N/A</v>
      </c>
      <c r="D120" s="136" t="s">
        <v>6</v>
      </c>
      <c r="E120" s="5" t="e">
        <v>#N/A</v>
      </c>
      <c r="F120" s="413"/>
      <c r="G120" s="6" t="e">
        <v>#N/A</v>
      </c>
      <c r="H120" s="278" t="e">
        <v>#N/A</v>
      </c>
      <c r="I120" s="7"/>
      <c r="J120" s="7"/>
      <c r="K120" s="7"/>
      <c r="L120" s="7"/>
      <c r="M120" s="7"/>
    </row>
    <row r="121" spans="1:13" ht="15.75" hidden="1" customHeight="1">
      <c r="A121" s="49"/>
      <c r="B121" s="412"/>
      <c r="C121" s="4" t="e">
        <v>#N/A</v>
      </c>
      <c r="D121" s="136" t="s">
        <v>6</v>
      </c>
      <c r="E121" s="5" t="e">
        <v>#N/A</v>
      </c>
      <c r="F121" s="413"/>
      <c r="G121" s="6" t="e">
        <v>#N/A</v>
      </c>
      <c r="H121" s="278" t="e">
        <v>#N/A</v>
      </c>
      <c r="I121" s="7"/>
      <c r="J121" s="7"/>
      <c r="K121" s="7"/>
      <c r="L121" s="7"/>
      <c r="M121" s="7"/>
    </row>
    <row r="122" spans="1:13" ht="15.75" hidden="1" customHeight="1">
      <c r="A122" s="49"/>
      <c r="B122" s="412"/>
      <c r="C122" s="4" t="e">
        <v>#N/A</v>
      </c>
      <c r="D122" s="136" t="s">
        <v>6</v>
      </c>
      <c r="E122" s="5" t="e">
        <v>#N/A</v>
      </c>
      <c r="F122" s="413"/>
      <c r="G122" s="6" t="e">
        <v>#N/A</v>
      </c>
      <c r="H122" s="278" t="e">
        <v>#N/A</v>
      </c>
      <c r="I122" s="7"/>
      <c r="J122" s="7"/>
      <c r="K122" s="7"/>
      <c r="L122" s="7"/>
      <c r="M122" s="7"/>
    </row>
    <row r="123" spans="1:13" ht="15.75" hidden="1" customHeight="1">
      <c r="A123" s="49"/>
      <c r="B123" s="412"/>
      <c r="C123" s="4" t="e">
        <v>#N/A</v>
      </c>
      <c r="D123" s="136" t="s">
        <v>6</v>
      </c>
      <c r="E123" s="5" t="e">
        <v>#N/A</v>
      </c>
      <c r="F123" s="413"/>
      <c r="G123" s="6" t="e">
        <v>#N/A</v>
      </c>
      <c r="H123" s="278" t="e">
        <v>#N/A</v>
      </c>
      <c r="I123" s="7"/>
      <c r="J123" s="7"/>
      <c r="K123" s="7"/>
      <c r="L123" s="7"/>
      <c r="M123" s="7"/>
    </row>
    <row r="124" spans="1:13" ht="15.75" hidden="1" customHeight="1">
      <c r="A124" s="49"/>
      <c r="B124" s="412"/>
      <c r="C124" s="4" t="e">
        <v>#N/A</v>
      </c>
      <c r="D124" s="136" t="s">
        <v>6</v>
      </c>
      <c r="E124" s="5" t="e">
        <v>#N/A</v>
      </c>
      <c r="F124" s="413"/>
      <c r="G124" s="6" t="e">
        <v>#N/A</v>
      </c>
      <c r="H124" s="278" t="e">
        <v>#N/A</v>
      </c>
      <c r="I124" s="7"/>
      <c r="J124" s="7"/>
      <c r="K124" s="7"/>
      <c r="L124" s="7"/>
      <c r="M124" s="7"/>
    </row>
    <row r="125" spans="1:13" ht="15.75" hidden="1" customHeight="1">
      <c r="A125" s="49"/>
      <c r="B125" s="412"/>
      <c r="C125" s="4" t="e">
        <v>#N/A</v>
      </c>
      <c r="D125" s="136" t="s">
        <v>6</v>
      </c>
      <c r="E125" s="5" t="e">
        <v>#N/A</v>
      </c>
      <c r="F125" s="413"/>
      <c r="G125" s="6" t="e">
        <v>#N/A</v>
      </c>
      <c r="H125" s="278" t="e">
        <v>#N/A</v>
      </c>
      <c r="I125" s="7"/>
      <c r="J125" s="7"/>
      <c r="K125" s="7"/>
      <c r="L125" s="7"/>
      <c r="M125" s="7"/>
    </row>
    <row r="126" spans="1:13" ht="15.75" hidden="1" customHeight="1">
      <c r="A126" s="49"/>
      <c r="B126" s="412"/>
      <c r="C126" s="4" t="e">
        <v>#N/A</v>
      </c>
      <c r="D126" s="136" t="s">
        <v>6</v>
      </c>
      <c r="E126" s="5" t="e">
        <v>#N/A</v>
      </c>
      <c r="F126" s="413"/>
      <c r="G126" s="6" t="e">
        <v>#N/A</v>
      </c>
      <c r="H126" s="278" t="e">
        <v>#N/A</v>
      </c>
      <c r="I126" s="7"/>
      <c r="J126" s="7"/>
      <c r="K126" s="7"/>
      <c r="L126" s="7"/>
      <c r="M126" s="7"/>
    </row>
    <row r="127" spans="1:13" ht="15.75" hidden="1" customHeight="1">
      <c r="A127" s="49"/>
      <c r="B127" s="412"/>
      <c r="C127" s="4" t="e">
        <v>#N/A</v>
      </c>
      <c r="D127" s="136" t="s">
        <v>6</v>
      </c>
      <c r="E127" s="5" t="e">
        <v>#N/A</v>
      </c>
      <c r="F127" s="413"/>
      <c r="G127" s="6" t="e">
        <v>#N/A</v>
      </c>
      <c r="H127" s="278" t="e">
        <v>#N/A</v>
      </c>
      <c r="I127" s="7"/>
      <c r="J127" s="7"/>
      <c r="K127" s="7"/>
      <c r="L127" s="7"/>
      <c r="M127" s="7"/>
    </row>
    <row r="128" spans="1:13" ht="15.75" hidden="1" customHeight="1">
      <c r="A128" s="49"/>
      <c r="B128" s="412"/>
      <c r="C128" s="4" t="e">
        <v>#N/A</v>
      </c>
      <c r="D128" s="136" t="s">
        <v>6</v>
      </c>
      <c r="E128" s="5" t="e">
        <v>#N/A</v>
      </c>
      <c r="F128" s="413"/>
      <c r="G128" s="6" t="e">
        <v>#N/A</v>
      </c>
      <c r="H128" s="278" t="e">
        <v>#N/A</v>
      </c>
      <c r="I128" s="7"/>
      <c r="J128" s="7"/>
      <c r="K128" s="7"/>
      <c r="L128" s="7"/>
      <c r="M128" s="7"/>
    </row>
    <row r="129" spans="1:13" ht="15.75" hidden="1" customHeight="1">
      <c r="A129" s="49"/>
      <c r="B129" s="412"/>
      <c r="C129" s="4" t="e">
        <v>#N/A</v>
      </c>
      <c r="D129" s="136" t="s">
        <v>6</v>
      </c>
      <c r="E129" s="5" t="e">
        <v>#N/A</v>
      </c>
      <c r="F129" s="413"/>
      <c r="G129" s="6" t="e">
        <v>#N/A</v>
      </c>
      <c r="H129" s="278" t="e">
        <v>#N/A</v>
      </c>
      <c r="I129" s="7"/>
      <c r="J129" s="7"/>
      <c r="K129" s="7"/>
      <c r="L129" s="7"/>
      <c r="M129" s="7"/>
    </row>
    <row r="130" spans="1:13" ht="15.75" hidden="1" customHeight="1">
      <c r="A130" s="49"/>
      <c r="B130" s="412"/>
      <c r="C130" s="4" t="e">
        <v>#N/A</v>
      </c>
      <c r="D130" s="136" t="s">
        <v>6</v>
      </c>
      <c r="E130" s="5" t="e">
        <v>#N/A</v>
      </c>
      <c r="F130" s="413"/>
      <c r="G130" s="6" t="e">
        <v>#N/A</v>
      </c>
      <c r="H130" s="278" t="e">
        <v>#N/A</v>
      </c>
      <c r="I130" s="7"/>
      <c r="J130" s="7"/>
      <c r="K130" s="7"/>
      <c r="L130" s="7"/>
      <c r="M130" s="7"/>
    </row>
    <row r="131" spans="1:13" ht="15.75" hidden="1" customHeight="1">
      <c r="A131" s="49"/>
      <c r="B131" s="412"/>
      <c r="C131" s="4" t="e">
        <v>#N/A</v>
      </c>
      <c r="D131" s="136" t="s">
        <v>6</v>
      </c>
      <c r="E131" s="5" t="e">
        <v>#N/A</v>
      </c>
      <c r="F131" s="413"/>
      <c r="G131" s="6" t="e">
        <v>#N/A</v>
      </c>
      <c r="H131" s="278" t="e">
        <v>#N/A</v>
      </c>
      <c r="I131" s="7"/>
      <c r="J131" s="7"/>
      <c r="K131" s="7"/>
      <c r="L131" s="7"/>
      <c r="M131" s="7"/>
    </row>
    <row r="132" spans="1:13" ht="15.75" hidden="1" customHeight="1">
      <c r="A132" s="49"/>
      <c r="B132" s="412"/>
      <c r="C132" s="4" t="e">
        <v>#N/A</v>
      </c>
      <c r="D132" s="136" t="s">
        <v>6</v>
      </c>
      <c r="E132" s="5" t="e">
        <v>#N/A</v>
      </c>
      <c r="F132" s="413"/>
      <c r="G132" s="6" t="e">
        <v>#N/A</v>
      </c>
      <c r="H132" s="278" t="e">
        <v>#N/A</v>
      </c>
      <c r="I132" s="7"/>
      <c r="J132" s="7"/>
      <c r="K132" s="7"/>
      <c r="L132" s="7"/>
      <c r="M132" s="7"/>
    </row>
    <row r="133" spans="1:13" ht="15.75" hidden="1" customHeight="1">
      <c r="A133" s="49"/>
      <c r="B133" s="412"/>
      <c r="C133" s="4" t="e">
        <v>#N/A</v>
      </c>
      <c r="D133" s="136" t="s">
        <v>6</v>
      </c>
      <c r="E133" s="5" t="e">
        <v>#N/A</v>
      </c>
      <c r="F133" s="413"/>
      <c r="G133" s="6" t="e">
        <v>#N/A</v>
      </c>
      <c r="H133" s="278" t="e">
        <v>#N/A</v>
      </c>
      <c r="I133" s="7"/>
      <c r="J133" s="7"/>
      <c r="K133" s="7"/>
      <c r="L133" s="7"/>
      <c r="M133" s="7"/>
    </row>
    <row r="134" spans="1:13" ht="15.75" hidden="1" customHeight="1">
      <c r="A134" s="49"/>
      <c r="B134" s="412"/>
      <c r="C134" s="4" t="e">
        <v>#N/A</v>
      </c>
      <c r="D134" s="136" t="s">
        <v>6</v>
      </c>
      <c r="E134" s="5" t="e">
        <v>#N/A</v>
      </c>
      <c r="F134" s="413"/>
      <c r="G134" s="6" t="e">
        <v>#N/A</v>
      </c>
      <c r="H134" s="278" t="e">
        <v>#N/A</v>
      </c>
      <c r="I134" s="7"/>
      <c r="J134" s="7"/>
      <c r="K134" s="7"/>
      <c r="L134" s="7"/>
      <c r="M134" s="7"/>
    </row>
    <row r="135" spans="1:13" ht="15.75" hidden="1" customHeight="1">
      <c r="A135" s="49"/>
      <c r="B135" s="412"/>
      <c r="C135" s="4" t="e">
        <v>#N/A</v>
      </c>
      <c r="D135" s="136" t="s">
        <v>6</v>
      </c>
      <c r="E135" s="5" t="e">
        <v>#N/A</v>
      </c>
      <c r="F135" s="413"/>
      <c r="G135" s="6" t="e">
        <v>#N/A</v>
      </c>
      <c r="H135" s="278" t="e">
        <v>#N/A</v>
      </c>
      <c r="I135" s="7"/>
      <c r="J135" s="7"/>
      <c r="K135" s="7"/>
      <c r="L135" s="7"/>
      <c r="M135" s="7"/>
    </row>
    <row r="136" spans="1:13" ht="15.75" hidden="1" customHeight="1">
      <c r="A136" s="49"/>
      <c r="B136" s="412"/>
      <c r="C136" s="4" t="e">
        <v>#N/A</v>
      </c>
      <c r="D136" s="136" t="s">
        <v>6</v>
      </c>
      <c r="E136" s="5" t="e">
        <v>#N/A</v>
      </c>
      <c r="F136" s="413"/>
      <c r="G136" s="6" t="e">
        <v>#N/A</v>
      </c>
      <c r="H136" s="278" t="e">
        <v>#N/A</v>
      </c>
      <c r="I136" s="7"/>
      <c r="J136" s="7"/>
      <c r="K136" s="7"/>
      <c r="L136" s="7"/>
      <c r="M136" s="7"/>
    </row>
    <row r="137" spans="1:13" ht="15.75" hidden="1" customHeight="1">
      <c r="A137" s="49"/>
      <c r="B137" s="412"/>
      <c r="C137" s="4" t="e">
        <v>#N/A</v>
      </c>
      <c r="D137" s="136" t="s">
        <v>6</v>
      </c>
      <c r="E137" s="5" t="e">
        <v>#N/A</v>
      </c>
      <c r="F137" s="413"/>
      <c r="G137" s="6" t="e">
        <v>#N/A</v>
      </c>
      <c r="H137" s="278" t="e">
        <v>#N/A</v>
      </c>
      <c r="I137" s="7"/>
      <c r="J137" s="7"/>
      <c r="K137" s="7"/>
      <c r="L137" s="7"/>
      <c r="M137" s="7"/>
    </row>
    <row r="138" spans="1:13" ht="15.75" hidden="1" customHeight="1">
      <c r="A138" s="49"/>
      <c r="B138" s="412"/>
      <c r="C138" s="4" t="e">
        <v>#N/A</v>
      </c>
      <c r="D138" s="136" t="s">
        <v>6</v>
      </c>
      <c r="E138" s="5" t="e">
        <v>#N/A</v>
      </c>
      <c r="F138" s="413"/>
      <c r="G138" s="6" t="e">
        <v>#N/A</v>
      </c>
      <c r="H138" s="278" t="e">
        <v>#N/A</v>
      </c>
      <c r="I138" s="7"/>
      <c r="J138" s="7"/>
      <c r="K138" s="7"/>
      <c r="L138" s="7"/>
      <c r="M138" s="7"/>
    </row>
    <row r="139" spans="1:13" ht="15.75" hidden="1" customHeight="1">
      <c r="A139" s="49"/>
      <c r="B139" s="412"/>
      <c r="C139" s="4" t="e">
        <v>#N/A</v>
      </c>
      <c r="D139" s="136" t="s">
        <v>6</v>
      </c>
      <c r="E139" s="5" t="e">
        <v>#N/A</v>
      </c>
      <c r="F139" s="413"/>
      <c r="G139" s="6" t="e">
        <v>#N/A</v>
      </c>
      <c r="H139" s="278" t="e">
        <v>#N/A</v>
      </c>
      <c r="I139" s="7"/>
      <c r="J139" s="7"/>
      <c r="K139" s="7"/>
      <c r="L139" s="7"/>
      <c r="M139" s="7"/>
    </row>
    <row r="140" spans="1:13" ht="15.75" hidden="1" customHeight="1">
      <c r="A140" s="49"/>
      <c r="B140" s="412"/>
      <c r="C140" s="4" t="e">
        <v>#N/A</v>
      </c>
      <c r="D140" s="136" t="s">
        <v>6</v>
      </c>
      <c r="E140" s="5" t="e">
        <v>#N/A</v>
      </c>
      <c r="F140" s="413"/>
      <c r="G140" s="6" t="e">
        <v>#N/A</v>
      </c>
      <c r="H140" s="278" t="e">
        <v>#N/A</v>
      </c>
      <c r="I140" s="7"/>
      <c r="J140" s="7"/>
      <c r="K140" s="7"/>
      <c r="L140" s="7"/>
      <c r="M140" s="7"/>
    </row>
    <row r="141" spans="1:13" ht="15.75" hidden="1" customHeight="1">
      <c r="A141" s="49"/>
      <c r="B141" s="412"/>
      <c r="C141" s="4" t="e">
        <v>#N/A</v>
      </c>
      <c r="D141" s="136" t="s">
        <v>6</v>
      </c>
      <c r="E141" s="5" t="e">
        <v>#N/A</v>
      </c>
      <c r="F141" s="413"/>
      <c r="G141" s="6" t="e">
        <v>#N/A</v>
      </c>
      <c r="H141" s="278" t="e">
        <v>#N/A</v>
      </c>
      <c r="I141" s="7"/>
      <c r="J141" s="7"/>
      <c r="K141" s="7"/>
      <c r="L141" s="7"/>
      <c r="M141" s="7"/>
    </row>
    <row r="142" spans="1:13" ht="15.75" hidden="1" customHeight="1">
      <c r="A142" s="49"/>
      <c r="B142" s="412"/>
      <c r="C142" s="4" t="e">
        <v>#N/A</v>
      </c>
      <c r="D142" s="136" t="s">
        <v>6</v>
      </c>
      <c r="E142" s="5" t="e">
        <v>#N/A</v>
      </c>
      <c r="F142" s="413"/>
      <c r="G142" s="6" t="e">
        <v>#N/A</v>
      </c>
      <c r="H142" s="278" t="e">
        <v>#N/A</v>
      </c>
      <c r="I142" s="7"/>
      <c r="J142" s="7"/>
      <c r="K142" s="7"/>
      <c r="L142" s="7"/>
      <c r="M142" s="7"/>
    </row>
    <row r="143" spans="1:13" ht="15.75" hidden="1" customHeight="1">
      <c r="A143" s="49"/>
      <c r="B143" s="4"/>
      <c r="C143" s="4"/>
      <c r="D143" s="136"/>
      <c r="E143" s="5"/>
      <c r="F143" s="115"/>
      <c r="G143" s="6"/>
      <c r="H143" s="7"/>
      <c r="I143" s="7"/>
      <c r="J143" s="7"/>
      <c r="K143" s="7"/>
      <c r="L143" s="7"/>
      <c r="M143" s="7"/>
    </row>
    <row r="144" spans="1:13" ht="15.75" customHeight="1">
      <c r="A144" s="49"/>
      <c r="B144" s="548" t="s">
        <v>1039</v>
      </c>
      <c r="C144" s="548"/>
      <c r="D144" s="548"/>
      <c r="E144" s="548"/>
      <c r="F144" s="548"/>
      <c r="G144" s="548"/>
      <c r="H144" s="7"/>
      <c r="I144" s="7"/>
      <c r="J144" s="7"/>
      <c r="K144" s="7"/>
      <c r="L144" s="7"/>
      <c r="M144" s="7"/>
    </row>
    <row r="145" spans="1:13" ht="15.75" customHeight="1">
      <c r="A145" s="49"/>
      <c r="B145" s="11" t="s">
        <v>2</v>
      </c>
      <c r="C145" s="11" t="s">
        <v>3</v>
      </c>
      <c r="D145" s="11" t="s">
        <v>5</v>
      </c>
      <c r="E145" s="11" t="s">
        <v>0</v>
      </c>
      <c r="F145" s="47" t="s">
        <v>1</v>
      </c>
      <c r="G145" s="47" t="s">
        <v>4</v>
      </c>
      <c r="H145" s="7"/>
      <c r="I145" s="7"/>
      <c r="J145" s="7"/>
      <c r="K145" s="7"/>
      <c r="L145" s="7"/>
      <c r="M145" s="7"/>
    </row>
    <row r="146" spans="1:13" ht="15.75" customHeight="1">
      <c r="A146" s="49"/>
      <c r="B146" s="406">
        <v>113588</v>
      </c>
      <c r="C146" s="4" t="s">
        <v>1383</v>
      </c>
      <c r="D146" s="136" t="s">
        <v>6</v>
      </c>
      <c r="E146" s="5">
        <v>12.91</v>
      </c>
      <c r="F146" s="405">
        <v>12.25</v>
      </c>
      <c r="G146" s="6">
        <v>5.1123160340821081E-2</v>
      </c>
      <c r="H146" s="278">
        <v>-0.94887683965917891</v>
      </c>
      <c r="I146" s="7" t="s">
        <v>12</v>
      </c>
      <c r="J146" s="7"/>
      <c r="K146" s="7"/>
      <c r="L146" s="7"/>
      <c r="M146" s="7"/>
    </row>
    <row r="147" spans="1:13" ht="15.75" customHeight="1">
      <c r="A147" s="49"/>
      <c r="B147" s="406">
        <v>113587</v>
      </c>
      <c r="C147" s="4" t="s">
        <v>1385</v>
      </c>
      <c r="D147" s="136" t="s">
        <v>6</v>
      </c>
      <c r="E147" s="5">
        <v>12.91</v>
      </c>
      <c r="F147" s="405">
        <v>12.25</v>
      </c>
      <c r="G147" s="6">
        <v>5.1123160340821081E-2</v>
      </c>
      <c r="H147" s="278">
        <v>-0.94887683965917891</v>
      </c>
      <c r="I147" s="7" t="s">
        <v>12</v>
      </c>
      <c r="J147" s="7"/>
      <c r="K147" s="7"/>
      <c r="L147" s="7"/>
      <c r="M147" s="7"/>
    </row>
    <row r="148" spans="1:13" ht="15.75" customHeight="1" thickBot="1">
      <c r="A148" s="49"/>
      <c r="B148" s="406">
        <v>113583</v>
      </c>
      <c r="C148" s="4" t="s">
        <v>1504</v>
      </c>
      <c r="D148" s="136" t="s">
        <v>6</v>
      </c>
      <c r="E148" s="5">
        <v>1.88</v>
      </c>
      <c r="F148" s="405">
        <v>1.8</v>
      </c>
      <c r="G148" s="6">
        <v>4.2553191489361625E-2</v>
      </c>
      <c r="H148" s="278">
        <v>-0.95744680851063835</v>
      </c>
      <c r="I148" s="7" t="s">
        <v>12</v>
      </c>
      <c r="J148" s="7"/>
      <c r="K148" s="7"/>
      <c r="L148" s="7"/>
      <c r="M148" s="7"/>
    </row>
    <row r="149" spans="1:13" ht="15.75" customHeight="1">
      <c r="A149" s="49"/>
      <c r="B149" s="450">
        <v>109760</v>
      </c>
      <c r="C149" s="4" t="s">
        <v>487</v>
      </c>
      <c r="D149" s="136" t="s">
        <v>6</v>
      </c>
      <c r="E149" s="5">
        <v>3.5</v>
      </c>
      <c r="F149" s="455">
        <v>2.95</v>
      </c>
      <c r="G149" s="6">
        <v>0.15714285714285708</v>
      </c>
      <c r="H149" s="278">
        <v>-0.84285714285714297</v>
      </c>
      <c r="I149" s="7" t="s">
        <v>12</v>
      </c>
      <c r="J149" s="7"/>
      <c r="K149" s="7"/>
      <c r="L149" s="7"/>
      <c r="M149" s="7"/>
    </row>
    <row r="150" spans="1:13" ht="15.75" customHeight="1">
      <c r="A150" s="49"/>
      <c r="B150" s="451">
        <v>109800</v>
      </c>
      <c r="C150" s="4" t="s">
        <v>839</v>
      </c>
      <c r="D150" s="136" t="s">
        <v>6</v>
      </c>
      <c r="E150" s="5">
        <v>7.05</v>
      </c>
      <c r="F150" s="405">
        <v>5.89</v>
      </c>
      <c r="G150" s="6">
        <v>0.1645390070921986</v>
      </c>
      <c r="H150" s="278">
        <v>-0.8354609929078014</v>
      </c>
      <c r="I150" s="7" t="s">
        <v>12</v>
      </c>
      <c r="J150" s="7"/>
      <c r="K150" s="7"/>
      <c r="L150" s="7"/>
      <c r="M150" s="7"/>
    </row>
    <row r="151" spans="1:13" ht="15.75" customHeight="1">
      <c r="A151" s="49"/>
      <c r="B151" s="451">
        <v>109717</v>
      </c>
      <c r="C151" s="4" t="s">
        <v>95</v>
      </c>
      <c r="D151" s="136" t="s">
        <v>6</v>
      </c>
      <c r="E151" s="5">
        <v>15.99</v>
      </c>
      <c r="F151" s="405">
        <v>12.95</v>
      </c>
      <c r="G151" s="6">
        <v>0.19011882426516577</v>
      </c>
      <c r="H151" s="278">
        <v>-0.8098811757348342</v>
      </c>
      <c r="I151" s="7" t="s">
        <v>12</v>
      </c>
      <c r="J151" s="7"/>
      <c r="K151" s="7"/>
      <c r="L151" s="7"/>
      <c r="M151" s="7"/>
    </row>
    <row r="152" spans="1:13" ht="15.75" customHeight="1">
      <c r="A152" s="49"/>
      <c r="B152" s="451">
        <v>109819</v>
      </c>
      <c r="C152" s="4" t="s">
        <v>1710</v>
      </c>
      <c r="D152" s="136" t="s">
        <v>6</v>
      </c>
      <c r="E152" s="5">
        <v>6.99</v>
      </c>
      <c r="F152" s="405">
        <v>5.69</v>
      </c>
      <c r="G152" s="6">
        <v>0.18597997138769667</v>
      </c>
      <c r="H152" s="278">
        <v>-0.81402002861230338</v>
      </c>
      <c r="I152" s="7" t="s">
        <v>12</v>
      </c>
      <c r="J152" s="7"/>
      <c r="K152" s="7"/>
      <c r="L152" s="7"/>
      <c r="M152" s="7"/>
    </row>
    <row r="153" spans="1:13" ht="15.75" customHeight="1">
      <c r="A153" s="49"/>
      <c r="B153" s="451">
        <v>109857</v>
      </c>
      <c r="C153" s="4" t="s">
        <v>1427</v>
      </c>
      <c r="D153" s="136" t="s">
        <v>6</v>
      </c>
      <c r="E153" s="5">
        <v>26.41</v>
      </c>
      <c r="F153" s="405">
        <v>22.45</v>
      </c>
      <c r="G153" s="6">
        <v>0.14994320333207123</v>
      </c>
      <c r="H153" s="278">
        <v>-0.85005679666792877</v>
      </c>
      <c r="I153" s="7" t="s">
        <v>12</v>
      </c>
      <c r="J153" s="7"/>
      <c r="K153" s="7"/>
      <c r="L153" s="7"/>
      <c r="M153" s="7"/>
    </row>
    <row r="154" spans="1:13" ht="15.75" customHeight="1">
      <c r="A154" s="49"/>
      <c r="B154" s="451">
        <v>109871</v>
      </c>
      <c r="C154" s="4" t="s">
        <v>1426</v>
      </c>
      <c r="D154" s="136" t="s">
        <v>6</v>
      </c>
      <c r="E154" s="5">
        <v>79.22</v>
      </c>
      <c r="F154" s="405">
        <v>64.09</v>
      </c>
      <c r="G154" s="6">
        <v>0.19098712446351926</v>
      </c>
      <c r="H154" s="278">
        <v>-0.80901287553648071</v>
      </c>
      <c r="I154" s="7"/>
      <c r="J154" s="7"/>
      <c r="K154" s="7"/>
      <c r="L154" s="7"/>
      <c r="M154" s="7"/>
    </row>
    <row r="155" spans="1:13" ht="15.75" customHeight="1">
      <c r="A155" s="49"/>
      <c r="B155" s="451">
        <v>109874</v>
      </c>
      <c r="C155" s="4" t="s">
        <v>1428</v>
      </c>
      <c r="D155" s="136" t="s">
        <v>6</v>
      </c>
      <c r="E155" s="5">
        <v>76.94</v>
      </c>
      <c r="F155" s="405">
        <v>64.09</v>
      </c>
      <c r="G155" s="6">
        <v>0.16701325708344159</v>
      </c>
      <c r="H155" s="278">
        <v>-0.83298674291655839</v>
      </c>
      <c r="I155" s="7"/>
      <c r="J155" s="7"/>
      <c r="K155" s="7"/>
      <c r="L155" s="7"/>
      <c r="M155" s="7"/>
    </row>
    <row r="156" spans="1:13" ht="15.75" customHeight="1">
      <c r="A156" s="49"/>
      <c r="B156" s="451">
        <v>109873</v>
      </c>
      <c r="C156" s="4" t="s">
        <v>100</v>
      </c>
      <c r="D156" s="136" t="s">
        <v>6</v>
      </c>
      <c r="E156" s="5">
        <v>79.22</v>
      </c>
      <c r="F156" s="405">
        <v>67.3</v>
      </c>
      <c r="G156" s="6">
        <v>0.15046705377429945</v>
      </c>
      <c r="H156" s="278">
        <v>-0.84953294622570052</v>
      </c>
      <c r="I156" s="7"/>
      <c r="J156" s="7"/>
      <c r="K156" s="7"/>
      <c r="L156" s="7"/>
      <c r="M156" s="7"/>
    </row>
    <row r="157" spans="1:13" ht="15.75" customHeight="1">
      <c r="A157" s="49"/>
      <c r="B157" s="451">
        <v>109863</v>
      </c>
      <c r="C157" s="4" t="s">
        <v>1429</v>
      </c>
      <c r="D157" s="136" t="s">
        <v>6</v>
      </c>
      <c r="E157" s="5">
        <v>47.97</v>
      </c>
      <c r="F157" s="405">
        <v>40.75</v>
      </c>
      <c r="G157" s="6">
        <v>0.1505107358765895</v>
      </c>
      <c r="H157" s="278">
        <v>-0.84948926412341053</v>
      </c>
      <c r="I157" s="7"/>
      <c r="J157" s="7"/>
      <c r="K157" s="7"/>
      <c r="L157" s="7"/>
      <c r="M157" s="7"/>
    </row>
    <row r="158" spans="1:13" ht="15.75" customHeight="1" thickBot="1">
      <c r="A158" s="49"/>
      <c r="B158" s="454">
        <v>109867</v>
      </c>
      <c r="C158" s="4" t="s">
        <v>96</v>
      </c>
      <c r="D158" s="136" t="s">
        <v>6</v>
      </c>
      <c r="E158" s="5">
        <v>47.97</v>
      </c>
      <c r="F158" s="456">
        <v>40.75</v>
      </c>
      <c r="G158" s="6">
        <v>0.1505107358765895</v>
      </c>
      <c r="H158" s="278">
        <v>-0.84948926412341053</v>
      </c>
      <c r="I158" s="7"/>
      <c r="J158" s="7"/>
      <c r="K158" s="7"/>
      <c r="L158" s="7"/>
      <c r="M158" s="7"/>
    </row>
    <row r="159" spans="1:13" ht="15.75" customHeight="1">
      <c r="A159" s="49"/>
      <c r="B159" s="412"/>
      <c r="C159" s="4"/>
      <c r="D159" s="136"/>
      <c r="E159" s="5"/>
      <c r="F159" s="413"/>
      <c r="G159" s="6"/>
      <c r="H159" s="278"/>
      <c r="I159" s="7"/>
      <c r="J159" s="7"/>
      <c r="K159" s="7"/>
      <c r="L159" s="7"/>
      <c r="M159" s="7"/>
    </row>
    <row r="160" spans="1:13" ht="15.75" customHeight="1" thickBot="1">
      <c r="A160" s="49"/>
      <c r="B160" s="11" t="s">
        <v>2</v>
      </c>
      <c r="C160" s="11" t="s">
        <v>3</v>
      </c>
      <c r="D160" s="11" t="s">
        <v>5</v>
      </c>
      <c r="E160" s="11" t="s">
        <v>0</v>
      </c>
      <c r="F160" s="47" t="s">
        <v>1</v>
      </c>
      <c r="G160" s="47" t="s">
        <v>4</v>
      </c>
      <c r="H160" s="278" t="e">
        <v>#VALUE!</v>
      </c>
      <c r="I160" s="7"/>
      <c r="J160" s="7"/>
      <c r="K160" s="7"/>
      <c r="L160" s="7"/>
      <c r="M160" s="7"/>
    </row>
    <row r="161" spans="1:13" ht="15.75" customHeight="1">
      <c r="A161" s="49"/>
      <c r="B161" s="459">
        <v>109628</v>
      </c>
      <c r="C161" s="4" t="s">
        <v>1711</v>
      </c>
      <c r="D161" s="136" t="s">
        <v>6</v>
      </c>
      <c r="E161" s="5">
        <v>11.62</v>
      </c>
      <c r="F161" s="628" t="s">
        <v>1657</v>
      </c>
      <c r="G161" s="629"/>
      <c r="H161" s="629"/>
      <c r="I161" s="629"/>
      <c r="J161" s="7"/>
      <c r="K161" s="7"/>
      <c r="L161" s="7"/>
      <c r="M161" s="7"/>
    </row>
    <row r="162" spans="1:13" ht="15.75" customHeight="1">
      <c r="A162" s="49"/>
      <c r="B162" s="460">
        <v>113065</v>
      </c>
      <c r="C162" s="4" t="s">
        <v>1712</v>
      </c>
      <c r="D162" s="136" t="s">
        <v>6</v>
      </c>
      <c r="E162" s="5">
        <v>9.5500000000000007</v>
      </c>
      <c r="F162" s="628" t="s">
        <v>1658</v>
      </c>
      <c r="G162" s="629"/>
      <c r="H162" s="629"/>
      <c r="I162" s="629"/>
      <c r="J162" s="7"/>
      <c r="K162" s="7"/>
      <c r="L162" s="7"/>
      <c r="M162" s="7"/>
    </row>
    <row r="163" spans="1:13" ht="15.75" customHeight="1" thickBot="1">
      <c r="A163" s="49"/>
      <c r="B163" s="461">
        <v>109500</v>
      </c>
      <c r="C163" s="4" t="s">
        <v>1713</v>
      </c>
      <c r="D163" s="136" t="s">
        <v>6</v>
      </c>
      <c r="E163" s="5">
        <v>15.31</v>
      </c>
      <c r="F163" s="628" t="s">
        <v>1659</v>
      </c>
      <c r="G163" s="629"/>
      <c r="H163" s="629"/>
      <c r="I163" s="629"/>
      <c r="J163" s="7"/>
      <c r="K163" s="7"/>
      <c r="L163" s="7"/>
      <c r="M163" s="7"/>
    </row>
    <row r="164" spans="1:13" ht="15.75" customHeight="1" thickBot="1">
      <c r="A164" s="49"/>
      <c r="B164" s="462">
        <v>102993</v>
      </c>
      <c r="C164" s="4" t="s">
        <v>974</v>
      </c>
      <c r="D164" s="136" t="s">
        <v>6</v>
      </c>
      <c r="E164" s="5">
        <v>4.83</v>
      </c>
      <c r="F164" s="628" t="s">
        <v>1660</v>
      </c>
      <c r="G164" s="629"/>
      <c r="H164" s="629"/>
      <c r="I164" s="629"/>
      <c r="J164" s="7"/>
      <c r="K164" s="7"/>
      <c r="L164" s="7"/>
      <c r="M164" s="7"/>
    </row>
    <row r="165" spans="1:13" ht="15.75" customHeight="1">
      <c r="A165" s="49"/>
      <c r="B165" s="412"/>
      <c r="C165" s="4"/>
      <c r="D165" s="136"/>
      <c r="E165" s="5"/>
      <c r="F165" s="413"/>
      <c r="G165" s="6"/>
      <c r="H165" s="278"/>
      <c r="I165" s="7"/>
      <c r="J165" s="7"/>
      <c r="K165" s="7"/>
      <c r="L165" s="7"/>
      <c r="M165" s="7"/>
    </row>
    <row r="166" spans="1:13" ht="15.75" customHeight="1">
      <c r="A166" s="49"/>
      <c r="B166" s="412"/>
      <c r="C166" s="4"/>
      <c r="D166" s="136"/>
      <c r="E166" s="5"/>
      <c r="F166" s="413"/>
      <c r="G166" s="6"/>
      <c r="H166" s="278"/>
      <c r="I166" s="7"/>
      <c r="J166" s="7"/>
      <c r="K166" s="7"/>
      <c r="L166" s="7"/>
      <c r="M166" s="7"/>
    </row>
    <row r="167" spans="1:13" ht="15.75" customHeight="1">
      <c r="A167" s="49"/>
      <c r="B167" s="412"/>
      <c r="C167" s="4"/>
      <c r="D167" s="136"/>
      <c r="E167" s="5"/>
      <c r="F167" s="413"/>
      <c r="G167" s="6"/>
      <c r="H167" s="278"/>
      <c r="I167" s="7"/>
      <c r="J167" s="7"/>
      <c r="K167" s="7"/>
      <c r="L167" s="7"/>
      <c r="M167" s="7"/>
    </row>
    <row r="168" spans="1:13" ht="15.75" customHeight="1">
      <c r="A168" s="49"/>
      <c r="B168" s="548" t="s">
        <v>1040</v>
      </c>
      <c r="C168" s="548"/>
      <c r="D168" s="548"/>
      <c r="E168" s="548"/>
      <c r="F168" s="548"/>
      <c r="G168" s="548"/>
      <c r="H168" s="278"/>
      <c r="I168" s="7"/>
      <c r="J168" s="7"/>
      <c r="K168" s="7"/>
      <c r="L168" s="7"/>
      <c r="M168" s="7"/>
    </row>
    <row r="169" spans="1:13" ht="15.75" customHeight="1" thickBot="1">
      <c r="A169" s="49"/>
      <c r="B169" s="11" t="s">
        <v>2</v>
      </c>
      <c r="C169" s="11" t="s">
        <v>3</v>
      </c>
      <c r="D169" s="11" t="s">
        <v>5</v>
      </c>
      <c r="E169" s="11" t="s">
        <v>0</v>
      </c>
      <c r="F169" s="47" t="s">
        <v>1</v>
      </c>
      <c r="G169" s="47" t="s">
        <v>4</v>
      </c>
      <c r="H169" s="278"/>
      <c r="I169" s="7"/>
      <c r="J169" s="7"/>
      <c r="K169" s="7"/>
      <c r="L169" s="7"/>
      <c r="M169" s="7"/>
    </row>
    <row r="170" spans="1:13" ht="15.75" customHeight="1">
      <c r="A170" s="49"/>
      <c r="B170" s="450">
        <v>112354</v>
      </c>
      <c r="C170" s="4" t="s">
        <v>686</v>
      </c>
      <c r="D170" s="136" t="s">
        <v>6</v>
      </c>
      <c r="E170" s="5">
        <v>18.36</v>
      </c>
      <c r="F170" s="455">
        <v>16.989999999999998</v>
      </c>
      <c r="G170" s="6">
        <v>7.4618736383442325E-2</v>
      </c>
      <c r="H170" s="278">
        <v>-0.9253812636165577</v>
      </c>
      <c r="I170" s="7" t="s">
        <v>12</v>
      </c>
      <c r="J170" s="7"/>
      <c r="K170" s="7"/>
      <c r="L170" s="7"/>
      <c r="M170" s="7"/>
    </row>
    <row r="171" spans="1:13" ht="15.75" customHeight="1">
      <c r="A171" s="49"/>
      <c r="B171" s="451">
        <v>112802</v>
      </c>
      <c r="C171" s="4" t="s">
        <v>687</v>
      </c>
      <c r="D171" s="136" t="s">
        <v>6</v>
      </c>
      <c r="E171" s="5">
        <v>18.36</v>
      </c>
      <c r="F171" s="405">
        <v>16.989999999999998</v>
      </c>
      <c r="G171" s="6">
        <v>7.4618736383442325E-2</v>
      </c>
      <c r="H171" s="278">
        <v>-0.9253812636165577</v>
      </c>
      <c r="I171" s="7" t="s">
        <v>12</v>
      </c>
      <c r="J171" s="7"/>
      <c r="K171" s="7"/>
      <c r="L171" s="7"/>
      <c r="M171" s="7"/>
    </row>
    <row r="172" spans="1:13" ht="15.75" customHeight="1">
      <c r="A172" s="49"/>
      <c r="B172" s="451">
        <v>112789</v>
      </c>
      <c r="C172" s="4" t="s">
        <v>1714</v>
      </c>
      <c r="D172" s="136" t="s">
        <v>6</v>
      </c>
      <c r="E172" s="5">
        <v>9.01</v>
      </c>
      <c r="F172" s="405">
        <v>8.49</v>
      </c>
      <c r="G172" s="6">
        <v>5.7713651498335135E-2</v>
      </c>
      <c r="H172" s="278">
        <v>-0.94228634850166482</v>
      </c>
      <c r="I172" s="7" t="s">
        <v>12</v>
      </c>
      <c r="J172" s="7"/>
      <c r="K172" s="7"/>
      <c r="L172" s="7"/>
      <c r="M172" s="7"/>
    </row>
    <row r="173" spans="1:13" ht="15.75" customHeight="1">
      <c r="A173" s="49"/>
      <c r="B173" s="451">
        <v>112808</v>
      </c>
      <c r="C173" s="4" t="s">
        <v>1715</v>
      </c>
      <c r="D173" s="136" t="s">
        <v>6</v>
      </c>
      <c r="E173" s="5">
        <v>13.52</v>
      </c>
      <c r="F173" s="405">
        <v>12.75</v>
      </c>
      <c r="G173" s="6">
        <v>5.6952662721893463E-2</v>
      </c>
      <c r="H173" s="278">
        <v>-0.94304733727810652</v>
      </c>
      <c r="I173" s="7" t="s">
        <v>12</v>
      </c>
      <c r="J173" s="7"/>
      <c r="K173" s="7"/>
      <c r="L173" s="7"/>
      <c r="M173" s="7"/>
    </row>
    <row r="174" spans="1:13" ht="15.75" customHeight="1">
      <c r="A174" s="49"/>
      <c r="B174" s="451">
        <v>112810</v>
      </c>
      <c r="C174" s="4" t="s">
        <v>1138</v>
      </c>
      <c r="D174" s="136" t="s">
        <v>6</v>
      </c>
      <c r="E174" s="5">
        <v>13.52</v>
      </c>
      <c r="F174" s="405">
        <v>12.75</v>
      </c>
      <c r="G174" s="6">
        <v>5.6952662721893463E-2</v>
      </c>
      <c r="H174" s="278">
        <v>-0.94304733727810652</v>
      </c>
      <c r="I174" s="7" t="s">
        <v>12</v>
      </c>
      <c r="J174" s="7"/>
      <c r="K174" s="7"/>
      <c r="L174" s="7"/>
      <c r="M174" s="7"/>
    </row>
    <row r="175" spans="1:13" ht="15.75" customHeight="1">
      <c r="A175" s="49"/>
      <c r="B175" s="451">
        <v>112809</v>
      </c>
      <c r="C175" s="4" t="s">
        <v>1716</v>
      </c>
      <c r="D175" s="136" t="s">
        <v>6</v>
      </c>
      <c r="E175" s="5">
        <v>13.52</v>
      </c>
      <c r="F175" s="405">
        <v>12.75</v>
      </c>
      <c r="G175" s="6">
        <v>5.6952662721893463E-2</v>
      </c>
      <c r="H175" s="278">
        <v>-0.94304733727810652</v>
      </c>
      <c r="I175" s="7" t="s">
        <v>12</v>
      </c>
      <c r="J175" s="7"/>
      <c r="K175" s="7"/>
      <c r="L175" s="7"/>
      <c r="M175" s="7"/>
    </row>
    <row r="176" spans="1:13" ht="15.75">
      <c r="A176" s="49"/>
      <c r="B176" s="451">
        <v>112796</v>
      </c>
      <c r="C176" s="4" t="s">
        <v>961</v>
      </c>
      <c r="D176" s="136" t="s">
        <v>6</v>
      </c>
      <c r="E176" s="5">
        <v>8.74</v>
      </c>
      <c r="F176" s="405">
        <v>8.49</v>
      </c>
      <c r="G176" s="6">
        <v>2.860411899313501E-2</v>
      </c>
      <c r="H176" s="278">
        <v>-0.97139588100686503</v>
      </c>
      <c r="I176" s="7" t="s">
        <v>12</v>
      </c>
      <c r="J176" s="7"/>
      <c r="K176" s="7"/>
      <c r="L176" s="7"/>
      <c r="M176" s="7"/>
    </row>
    <row r="177" spans="1:13" ht="15.75">
      <c r="A177" s="49"/>
      <c r="B177" s="451">
        <v>112784</v>
      </c>
      <c r="C177" s="4" t="s">
        <v>690</v>
      </c>
      <c r="D177" s="136" t="s">
        <v>6</v>
      </c>
      <c r="E177" s="5">
        <v>9.35</v>
      </c>
      <c r="F177" s="405">
        <v>8.8000000000000007</v>
      </c>
      <c r="G177" s="6">
        <v>5.8823529411764594E-2</v>
      </c>
      <c r="H177" s="278">
        <v>-0.94117647058823539</v>
      </c>
      <c r="I177" s="7" t="s">
        <v>12</v>
      </c>
      <c r="J177" s="7"/>
      <c r="K177" s="7"/>
      <c r="L177" s="7"/>
      <c r="M177" s="7"/>
    </row>
    <row r="178" spans="1:13" ht="15.75">
      <c r="A178" s="49"/>
      <c r="B178" s="451">
        <v>112788</v>
      </c>
      <c r="C178" s="4" t="s">
        <v>1717</v>
      </c>
      <c r="D178" s="136" t="s">
        <v>6</v>
      </c>
      <c r="E178" s="5">
        <v>9.35</v>
      </c>
      <c r="F178" s="405">
        <v>8.8000000000000007</v>
      </c>
      <c r="G178" s="6">
        <v>5.8823529411764594E-2</v>
      </c>
      <c r="H178" s="278">
        <v>-0.94117647058823539</v>
      </c>
      <c r="I178" s="7" t="s">
        <v>12</v>
      </c>
      <c r="J178" s="7"/>
      <c r="K178" s="7"/>
      <c r="L178" s="7"/>
      <c r="M178" s="7"/>
    </row>
    <row r="179" spans="1:13" ht="15.75">
      <c r="A179" s="49"/>
      <c r="B179" s="451">
        <v>112786</v>
      </c>
      <c r="C179" s="4" t="s">
        <v>1718</v>
      </c>
      <c r="D179" s="136" t="s">
        <v>6</v>
      </c>
      <c r="E179" s="5">
        <v>9.35</v>
      </c>
      <c r="F179" s="405">
        <v>8.8000000000000007</v>
      </c>
      <c r="G179" s="6">
        <v>5.8823529411764594E-2</v>
      </c>
      <c r="H179" s="278">
        <v>-0.94117647058823539</v>
      </c>
      <c r="I179" s="7" t="s">
        <v>12</v>
      </c>
      <c r="J179" s="7"/>
      <c r="K179" s="7"/>
      <c r="L179" s="7"/>
      <c r="M179" s="7"/>
    </row>
    <row r="180" spans="1:13" ht="15.75">
      <c r="A180" s="49"/>
      <c r="B180" s="451">
        <v>112093</v>
      </c>
      <c r="C180" s="4" t="s">
        <v>1495</v>
      </c>
      <c r="D180" s="136" t="s">
        <v>6</v>
      </c>
      <c r="E180" s="5">
        <v>30.05</v>
      </c>
      <c r="F180" s="405">
        <v>28.69</v>
      </c>
      <c r="G180" s="6">
        <v>4.5257903494176355E-2</v>
      </c>
      <c r="H180" s="278">
        <v>-0.95474209650582365</v>
      </c>
      <c r="I180" s="7" t="s">
        <v>12</v>
      </c>
      <c r="J180" s="7"/>
      <c r="K180" s="7"/>
      <c r="L180" s="7"/>
      <c r="M180" s="7"/>
    </row>
    <row r="181" spans="1:13" ht="15.75">
      <c r="A181" s="49"/>
      <c r="B181" s="451">
        <v>114203</v>
      </c>
      <c r="C181" s="4" t="s">
        <v>1719</v>
      </c>
      <c r="D181" s="136" t="s">
        <v>6</v>
      </c>
      <c r="E181" s="5">
        <v>30.05</v>
      </c>
      <c r="F181" s="405">
        <v>28.69</v>
      </c>
      <c r="G181" s="6">
        <v>4.5257903494176355E-2</v>
      </c>
      <c r="H181" s="278">
        <v>-0.95474209650582365</v>
      </c>
      <c r="I181" s="7" t="s">
        <v>12</v>
      </c>
      <c r="J181" s="7"/>
      <c r="K181" s="7"/>
      <c r="L181" s="7"/>
      <c r="M181" s="7"/>
    </row>
    <row r="182" spans="1:13" ht="15.75">
      <c r="A182" s="49"/>
      <c r="B182" s="452">
        <v>114204</v>
      </c>
      <c r="C182" s="4" t="s">
        <v>1720</v>
      </c>
      <c r="D182" s="136" t="s">
        <v>6</v>
      </c>
      <c r="E182" s="5">
        <v>30.05</v>
      </c>
      <c r="F182" s="422">
        <v>28.69</v>
      </c>
      <c r="G182" s="6">
        <v>4.5257903494176355E-2</v>
      </c>
      <c r="H182" s="278">
        <v>-0.95474209650582365</v>
      </c>
      <c r="I182" s="7" t="s">
        <v>12</v>
      </c>
      <c r="J182" s="7"/>
      <c r="K182" s="7"/>
      <c r="L182" s="7"/>
      <c r="M182" s="7"/>
    </row>
    <row r="183" spans="1:13" ht="15.75">
      <c r="A183" s="49"/>
      <c r="B183" s="453">
        <v>114205</v>
      </c>
      <c r="C183" s="4" t="s">
        <v>1721</v>
      </c>
      <c r="D183" s="136" t="s">
        <v>6</v>
      </c>
      <c r="E183" s="5">
        <v>30.29</v>
      </c>
      <c r="F183" s="417">
        <v>28.9</v>
      </c>
      <c r="G183" s="6">
        <v>4.5889732585011576E-2</v>
      </c>
      <c r="H183" s="278">
        <v>-0.95411026741498839</v>
      </c>
      <c r="I183" s="7" t="s">
        <v>12</v>
      </c>
      <c r="J183" s="7"/>
      <c r="K183" s="7"/>
      <c r="L183" s="7"/>
      <c r="M183" s="7"/>
    </row>
    <row r="184" spans="1:13" ht="15.75">
      <c r="A184" s="49"/>
      <c r="B184" s="451">
        <v>114206</v>
      </c>
      <c r="C184" s="4" t="s">
        <v>1722</v>
      </c>
      <c r="D184" s="136" t="s">
        <v>6</v>
      </c>
      <c r="E184" s="5">
        <v>30.29</v>
      </c>
      <c r="F184" s="405">
        <v>28.9</v>
      </c>
      <c r="G184" s="6">
        <v>4.5889732585011576E-2</v>
      </c>
      <c r="H184" s="278">
        <v>-0.95411026741498839</v>
      </c>
      <c r="I184" s="7" t="s">
        <v>12</v>
      </c>
      <c r="J184" s="7"/>
      <c r="K184" s="7"/>
      <c r="L184" s="7"/>
      <c r="M184" s="7"/>
    </row>
    <row r="185" spans="1:13" ht="15.75">
      <c r="A185" s="49"/>
      <c r="B185" s="451">
        <v>109913</v>
      </c>
      <c r="C185" s="4" t="s">
        <v>1496</v>
      </c>
      <c r="D185" s="136" t="s">
        <v>6</v>
      </c>
      <c r="E185" s="5">
        <v>31.91</v>
      </c>
      <c r="F185" s="405">
        <v>30.45</v>
      </c>
      <c r="G185" s="6">
        <v>4.5753682231275489E-2</v>
      </c>
      <c r="H185" s="278">
        <v>-0.95424631776872448</v>
      </c>
      <c r="I185" s="7" t="s">
        <v>12</v>
      </c>
      <c r="J185" s="7"/>
      <c r="K185" s="7"/>
      <c r="L185" s="7"/>
      <c r="M185" s="7"/>
    </row>
    <row r="186" spans="1:13" ht="15.75">
      <c r="A186" s="49"/>
      <c r="B186" s="451">
        <v>109916</v>
      </c>
      <c r="C186" s="4" t="s">
        <v>1497</v>
      </c>
      <c r="D186" s="136" t="s">
        <v>6</v>
      </c>
      <c r="E186" s="5">
        <v>31.91</v>
      </c>
      <c r="F186" s="405">
        <v>30.45</v>
      </c>
      <c r="G186" s="6">
        <v>4.5753682231275489E-2</v>
      </c>
      <c r="H186" s="278">
        <v>-0.95424631776872448</v>
      </c>
      <c r="I186" s="7" t="s">
        <v>12</v>
      </c>
      <c r="J186" s="7"/>
      <c r="K186" s="7"/>
      <c r="L186" s="7"/>
      <c r="M186" s="7"/>
    </row>
    <row r="187" spans="1:13" ht="15.75">
      <c r="A187" s="49"/>
      <c r="B187" s="451">
        <v>109917</v>
      </c>
      <c r="C187" s="4" t="s">
        <v>1498</v>
      </c>
      <c r="D187" s="136" t="s">
        <v>6</v>
      </c>
      <c r="E187" s="5">
        <v>31.91</v>
      </c>
      <c r="F187" s="405">
        <v>30.45</v>
      </c>
      <c r="G187" s="6">
        <v>4.5753682231275489E-2</v>
      </c>
      <c r="H187" s="278">
        <v>-0.95424631776872448</v>
      </c>
      <c r="I187" s="7" t="s">
        <v>12</v>
      </c>
      <c r="J187" s="7"/>
      <c r="K187" s="7"/>
      <c r="L187" s="7"/>
      <c r="M187" s="7"/>
    </row>
    <row r="188" spans="1:13" ht="15.75">
      <c r="A188" s="49"/>
      <c r="B188" s="451">
        <v>114256</v>
      </c>
      <c r="C188" s="4" t="s">
        <v>1723</v>
      </c>
      <c r="D188" s="136" t="s">
        <v>6</v>
      </c>
      <c r="E188" s="5">
        <v>31.91</v>
      </c>
      <c r="F188" s="422">
        <v>30.45</v>
      </c>
      <c r="G188" s="6">
        <v>4.5753682231275489E-2</v>
      </c>
      <c r="H188" s="278">
        <v>-0.95424631776872448</v>
      </c>
      <c r="I188" s="7"/>
      <c r="J188" s="7"/>
      <c r="K188" s="7"/>
      <c r="L188" s="7"/>
      <c r="M188" s="7"/>
    </row>
    <row r="189" spans="1:13" ht="15.75">
      <c r="A189" s="49"/>
      <c r="B189" s="451">
        <v>114201</v>
      </c>
      <c r="C189" s="4" t="s">
        <v>1724</v>
      </c>
      <c r="D189" s="136" t="s">
        <v>6</v>
      </c>
      <c r="E189" s="5">
        <v>31.79</v>
      </c>
      <c r="F189" s="405">
        <v>30.35</v>
      </c>
      <c r="G189" s="6">
        <v>4.5297263290342803E-2</v>
      </c>
      <c r="H189" s="278">
        <v>-0.95470273670965722</v>
      </c>
      <c r="I189" s="7" t="s">
        <v>12</v>
      </c>
      <c r="J189" s="7"/>
      <c r="K189" s="7"/>
      <c r="L189" s="7"/>
      <c r="M189" s="7"/>
    </row>
    <row r="190" spans="1:13" ht="15.75">
      <c r="A190" s="49"/>
      <c r="B190" s="452">
        <v>114202</v>
      </c>
      <c r="C190" s="4" t="s">
        <v>1725</v>
      </c>
      <c r="D190" s="136" t="s">
        <v>6</v>
      </c>
      <c r="E190" s="5">
        <v>31.79</v>
      </c>
      <c r="F190" s="422">
        <v>30.35</v>
      </c>
      <c r="G190" s="6">
        <v>4.5297263290342803E-2</v>
      </c>
      <c r="H190" s="278">
        <v>-0.95470273670965722</v>
      </c>
      <c r="I190" s="7" t="s">
        <v>12</v>
      </c>
      <c r="J190" s="7"/>
      <c r="K190" s="7"/>
      <c r="L190" s="7"/>
      <c r="M190" s="7"/>
    </row>
    <row r="191" spans="1:13" ht="16.5" thickBot="1">
      <c r="A191" s="49"/>
      <c r="B191" s="454">
        <v>112091</v>
      </c>
      <c r="C191" s="4" t="s">
        <v>1499</v>
      </c>
      <c r="D191" s="136" t="s">
        <v>6</v>
      </c>
      <c r="E191" s="5">
        <v>31.56</v>
      </c>
      <c r="F191" s="456">
        <v>30.45</v>
      </c>
      <c r="G191" s="6">
        <v>3.517110266159694E-2</v>
      </c>
      <c r="H191" s="278">
        <v>-0.96482889733840305</v>
      </c>
      <c r="I191" s="7" t="s">
        <v>1663</v>
      </c>
      <c r="J191" s="7"/>
      <c r="K191" s="7"/>
      <c r="L191" s="7"/>
      <c r="M191" s="7"/>
    </row>
    <row r="192" spans="1:13" ht="15.75">
      <c r="A192" s="49"/>
      <c r="B192" s="389"/>
      <c r="C192" s="4"/>
      <c r="D192" s="136"/>
      <c r="E192" s="5"/>
      <c r="F192" s="413"/>
      <c r="G192" s="6"/>
      <c r="H192" s="278"/>
      <c r="I192" s="7"/>
      <c r="J192" s="7"/>
      <c r="K192" s="7"/>
      <c r="L192" s="7"/>
      <c r="M192" s="7"/>
    </row>
    <row r="193" spans="1:13" ht="15.75" customHeight="1">
      <c r="A193" s="49"/>
      <c r="B193" s="548" t="s">
        <v>1047</v>
      </c>
      <c r="C193" s="548"/>
      <c r="D193" s="548"/>
      <c r="E193" s="548"/>
      <c r="F193" s="548"/>
      <c r="G193" s="548"/>
      <c r="H193" s="278"/>
      <c r="I193" s="7"/>
      <c r="J193" s="7"/>
      <c r="K193" s="7"/>
      <c r="L193" s="7"/>
      <c r="M193" s="7"/>
    </row>
    <row r="194" spans="1:13" ht="15.75" customHeight="1" thickBot="1">
      <c r="A194" s="49"/>
      <c r="B194" s="11" t="s">
        <v>2</v>
      </c>
      <c r="C194" s="11" t="s">
        <v>3</v>
      </c>
      <c r="D194" s="11" t="s">
        <v>5</v>
      </c>
      <c r="E194" s="11" t="s">
        <v>0</v>
      </c>
      <c r="F194" s="47" t="s">
        <v>1</v>
      </c>
      <c r="G194" s="47" t="s">
        <v>4</v>
      </c>
      <c r="H194" s="278"/>
      <c r="I194" s="7"/>
      <c r="J194" s="7"/>
      <c r="K194" s="7"/>
      <c r="L194" s="7"/>
      <c r="M194" s="7"/>
    </row>
    <row r="195" spans="1:13" ht="15.75" customHeight="1">
      <c r="A195" s="49"/>
      <c r="B195" s="450">
        <v>103063</v>
      </c>
      <c r="C195" s="4" t="s">
        <v>1726</v>
      </c>
      <c r="D195" s="136" t="s">
        <v>6</v>
      </c>
      <c r="E195" s="5">
        <v>9.9499999999999993</v>
      </c>
      <c r="F195" s="455">
        <v>9.2899999999999991</v>
      </c>
      <c r="G195" s="6">
        <v>6.6331658291457304E-2</v>
      </c>
      <c r="H195" s="278">
        <v>-0.93366834170854274</v>
      </c>
      <c r="I195" s="7" t="s">
        <v>12</v>
      </c>
      <c r="J195" s="7"/>
      <c r="K195" s="7"/>
      <c r="L195" s="7"/>
      <c r="M195" s="7"/>
    </row>
    <row r="196" spans="1:13" ht="15.75" customHeight="1">
      <c r="A196" s="49"/>
      <c r="B196" s="451">
        <v>103066</v>
      </c>
      <c r="C196" s="4" t="s">
        <v>973</v>
      </c>
      <c r="D196" s="136" t="s">
        <v>6</v>
      </c>
      <c r="E196" s="5">
        <v>12.77</v>
      </c>
      <c r="F196" s="405">
        <v>11.89</v>
      </c>
      <c r="G196" s="6">
        <v>6.8911511354737595E-2</v>
      </c>
      <c r="H196" s="278">
        <v>-0.93108848864526239</v>
      </c>
      <c r="I196" s="7" t="s">
        <v>12</v>
      </c>
      <c r="J196" s="7"/>
      <c r="K196" s="7"/>
      <c r="L196" s="7"/>
      <c r="M196" s="7"/>
    </row>
    <row r="197" spans="1:13" ht="15.75" customHeight="1">
      <c r="A197" s="49"/>
      <c r="B197" s="451">
        <v>102986</v>
      </c>
      <c r="C197" s="4" t="s">
        <v>1727</v>
      </c>
      <c r="D197" s="136" t="s">
        <v>6</v>
      </c>
      <c r="E197" s="5">
        <v>4.5599999999999996</v>
      </c>
      <c r="F197" s="405">
        <v>4.05</v>
      </c>
      <c r="G197" s="6">
        <v>0.11184210526315785</v>
      </c>
      <c r="H197" s="278">
        <v>-0.88815789473684215</v>
      </c>
      <c r="I197" s="7" t="s">
        <v>12</v>
      </c>
      <c r="J197" s="7"/>
      <c r="K197" s="7"/>
      <c r="L197" s="7"/>
      <c r="M197" s="7"/>
    </row>
    <row r="198" spans="1:13" ht="15.75" customHeight="1">
      <c r="A198" s="49"/>
      <c r="B198" s="451">
        <v>102994</v>
      </c>
      <c r="C198" s="4" t="s">
        <v>1728</v>
      </c>
      <c r="D198" s="136" t="s">
        <v>6</v>
      </c>
      <c r="E198" s="5">
        <v>48.12</v>
      </c>
      <c r="F198" s="405">
        <v>42.65</v>
      </c>
      <c r="G198" s="6">
        <v>0.11367414796342476</v>
      </c>
      <c r="H198" s="278">
        <v>-0.88632585203657521</v>
      </c>
      <c r="I198" s="7" t="s">
        <v>12</v>
      </c>
      <c r="J198" s="7"/>
      <c r="K198" s="7"/>
      <c r="L198" s="7"/>
      <c r="M198" s="7"/>
    </row>
    <row r="199" spans="1:13" ht="15.75" customHeight="1">
      <c r="A199" s="49"/>
      <c r="B199" s="451">
        <v>102996</v>
      </c>
      <c r="C199" s="4" t="s">
        <v>975</v>
      </c>
      <c r="D199" s="136" t="s">
        <v>6</v>
      </c>
      <c r="E199" s="5">
        <v>4.4000000000000004</v>
      </c>
      <c r="F199" s="405">
        <v>3.99</v>
      </c>
      <c r="G199" s="6">
        <v>9.3181818181818213E-2</v>
      </c>
      <c r="H199" s="278">
        <v>-0.90681818181818175</v>
      </c>
      <c r="I199" s="7" t="s">
        <v>12</v>
      </c>
      <c r="J199" s="7"/>
      <c r="K199" s="7"/>
      <c r="L199" s="7"/>
      <c r="M199" s="7"/>
    </row>
    <row r="200" spans="1:13" ht="15.75" customHeight="1">
      <c r="A200" s="49"/>
      <c r="B200" s="451">
        <v>103071</v>
      </c>
      <c r="C200" s="4" t="s">
        <v>976</v>
      </c>
      <c r="D200" s="136" t="s">
        <v>6</v>
      </c>
      <c r="E200" s="5">
        <v>19.89</v>
      </c>
      <c r="F200" s="405">
        <v>17.899999999999999</v>
      </c>
      <c r="G200" s="6">
        <v>0.10005027652086486</v>
      </c>
      <c r="H200" s="278">
        <v>-0.89994972347913516</v>
      </c>
      <c r="I200" s="7" t="s">
        <v>12</v>
      </c>
      <c r="J200" s="7"/>
      <c r="K200" s="7"/>
      <c r="L200" s="7"/>
      <c r="M200" s="7"/>
    </row>
    <row r="201" spans="1:13" ht="15.75" customHeight="1">
      <c r="A201" s="49"/>
      <c r="B201" s="451">
        <v>109107</v>
      </c>
      <c r="C201" s="4" t="s">
        <v>977</v>
      </c>
      <c r="D201" s="136" t="s">
        <v>6</v>
      </c>
      <c r="E201" s="5">
        <v>39.479999999999997</v>
      </c>
      <c r="F201" s="405">
        <v>37.15</v>
      </c>
      <c r="G201" s="6">
        <v>5.9017223910840896E-2</v>
      </c>
      <c r="H201" s="278">
        <v>-0.94098277608915915</v>
      </c>
      <c r="I201" s="7" t="s">
        <v>12</v>
      </c>
      <c r="J201" s="7"/>
      <c r="K201" s="7"/>
      <c r="L201" s="7"/>
      <c r="M201" s="7"/>
    </row>
    <row r="202" spans="1:13" ht="15.75" customHeight="1">
      <c r="A202" s="49"/>
      <c r="B202" s="451">
        <v>109108</v>
      </c>
      <c r="C202" s="4" t="s">
        <v>743</v>
      </c>
      <c r="D202" s="136" t="s">
        <v>6</v>
      </c>
      <c r="E202" s="5">
        <v>34.44</v>
      </c>
      <c r="F202" s="405">
        <v>32.99</v>
      </c>
      <c r="G202" s="6">
        <v>4.2102206736352954E-2</v>
      </c>
      <c r="H202" s="278">
        <v>-0.95789779326364699</v>
      </c>
      <c r="I202" s="7" t="s">
        <v>12</v>
      </c>
      <c r="J202" s="7"/>
      <c r="K202" s="7"/>
      <c r="L202" s="7"/>
      <c r="M202" s="7"/>
    </row>
    <row r="203" spans="1:13" ht="15.75" customHeight="1">
      <c r="A203" s="49"/>
      <c r="B203" s="451">
        <v>102980</v>
      </c>
      <c r="C203" s="4" t="s">
        <v>742</v>
      </c>
      <c r="D203" s="136" t="s">
        <v>6</v>
      </c>
      <c r="E203" s="5">
        <v>32.369999999999997</v>
      </c>
      <c r="F203" s="405">
        <v>30.39</v>
      </c>
      <c r="G203" s="6">
        <v>6.1167747914735775E-2</v>
      </c>
      <c r="H203" s="278">
        <v>-0.93883225208526422</v>
      </c>
      <c r="I203" s="7" t="s">
        <v>12</v>
      </c>
      <c r="J203" s="7"/>
      <c r="K203" s="7"/>
      <c r="L203" s="7"/>
      <c r="M203" s="7"/>
    </row>
    <row r="204" spans="1:13" ht="15.75" customHeight="1">
      <c r="A204" s="49"/>
      <c r="B204" s="451">
        <v>102944</v>
      </c>
      <c r="C204" s="4" t="s">
        <v>1729</v>
      </c>
      <c r="D204" s="136" t="s">
        <v>6</v>
      </c>
      <c r="E204" s="5">
        <v>14.54</v>
      </c>
      <c r="F204" s="405">
        <v>13.95</v>
      </c>
      <c r="G204" s="6">
        <v>4.0577716643741393E-2</v>
      </c>
      <c r="H204" s="278">
        <v>-0.95942228335625857</v>
      </c>
      <c r="I204" s="7" t="s">
        <v>12</v>
      </c>
      <c r="J204" s="7"/>
      <c r="K204" s="7"/>
      <c r="L204" s="7"/>
      <c r="M204" s="7"/>
    </row>
    <row r="205" spans="1:13" ht="15.75" customHeight="1">
      <c r="A205" s="49"/>
      <c r="B205" s="451">
        <v>102943</v>
      </c>
      <c r="C205" s="4" t="s">
        <v>1730</v>
      </c>
      <c r="D205" s="136" t="s">
        <v>6</v>
      </c>
      <c r="E205" s="5">
        <v>40.299999999999997</v>
      </c>
      <c r="F205" s="405">
        <v>37.590000000000003</v>
      </c>
      <c r="G205" s="6">
        <v>6.7245657568238068E-2</v>
      </c>
      <c r="H205" s="278">
        <v>-0.93275434243176192</v>
      </c>
      <c r="I205" s="7" t="s">
        <v>12</v>
      </c>
      <c r="J205" s="7"/>
      <c r="K205" s="7"/>
      <c r="L205" s="7"/>
      <c r="M205" s="7"/>
    </row>
    <row r="206" spans="1:13" ht="15.75" customHeight="1" thickBot="1">
      <c r="A206" s="49"/>
      <c r="B206" s="454">
        <v>102995</v>
      </c>
      <c r="C206" s="4" t="s">
        <v>1731</v>
      </c>
      <c r="D206" s="136" t="s">
        <v>6</v>
      </c>
      <c r="E206" s="5">
        <v>8.6</v>
      </c>
      <c r="F206" s="456">
        <v>7.75</v>
      </c>
      <c r="G206" s="6">
        <v>9.8837209302325549E-2</v>
      </c>
      <c r="H206" s="278">
        <v>-0.90116279069767447</v>
      </c>
      <c r="I206" s="7" t="s">
        <v>12</v>
      </c>
      <c r="J206" s="7"/>
      <c r="K206" s="7"/>
      <c r="L206" s="7"/>
      <c r="M206" s="7"/>
    </row>
    <row r="207" spans="1:13" ht="15.75" customHeight="1">
      <c r="A207" s="49"/>
      <c r="B207" s="437"/>
      <c r="C207" s="4"/>
      <c r="D207" s="136"/>
      <c r="E207" s="5"/>
      <c r="F207" s="436"/>
      <c r="G207" s="6"/>
      <c r="H207" s="278"/>
      <c r="I207" s="7"/>
      <c r="J207" s="7"/>
      <c r="K207" s="7"/>
      <c r="L207" s="7"/>
      <c r="M207" s="7"/>
    </row>
    <row r="208" spans="1:13" ht="15.75" customHeight="1">
      <c r="A208" s="49"/>
      <c r="B208" s="437"/>
      <c r="C208" s="4"/>
      <c r="D208" s="136"/>
      <c r="E208" s="5"/>
      <c r="F208" s="436"/>
      <c r="G208" s="6"/>
      <c r="H208" s="278"/>
      <c r="I208" s="7"/>
      <c r="J208" s="7"/>
      <c r="K208" s="7"/>
      <c r="L208" s="7"/>
      <c r="M208" s="7"/>
    </row>
    <row r="209" spans="1:13" ht="15.75" customHeight="1">
      <c r="A209" s="49"/>
      <c r="B209" s="182"/>
      <c r="C209" s="4"/>
      <c r="D209" s="136"/>
      <c r="E209" s="5"/>
      <c r="F209" s="405"/>
      <c r="G209" s="6"/>
      <c r="H209" s="278"/>
      <c r="I209" s="7"/>
      <c r="J209" s="7"/>
      <c r="K209" s="7"/>
      <c r="L209" s="7"/>
      <c r="M209" s="7"/>
    </row>
    <row r="210" spans="1:13" ht="15.75" customHeight="1">
      <c r="A210" s="49"/>
      <c r="B210" s="548" t="s">
        <v>1555</v>
      </c>
      <c r="C210" s="548"/>
      <c r="D210" s="548"/>
      <c r="E210" s="548"/>
      <c r="F210" s="548"/>
      <c r="G210" s="548"/>
      <c r="H210" s="278"/>
      <c r="I210" s="7"/>
      <c r="J210" s="7"/>
      <c r="K210" s="7"/>
      <c r="L210" s="7"/>
      <c r="M210" s="7"/>
    </row>
    <row r="211" spans="1:13" ht="15.75" customHeight="1" thickBot="1">
      <c r="A211" s="49"/>
      <c r="B211" s="11" t="s">
        <v>2</v>
      </c>
      <c r="C211" s="11" t="s">
        <v>3</v>
      </c>
      <c r="D211" s="11" t="s">
        <v>5</v>
      </c>
      <c r="E211" s="11" t="s">
        <v>0</v>
      </c>
      <c r="F211" s="47" t="s">
        <v>1</v>
      </c>
      <c r="G211" s="47" t="s">
        <v>4</v>
      </c>
      <c r="H211" s="278"/>
      <c r="I211" s="7"/>
      <c r="J211" s="7"/>
      <c r="K211" s="7"/>
      <c r="L211" s="7"/>
      <c r="M211" s="7"/>
    </row>
    <row r="212" spans="1:13" ht="15.75" customHeight="1" thickBot="1">
      <c r="A212" s="49"/>
      <c r="B212" s="457">
        <v>1283</v>
      </c>
      <c r="C212" s="4" t="s">
        <v>1732</v>
      </c>
      <c r="D212" s="136" t="s">
        <v>6</v>
      </c>
      <c r="E212" s="5">
        <v>3.45</v>
      </c>
      <c r="F212" s="458">
        <v>3.15</v>
      </c>
      <c r="G212" s="6">
        <v>8.6956521739130502E-2</v>
      </c>
      <c r="H212" s="278">
        <v>-0.91304347826086951</v>
      </c>
      <c r="I212" s="7" t="s">
        <v>12</v>
      </c>
      <c r="J212" s="7"/>
      <c r="K212" s="7"/>
      <c r="L212" s="7"/>
      <c r="M212" s="7"/>
    </row>
    <row r="213" spans="1:13" ht="15.75" customHeight="1">
      <c r="A213" s="49"/>
      <c r="B213" s="412"/>
      <c r="C213" s="4" t="e">
        <v>#N/A</v>
      </c>
      <c r="D213" s="136" t="s">
        <v>6</v>
      </c>
      <c r="E213" s="5" t="e">
        <v>#N/A</v>
      </c>
      <c r="F213" s="413"/>
      <c r="G213" s="6" t="e">
        <v>#N/A</v>
      </c>
      <c r="H213" s="278" t="e">
        <v>#N/A</v>
      </c>
      <c r="I213" s="7"/>
      <c r="J213" s="7"/>
      <c r="K213" s="7"/>
      <c r="L213" s="7"/>
      <c r="M213" s="7"/>
    </row>
    <row r="214" spans="1:13" ht="15.75" customHeight="1">
      <c r="A214" s="49"/>
      <c r="B214" s="12"/>
      <c r="C214" s="4"/>
      <c r="D214" s="136"/>
      <c r="E214" s="5"/>
      <c r="F214" s="411"/>
      <c r="G214" s="6"/>
      <c r="H214" s="7"/>
      <c r="I214" s="7"/>
      <c r="J214" s="7"/>
      <c r="K214" s="7"/>
      <c r="L214" s="7"/>
      <c r="M214" s="7"/>
    </row>
    <row r="215" spans="1:13" ht="15.75" customHeight="1">
      <c r="A215" s="49"/>
      <c r="B215" s="548" t="s">
        <v>1306</v>
      </c>
      <c r="C215" s="548"/>
      <c r="D215" s="548"/>
      <c r="E215" s="548"/>
      <c r="F215" s="548"/>
      <c r="G215" s="548"/>
      <c r="H215" s="7"/>
      <c r="I215" s="7"/>
      <c r="J215" s="7"/>
      <c r="K215" s="7"/>
      <c r="L215" s="7"/>
      <c r="M215" s="7"/>
    </row>
    <row r="216" spans="1:13" ht="15.75" customHeight="1">
      <c r="A216" s="49"/>
      <c r="B216" s="11" t="s">
        <v>2</v>
      </c>
      <c r="C216" s="11" t="s">
        <v>3</v>
      </c>
      <c r="D216" s="11" t="s">
        <v>5</v>
      </c>
      <c r="E216" s="11" t="s">
        <v>0</v>
      </c>
      <c r="F216" s="47" t="s">
        <v>1</v>
      </c>
      <c r="G216" s="47" t="s">
        <v>4</v>
      </c>
      <c r="H216" s="7"/>
      <c r="I216" s="7"/>
      <c r="J216" s="7"/>
      <c r="K216" s="7"/>
      <c r="L216" s="7"/>
      <c r="M216" s="7"/>
    </row>
    <row r="217" spans="1:13" ht="15.75" customHeight="1">
      <c r="A217" s="49"/>
      <c r="B217" s="412">
        <v>460</v>
      </c>
      <c r="C217" s="4" t="s">
        <v>1227</v>
      </c>
      <c r="D217" s="136" t="s">
        <v>6</v>
      </c>
      <c r="E217" s="5">
        <v>242.32</v>
      </c>
      <c r="F217" s="413">
        <v>231</v>
      </c>
      <c r="G217" s="6">
        <v>4.6715087487619648E-2</v>
      </c>
      <c r="H217" s="278">
        <v>-0.95328491251238034</v>
      </c>
      <c r="I217" s="161"/>
      <c r="J217" s="7"/>
      <c r="K217" s="7"/>
      <c r="L217" s="7"/>
      <c r="M217" s="7"/>
    </row>
    <row r="218" spans="1:13" ht="15.75" customHeight="1">
      <c r="A218" s="49"/>
      <c r="B218" s="412"/>
      <c r="C218" s="463" t="s">
        <v>1664</v>
      </c>
      <c r="D218" s="136"/>
      <c r="E218" s="5"/>
      <c r="F218" s="413"/>
      <c r="G218" s="6"/>
      <c r="H218" s="278"/>
      <c r="I218" s="161"/>
      <c r="J218" s="7"/>
      <c r="K218" s="7"/>
      <c r="L218" s="7"/>
      <c r="M218" s="7"/>
    </row>
    <row r="219" spans="1:13" ht="15.75" customHeight="1">
      <c r="A219" s="49"/>
      <c r="B219" s="412">
        <v>24</v>
      </c>
      <c r="C219" s="4" t="s">
        <v>1733</v>
      </c>
      <c r="D219" s="136" t="s">
        <v>6</v>
      </c>
      <c r="E219" s="5">
        <v>4.9800000000000004</v>
      </c>
      <c r="F219" s="413">
        <v>3.99</v>
      </c>
      <c r="G219" s="6">
        <v>0.1987951807228916</v>
      </c>
      <c r="H219" s="278">
        <v>-0.8012048192771084</v>
      </c>
      <c r="I219" s="161"/>
      <c r="J219" s="7"/>
      <c r="K219" s="7"/>
      <c r="L219" s="7"/>
      <c r="M219" s="7"/>
    </row>
    <row r="220" spans="1:13" ht="15.75" customHeight="1">
      <c r="A220" s="49"/>
      <c r="B220" s="412">
        <v>23</v>
      </c>
      <c r="C220" s="4" t="s">
        <v>684</v>
      </c>
      <c r="D220" s="136" t="s">
        <v>6</v>
      </c>
      <c r="E220" s="5">
        <v>4.54</v>
      </c>
      <c r="F220" s="413">
        <v>3.99</v>
      </c>
      <c r="G220" s="6">
        <v>0.12114537444933916</v>
      </c>
      <c r="H220" s="278">
        <v>-0.87885462555066085</v>
      </c>
      <c r="I220" s="161"/>
      <c r="J220" s="7"/>
      <c r="K220" s="7"/>
      <c r="L220" s="7"/>
      <c r="M220" s="7"/>
    </row>
    <row r="221" spans="1:13" ht="15.75" customHeight="1">
      <c r="A221" s="49"/>
      <c r="B221" s="437">
        <v>113609</v>
      </c>
      <c r="C221" s="4" t="s">
        <v>1734</v>
      </c>
      <c r="D221" s="136" t="s">
        <v>6</v>
      </c>
      <c r="E221" s="5">
        <v>25.99</v>
      </c>
      <c r="F221" s="436">
        <v>15.99</v>
      </c>
      <c r="G221" s="6">
        <v>0.38476337052712578</v>
      </c>
      <c r="H221" s="278">
        <v>-0.61523662947287416</v>
      </c>
      <c r="I221" s="161"/>
      <c r="J221" s="7"/>
      <c r="K221" s="7"/>
      <c r="L221" s="7"/>
      <c r="M221" s="7"/>
    </row>
    <row r="222" spans="1:13" ht="15.75" customHeight="1">
      <c r="A222" s="49"/>
      <c r="B222" s="439">
        <v>112687</v>
      </c>
      <c r="C222" s="4" t="s">
        <v>226</v>
      </c>
      <c r="D222" s="136" t="s">
        <v>6</v>
      </c>
      <c r="E222" s="5">
        <v>1.75</v>
      </c>
      <c r="F222" s="436">
        <v>1.39</v>
      </c>
      <c r="G222" s="6">
        <v>0.20571428571428577</v>
      </c>
      <c r="H222" s="278">
        <v>-0.79428571428571426</v>
      </c>
      <c r="I222" s="161" t="s">
        <v>12</v>
      </c>
      <c r="J222" s="7"/>
      <c r="K222" s="7"/>
      <c r="L222" s="7"/>
      <c r="M222" s="7"/>
    </row>
    <row r="223" spans="1:13" ht="15.75" customHeight="1">
      <c r="A223" s="49"/>
      <c r="B223" s="439">
        <v>112632</v>
      </c>
      <c r="C223" s="4" t="s">
        <v>225</v>
      </c>
      <c r="D223" s="136" t="s">
        <v>6</v>
      </c>
      <c r="E223" s="5">
        <v>1.75</v>
      </c>
      <c r="F223" s="436">
        <v>1.39</v>
      </c>
      <c r="G223" s="6">
        <v>0.20571428571428577</v>
      </c>
      <c r="H223" s="278">
        <v>-0.79428571428571426</v>
      </c>
      <c r="I223" s="161" t="s">
        <v>12</v>
      </c>
      <c r="J223" s="7"/>
      <c r="K223" s="7"/>
      <c r="L223" s="7"/>
      <c r="M223" s="7"/>
    </row>
    <row r="224" spans="1:13" ht="15.75" customHeight="1">
      <c r="A224" s="49"/>
      <c r="B224" s="439">
        <v>112634</v>
      </c>
      <c r="C224" s="4" t="s">
        <v>227</v>
      </c>
      <c r="D224" s="136" t="s">
        <v>6</v>
      </c>
      <c r="E224" s="5">
        <v>1.75</v>
      </c>
      <c r="F224" s="436">
        <v>1.39</v>
      </c>
      <c r="G224" s="6">
        <v>0.20571428571428577</v>
      </c>
      <c r="H224" s="278">
        <v>-0.79428571428571426</v>
      </c>
      <c r="I224" s="161" t="s">
        <v>12</v>
      </c>
      <c r="J224" s="7"/>
      <c r="K224" s="7"/>
      <c r="L224" s="7"/>
      <c r="M224" s="7"/>
    </row>
    <row r="225" spans="1:13" ht="15.75" customHeight="1">
      <c r="A225" s="49"/>
      <c r="B225" s="420"/>
      <c r="C225" s="10"/>
      <c r="D225" s="421"/>
      <c r="E225" s="8"/>
      <c r="F225" s="422"/>
      <c r="G225" s="13"/>
      <c r="H225" s="278"/>
      <c r="I225" s="161"/>
      <c r="J225" s="7"/>
      <c r="K225" s="7"/>
      <c r="L225" s="7"/>
      <c r="M225" s="7"/>
    </row>
    <row r="226" spans="1:13" ht="15.75" customHeight="1">
      <c r="A226" s="49"/>
      <c r="B226" s="548" t="s">
        <v>1628</v>
      </c>
      <c r="C226" s="548"/>
      <c r="D226" s="548"/>
      <c r="E226" s="548"/>
      <c r="F226" s="548"/>
      <c r="G226" s="548"/>
      <c r="H226" s="278"/>
      <c r="I226" s="161"/>
      <c r="J226" s="7"/>
      <c r="K226" s="7"/>
      <c r="L226" s="7"/>
      <c r="M226" s="7"/>
    </row>
    <row r="227" spans="1:13" ht="15.75" customHeight="1">
      <c r="A227" s="49"/>
      <c r="B227" s="106" t="s">
        <v>2</v>
      </c>
      <c r="C227" s="106" t="s">
        <v>3</v>
      </c>
      <c r="D227" s="106" t="s">
        <v>5</v>
      </c>
      <c r="E227" s="106" t="s">
        <v>0</v>
      </c>
      <c r="F227" s="415" t="s">
        <v>1</v>
      </c>
      <c r="G227" s="415" t="s">
        <v>4</v>
      </c>
      <c r="H227" s="278" t="e">
        <v>#VALUE!</v>
      </c>
      <c r="I227" s="161"/>
      <c r="J227" s="7"/>
      <c r="K227" s="7"/>
      <c r="L227" s="7"/>
      <c r="M227" s="7"/>
    </row>
    <row r="228" spans="1:13" ht="15.75">
      <c r="A228" s="49"/>
      <c r="B228" s="418">
        <v>113810</v>
      </c>
      <c r="C228" s="4" t="s">
        <v>1011</v>
      </c>
      <c r="D228" s="136" t="s">
        <v>6</v>
      </c>
      <c r="E228" s="5">
        <v>7.03</v>
      </c>
      <c r="F228" s="419">
        <v>6.6809814000000003</v>
      </c>
      <c r="G228" s="6">
        <v>4.9647027027027016E-2</v>
      </c>
      <c r="H228" s="382">
        <v>-0.95035297297297294</v>
      </c>
      <c r="I228" s="161"/>
      <c r="J228" s="7"/>
      <c r="K228" s="7"/>
      <c r="L228" s="7"/>
      <c r="M228" s="7"/>
    </row>
    <row r="229" spans="1:13" ht="15.75">
      <c r="A229" s="49"/>
      <c r="B229" s="418">
        <v>113811</v>
      </c>
      <c r="C229" s="4" t="s">
        <v>1012</v>
      </c>
      <c r="D229" s="136" t="s">
        <v>6</v>
      </c>
      <c r="E229" s="5">
        <v>7.03</v>
      </c>
      <c r="F229" s="419">
        <v>6.6810079999999994</v>
      </c>
      <c r="G229" s="6">
        <v>4.9643243243243367E-2</v>
      </c>
      <c r="H229" s="382">
        <v>-0.95035675675675668</v>
      </c>
      <c r="I229" s="161"/>
      <c r="J229" s="7"/>
      <c r="K229" s="7"/>
      <c r="L229" s="7"/>
      <c r="M229" s="7"/>
    </row>
    <row r="230" spans="1:13" ht="15.75">
      <c r="A230" s="49"/>
      <c r="B230" s="418">
        <v>113809</v>
      </c>
      <c r="C230" s="4" t="s">
        <v>1013</v>
      </c>
      <c r="D230" s="136" t="s">
        <v>6</v>
      </c>
      <c r="E230" s="5">
        <v>7.03</v>
      </c>
      <c r="F230" s="419">
        <v>6.6810156000000003</v>
      </c>
      <c r="G230" s="6">
        <v>4.9642162162162155E-2</v>
      </c>
      <c r="H230" s="382">
        <v>-0.95035783783783789</v>
      </c>
      <c r="I230" s="161"/>
      <c r="J230" s="7"/>
      <c r="K230" s="7"/>
      <c r="L230" s="7"/>
      <c r="M230" s="7"/>
    </row>
    <row r="231" spans="1:13" ht="15.75">
      <c r="A231" s="49"/>
      <c r="B231" s="418">
        <v>113832</v>
      </c>
      <c r="C231" s="4" t="s">
        <v>1001</v>
      </c>
      <c r="D231" s="136" t="s">
        <v>6</v>
      </c>
      <c r="E231" s="5">
        <v>7.14</v>
      </c>
      <c r="F231" s="419">
        <v>6.7863012499999993</v>
      </c>
      <c r="G231" s="6">
        <v>4.9537640056022465E-2</v>
      </c>
      <c r="H231" s="382">
        <v>-0.95046235994397754</v>
      </c>
      <c r="I231" s="161"/>
      <c r="J231" s="7"/>
      <c r="K231" s="7"/>
      <c r="L231" s="7"/>
      <c r="M231" s="7"/>
    </row>
    <row r="232" spans="1:13" ht="15.75">
      <c r="A232" s="49"/>
      <c r="B232" s="418">
        <v>113830</v>
      </c>
      <c r="C232" s="4" t="s">
        <v>1005</v>
      </c>
      <c r="D232" s="136" t="s">
        <v>6</v>
      </c>
      <c r="E232" s="5">
        <v>3.13</v>
      </c>
      <c r="F232" s="419">
        <v>2.9759937499999998</v>
      </c>
      <c r="G232" s="6">
        <v>4.9203274760383428E-2</v>
      </c>
      <c r="H232" s="382">
        <v>-0.95079672523961656</v>
      </c>
      <c r="I232" s="161"/>
      <c r="J232" s="7"/>
      <c r="K232" s="7"/>
      <c r="L232" s="7"/>
      <c r="M232" s="7"/>
    </row>
    <row r="233" spans="1:13" ht="15.75">
      <c r="A233" s="49"/>
      <c r="B233" s="418">
        <v>113833</v>
      </c>
      <c r="C233" s="4" t="s">
        <v>1006</v>
      </c>
      <c r="D233" s="136" t="s">
        <v>6</v>
      </c>
      <c r="E233" s="5">
        <v>7.14</v>
      </c>
      <c r="F233" s="419">
        <v>6.7862290499999993</v>
      </c>
      <c r="G233" s="6">
        <v>4.9547752100840392E-2</v>
      </c>
      <c r="H233" s="382">
        <v>-0.95045224789915961</v>
      </c>
      <c r="I233" s="161"/>
      <c r="J233" s="7"/>
      <c r="K233" s="7"/>
      <c r="L233" s="7"/>
      <c r="M233" s="7"/>
    </row>
    <row r="234" spans="1:13" ht="15.75">
      <c r="A234" s="49"/>
      <c r="B234" s="418">
        <v>113837</v>
      </c>
      <c r="C234" s="4" t="s">
        <v>1002</v>
      </c>
      <c r="D234" s="136" t="s">
        <v>6</v>
      </c>
      <c r="E234" s="5">
        <v>7.14</v>
      </c>
      <c r="F234" s="419">
        <v>6.7862290499999993</v>
      </c>
      <c r="G234" s="6">
        <v>4.9547752100840392E-2</v>
      </c>
      <c r="H234" s="382">
        <v>-0.95045224789915961</v>
      </c>
      <c r="I234" s="161"/>
      <c r="J234" s="7"/>
      <c r="K234" s="7"/>
      <c r="L234" s="7"/>
      <c r="M234" s="7"/>
    </row>
    <row r="235" spans="1:13" ht="15.75">
      <c r="A235" s="49"/>
      <c r="B235" s="418">
        <v>114123</v>
      </c>
      <c r="C235" s="4" t="s">
        <v>1553</v>
      </c>
      <c r="D235" s="136" t="s">
        <v>6</v>
      </c>
      <c r="E235" s="5">
        <v>20.260000000000002</v>
      </c>
      <c r="F235" s="419">
        <v>19.247</v>
      </c>
      <c r="G235" s="6">
        <v>5.0000000000000079E-2</v>
      </c>
      <c r="H235" s="382">
        <v>-0.95</v>
      </c>
      <c r="I235" s="161"/>
      <c r="J235" s="7"/>
      <c r="K235" s="7"/>
      <c r="L235" s="7"/>
      <c r="M235" s="7"/>
    </row>
    <row r="236" spans="1:13" ht="15.75">
      <c r="A236" s="49"/>
      <c r="B236" s="418">
        <v>114124</v>
      </c>
      <c r="C236" s="4" t="s">
        <v>1552</v>
      </c>
      <c r="D236" s="136" t="s">
        <v>6</v>
      </c>
      <c r="E236" s="5">
        <v>20.260000000000002</v>
      </c>
      <c r="F236" s="419">
        <v>19.247</v>
      </c>
      <c r="G236" s="6">
        <v>5.0000000000000079E-2</v>
      </c>
      <c r="H236" s="382">
        <v>-0.95</v>
      </c>
      <c r="I236" s="161"/>
      <c r="J236" s="7"/>
      <c r="K236" s="7"/>
      <c r="L236" s="7"/>
      <c r="M236" s="7"/>
    </row>
    <row r="237" spans="1:13" ht="15.75">
      <c r="A237" s="49"/>
      <c r="B237" s="418">
        <v>114130</v>
      </c>
      <c r="C237" s="4" t="s">
        <v>1533</v>
      </c>
      <c r="D237" s="136" t="s">
        <v>6</v>
      </c>
      <c r="E237" s="5">
        <v>10.67</v>
      </c>
      <c r="F237" s="419">
        <v>10.1365</v>
      </c>
      <c r="G237" s="6">
        <v>5.000000000000001E-2</v>
      </c>
      <c r="H237" s="382">
        <v>-0.95</v>
      </c>
      <c r="I237" s="161"/>
      <c r="J237" s="7"/>
      <c r="K237" s="7"/>
      <c r="L237" s="7"/>
      <c r="M237" s="7"/>
    </row>
    <row r="238" spans="1:13" ht="15.75">
      <c r="A238" s="49"/>
      <c r="B238" s="418">
        <v>114132</v>
      </c>
      <c r="C238" s="4" t="s">
        <v>1535</v>
      </c>
      <c r="D238" s="136" t="s">
        <v>6</v>
      </c>
      <c r="E238" s="5">
        <v>10.67</v>
      </c>
      <c r="F238" s="419">
        <v>10.1365</v>
      </c>
      <c r="G238" s="6">
        <v>5.000000000000001E-2</v>
      </c>
      <c r="H238" s="382">
        <v>-0.95</v>
      </c>
      <c r="I238" s="161"/>
      <c r="J238" s="7"/>
      <c r="K238" s="7"/>
      <c r="L238" s="7"/>
      <c r="M238" s="7"/>
    </row>
    <row r="239" spans="1:13" ht="15.75">
      <c r="A239" s="49"/>
      <c r="B239" s="418">
        <v>114171</v>
      </c>
      <c r="C239" s="4" t="s">
        <v>1735</v>
      </c>
      <c r="D239" s="136" t="s">
        <v>6</v>
      </c>
      <c r="E239" s="5">
        <v>2.4</v>
      </c>
      <c r="F239" s="419">
        <v>2.16</v>
      </c>
      <c r="G239" s="6">
        <v>9.9999999999999908E-2</v>
      </c>
      <c r="H239" s="382">
        <v>-0.90000000000000013</v>
      </c>
      <c r="I239" s="161"/>
      <c r="J239" s="7"/>
      <c r="K239" s="7"/>
      <c r="L239" s="7"/>
      <c r="M239" s="7"/>
    </row>
    <row r="240" spans="1:13" ht="15.75">
      <c r="A240" s="49"/>
      <c r="B240" s="418">
        <v>114223</v>
      </c>
      <c r="C240" s="4" t="s">
        <v>1736</v>
      </c>
      <c r="D240" s="136" t="s">
        <v>6</v>
      </c>
      <c r="E240" s="5">
        <v>2.4</v>
      </c>
      <c r="F240" s="419">
        <v>2.16</v>
      </c>
      <c r="G240" s="6">
        <v>9.9999999999999908E-2</v>
      </c>
      <c r="H240" s="382">
        <v>-0.90000000000000013</v>
      </c>
      <c r="I240" s="161"/>
      <c r="J240" s="7"/>
      <c r="K240" s="7"/>
      <c r="L240" s="7"/>
      <c r="M240" s="7"/>
    </row>
    <row r="241" spans="1:13" ht="15.75">
      <c r="A241" s="49"/>
      <c r="B241" s="418">
        <v>114276</v>
      </c>
      <c r="C241" s="4" t="s">
        <v>1737</v>
      </c>
      <c r="D241" s="136" t="s">
        <v>6</v>
      </c>
      <c r="E241" s="5">
        <v>18.440000000000001</v>
      </c>
      <c r="F241" s="419">
        <v>16.989999999999998</v>
      </c>
      <c r="G241" s="6">
        <v>7.8633405639913376E-2</v>
      </c>
      <c r="H241" s="382">
        <v>-0.92136659436008661</v>
      </c>
      <c r="I241" s="161"/>
      <c r="J241" s="7"/>
      <c r="K241" s="7"/>
      <c r="L241" s="7"/>
      <c r="M241" s="7"/>
    </row>
    <row r="242" spans="1:13" ht="15.75">
      <c r="A242" s="49"/>
      <c r="B242" s="418">
        <v>114275</v>
      </c>
      <c r="C242" s="4" t="s">
        <v>1738</v>
      </c>
      <c r="D242" s="136" t="s">
        <v>6</v>
      </c>
      <c r="E242" s="5">
        <v>18.440000000000001</v>
      </c>
      <c r="F242" s="419">
        <v>16.989999999999998</v>
      </c>
      <c r="G242" s="6">
        <v>7.8633405639913376E-2</v>
      </c>
      <c r="H242" s="382">
        <v>-0.92136659436008661</v>
      </c>
      <c r="I242" s="161"/>
      <c r="J242" s="7"/>
      <c r="K242" s="7"/>
      <c r="L242" s="7"/>
      <c r="M242" s="7"/>
    </row>
    <row r="243" spans="1:13" ht="15.75">
      <c r="A243" s="49"/>
      <c r="B243" s="418">
        <v>113879</v>
      </c>
      <c r="C243" s="4" t="s">
        <v>936</v>
      </c>
      <c r="D243" s="136" t="s">
        <v>6</v>
      </c>
      <c r="E243" s="5">
        <v>1.46</v>
      </c>
      <c r="F243" s="419">
        <v>1.41</v>
      </c>
      <c r="G243" s="6">
        <v>3.4246575342465786E-2</v>
      </c>
      <c r="H243" s="382">
        <v>-0.96575342465753422</v>
      </c>
      <c r="I243" s="161"/>
      <c r="J243" s="7"/>
      <c r="K243" s="7"/>
      <c r="L243" s="7"/>
      <c r="M243" s="7"/>
    </row>
    <row r="244" spans="1:13" ht="15.75">
      <c r="A244" s="49"/>
      <c r="B244" s="418">
        <v>113865</v>
      </c>
      <c r="C244" s="4" t="s">
        <v>937</v>
      </c>
      <c r="D244" s="136" t="s">
        <v>6</v>
      </c>
      <c r="E244" s="5">
        <v>2.4</v>
      </c>
      <c r="F244" s="419">
        <v>2.2799999999999998</v>
      </c>
      <c r="G244" s="6">
        <v>5.0000000000000044E-2</v>
      </c>
      <c r="H244" s="382">
        <v>-0.95</v>
      </c>
      <c r="I244" s="161"/>
      <c r="J244" s="7"/>
      <c r="K244" s="7"/>
      <c r="L244" s="7"/>
      <c r="M244" s="7"/>
    </row>
    <row r="245" spans="1:13" ht="15.75">
      <c r="A245" s="49"/>
      <c r="B245" s="418">
        <v>113862</v>
      </c>
      <c r="C245" s="4" t="s">
        <v>938</v>
      </c>
      <c r="D245" s="136" t="s">
        <v>6</v>
      </c>
      <c r="E245" s="5">
        <v>2.4</v>
      </c>
      <c r="F245" s="419">
        <v>2.2799999999999998</v>
      </c>
      <c r="G245" s="6">
        <v>5.0000000000000044E-2</v>
      </c>
      <c r="H245" s="382">
        <v>-0.95</v>
      </c>
      <c r="I245" s="161"/>
      <c r="J245" s="7"/>
      <c r="K245" s="7"/>
      <c r="L245" s="7"/>
      <c r="M245" s="7"/>
    </row>
    <row r="246" spans="1:13" ht="15.75">
      <c r="A246" s="49"/>
      <c r="B246" s="418">
        <v>113861</v>
      </c>
      <c r="C246" s="4" t="s">
        <v>939</v>
      </c>
      <c r="D246" s="136" t="s">
        <v>6</v>
      </c>
      <c r="E246" s="5">
        <v>2.4</v>
      </c>
      <c r="F246" s="419">
        <v>2.2799999999999998</v>
      </c>
      <c r="G246" s="6">
        <v>5.0000000000000044E-2</v>
      </c>
      <c r="H246" s="382">
        <v>-0.95</v>
      </c>
      <c r="I246" s="161"/>
      <c r="J246" s="7"/>
      <c r="K246" s="7"/>
      <c r="L246" s="7"/>
      <c r="M246" s="7"/>
    </row>
    <row r="247" spans="1:13" ht="15.75">
      <c r="A247" s="49"/>
      <c r="B247" s="418">
        <v>113868</v>
      </c>
      <c r="C247" s="4" t="s">
        <v>940</v>
      </c>
      <c r="D247" s="136" t="s">
        <v>6</v>
      </c>
      <c r="E247" s="5">
        <v>2.4</v>
      </c>
      <c r="F247" s="419">
        <v>2.2799999999999998</v>
      </c>
      <c r="G247" s="6">
        <v>5.0000000000000044E-2</v>
      </c>
      <c r="H247" s="382">
        <v>-0.95</v>
      </c>
      <c r="I247" s="161"/>
      <c r="J247" s="7"/>
      <c r="K247" s="7"/>
      <c r="L247" s="7"/>
      <c r="M247" s="7"/>
    </row>
    <row r="248" spans="1:13" ht="15.75">
      <c r="A248" s="49"/>
      <c r="B248" s="418">
        <v>113866</v>
      </c>
      <c r="C248" s="4" t="s">
        <v>941</v>
      </c>
      <c r="D248" s="136" t="s">
        <v>6</v>
      </c>
      <c r="E248" s="5">
        <v>2.4</v>
      </c>
      <c r="F248" s="419">
        <v>2.2799999999999998</v>
      </c>
      <c r="G248" s="6">
        <v>5.0000000000000044E-2</v>
      </c>
      <c r="H248" s="382">
        <v>-0.95</v>
      </c>
      <c r="I248" s="161"/>
      <c r="J248" s="7"/>
      <c r="K248" s="7"/>
      <c r="L248" s="7"/>
      <c r="M248" s="7"/>
    </row>
    <row r="249" spans="1:13" ht="15.75">
      <c r="A249" s="49"/>
      <c r="B249" s="418">
        <v>113870</v>
      </c>
      <c r="C249" s="4" t="s">
        <v>942</v>
      </c>
      <c r="D249" s="136" t="s">
        <v>6</v>
      </c>
      <c r="E249" s="5">
        <v>2.4</v>
      </c>
      <c r="F249" s="419">
        <v>2.2799999999999998</v>
      </c>
      <c r="G249" s="6">
        <v>5.0000000000000044E-2</v>
      </c>
      <c r="H249" s="382">
        <v>-0.95</v>
      </c>
      <c r="I249" s="161"/>
      <c r="J249" s="7"/>
      <c r="K249" s="7"/>
      <c r="L249" s="7"/>
      <c r="M249" s="7"/>
    </row>
    <row r="250" spans="1:13" ht="15.75">
      <c r="A250" s="49"/>
      <c r="B250" s="418">
        <v>113869</v>
      </c>
      <c r="C250" s="4" t="e">
        <v>#N/A</v>
      </c>
      <c r="D250" s="136" t="s">
        <v>6</v>
      </c>
      <c r="E250" s="5" t="e">
        <v>#N/A</v>
      </c>
      <c r="F250" s="419">
        <v>2.2799999999999998</v>
      </c>
      <c r="G250" s="6" t="e">
        <v>#N/A</v>
      </c>
      <c r="H250" s="382" t="e">
        <v>#N/A</v>
      </c>
      <c r="I250" s="161"/>
      <c r="J250" s="7"/>
      <c r="K250" s="7"/>
      <c r="L250" s="7"/>
      <c r="M250" s="7"/>
    </row>
    <row r="251" spans="1:13" ht="15.75">
      <c r="A251" s="49"/>
      <c r="B251" s="418">
        <v>113871</v>
      </c>
      <c r="C251" s="4" t="s">
        <v>944</v>
      </c>
      <c r="D251" s="136" t="s">
        <v>6</v>
      </c>
      <c r="E251" s="5">
        <v>1.81</v>
      </c>
      <c r="F251" s="419">
        <v>1.65</v>
      </c>
      <c r="G251" s="6">
        <v>8.8397790055248698E-2</v>
      </c>
      <c r="H251" s="382">
        <v>-0.91160220994475127</v>
      </c>
      <c r="I251" s="161"/>
      <c r="J251" s="7"/>
      <c r="K251" s="7"/>
      <c r="L251" s="7"/>
      <c r="M251" s="7"/>
    </row>
    <row r="252" spans="1:13" ht="15.75">
      <c r="A252" s="49"/>
      <c r="B252" s="418">
        <v>113878</v>
      </c>
      <c r="C252" s="4" t="s">
        <v>945</v>
      </c>
      <c r="D252" s="136" t="s">
        <v>6</v>
      </c>
      <c r="E252" s="5">
        <v>1.81</v>
      </c>
      <c r="F252" s="419">
        <v>1.65</v>
      </c>
      <c r="G252" s="6">
        <v>8.8397790055248698E-2</v>
      </c>
      <c r="H252" s="382">
        <v>-0.91160220994475127</v>
      </c>
      <c r="I252" s="161"/>
      <c r="J252" s="7"/>
      <c r="K252" s="7"/>
      <c r="L252" s="7"/>
      <c r="M252" s="7"/>
    </row>
    <row r="253" spans="1:13" ht="15.75">
      <c r="A253" s="49"/>
      <c r="B253" s="418">
        <v>113877</v>
      </c>
      <c r="C253" s="4" t="s">
        <v>946</v>
      </c>
      <c r="D253" s="136" t="s">
        <v>6</v>
      </c>
      <c r="E253" s="5">
        <v>1.81</v>
      </c>
      <c r="F253" s="419">
        <v>1.65</v>
      </c>
      <c r="G253" s="6">
        <v>8.8397790055248698E-2</v>
      </c>
      <c r="H253" s="382">
        <v>-0.91160220994475127</v>
      </c>
      <c r="I253" s="161"/>
      <c r="J253" s="7"/>
      <c r="K253" s="7"/>
      <c r="L253" s="7"/>
      <c r="M253" s="7"/>
    </row>
    <row r="254" spans="1:13" ht="15.75">
      <c r="A254" s="49"/>
      <c r="B254" s="418">
        <v>113876</v>
      </c>
      <c r="C254" s="4" t="s">
        <v>947</v>
      </c>
      <c r="D254" s="136" t="s">
        <v>6</v>
      </c>
      <c r="E254" s="5">
        <v>1.81</v>
      </c>
      <c r="F254" s="419">
        <v>1.65</v>
      </c>
      <c r="G254" s="6">
        <v>8.8397790055248698E-2</v>
      </c>
      <c r="H254" s="382">
        <v>-0.91160220994475127</v>
      </c>
      <c r="I254" s="161"/>
      <c r="J254" s="7"/>
      <c r="K254" s="7"/>
      <c r="L254" s="7"/>
      <c r="M254" s="7"/>
    </row>
    <row r="255" spans="1:13" ht="15.75">
      <c r="A255" s="49"/>
      <c r="B255" s="418">
        <v>113875</v>
      </c>
      <c r="C255" s="4" t="s">
        <v>948</v>
      </c>
      <c r="D255" s="136" t="s">
        <v>6</v>
      </c>
      <c r="E255" s="5">
        <v>1.81</v>
      </c>
      <c r="F255" s="419">
        <v>1.65</v>
      </c>
      <c r="G255" s="6">
        <v>8.8397790055248698E-2</v>
      </c>
      <c r="H255" s="382">
        <v>-0.91160220994475127</v>
      </c>
      <c r="I255" s="161"/>
      <c r="J255" s="7"/>
      <c r="K255" s="7"/>
      <c r="L255" s="7"/>
      <c r="M255" s="7"/>
    </row>
    <row r="256" spans="1:13" ht="15.75">
      <c r="A256" s="49"/>
      <c r="B256" s="418">
        <v>113874</v>
      </c>
      <c r="C256" s="4" t="s">
        <v>949</v>
      </c>
      <c r="D256" s="136" t="s">
        <v>6</v>
      </c>
      <c r="E256" s="5">
        <v>1.81</v>
      </c>
      <c r="F256" s="419">
        <v>1.65</v>
      </c>
      <c r="G256" s="6">
        <v>8.8397790055248698E-2</v>
      </c>
      <c r="H256" s="382">
        <v>-0.91160220994475127</v>
      </c>
      <c r="I256" s="161"/>
      <c r="J256" s="7"/>
      <c r="K256" s="7"/>
      <c r="L256" s="7"/>
      <c r="M256" s="7"/>
    </row>
    <row r="257" spans="1:13" ht="15.75">
      <c r="A257" s="49"/>
      <c r="B257" s="418">
        <v>113873</v>
      </c>
      <c r="C257" s="4" t="s">
        <v>950</v>
      </c>
      <c r="D257" s="136" t="s">
        <v>6</v>
      </c>
      <c r="E257" s="5">
        <v>1.81</v>
      </c>
      <c r="F257" s="419">
        <v>1.65</v>
      </c>
      <c r="G257" s="6">
        <v>8.8397790055248698E-2</v>
      </c>
      <c r="H257" s="382">
        <v>-0.91160220994475127</v>
      </c>
      <c r="I257" s="161"/>
      <c r="J257" s="7"/>
      <c r="K257" s="7"/>
      <c r="L257" s="7"/>
      <c r="M257" s="7"/>
    </row>
    <row r="258" spans="1:13" ht="15.75">
      <c r="A258" s="49"/>
      <c r="B258" s="418">
        <v>113872</v>
      </c>
      <c r="C258" s="4" t="s">
        <v>951</v>
      </c>
      <c r="D258" s="136" t="s">
        <v>6</v>
      </c>
      <c r="E258" s="5">
        <v>1.81</v>
      </c>
      <c r="F258" s="419">
        <v>1.65</v>
      </c>
      <c r="G258" s="6">
        <v>8.8397790055248698E-2</v>
      </c>
      <c r="H258" s="382">
        <v>-0.91160220994475127</v>
      </c>
      <c r="I258" s="161"/>
      <c r="J258" s="7"/>
      <c r="K258" s="7"/>
      <c r="L258" s="7"/>
      <c r="M258" s="7"/>
    </row>
    <row r="259" spans="1:13" ht="15.75">
      <c r="A259" s="49"/>
      <c r="B259" s="418">
        <v>113880</v>
      </c>
      <c r="C259" s="4" t="s">
        <v>952</v>
      </c>
      <c r="D259" s="136" t="s">
        <v>6</v>
      </c>
      <c r="E259" s="5">
        <v>1.46</v>
      </c>
      <c r="F259" s="419">
        <v>1.41</v>
      </c>
      <c r="G259" s="6">
        <v>3.4246575342465786E-2</v>
      </c>
      <c r="H259" s="382">
        <v>-0.96575342465753422</v>
      </c>
      <c r="I259" s="161"/>
      <c r="J259" s="7"/>
      <c r="K259" s="7"/>
      <c r="L259" s="7"/>
      <c r="M259" s="7"/>
    </row>
    <row r="260" spans="1:13" ht="15.75">
      <c r="A260" s="49"/>
      <c r="B260" s="418">
        <v>113864</v>
      </c>
      <c r="C260" s="4" t="s">
        <v>955</v>
      </c>
      <c r="D260" s="136" t="s">
        <v>6</v>
      </c>
      <c r="E260" s="5">
        <v>3.1</v>
      </c>
      <c r="F260" s="419">
        <v>2.2799999999999998</v>
      </c>
      <c r="G260" s="6">
        <v>0.26451612903225813</v>
      </c>
      <c r="H260" s="382">
        <v>-0.73548387096774182</v>
      </c>
      <c r="I260" s="161"/>
      <c r="J260" s="7"/>
      <c r="K260" s="7"/>
      <c r="L260" s="7"/>
      <c r="M260" s="7"/>
    </row>
    <row r="261" spans="1:13" ht="15.75">
      <c r="A261" s="49"/>
      <c r="B261" s="418">
        <v>113822</v>
      </c>
      <c r="C261" s="4" t="s">
        <v>998</v>
      </c>
      <c r="D261" s="136" t="s">
        <v>6</v>
      </c>
      <c r="E261" s="5">
        <v>5.13</v>
      </c>
      <c r="F261" s="419">
        <v>4.8710537499999997</v>
      </c>
      <c r="G261" s="6">
        <v>5.0476851851851884E-2</v>
      </c>
      <c r="H261" s="382">
        <v>-0.94952314814814809</v>
      </c>
      <c r="I261" s="161"/>
      <c r="J261" s="7"/>
      <c r="K261" s="7"/>
      <c r="L261" s="7"/>
      <c r="M261" s="7"/>
    </row>
    <row r="262" spans="1:13" ht="15.75">
      <c r="A262" s="49"/>
      <c r="B262" s="418">
        <v>113824</v>
      </c>
      <c r="C262" s="4" t="s">
        <v>1506</v>
      </c>
      <c r="D262" s="136" t="s">
        <v>6</v>
      </c>
      <c r="E262" s="5">
        <v>13.07</v>
      </c>
      <c r="F262" s="419">
        <v>12.41590435</v>
      </c>
      <c r="G262" s="6">
        <v>5.0045573833205841E-2</v>
      </c>
      <c r="H262" s="382">
        <v>-0.94995442616679415</v>
      </c>
      <c r="I262" s="161"/>
      <c r="J262" s="7"/>
      <c r="K262" s="7"/>
      <c r="L262" s="7"/>
      <c r="M262" s="7"/>
    </row>
    <row r="263" spans="1:13" ht="15.75">
      <c r="A263" s="49"/>
      <c r="B263" s="418">
        <v>113821</v>
      </c>
      <c r="C263" s="4" t="s">
        <v>999</v>
      </c>
      <c r="D263" s="136" t="s">
        <v>6</v>
      </c>
      <c r="E263" s="5">
        <v>5.13</v>
      </c>
      <c r="F263" s="419">
        <v>4.8710537499999997</v>
      </c>
      <c r="G263" s="6">
        <v>5.0476851851851884E-2</v>
      </c>
      <c r="H263" s="382">
        <v>-0.94952314814814809</v>
      </c>
      <c r="I263" s="161"/>
      <c r="J263" s="7"/>
      <c r="K263" s="7"/>
      <c r="L263" s="7"/>
      <c r="M263" s="7"/>
    </row>
    <row r="264" spans="1:13" ht="15.75">
      <c r="A264" s="49"/>
      <c r="B264" s="418">
        <v>113819</v>
      </c>
      <c r="C264" s="4" t="s">
        <v>1007</v>
      </c>
      <c r="D264" s="136" t="s">
        <v>6</v>
      </c>
      <c r="E264" s="5">
        <v>5.13</v>
      </c>
      <c r="F264" s="419">
        <v>4.8710537499999997</v>
      </c>
      <c r="G264" s="6">
        <v>5.0476851851851884E-2</v>
      </c>
      <c r="H264" s="382">
        <v>-0.94952314814814809</v>
      </c>
      <c r="I264" s="161"/>
      <c r="J264" s="7"/>
      <c r="K264" s="7"/>
      <c r="L264" s="7"/>
      <c r="M264" s="7"/>
    </row>
    <row r="265" spans="1:13" ht="15.75">
      <c r="A265" s="49"/>
      <c r="B265" s="418">
        <v>113818</v>
      </c>
      <c r="C265" s="4" t="s">
        <v>1008</v>
      </c>
      <c r="D265" s="136" t="s">
        <v>6</v>
      </c>
      <c r="E265" s="5">
        <v>7.69</v>
      </c>
      <c r="F265" s="419">
        <v>7.3070228500000001</v>
      </c>
      <c r="G265" s="6">
        <v>4.9801970091027346E-2</v>
      </c>
      <c r="H265" s="382">
        <v>-0.95019802990897262</v>
      </c>
      <c r="I265" s="161"/>
      <c r="J265" s="7"/>
      <c r="K265" s="7"/>
      <c r="L265" s="7"/>
      <c r="M265" s="7"/>
    </row>
    <row r="266" spans="1:13" ht="15.75">
      <c r="A266" s="49"/>
      <c r="B266" s="418">
        <v>113820</v>
      </c>
      <c r="C266" s="4" t="s">
        <v>1000</v>
      </c>
      <c r="D266" s="136" t="s">
        <v>6</v>
      </c>
      <c r="E266" s="5">
        <v>2.78</v>
      </c>
      <c r="F266" s="419">
        <v>2.6417657000000001</v>
      </c>
      <c r="G266" s="6">
        <v>4.9724568345323635E-2</v>
      </c>
      <c r="H266" s="382">
        <v>-0.95027543165467632</v>
      </c>
      <c r="I266" s="161"/>
      <c r="J266" s="7"/>
      <c r="K266" s="7"/>
      <c r="L266" s="7"/>
      <c r="M266" s="7"/>
    </row>
    <row r="267" spans="1:13" ht="15.75">
      <c r="A267" s="49"/>
      <c r="B267" s="418">
        <v>113826</v>
      </c>
      <c r="C267" s="4" t="s">
        <v>1020</v>
      </c>
      <c r="D267" s="136" t="s">
        <v>6</v>
      </c>
      <c r="E267" s="5">
        <v>13.72</v>
      </c>
      <c r="F267" s="419">
        <v>13.03844125</v>
      </c>
      <c r="G267" s="6">
        <v>4.9676293731778474E-2</v>
      </c>
      <c r="H267" s="382">
        <v>-0.95032370626822149</v>
      </c>
      <c r="I267" s="161"/>
      <c r="J267" s="7"/>
      <c r="K267" s="7"/>
      <c r="L267" s="7"/>
      <c r="M267" s="7"/>
    </row>
    <row r="268" spans="1:13" ht="15.75">
      <c r="A268" s="49"/>
      <c r="B268" s="418">
        <v>113823</v>
      </c>
      <c r="C268" s="4" t="s">
        <v>1507</v>
      </c>
      <c r="D268" s="136" t="s">
        <v>6</v>
      </c>
      <c r="E268" s="5">
        <v>13.07</v>
      </c>
      <c r="F268" s="419">
        <v>12.415932849999999</v>
      </c>
      <c r="G268" s="6">
        <v>5.0043393267023811E-2</v>
      </c>
      <c r="H268" s="382">
        <v>-0.94995660673297622</v>
      </c>
      <c r="I268" s="161"/>
      <c r="J268" s="7"/>
      <c r="K268" s="7"/>
      <c r="L268" s="7"/>
      <c r="M268" s="7"/>
    </row>
    <row r="269" spans="1:13" ht="15.75">
      <c r="A269" s="49"/>
      <c r="B269" s="418">
        <v>113827</v>
      </c>
      <c r="C269" s="4" t="s">
        <v>1021</v>
      </c>
      <c r="D269" s="136" t="s">
        <v>6</v>
      </c>
      <c r="E269" s="5">
        <v>13.72</v>
      </c>
      <c r="F269" s="419">
        <v>13.03844125</v>
      </c>
      <c r="G269" s="6">
        <v>4.9676293731778474E-2</v>
      </c>
      <c r="H269" s="382">
        <v>-0.95032370626822149</v>
      </c>
      <c r="I269" s="161"/>
      <c r="J269" s="7"/>
      <c r="K269" s="7"/>
      <c r="L269" s="7"/>
      <c r="M269" s="7"/>
    </row>
    <row r="270" spans="1:13" ht="15.75">
      <c r="A270" s="49"/>
      <c r="B270" s="418">
        <v>113828</v>
      </c>
      <c r="C270" s="4" t="s">
        <v>1022</v>
      </c>
      <c r="D270" s="136" t="s">
        <v>6</v>
      </c>
      <c r="E270" s="5">
        <v>13.72</v>
      </c>
      <c r="F270" s="419">
        <v>13.03844125</v>
      </c>
      <c r="G270" s="6">
        <v>4.9676293731778474E-2</v>
      </c>
      <c r="H270" s="382">
        <v>-0.95032370626822149</v>
      </c>
      <c r="I270" s="161"/>
      <c r="J270" s="7"/>
      <c r="K270" s="7"/>
      <c r="L270" s="7"/>
      <c r="M270" s="7"/>
    </row>
    <row r="271" spans="1:13" ht="15.75">
      <c r="A271" s="49"/>
      <c r="B271" s="418">
        <v>113816</v>
      </c>
      <c r="C271" s="4" t="s">
        <v>1536</v>
      </c>
      <c r="D271" s="136" t="s">
        <v>6</v>
      </c>
      <c r="E271" s="5">
        <v>11.95</v>
      </c>
      <c r="F271" s="419">
        <v>11.352222599999999</v>
      </c>
      <c r="G271" s="6">
        <v>5.0023213389121343E-2</v>
      </c>
      <c r="H271" s="382">
        <v>-0.9499767866108787</v>
      </c>
      <c r="I271" s="161"/>
      <c r="J271" s="7"/>
      <c r="K271" s="7"/>
      <c r="L271" s="7"/>
      <c r="M271" s="7"/>
    </row>
    <row r="272" spans="1:13" ht="15.75">
      <c r="A272" s="49"/>
      <c r="B272" s="418">
        <v>113817</v>
      </c>
      <c r="C272" s="4" t="s">
        <v>1538</v>
      </c>
      <c r="D272" s="136" t="s">
        <v>6</v>
      </c>
      <c r="E272" s="5">
        <v>11.95</v>
      </c>
      <c r="F272" s="419">
        <v>11.3522321</v>
      </c>
      <c r="G272" s="6">
        <v>5.002241841004177E-2</v>
      </c>
      <c r="H272" s="382">
        <v>-0.94997758158995826</v>
      </c>
      <c r="I272" s="161"/>
      <c r="J272" s="7"/>
      <c r="K272" s="7"/>
      <c r="L272" s="7"/>
      <c r="M272" s="7"/>
    </row>
    <row r="273" spans="1:13" ht="15.75">
      <c r="A273" s="49"/>
      <c r="B273" s="418">
        <v>113815</v>
      </c>
      <c r="C273" s="4" t="s">
        <v>1537</v>
      </c>
      <c r="D273" s="136" t="s">
        <v>6</v>
      </c>
      <c r="E273" s="5">
        <v>11.95</v>
      </c>
      <c r="F273" s="419">
        <v>11.352230200000001</v>
      </c>
      <c r="G273" s="6">
        <v>5.0022577405857596E-2</v>
      </c>
      <c r="H273" s="382">
        <v>-0.94997742259414242</v>
      </c>
      <c r="I273" s="161"/>
      <c r="J273" s="7"/>
      <c r="K273" s="7"/>
      <c r="L273" s="7"/>
      <c r="M273" s="7"/>
    </row>
    <row r="274" spans="1:13" ht="15.75">
      <c r="A274" s="49"/>
      <c r="B274" s="418">
        <v>114129</v>
      </c>
      <c r="C274" s="4" t="s">
        <v>1545</v>
      </c>
      <c r="D274" s="136" t="s">
        <v>6</v>
      </c>
      <c r="E274" s="5">
        <v>14.74</v>
      </c>
      <c r="F274" s="419">
        <v>14.003</v>
      </c>
      <c r="G274" s="6">
        <v>0.05</v>
      </c>
      <c r="H274" s="382">
        <v>-0.95</v>
      </c>
      <c r="I274" s="161"/>
      <c r="J274" s="7"/>
      <c r="K274" s="7"/>
      <c r="L274" s="7"/>
      <c r="M274" s="7"/>
    </row>
    <row r="275" spans="1:13" ht="15.75">
      <c r="A275" s="49"/>
      <c r="B275" s="418">
        <v>113834</v>
      </c>
      <c r="C275" s="4" t="s">
        <v>1003</v>
      </c>
      <c r="D275" s="136" t="s">
        <v>6</v>
      </c>
      <c r="E275" s="5">
        <v>7.14</v>
      </c>
      <c r="F275" s="419">
        <v>6.7862290499999993</v>
      </c>
      <c r="G275" s="6">
        <v>4.9547752100840392E-2</v>
      </c>
      <c r="H275" s="382">
        <v>-0.95045224789915961</v>
      </c>
      <c r="I275" s="161"/>
      <c r="J275" s="7"/>
      <c r="K275" s="7"/>
      <c r="L275" s="7"/>
      <c r="M275" s="7"/>
    </row>
    <row r="276" spans="1:13" ht="15.75">
      <c r="A276" s="49"/>
      <c r="B276" s="418">
        <v>113829</v>
      </c>
      <c r="C276" s="4" t="s">
        <v>1010</v>
      </c>
      <c r="D276" s="136" t="s">
        <v>6</v>
      </c>
      <c r="E276" s="5">
        <v>10.119999999999999</v>
      </c>
      <c r="F276" s="419">
        <v>9.6130129499999999</v>
      </c>
      <c r="G276" s="6">
        <v>5.0097534584980175E-2</v>
      </c>
      <c r="H276" s="382">
        <v>-0.94990246541501988</v>
      </c>
      <c r="I276" s="161"/>
      <c r="J276" s="7"/>
      <c r="K276" s="7"/>
      <c r="L276" s="7"/>
      <c r="M276" s="7"/>
    </row>
    <row r="277" spans="1:13" ht="15.75">
      <c r="A277" s="49"/>
      <c r="B277" s="418">
        <v>113835</v>
      </c>
      <c r="C277" s="4" t="s">
        <v>1004</v>
      </c>
      <c r="D277" s="136" t="s">
        <v>6</v>
      </c>
      <c r="E277" s="5">
        <v>7.14</v>
      </c>
      <c r="F277" s="419">
        <v>6.7862290499999993</v>
      </c>
      <c r="G277" s="6">
        <v>4.9547752100840392E-2</v>
      </c>
      <c r="H277" s="382">
        <v>-0.95045224789915961</v>
      </c>
      <c r="I277" s="161"/>
      <c r="J277" s="7"/>
      <c r="K277" s="7"/>
      <c r="L277" s="7"/>
      <c r="M277" s="7"/>
    </row>
    <row r="278" spans="1:13" ht="15.75">
      <c r="A278" s="49"/>
      <c r="B278" s="418">
        <v>113838</v>
      </c>
      <c r="C278" s="4" t="s">
        <v>1009</v>
      </c>
      <c r="D278" s="136" t="s">
        <v>6</v>
      </c>
      <c r="E278" s="5">
        <v>6.36</v>
      </c>
      <c r="F278" s="419">
        <v>6.0417320999999999</v>
      </c>
      <c r="G278" s="6">
        <v>5.0042122641509493E-2</v>
      </c>
      <c r="H278" s="382">
        <v>-0.94995787735849047</v>
      </c>
      <c r="I278" s="161"/>
      <c r="J278" s="7"/>
      <c r="K278" s="7"/>
      <c r="L278" s="7"/>
      <c r="M278" s="7"/>
    </row>
    <row r="279" spans="1:13" ht="15.75">
      <c r="A279" s="49"/>
      <c r="B279" s="418">
        <v>113844</v>
      </c>
      <c r="C279" s="4" t="s">
        <v>1023</v>
      </c>
      <c r="D279" s="136" t="s">
        <v>6</v>
      </c>
      <c r="E279" s="5">
        <v>18.149999999999999</v>
      </c>
      <c r="F279" s="419">
        <v>17.245378500000001</v>
      </c>
      <c r="G279" s="6">
        <v>4.9841404958677553E-2</v>
      </c>
      <c r="H279" s="382">
        <v>-0.9501585950413225</v>
      </c>
      <c r="I279" s="161"/>
      <c r="J279" s="7"/>
      <c r="K279" s="7"/>
      <c r="L279" s="7"/>
      <c r="M279" s="7"/>
    </row>
    <row r="280" spans="1:13" ht="15.75">
      <c r="A280" s="49"/>
      <c r="B280" s="418">
        <v>113853</v>
      </c>
      <c r="C280" s="4" t="s">
        <v>1541</v>
      </c>
      <c r="D280" s="136" t="s">
        <v>6</v>
      </c>
      <c r="E280" s="5">
        <v>12.53</v>
      </c>
      <c r="F280" s="419">
        <v>11.907523250000001</v>
      </c>
      <c r="G280" s="6">
        <v>4.9678910614525049E-2</v>
      </c>
      <c r="H280" s="382">
        <v>-0.95032108938547499</v>
      </c>
      <c r="I280" s="161"/>
      <c r="J280" s="7"/>
      <c r="K280" s="7"/>
      <c r="L280" s="7"/>
      <c r="M280" s="7"/>
    </row>
    <row r="281" spans="1:13" ht="15.75">
      <c r="A281" s="49"/>
      <c r="B281" s="418">
        <v>113850</v>
      </c>
      <c r="C281" s="4" t="s">
        <v>1543</v>
      </c>
      <c r="D281" s="136" t="s">
        <v>6</v>
      </c>
      <c r="E281" s="5">
        <v>12.53</v>
      </c>
      <c r="F281" s="419">
        <v>11.903499999999999</v>
      </c>
      <c r="G281" s="6">
        <v>5.000000000000001E-2</v>
      </c>
      <c r="H281" s="382">
        <v>-0.95</v>
      </c>
      <c r="I281" s="161"/>
      <c r="J281" s="7"/>
      <c r="K281" s="7"/>
      <c r="L281" s="7"/>
      <c r="M281" s="7"/>
    </row>
    <row r="282" spans="1:13" ht="15.75">
      <c r="A282" s="49"/>
      <c r="B282" s="418">
        <v>113851</v>
      </c>
      <c r="C282" s="4" t="s">
        <v>1540</v>
      </c>
      <c r="D282" s="136" t="s">
        <v>6</v>
      </c>
      <c r="E282" s="5">
        <v>12.53</v>
      </c>
      <c r="F282" s="419">
        <v>11.907523250000001</v>
      </c>
      <c r="G282" s="6">
        <v>4.9678910614525049E-2</v>
      </c>
      <c r="H282" s="382">
        <v>-0.95032108938547499</v>
      </c>
      <c r="I282" s="161"/>
      <c r="J282" s="7"/>
      <c r="K282" s="7"/>
      <c r="L282" s="7"/>
      <c r="M282" s="7"/>
    </row>
    <row r="283" spans="1:13" ht="15.75">
      <c r="A283" s="49"/>
      <c r="B283" s="418">
        <v>113849</v>
      </c>
      <c r="C283" s="4" t="s">
        <v>1539</v>
      </c>
      <c r="D283" s="136" t="s">
        <v>6</v>
      </c>
      <c r="E283" s="5">
        <v>12.53</v>
      </c>
      <c r="F283" s="419">
        <v>11.907489049999999</v>
      </c>
      <c r="G283" s="6">
        <v>4.9681640063846816E-2</v>
      </c>
      <c r="H283" s="382">
        <v>-0.95031835993615321</v>
      </c>
      <c r="I283" s="161"/>
      <c r="J283" s="7"/>
      <c r="K283" s="7"/>
      <c r="L283" s="7"/>
      <c r="M283" s="7"/>
    </row>
    <row r="284" spans="1:13" ht="15.75">
      <c r="A284" s="49"/>
      <c r="B284" s="418">
        <v>113852</v>
      </c>
      <c r="C284" s="4" t="s">
        <v>1542</v>
      </c>
      <c r="D284" s="136" t="s">
        <v>6</v>
      </c>
      <c r="E284" s="5">
        <v>12.53</v>
      </c>
      <c r="F284" s="419">
        <v>11.907523250000001</v>
      </c>
      <c r="G284" s="6">
        <v>4.9678910614525049E-2</v>
      </c>
      <c r="H284" s="382">
        <v>-0.95032108938547499</v>
      </c>
      <c r="I284" s="161"/>
      <c r="J284" s="7"/>
      <c r="K284" s="7"/>
      <c r="L284" s="7"/>
      <c r="M284" s="7"/>
    </row>
    <row r="285" spans="1:13" ht="15.75">
      <c r="A285" s="49"/>
      <c r="B285" s="418">
        <v>113855</v>
      </c>
      <c r="C285" s="4" t="s">
        <v>1028</v>
      </c>
      <c r="D285" s="136" t="s">
        <v>6</v>
      </c>
      <c r="E285" s="5">
        <v>6.78</v>
      </c>
      <c r="F285" s="419">
        <v>6.4422473499999997</v>
      </c>
      <c r="G285" s="6">
        <v>4.9816025073746391E-2</v>
      </c>
      <c r="H285" s="382">
        <v>-0.95018397492625362</v>
      </c>
      <c r="I285" s="161"/>
      <c r="J285" s="7"/>
      <c r="K285" s="7"/>
      <c r="L285" s="7"/>
      <c r="M285" s="7"/>
    </row>
    <row r="286" spans="1:13" ht="15.75">
      <c r="A286" s="49"/>
      <c r="B286" s="418">
        <v>113854</v>
      </c>
      <c r="C286" s="4" t="s">
        <v>1029</v>
      </c>
      <c r="D286" s="136" t="s">
        <v>6</v>
      </c>
      <c r="E286" s="5">
        <v>6.78</v>
      </c>
      <c r="F286" s="419">
        <v>6.4423167000000001</v>
      </c>
      <c r="G286" s="6">
        <v>4.9805796460177007E-2</v>
      </c>
      <c r="H286" s="382">
        <v>-0.95019420353982298</v>
      </c>
      <c r="I286" s="161"/>
      <c r="J286" s="7"/>
      <c r="K286" s="7"/>
      <c r="L286" s="7"/>
      <c r="M286" s="7"/>
    </row>
    <row r="287" spans="1:13" ht="15.75">
      <c r="A287" s="49"/>
      <c r="B287" s="418">
        <v>113858</v>
      </c>
      <c r="C287" s="4" t="s">
        <v>1030</v>
      </c>
      <c r="D287" s="136" t="s">
        <v>6</v>
      </c>
      <c r="E287" s="5">
        <v>6.78</v>
      </c>
      <c r="F287" s="419">
        <v>6.4422749000000001</v>
      </c>
      <c r="G287" s="6">
        <v>4.9811961651917418E-2</v>
      </c>
      <c r="H287" s="382">
        <v>-0.95018803834808263</v>
      </c>
      <c r="I287" s="161"/>
      <c r="J287" s="7"/>
      <c r="K287" s="7"/>
      <c r="L287" s="7"/>
      <c r="M287" s="7"/>
    </row>
    <row r="288" spans="1:13" ht="15.75">
      <c r="A288" s="49"/>
      <c r="B288" s="418">
        <v>113856</v>
      </c>
      <c r="C288" s="4" t="s">
        <v>1031</v>
      </c>
      <c r="D288" s="136" t="s">
        <v>6</v>
      </c>
      <c r="E288" s="5">
        <v>6.78</v>
      </c>
      <c r="F288" s="419">
        <v>6.4422644499999997</v>
      </c>
      <c r="G288" s="6">
        <v>4.9813502949852588E-2</v>
      </c>
      <c r="H288" s="382">
        <v>-0.95018649705014746</v>
      </c>
      <c r="I288" s="161"/>
      <c r="J288" s="7"/>
      <c r="K288" s="7"/>
      <c r="L288" s="7"/>
      <c r="M288" s="7"/>
    </row>
    <row r="289" spans="1:13" ht="15.75">
      <c r="A289" s="49"/>
      <c r="B289" s="418">
        <v>113859</v>
      </c>
      <c r="C289" s="4" t="s">
        <v>1032</v>
      </c>
      <c r="D289" s="136" t="s">
        <v>6</v>
      </c>
      <c r="E289" s="5">
        <v>6.78</v>
      </c>
      <c r="F289" s="419">
        <v>6.4422749000000001</v>
      </c>
      <c r="G289" s="6">
        <v>4.9811961651917418E-2</v>
      </c>
      <c r="H289" s="382">
        <v>-0.95018803834808263</v>
      </c>
      <c r="I289" s="161"/>
      <c r="J289" s="7"/>
      <c r="K289" s="7"/>
      <c r="L289" s="7"/>
      <c r="M289" s="7"/>
    </row>
    <row r="290" spans="1:13" ht="15.75">
      <c r="A290" s="49"/>
      <c r="B290" s="418">
        <v>114128</v>
      </c>
      <c r="C290" s="4" t="s">
        <v>1544</v>
      </c>
      <c r="D290" s="136" t="s">
        <v>6</v>
      </c>
      <c r="E290" s="5">
        <v>11.64</v>
      </c>
      <c r="F290" s="419">
        <v>11.058</v>
      </c>
      <c r="G290" s="6">
        <v>5.0000000000000058E-2</v>
      </c>
      <c r="H290" s="382">
        <v>-0.95</v>
      </c>
      <c r="I290" s="161"/>
      <c r="J290" s="7"/>
      <c r="K290" s="7"/>
      <c r="L290" s="7"/>
      <c r="M290" s="7"/>
    </row>
    <row r="291" spans="1:13" ht="15.75">
      <c r="A291" s="49"/>
      <c r="B291" s="418">
        <v>113813</v>
      </c>
      <c r="C291" s="4" t="s">
        <v>1033</v>
      </c>
      <c r="D291" s="136" t="s">
        <v>6</v>
      </c>
      <c r="E291" s="5">
        <v>6.39</v>
      </c>
      <c r="F291" s="419">
        <v>6.0735571000000004</v>
      </c>
      <c r="G291" s="6">
        <v>4.9521580594679079E-2</v>
      </c>
      <c r="H291" s="382">
        <v>-0.95047841940532096</v>
      </c>
      <c r="I291" s="161"/>
      <c r="J291" s="7"/>
      <c r="K291" s="7"/>
      <c r="L291" s="7"/>
      <c r="M291" s="7"/>
    </row>
    <row r="292" spans="1:13" ht="15.75">
      <c r="A292" s="49"/>
      <c r="B292" s="418">
        <v>113814</v>
      </c>
      <c r="C292" s="4" t="s">
        <v>1034</v>
      </c>
      <c r="D292" s="136" t="s">
        <v>6</v>
      </c>
      <c r="E292" s="5">
        <v>6.39</v>
      </c>
      <c r="F292" s="419">
        <v>6.0735637499999999</v>
      </c>
      <c r="G292" s="6">
        <v>4.952053990610325E-2</v>
      </c>
      <c r="H292" s="382">
        <v>-0.95047946009389672</v>
      </c>
      <c r="I292" s="161"/>
      <c r="J292" s="7"/>
      <c r="K292" s="7"/>
      <c r="L292" s="7"/>
      <c r="M292" s="7"/>
    </row>
    <row r="293" spans="1:13" ht="15.75">
      <c r="A293" s="49"/>
      <c r="B293" s="418">
        <v>113812</v>
      </c>
      <c r="C293" s="4" t="s">
        <v>1035</v>
      </c>
      <c r="D293" s="136" t="s">
        <v>6</v>
      </c>
      <c r="E293" s="5">
        <v>6.39</v>
      </c>
      <c r="F293" s="419">
        <v>6.0735571000000004</v>
      </c>
      <c r="G293" s="6">
        <v>4.9521580594679079E-2</v>
      </c>
      <c r="H293" s="382">
        <v>-0.95047841940532096</v>
      </c>
      <c r="I293" s="161"/>
      <c r="J293" s="7"/>
      <c r="K293" s="7"/>
      <c r="L293" s="7"/>
      <c r="M293" s="7"/>
    </row>
    <row r="294" spans="1:13" ht="15.75">
      <c r="A294" s="49"/>
      <c r="B294" s="418">
        <v>114121</v>
      </c>
      <c r="C294" s="4" t="s">
        <v>1548</v>
      </c>
      <c r="D294" s="136" t="s">
        <v>6</v>
      </c>
      <c r="E294" s="5">
        <v>17.78</v>
      </c>
      <c r="F294" s="419">
        <v>16.891000000000002</v>
      </c>
      <c r="G294" s="6">
        <v>4.9999999999999961E-2</v>
      </c>
      <c r="H294" s="382">
        <v>-0.95000000000000007</v>
      </c>
      <c r="I294" s="161"/>
      <c r="J294" s="7"/>
      <c r="K294" s="7"/>
      <c r="L294" s="7"/>
      <c r="M294" s="7"/>
    </row>
    <row r="295" spans="1:13" ht="15.75">
      <c r="A295" s="49"/>
      <c r="B295" s="418">
        <v>114122</v>
      </c>
      <c r="C295" s="4" t="s">
        <v>1549</v>
      </c>
      <c r="D295" s="136" t="s">
        <v>6</v>
      </c>
      <c r="E295" s="5">
        <v>17.78</v>
      </c>
      <c r="F295" s="419">
        <v>16.891000000000002</v>
      </c>
      <c r="G295" s="6">
        <v>4.9999999999999961E-2</v>
      </c>
      <c r="H295" s="382">
        <v>-0.95000000000000007</v>
      </c>
      <c r="I295" s="161"/>
      <c r="J295" s="7"/>
      <c r="K295" s="7"/>
      <c r="L295" s="7"/>
      <c r="M295" s="7"/>
    </row>
    <row r="296" spans="1:13" ht="15.75">
      <c r="A296" s="49"/>
      <c r="B296" s="418">
        <v>114119</v>
      </c>
      <c r="C296" s="4" t="s">
        <v>1546</v>
      </c>
      <c r="D296" s="136" t="s">
        <v>6</v>
      </c>
      <c r="E296" s="5">
        <v>17.78</v>
      </c>
      <c r="F296" s="419">
        <v>16.891000000000002</v>
      </c>
      <c r="G296" s="6">
        <v>4.9999999999999961E-2</v>
      </c>
      <c r="H296" s="382">
        <v>-0.95000000000000007</v>
      </c>
      <c r="I296" s="161"/>
      <c r="J296" s="7"/>
      <c r="K296" s="7"/>
      <c r="L296" s="7"/>
      <c r="M296" s="7"/>
    </row>
    <row r="297" spans="1:13" ht="15.75">
      <c r="A297" s="49"/>
      <c r="B297" s="418">
        <v>114120</v>
      </c>
      <c r="C297" s="4" t="s">
        <v>1547</v>
      </c>
      <c r="D297" s="136" t="s">
        <v>6</v>
      </c>
      <c r="E297" s="5">
        <v>17.78</v>
      </c>
      <c r="F297" s="419">
        <v>16.891000000000002</v>
      </c>
      <c r="G297" s="6">
        <v>4.9999999999999961E-2</v>
      </c>
      <c r="H297" s="382">
        <v>-0.95000000000000007</v>
      </c>
      <c r="I297" s="161"/>
      <c r="J297" s="7"/>
      <c r="K297" s="7"/>
      <c r="L297" s="7"/>
      <c r="M297" s="7"/>
    </row>
    <row r="298" spans="1:13" ht="15.75">
      <c r="A298" s="49"/>
      <c r="B298" s="416"/>
      <c r="C298" s="107" t="e">
        <v>#N/A</v>
      </c>
      <c r="D298" s="169" t="s">
        <v>6</v>
      </c>
      <c r="E298" s="108" t="e">
        <v>#N/A</v>
      </c>
      <c r="F298" s="417"/>
      <c r="G298" s="181" t="e">
        <v>#N/A</v>
      </c>
      <c r="H298" s="278" t="e">
        <v>#N/A</v>
      </c>
      <c r="I298" s="161"/>
      <c r="J298" s="7"/>
      <c r="K298" s="7"/>
      <c r="L298" s="7"/>
      <c r="M298" s="7"/>
    </row>
    <row r="299" spans="1:13" s="428" customFormat="1" ht="38.25" customHeight="1">
      <c r="A299" s="49"/>
      <c r="B299" s="627" t="s">
        <v>1642</v>
      </c>
      <c r="C299" s="627"/>
      <c r="D299" s="627"/>
      <c r="E299" s="627"/>
      <c r="F299" s="627"/>
      <c r="G299" s="627"/>
      <c r="H299" s="426">
        <v>-1</v>
      </c>
      <c r="I299" s="427"/>
      <c r="J299" s="49"/>
      <c r="K299" s="49"/>
      <c r="L299" s="49"/>
      <c r="M299" s="49"/>
    </row>
    <row r="300" spans="1:13" s="428" customFormat="1" ht="38.25" customHeight="1">
      <c r="A300" s="49"/>
      <c r="B300" s="434" t="s">
        <v>2</v>
      </c>
      <c r="C300" s="434" t="s">
        <v>3</v>
      </c>
      <c r="D300" s="434" t="s">
        <v>5</v>
      </c>
      <c r="E300" s="434" t="s">
        <v>0</v>
      </c>
      <c r="F300" s="434" t="s">
        <v>1643</v>
      </c>
      <c r="G300" s="429" t="s">
        <v>4</v>
      </c>
      <c r="H300" s="426" t="e">
        <v>#VALUE!</v>
      </c>
      <c r="I300" s="427"/>
      <c r="J300" s="49"/>
      <c r="K300" s="49"/>
      <c r="L300" s="49"/>
      <c r="M300" s="49"/>
    </row>
    <row r="301" spans="1:13" s="428" customFormat="1" ht="38.25" customHeight="1">
      <c r="A301" s="49"/>
      <c r="B301" s="423">
        <v>460</v>
      </c>
      <c r="C301" s="430" t="s">
        <v>1629</v>
      </c>
      <c r="D301" s="423" t="s">
        <v>6</v>
      </c>
      <c r="E301" s="431">
        <v>242.32</v>
      </c>
      <c r="F301" s="424">
        <v>199</v>
      </c>
      <c r="G301" s="432">
        <v>0.17877187190491908</v>
      </c>
      <c r="H301" s="426">
        <v>-0.82122812809508094</v>
      </c>
      <c r="I301" s="427"/>
      <c r="J301" s="49"/>
      <c r="K301" s="49"/>
      <c r="L301" s="49"/>
      <c r="M301" s="49"/>
    </row>
    <row r="302" spans="1:13" s="428" customFormat="1" ht="38.25" customHeight="1">
      <c r="A302" s="49"/>
      <c r="B302" s="423">
        <v>779</v>
      </c>
      <c r="C302" s="430" t="s">
        <v>1630</v>
      </c>
      <c r="D302" s="423" t="s">
        <v>6</v>
      </c>
      <c r="E302" s="431">
        <v>219.46</v>
      </c>
      <c r="F302" s="424">
        <v>179</v>
      </c>
      <c r="G302" s="432">
        <v>0.18436161487286981</v>
      </c>
      <c r="H302" s="426">
        <v>-0.81563838512713016</v>
      </c>
      <c r="I302" s="427"/>
      <c r="J302" s="49"/>
      <c r="K302" s="49"/>
      <c r="L302" s="49"/>
      <c r="M302" s="49"/>
    </row>
    <row r="303" spans="1:13" s="428" customFormat="1" ht="38.25" customHeight="1">
      <c r="A303" s="49"/>
      <c r="B303" s="423">
        <v>510</v>
      </c>
      <c r="C303" s="430" t="s">
        <v>1632</v>
      </c>
      <c r="D303" s="423" t="s">
        <v>6</v>
      </c>
      <c r="E303" s="431">
        <v>219.46</v>
      </c>
      <c r="F303" s="424">
        <v>189</v>
      </c>
      <c r="G303" s="432">
        <v>0.13879522464230387</v>
      </c>
      <c r="H303" s="426">
        <v>-0.86120477535769613</v>
      </c>
      <c r="I303" s="427"/>
      <c r="J303" s="49"/>
      <c r="K303" s="49"/>
      <c r="L303" s="49"/>
      <c r="M303" s="49"/>
    </row>
    <row r="304" spans="1:13" s="428" customFormat="1" ht="38.25" customHeight="1">
      <c r="A304" s="49"/>
      <c r="B304" s="423">
        <v>722</v>
      </c>
      <c r="C304" s="430" t="s">
        <v>1633</v>
      </c>
      <c r="D304" s="423" t="s">
        <v>6</v>
      </c>
      <c r="E304" s="431">
        <v>120.46</v>
      </c>
      <c r="F304" s="424">
        <v>95.99</v>
      </c>
      <c r="G304" s="432">
        <v>0.20313797111074217</v>
      </c>
      <c r="H304" s="426">
        <v>-0.79686202888925783</v>
      </c>
      <c r="I304" s="427"/>
      <c r="J304" s="49"/>
      <c r="K304" s="49"/>
      <c r="L304" s="49"/>
      <c r="M304" s="49"/>
    </row>
    <row r="305" spans="1:13" s="428" customFormat="1" ht="38.25" customHeight="1">
      <c r="A305" s="49"/>
      <c r="B305" s="433">
        <v>496</v>
      </c>
      <c r="C305" s="430" t="s">
        <v>1634</v>
      </c>
      <c r="D305" s="423" t="s">
        <v>6</v>
      </c>
      <c r="E305" s="431">
        <v>132.12</v>
      </c>
      <c r="F305" s="424">
        <v>99.99</v>
      </c>
      <c r="G305" s="432">
        <v>0.24318801089918263</v>
      </c>
      <c r="H305" s="426">
        <v>-0.75681198910081737</v>
      </c>
      <c r="I305" s="427"/>
      <c r="J305" s="49"/>
      <c r="K305" s="49"/>
      <c r="L305" s="49"/>
      <c r="M305" s="49"/>
    </row>
    <row r="306" spans="1:13" s="428" customFormat="1" ht="38.25" customHeight="1">
      <c r="A306" s="49"/>
      <c r="B306" s="433">
        <v>112391</v>
      </c>
      <c r="C306" s="430" t="s">
        <v>1640</v>
      </c>
      <c r="D306" s="423" t="s">
        <v>6</v>
      </c>
      <c r="E306" s="431">
        <v>182.49</v>
      </c>
      <c r="F306" s="424">
        <v>169</v>
      </c>
      <c r="G306" s="432">
        <v>7.3921858731985354E-2</v>
      </c>
      <c r="H306" s="426"/>
      <c r="I306" s="427"/>
      <c r="J306" s="49"/>
      <c r="K306" s="49"/>
      <c r="L306" s="49"/>
      <c r="M306" s="49"/>
    </row>
    <row r="307" spans="1:13" s="428" customFormat="1" ht="38.25" customHeight="1">
      <c r="A307" s="49"/>
      <c r="B307" s="433">
        <v>113544</v>
      </c>
      <c r="C307" s="430" t="s">
        <v>1641</v>
      </c>
      <c r="D307" s="423" t="s">
        <v>6</v>
      </c>
      <c r="E307" s="431">
        <v>212.48</v>
      </c>
      <c r="F307" s="424">
        <v>119</v>
      </c>
      <c r="G307" s="432">
        <v>0.43994728915662645</v>
      </c>
      <c r="H307" s="426"/>
      <c r="I307" s="427"/>
      <c r="J307" s="49"/>
      <c r="K307" s="49"/>
      <c r="L307" s="49"/>
      <c r="M307" s="49"/>
    </row>
    <row r="308" spans="1:13" s="428" customFormat="1" ht="38.25" customHeight="1">
      <c r="A308" s="49"/>
      <c r="B308" s="433" t="s">
        <v>1631</v>
      </c>
      <c r="C308" s="430" t="s">
        <v>1635</v>
      </c>
      <c r="D308" s="423" t="s">
        <v>6</v>
      </c>
      <c r="E308" s="431" t="e">
        <v>#N/A</v>
      </c>
      <c r="F308" s="424">
        <v>1.89</v>
      </c>
      <c r="G308" s="432" t="e">
        <v>#N/A</v>
      </c>
      <c r="H308" s="426" t="e">
        <v>#N/A</v>
      </c>
      <c r="I308" s="427"/>
      <c r="J308" s="49"/>
      <c r="K308" s="49"/>
      <c r="L308" s="49"/>
      <c r="M308" s="49"/>
    </row>
    <row r="309" spans="1:13" s="428" customFormat="1" ht="38.25" customHeight="1">
      <c r="A309" s="49"/>
      <c r="B309" s="433" t="s">
        <v>1631</v>
      </c>
      <c r="C309" s="430" t="s">
        <v>1636</v>
      </c>
      <c r="D309" s="423" t="s">
        <v>6</v>
      </c>
      <c r="E309" s="431" t="e">
        <v>#N/A</v>
      </c>
      <c r="F309" s="424">
        <v>1.39</v>
      </c>
      <c r="G309" s="432" t="e">
        <v>#N/A</v>
      </c>
      <c r="H309" s="426" t="e">
        <v>#N/A</v>
      </c>
      <c r="I309" s="427"/>
      <c r="J309" s="49"/>
      <c r="K309" s="49"/>
      <c r="L309" s="49"/>
      <c r="M309" s="49"/>
    </row>
    <row r="310" spans="1:13" s="428" customFormat="1" ht="38.25" customHeight="1">
      <c r="A310" s="49"/>
      <c r="B310" s="433" t="s">
        <v>1637</v>
      </c>
      <c r="C310" s="430" t="s">
        <v>1638</v>
      </c>
      <c r="D310" s="423" t="s">
        <v>6</v>
      </c>
      <c r="E310" s="431"/>
      <c r="F310" s="425" t="s">
        <v>1639</v>
      </c>
      <c r="G310" s="432"/>
      <c r="H310" s="426"/>
      <c r="I310" s="427"/>
      <c r="J310" s="49"/>
      <c r="K310" s="49"/>
      <c r="L310" s="49"/>
      <c r="M310" s="49"/>
    </row>
    <row r="311" spans="1:13" ht="15.75">
      <c r="A311" s="49"/>
      <c r="B311" s="113"/>
      <c r="C311" s="4"/>
      <c r="D311" s="136"/>
      <c r="E311" s="5"/>
      <c r="F311" s="405"/>
      <c r="G311" s="6"/>
      <c r="H311" s="278"/>
      <c r="I311" s="161"/>
      <c r="J311" s="7"/>
      <c r="K311" s="7"/>
      <c r="L311" s="7"/>
      <c r="M311" s="7"/>
    </row>
    <row r="312" spans="1:13" ht="15.75" customHeight="1">
      <c r="A312" s="49"/>
      <c r="B312" s="182"/>
      <c r="C312" s="4"/>
      <c r="D312" s="136"/>
      <c r="E312" s="5"/>
      <c r="F312" s="377"/>
      <c r="G312" s="6"/>
      <c r="H312" s="278"/>
      <c r="I312" s="161"/>
      <c r="J312" s="7"/>
      <c r="K312" s="7"/>
      <c r="L312" s="7"/>
      <c r="M312" s="7"/>
    </row>
    <row r="313" spans="1:13" ht="15.75" hidden="1" customHeight="1">
      <c r="A313" s="49"/>
      <c r="B313" s="548" t="s">
        <v>1306</v>
      </c>
      <c r="C313" s="548"/>
      <c r="D313" s="548"/>
      <c r="E313" s="548"/>
      <c r="F313" s="548"/>
      <c r="G313" s="548"/>
      <c r="H313" s="7"/>
      <c r="I313" s="161"/>
      <c r="J313" s="7"/>
      <c r="K313" s="7"/>
      <c r="L313" s="7"/>
      <c r="M313" s="7"/>
    </row>
    <row r="314" spans="1:13" ht="15.75" hidden="1" customHeight="1">
      <c r="A314" s="49"/>
      <c r="B314" s="136"/>
      <c r="C314" s="4"/>
      <c r="D314" s="136"/>
      <c r="E314" s="5"/>
      <c r="F314" s="614" t="s">
        <v>1557</v>
      </c>
      <c r="G314" s="614"/>
      <c r="H314" s="626" t="s">
        <v>1558</v>
      </c>
      <c r="I314" s="614"/>
      <c r="J314" s="614" t="s">
        <v>1559</v>
      </c>
      <c r="K314" s="614"/>
      <c r="L314" s="614" t="s">
        <v>1560</v>
      </c>
      <c r="M314" s="614"/>
    </row>
    <row r="315" spans="1:13" ht="15.75" hidden="1" customHeight="1">
      <c r="A315" s="49"/>
      <c r="B315" s="378" t="s">
        <v>2</v>
      </c>
      <c r="C315" s="378" t="s">
        <v>3</v>
      </c>
      <c r="D315" s="378" t="s">
        <v>5</v>
      </c>
      <c r="E315" s="378" t="s">
        <v>0</v>
      </c>
      <c r="F315" s="379" t="s">
        <v>1242</v>
      </c>
      <c r="G315" s="380" t="s">
        <v>1243</v>
      </c>
      <c r="H315" s="408" t="s">
        <v>1242</v>
      </c>
      <c r="I315" s="380" t="s">
        <v>1243</v>
      </c>
      <c r="J315" s="379" t="s">
        <v>1242</v>
      </c>
      <c r="K315" s="380" t="s">
        <v>1243</v>
      </c>
      <c r="L315" s="379" t="s">
        <v>1242</v>
      </c>
      <c r="M315" s="380" t="s">
        <v>1243</v>
      </c>
    </row>
    <row r="316" spans="1:13" ht="15.75" hidden="1" customHeight="1">
      <c r="A316" s="49"/>
      <c r="B316" s="136"/>
      <c r="C316" s="4" t="e">
        <f>VLOOKUP(B316,[1]Report!$1:$1048576,2,0)</f>
        <v>#N/A</v>
      </c>
      <c r="D316" s="136" t="s">
        <v>6</v>
      </c>
      <c r="E316" s="5" t="e">
        <f>VLOOKUP(B316,[1]Report!$1:$1048576,8,0)</f>
        <v>#N/A</v>
      </c>
      <c r="F316" s="381"/>
      <c r="G316" s="6" t="e">
        <f t="shared" ref="G316:G349" si="1">(E316-F316)/E316</f>
        <v>#N/A</v>
      </c>
      <c r="H316" s="409"/>
      <c r="I316" s="6" t="e">
        <f>(E316-H316)/E316</f>
        <v>#N/A</v>
      </c>
      <c r="J316" s="29"/>
      <c r="K316" s="382" t="e">
        <f>($E316-J316)/$E316</f>
        <v>#N/A</v>
      </c>
      <c r="L316" s="29"/>
      <c r="M316" s="382" t="e">
        <f>($E316-L316)/$E316</f>
        <v>#N/A</v>
      </c>
    </row>
    <row r="317" spans="1:13" ht="15.75" hidden="1" customHeight="1">
      <c r="A317" s="49"/>
      <c r="B317" s="136"/>
      <c r="C317" s="4" t="e">
        <f>VLOOKUP(B317,[1]Report!$1:$1048576,2,0)</f>
        <v>#N/A</v>
      </c>
      <c r="D317" s="136" t="s">
        <v>6</v>
      </c>
      <c r="E317" s="5" t="e">
        <f>VLOOKUP(B317,[1]Report!$1:$1048576,8,0)</f>
        <v>#N/A</v>
      </c>
      <c r="F317" s="381"/>
      <c r="G317" s="6" t="e">
        <f t="shared" si="1"/>
        <v>#N/A</v>
      </c>
      <c r="H317" s="409"/>
      <c r="I317" s="6" t="e">
        <f>(E317-H317)/E317</f>
        <v>#N/A</v>
      </c>
      <c r="J317" s="29"/>
      <c r="K317" s="382" t="e">
        <f>($E317-J317)/$E317</f>
        <v>#N/A</v>
      </c>
      <c r="L317" s="29"/>
      <c r="M317" s="382" t="e">
        <f>($E317-L317)/$E317</f>
        <v>#N/A</v>
      </c>
    </row>
    <row r="318" spans="1:13" ht="15.75" hidden="1" customHeight="1">
      <c r="A318" s="49"/>
      <c r="B318" s="389"/>
      <c r="C318" s="4" t="e">
        <f>VLOOKUP(B318,[1]Report!$1:$1048576,2,0)</f>
        <v>#N/A</v>
      </c>
      <c r="D318" s="136" t="s">
        <v>6</v>
      </c>
      <c r="E318" s="5" t="e">
        <f>VLOOKUP(B318,[1]Report!$1:$1048576,8,0)</f>
        <v>#N/A</v>
      </c>
      <c r="F318" s="381"/>
      <c r="G318" s="6" t="e">
        <f t="shared" si="1"/>
        <v>#N/A</v>
      </c>
      <c r="H318" s="409"/>
      <c r="I318" s="6" t="e">
        <f t="shared" ref="I318:I349" si="2">(E318-H318)/E318</f>
        <v>#N/A</v>
      </c>
      <c r="J318" s="29"/>
      <c r="K318" s="382" t="e">
        <f t="shared" ref="K318:K349" si="3">($E318-J318)/$E318</f>
        <v>#N/A</v>
      </c>
      <c r="L318" s="29"/>
      <c r="M318" s="382" t="e">
        <f t="shared" ref="M318:M349" si="4">($E318-L318)/$E318</f>
        <v>#N/A</v>
      </c>
    </row>
    <row r="319" spans="1:13" ht="15.75" hidden="1" customHeight="1">
      <c r="A319" s="49"/>
      <c r="B319" s="389"/>
      <c r="C319" s="4" t="e">
        <f>VLOOKUP(B319,[1]Report!$1:$1048576,2,0)</f>
        <v>#N/A</v>
      </c>
      <c r="D319" s="136" t="s">
        <v>6</v>
      </c>
      <c r="E319" s="5" t="e">
        <f>VLOOKUP(B319,[1]Report!$1:$1048576,8,0)</f>
        <v>#N/A</v>
      </c>
      <c r="F319" s="381"/>
      <c r="G319" s="6" t="e">
        <f t="shared" si="1"/>
        <v>#N/A</v>
      </c>
      <c r="H319" s="409"/>
      <c r="I319" s="6" t="e">
        <f t="shared" si="2"/>
        <v>#N/A</v>
      </c>
      <c r="J319" s="29"/>
      <c r="K319" s="382" t="e">
        <f t="shared" si="3"/>
        <v>#N/A</v>
      </c>
      <c r="L319" s="29"/>
      <c r="M319" s="382" t="e">
        <f t="shared" si="4"/>
        <v>#N/A</v>
      </c>
    </row>
    <row r="320" spans="1:13" ht="15.75" hidden="1" customHeight="1">
      <c r="A320" s="49"/>
      <c r="B320" s="389"/>
      <c r="C320" s="4" t="e">
        <f>VLOOKUP(B320,[1]Report!$1:$1048576,2,0)</f>
        <v>#N/A</v>
      </c>
      <c r="D320" s="136" t="s">
        <v>6</v>
      </c>
      <c r="E320" s="5" t="e">
        <f>VLOOKUP(B320,[1]Report!$1:$1048576,8,0)</f>
        <v>#N/A</v>
      </c>
      <c r="F320" s="381"/>
      <c r="G320" s="6" t="e">
        <f t="shared" si="1"/>
        <v>#N/A</v>
      </c>
      <c r="H320" s="409"/>
      <c r="I320" s="6" t="e">
        <f t="shared" si="2"/>
        <v>#N/A</v>
      </c>
      <c r="J320" s="29"/>
      <c r="K320" s="382" t="e">
        <f t="shared" si="3"/>
        <v>#N/A</v>
      </c>
      <c r="L320" s="29"/>
      <c r="M320" s="382" t="e">
        <f t="shared" si="4"/>
        <v>#N/A</v>
      </c>
    </row>
    <row r="321" spans="1:13" ht="15.75" hidden="1" customHeight="1">
      <c r="A321" s="49"/>
      <c r="B321" s="389"/>
      <c r="C321" s="4" t="e">
        <f>VLOOKUP(B321,[1]Report!$1:$1048576,2,0)</f>
        <v>#N/A</v>
      </c>
      <c r="D321" s="136" t="s">
        <v>6</v>
      </c>
      <c r="E321" s="5" t="e">
        <f>VLOOKUP(B321,[1]Report!$1:$1048576,8,0)</f>
        <v>#N/A</v>
      </c>
      <c r="F321" s="381"/>
      <c r="G321" s="6" t="e">
        <f t="shared" si="1"/>
        <v>#N/A</v>
      </c>
      <c r="H321" s="409"/>
      <c r="I321" s="6" t="e">
        <f t="shared" si="2"/>
        <v>#N/A</v>
      </c>
      <c r="J321" s="29"/>
      <c r="K321" s="382" t="e">
        <f t="shared" si="3"/>
        <v>#N/A</v>
      </c>
      <c r="L321" s="29"/>
      <c r="M321" s="382" t="e">
        <f t="shared" si="4"/>
        <v>#N/A</v>
      </c>
    </row>
    <row r="322" spans="1:13" ht="15.75" hidden="1" customHeight="1">
      <c r="A322" s="49"/>
      <c r="B322" s="389"/>
      <c r="C322" s="4" t="e">
        <f>VLOOKUP(B322,[1]Report!$1:$1048576,2,0)</f>
        <v>#N/A</v>
      </c>
      <c r="D322" s="136" t="s">
        <v>6</v>
      </c>
      <c r="E322" s="5" t="e">
        <f>VLOOKUP(B322,[1]Report!$1:$1048576,8,0)</f>
        <v>#N/A</v>
      </c>
      <c r="F322" s="381"/>
      <c r="G322" s="6" t="e">
        <f t="shared" si="1"/>
        <v>#N/A</v>
      </c>
      <c r="H322" s="409"/>
      <c r="I322" s="6" t="e">
        <f t="shared" si="2"/>
        <v>#N/A</v>
      </c>
      <c r="J322" s="29"/>
      <c r="K322" s="382" t="e">
        <f t="shared" si="3"/>
        <v>#N/A</v>
      </c>
      <c r="L322" s="29"/>
      <c r="M322" s="382" t="e">
        <f t="shared" si="4"/>
        <v>#N/A</v>
      </c>
    </row>
    <row r="323" spans="1:13" ht="15.75" hidden="1" customHeight="1">
      <c r="A323" s="49"/>
      <c r="B323" s="389"/>
      <c r="C323" s="4" t="e">
        <f>VLOOKUP(B323,[1]Report!$1:$1048576,2,0)</f>
        <v>#N/A</v>
      </c>
      <c r="D323" s="136" t="s">
        <v>6</v>
      </c>
      <c r="E323" s="5" t="e">
        <f>VLOOKUP(B323,[1]Report!$1:$1048576,8,0)</f>
        <v>#N/A</v>
      </c>
      <c r="F323" s="381"/>
      <c r="G323" s="6" t="e">
        <f t="shared" si="1"/>
        <v>#N/A</v>
      </c>
      <c r="H323" s="409"/>
      <c r="I323" s="6" t="e">
        <f t="shared" si="2"/>
        <v>#N/A</v>
      </c>
      <c r="J323" s="29"/>
      <c r="K323" s="382" t="e">
        <f t="shared" si="3"/>
        <v>#N/A</v>
      </c>
      <c r="L323" s="29"/>
      <c r="M323" s="382" t="e">
        <f t="shared" si="4"/>
        <v>#N/A</v>
      </c>
    </row>
    <row r="324" spans="1:13" ht="15.75" hidden="1" customHeight="1">
      <c r="A324" s="49"/>
      <c r="B324" s="389"/>
      <c r="C324" s="4" t="e">
        <f>VLOOKUP(B324,[1]Report!$1:$1048576,2,0)</f>
        <v>#N/A</v>
      </c>
      <c r="D324" s="136" t="s">
        <v>6</v>
      </c>
      <c r="E324" s="5" t="e">
        <f>VLOOKUP(B324,[1]Report!$1:$1048576,8,0)</f>
        <v>#N/A</v>
      </c>
      <c r="F324" s="381"/>
      <c r="G324" s="6" t="e">
        <f t="shared" si="1"/>
        <v>#N/A</v>
      </c>
      <c r="H324" s="409"/>
      <c r="I324" s="6" t="e">
        <f t="shared" si="2"/>
        <v>#N/A</v>
      </c>
      <c r="J324" s="29"/>
      <c r="K324" s="382" t="e">
        <f t="shared" si="3"/>
        <v>#N/A</v>
      </c>
      <c r="L324" s="29"/>
      <c r="M324" s="382" t="e">
        <f t="shared" si="4"/>
        <v>#N/A</v>
      </c>
    </row>
    <row r="325" spans="1:13" ht="15.75" hidden="1" customHeight="1">
      <c r="A325" s="49"/>
      <c r="B325" s="389"/>
      <c r="C325" s="4" t="e">
        <f>VLOOKUP(B325,[1]Report!$1:$1048576,2,0)</f>
        <v>#N/A</v>
      </c>
      <c r="D325" s="136" t="s">
        <v>6</v>
      </c>
      <c r="E325" s="5" t="e">
        <f>VLOOKUP(B325,[1]Report!$1:$1048576,8,0)</f>
        <v>#N/A</v>
      </c>
      <c r="F325" s="381"/>
      <c r="G325" s="6" t="e">
        <f t="shared" si="1"/>
        <v>#N/A</v>
      </c>
      <c r="H325" s="409"/>
      <c r="I325" s="6" t="e">
        <f t="shared" si="2"/>
        <v>#N/A</v>
      </c>
      <c r="J325" s="29"/>
      <c r="K325" s="382" t="e">
        <f t="shared" si="3"/>
        <v>#N/A</v>
      </c>
      <c r="L325" s="29"/>
      <c r="M325" s="382" t="e">
        <f t="shared" si="4"/>
        <v>#N/A</v>
      </c>
    </row>
    <row r="326" spans="1:13" ht="15.75" hidden="1" customHeight="1">
      <c r="A326" s="49"/>
      <c r="B326" s="389"/>
      <c r="C326" s="4" t="e">
        <f>VLOOKUP(B326,[1]Report!$1:$1048576,2,0)</f>
        <v>#N/A</v>
      </c>
      <c r="D326" s="136" t="s">
        <v>6</v>
      </c>
      <c r="E326" s="5" t="e">
        <f>VLOOKUP(B326,[1]Report!$1:$1048576,8,0)</f>
        <v>#N/A</v>
      </c>
      <c r="F326" s="381"/>
      <c r="G326" s="6" t="e">
        <f t="shared" si="1"/>
        <v>#N/A</v>
      </c>
      <c r="H326" s="409"/>
      <c r="I326" s="6" t="e">
        <f t="shared" si="2"/>
        <v>#N/A</v>
      </c>
      <c r="J326" s="29"/>
      <c r="K326" s="382" t="e">
        <f t="shared" si="3"/>
        <v>#N/A</v>
      </c>
      <c r="L326" s="29"/>
      <c r="M326" s="382" t="e">
        <f t="shared" si="4"/>
        <v>#N/A</v>
      </c>
    </row>
    <row r="327" spans="1:13" ht="15.75" hidden="1" customHeight="1">
      <c r="A327" s="49"/>
      <c r="B327" s="389"/>
      <c r="C327" s="4" t="e">
        <f>VLOOKUP(B327,[1]Report!$1:$1048576,2,0)</f>
        <v>#N/A</v>
      </c>
      <c r="D327" s="136" t="s">
        <v>6</v>
      </c>
      <c r="E327" s="5" t="e">
        <f>VLOOKUP(B327,[1]Report!$1:$1048576,8,0)</f>
        <v>#N/A</v>
      </c>
      <c r="F327" s="381"/>
      <c r="G327" s="6" t="e">
        <f t="shared" si="1"/>
        <v>#N/A</v>
      </c>
      <c r="H327" s="409"/>
      <c r="I327" s="6" t="e">
        <f t="shared" si="2"/>
        <v>#N/A</v>
      </c>
      <c r="J327" s="29"/>
      <c r="K327" s="382" t="e">
        <f t="shared" si="3"/>
        <v>#N/A</v>
      </c>
      <c r="L327" s="29"/>
      <c r="M327" s="382" t="e">
        <f t="shared" si="4"/>
        <v>#N/A</v>
      </c>
    </row>
    <row r="328" spans="1:13" ht="15.75" hidden="1" customHeight="1">
      <c r="A328" s="49"/>
      <c r="B328" s="389"/>
      <c r="C328" s="4" t="e">
        <f>VLOOKUP(B328,[1]Report!$1:$1048576,2,0)</f>
        <v>#N/A</v>
      </c>
      <c r="D328" s="136" t="s">
        <v>6</v>
      </c>
      <c r="E328" s="5" t="e">
        <f>VLOOKUP(B328,[1]Report!$1:$1048576,8,0)</f>
        <v>#N/A</v>
      </c>
      <c r="F328" s="381"/>
      <c r="G328" s="6" t="e">
        <f t="shared" si="1"/>
        <v>#N/A</v>
      </c>
      <c r="H328" s="409"/>
      <c r="I328" s="6" t="e">
        <f t="shared" si="2"/>
        <v>#N/A</v>
      </c>
      <c r="J328" s="29"/>
      <c r="K328" s="382" t="e">
        <f t="shared" si="3"/>
        <v>#N/A</v>
      </c>
      <c r="L328" s="29"/>
      <c r="M328" s="382" t="e">
        <f t="shared" si="4"/>
        <v>#N/A</v>
      </c>
    </row>
    <row r="329" spans="1:13" ht="15.75" hidden="1" customHeight="1">
      <c r="A329" s="49"/>
      <c r="B329" s="389"/>
      <c r="C329" s="4" t="e">
        <f>VLOOKUP(B329,[1]Report!$1:$1048576,2,0)</f>
        <v>#N/A</v>
      </c>
      <c r="D329" s="136" t="s">
        <v>6</v>
      </c>
      <c r="E329" s="5" t="e">
        <f>VLOOKUP(B329,[1]Report!$1:$1048576,8,0)</f>
        <v>#N/A</v>
      </c>
      <c r="F329" s="381"/>
      <c r="G329" s="6" t="e">
        <f t="shared" si="1"/>
        <v>#N/A</v>
      </c>
      <c r="H329" s="409"/>
      <c r="I329" s="6" t="e">
        <f t="shared" si="2"/>
        <v>#N/A</v>
      </c>
      <c r="J329" s="29"/>
      <c r="K329" s="382" t="e">
        <f t="shared" si="3"/>
        <v>#N/A</v>
      </c>
      <c r="L329" s="29"/>
      <c r="M329" s="382" t="e">
        <f t="shared" si="4"/>
        <v>#N/A</v>
      </c>
    </row>
    <row r="330" spans="1:13" ht="15.75" hidden="1" customHeight="1">
      <c r="A330" s="49"/>
      <c r="B330" s="389"/>
      <c r="C330" s="4" t="e">
        <f>VLOOKUP(B330,[1]Report!$1:$1048576,2,0)</f>
        <v>#N/A</v>
      </c>
      <c r="D330" s="136" t="s">
        <v>6</v>
      </c>
      <c r="E330" s="5" t="e">
        <f>VLOOKUP(B330,[1]Report!$1:$1048576,8,0)</f>
        <v>#N/A</v>
      </c>
      <c r="F330" s="381"/>
      <c r="G330" s="6" t="e">
        <f t="shared" si="1"/>
        <v>#N/A</v>
      </c>
      <c r="H330" s="409"/>
      <c r="I330" s="6" t="e">
        <f t="shared" si="2"/>
        <v>#N/A</v>
      </c>
      <c r="J330" s="29"/>
      <c r="K330" s="382" t="e">
        <f t="shared" si="3"/>
        <v>#N/A</v>
      </c>
      <c r="L330" s="29"/>
      <c r="M330" s="382" t="e">
        <f t="shared" si="4"/>
        <v>#N/A</v>
      </c>
    </row>
    <row r="331" spans="1:13" ht="15.75" hidden="1" customHeight="1">
      <c r="A331" s="49"/>
      <c r="B331" s="389"/>
      <c r="C331" s="4" t="e">
        <f>VLOOKUP(B331,[1]Report!$1:$1048576,2,0)</f>
        <v>#N/A</v>
      </c>
      <c r="D331" s="136" t="s">
        <v>6</v>
      </c>
      <c r="E331" s="5" t="e">
        <f>VLOOKUP(B331,[1]Report!$1:$1048576,8,0)</f>
        <v>#N/A</v>
      </c>
      <c r="F331" s="381"/>
      <c r="G331" s="6" t="e">
        <f t="shared" si="1"/>
        <v>#N/A</v>
      </c>
      <c r="H331" s="409"/>
      <c r="I331" s="6" t="e">
        <f t="shared" si="2"/>
        <v>#N/A</v>
      </c>
      <c r="J331" s="29"/>
      <c r="K331" s="382" t="e">
        <f t="shared" si="3"/>
        <v>#N/A</v>
      </c>
      <c r="L331" s="29"/>
      <c r="M331" s="382" t="e">
        <f t="shared" si="4"/>
        <v>#N/A</v>
      </c>
    </row>
    <row r="332" spans="1:13" ht="15.75" hidden="1" customHeight="1">
      <c r="A332" s="49"/>
      <c r="B332" s="389"/>
      <c r="C332" s="4" t="e">
        <f>VLOOKUP(B332,[1]Report!$1:$1048576,2,0)</f>
        <v>#N/A</v>
      </c>
      <c r="D332" s="136" t="s">
        <v>6</v>
      </c>
      <c r="E332" s="5" t="e">
        <f>VLOOKUP(B332,[1]Report!$1:$1048576,8,0)</f>
        <v>#N/A</v>
      </c>
      <c r="F332" s="381"/>
      <c r="G332" s="6" t="e">
        <f t="shared" si="1"/>
        <v>#N/A</v>
      </c>
      <c r="H332" s="409"/>
      <c r="I332" s="6" t="e">
        <f t="shared" si="2"/>
        <v>#N/A</v>
      </c>
      <c r="J332" s="29"/>
      <c r="K332" s="382" t="e">
        <f t="shared" si="3"/>
        <v>#N/A</v>
      </c>
      <c r="L332" s="29"/>
      <c r="M332" s="382" t="e">
        <f t="shared" si="4"/>
        <v>#N/A</v>
      </c>
    </row>
    <row r="333" spans="1:13" ht="15.75" hidden="1" customHeight="1">
      <c r="A333" s="49"/>
      <c r="B333" s="389"/>
      <c r="C333" s="4" t="e">
        <f>VLOOKUP(B333,[1]Report!$1:$1048576,2,0)</f>
        <v>#N/A</v>
      </c>
      <c r="D333" s="136" t="s">
        <v>6</v>
      </c>
      <c r="E333" s="5" t="e">
        <f>VLOOKUP(B333,[1]Report!$1:$1048576,8,0)</f>
        <v>#N/A</v>
      </c>
      <c r="F333" s="381"/>
      <c r="G333" s="6" t="e">
        <f t="shared" si="1"/>
        <v>#N/A</v>
      </c>
      <c r="H333" s="409"/>
      <c r="I333" s="6" t="e">
        <f t="shared" si="2"/>
        <v>#N/A</v>
      </c>
      <c r="J333" s="29"/>
      <c r="K333" s="382" t="e">
        <f t="shared" si="3"/>
        <v>#N/A</v>
      </c>
      <c r="L333" s="29"/>
      <c r="M333" s="382" t="e">
        <f t="shared" si="4"/>
        <v>#N/A</v>
      </c>
    </row>
    <row r="334" spans="1:13" ht="15.75" hidden="1" customHeight="1">
      <c r="A334" s="49"/>
      <c r="B334" s="389"/>
      <c r="C334" s="4" t="e">
        <f>VLOOKUP(B334,[1]Report!$1:$1048576,2,0)</f>
        <v>#N/A</v>
      </c>
      <c r="D334" s="136" t="s">
        <v>6</v>
      </c>
      <c r="E334" s="5" t="e">
        <f>VLOOKUP(B334,[1]Report!$1:$1048576,8,0)</f>
        <v>#N/A</v>
      </c>
      <c r="F334" s="381"/>
      <c r="G334" s="6" t="e">
        <f t="shared" si="1"/>
        <v>#N/A</v>
      </c>
      <c r="H334" s="409"/>
      <c r="I334" s="6" t="e">
        <f t="shared" si="2"/>
        <v>#N/A</v>
      </c>
      <c r="J334" s="29"/>
      <c r="K334" s="382" t="e">
        <f t="shared" si="3"/>
        <v>#N/A</v>
      </c>
      <c r="L334" s="29"/>
      <c r="M334" s="382" t="e">
        <f t="shared" si="4"/>
        <v>#N/A</v>
      </c>
    </row>
    <row r="335" spans="1:13" ht="15.75" hidden="1" customHeight="1">
      <c r="A335" s="49"/>
      <c r="B335" s="389"/>
      <c r="C335" s="4" t="e">
        <f>VLOOKUP(B335,[1]Report!$1:$1048576,2,0)</f>
        <v>#N/A</v>
      </c>
      <c r="D335" s="136" t="s">
        <v>6</v>
      </c>
      <c r="E335" s="5" t="e">
        <f>VLOOKUP(B335,[1]Report!$1:$1048576,8,0)</f>
        <v>#N/A</v>
      </c>
      <c r="F335" s="381"/>
      <c r="G335" s="6" t="e">
        <f t="shared" si="1"/>
        <v>#N/A</v>
      </c>
      <c r="H335" s="409"/>
      <c r="I335" s="6" t="e">
        <f t="shared" si="2"/>
        <v>#N/A</v>
      </c>
      <c r="J335" s="29"/>
      <c r="K335" s="382" t="e">
        <f t="shared" si="3"/>
        <v>#N/A</v>
      </c>
      <c r="L335" s="29"/>
      <c r="M335" s="382" t="e">
        <f t="shared" si="4"/>
        <v>#N/A</v>
      </c>
    </row>
    <row r="336" spans="1:13" ht="15.75" hidden="1" customHeight="1">
      <c r="A336" s="49"/>
      <c r="B336" s="389"/>
      <c r="C336" s="4" t="e">
        <f>VLOOKUP(B336,[1]Report!$1:$1048576,2,0)</f>
        <v>#N/A</v>
      </c>
      <c r="D336" s="136" t="s">
        <v>6</v>
      </c>
      <c r="E336" s="5" t="e">
        <f>VLOOKUP(B336,[1]Report!$1:$1048576,8,0)</f>
        <v>#N/A</v>
      </c>
      <c r="F336" s="381"/>
      <c r="G336" s="6" t="e">
        <f t="shared" si="1"/>
        <v>#N/A</v>
      </c>
      <c r="H336" s="409"/>
      <c r="I336" s="6" t="e">
        <f t="shared" si="2"/>
        <v>#N/A</v>
      </c>
      <c r="J336" s="29"/>
      <c r="K336" s="382" t="e">
        <f t="shared" si="3"/>
        <v>#N/A</v>
      </c>
      <c r="L336" s="29"/>
      <c r="M336" s="382" t="e">
        <f t="shared" si="4"/>
        <v>#N/A</v>
      </c>
    </row>
    <row r="337" spans="1:13" ht="15.75" hidden="1" customHeight="1">
      <c r="A337" s="49"/>
      <c r="B337" s="389"/>
      <c r="C337" s="4" t="e">
        <f>VLOOKUP(B337,[1]Report!$1:$1048576,2,0)</f>
        <v>#N/A</v>
      </c>
      <c r="D337" s="136" t="s">
        <v>6</v>
      </c>
      <c r="E337" s="5" t="e">
        <f>VLOOKUP(B337,[1]Report!$1:$1048576,8,0)</f>
        <v>#N/A</v>
      </c>
      <c r="F337" s="381"/>
      <c r="G337" s="6" t="e">
        <f t="shared" si="1"/>
        <v>#N/A</v>
      </c>
      <c r="H337" s="409"/>
      <c r="I337" s="6" t="e">
        <f t="shared" si="2"/>
        <v>#N/A</v>
      </c>
      <c r="J337" s="29"/>
      <c r="K337" s="382" t="e">
        <f t="shared" si="3"/>
        <v>#N/A</v>
      </c>
      <c r="L337" s="29"/>
      <c r="M337" s="382" t="e">
        <f t="shared" si="4"/>
        <v>#N/A</v>
      </c>
    </row>
    <row r="338" spans="1:13" ht="15.75" hidden="1" customHeight="1">
      <c r="A338" s="49"/>
      <c r="B338" s="389"/>
      <c r="C338" s="4" t="e">
        <f>VLOOKUP(B338,[1]Report!$1:$1048576,2,0)</f>
        <v>#N/A</v>
      </c>
      <c r="D338" s="136" t="s">
        <v>6</v>
      </c>
      <c r="E338" s="5" t="e">
        <f>VLOOKUP(B338,[1]Report!$1:$1048576,8,0)</f>
        <v>#N/A</v>
      </c>
      <c r="F338" s="381"/>
      <c r="G338" s="6" t="e">
        <f t="shared" si="1"/>
        <v>#N/A</v>
      </c>
      <c r="H338" s="409"/>
      <c r="I338" s="6" t="e">
        <f t="shared" si="2"/>
        <v>#N/A</v>
      </c>
      <c r="J338" s="29"/>
      <c r="K338" s="382" t="e">
        <f t="shared" si="3"/>
        <v>#N/A</v>
      </c>
      <c r="L338" s="29"/>
      <c r="M338" s="382" t="e">
        <f t="shared" si="4"/>
        <v>#N/A</v>
      </c>
    </row>
    <row r="339" spans="1:13" ht="15.75" hidden="1" customHeight="1">
      <c r="A339" s="49"/>
      <c r="B339" s="389"/>
      <c r="C339" s="4" t="e">
        <f>VLOOKUP(B339,[1]Report!$1:$1048576,2,0)</f>
        <v>#N/A</v>
      </c>
      <c r="D339" s="136" t="s">
        <v>6</v>
      </c>
      <c r="E339" s="5" t="e">
        <f>VLOOKUP(B339,[1]Report!$1:$1048576,8,0)</f>
        <v>#N/A</v>
      </c>
      <c r="F339" s="381"/>
      <c r="G339" s="6" t="e">
        <f t="shared" si="1"/>
        <v>#N/A</v>
      </c>
      <c r="H339" s="409"/>
      <c r="I339" s="6" t="e">
        <f t="shared" si="2"/>
        <v>#N/A</v>
      </c>
      <c r="J339" s="4"/>
      <c r="K339" s="382" t="e">
        <f t="shared" si="3"/>
        <v>#N/A</v>
      </c>
      <c r="L339" s="29"/>
      <c r="M339" s="382" t="e">
        <f t="shared" si="4"/>
        <v>#N/A</v>
      </c>
    </row>
    <row r="340" spans="1:13" ht="15.75" hidden="1" customHeight="1">
      <c r="A340" s="49"/>
      <c r="B340" s="389"/>
      <c r="C340" s="4" t="e">
        <f>VLOOKUP(B340,[1]Report!$1:$1048576,2,0)</f>
        <v>#N/A</v>
      </c>
      <c r="D340" s="136" t="s">
        <v>6</v>
      </c>
      <c r="E340" s="5" t="e">
        <f>VLOOKUP(B340,[1]Report!$1:$1048576,8,0)</f>
        <v>#N/A</v>
      </c>
      <c r="F340" s="381"/>
      <c r="G340" s="6" t="e">
        <f t="shared" si="1"/>
        <v>#N/A</v>
      </c>
      <c r="H340" s="409"/>
      <c r="I340" s="6" t="e">
        <f t="shared" si="2"/>
        <v>#N/A</v>
      </c>
      <c r="J340" s="4"/>
      <c r="K340" s="382" t="e">
        <f t="shared" si="3"/>
        <v>#N/A</v>
      </c>
      <c r="L340" s="29"/>
      <c r="M340" s="382" t="e">
        <f t="shared" si="4"/>
        <v>#N/A</v>
      </c>
    </row>
    <row r="341" spans="1:13" ht="15.75" hidden="1" customHeight="1">
      <c r="A341" s="49"/>
      <c r="B341" s="389"/>
      <c r="C341" s="4" t="e">
        <f>VLOOKUP(B341,[1]Report!$1:$1048576,2,0)</f>
        <v>#N/A</v>
      </c>
      <c r="D341" s="136" t="s">
        <v>6</v>
      </c>
      <c r="E341" s="5" t="e">
        <f>VLOOKUP(B341,[1]Report!$1:$1048576,8,0)</f>
        <v>#N/A</v>
      </c>
      <c r="F341" s="381"/>
      <c r="G341" s="6" t="e">
        <f t="shared" si="1"/>
        <v>#N/A</v>
      </c>
      <c r="H341" s="409"/>
      <c r="I341" s="6" t="e">
        <f t="shared" si="2"/>
        <v>#N/A</v>
      </c>
      <c r="J341" s="4"/>
      <c r="K341" s="382" t="e">
        <f t="shared" si="3"/>
        <v>#N/A</v>
      </c>
      <c r="L341" s="29"/>
      <c r="M341" s="382" t="e">
        <f t="shared" si="4"/>
        <v>#N/A</v>
      </c>
    </row>
    <row r="342" spans="1:13" ht="15.75" hidden="1" customHeight="1">
      <c r="A342" s="49"/>
      <c r="B342" s="389"/>
      <c r="C342" s="4" t="e">
        <f>VLOOKUP(B342,[1]Report!$1:$1048576,2,0)</f>
        <v>#N/A</v>
      </c>
      <c r="D342" s="136" t="s">
        <v>6</v>
      </c>
      <c r="E342" s="5" t="e">
        <f>VLOOKUP(B342,[1]Report!$1:$1048576,8,0)</f>
        <v>#N/A</v>
      </c>
      <c r="F342" s="381"/>
      <c r="G342" s="6" t="e">
        <f t="shared" si="1"/>
        <v>#N/A</v>
      </c>
      <c r="H342" s="409"/>
      <c r="I342" s="6" t="e">
        <f t="shared" si="2"/>
        <v>#N/A</v>
      </c>
      <c r="J342" s="4"/>
      <c r="K342" s="382" t="e">
        <f t="shared" si="3"/>
        <v>#N/A</v>
      </c>
      <c r="L342" s="29"/>
      <c r="M342" s="382" t="e">
        <f t="shared" si="4"/>
        <v>#N/A</v>
      </c>
    </row>
    <row r="343" spans="1:13" ht="15.75" hidden="1" customHeight="1">
      <c r="A343" s="49"/>
      <c r="B343" s="389"/>
      <c r="C343" s="4" t="e">
        <f>VLOOKUP(B343,[1]Report!$1:$1048576,2,0)</f>
        <v>#N/A</v>
      </c>
      <c r="D343" s="136" t="s">
        <v>6</v>
      </c>
      <c r="E343" s="5" t="e">
        <f>VLOOKUP(B343,[1]Report!$1:$1048576,8,0)</f>
        <v>#N/A</v>
      </c>
      <c r="F343" s="381"/>
      <c r="G343" s="6" t="e">
        <f t="shared" si="1"/>
        <v>#N/A</v>
      </c>
      <c r="H343" s="409"/>
      <c r="I343" s="6" t="e">
        <f t="shared" si="2"/>
        <v>#N/A</v>
      </c>
      <c r="J343" s="4"/>
      <c r="K343" s="382" t="e">
        <f t="shared" si="3"/>
        <v>#N/A</v>
      </c>
      <c r="L343" s="29"/>
      <c r="M343" s="382" t="e">
        <f t="shared" si="4"/>
        <v>#N/A</v>
      </c>
    </row>
    <row r="344" spans="1:13" ht="15.75" hidden="1" customHeight="1">
      <c r="A344" s="49"/>
      <c r="B344" s="389"/>
      <c r="C344" s="4" t="e">
        <f>VLOOKUP(B344,[1]Report!$1:$1048576,2,0)</f>
        <v>#N/A</v>
      </c>
      <c r="D344" s="136" t="s">
        <v>6</v>
      </c>
      <c r="E344" s="5" t="e">
        <f>VLOOKUP(B344,[1]Report!$1:$1048576,8,0)</f>
        <v>#N/A</v>
      </c>
      <c r="F344" s="381"/>
      <c r="G344" s="6" t="e">
        <f t="shared" si="1"/>
        <v>#N/A</v>
      </c>
      <c r="H344" s="409"/>
      <c r="I344" s="6" t="e">
        <f t="shared" si="2"/>
        <v>#N/A</v>
      </c>
      <c r="J344" s="4"/>
      <c r="K344" s="382" t="e">
        <f t="shared" si="3"/>
        <v>#N/A</v>
      </c>
      <c r="L344" s="29"/>
      <c r="M344" s="382" t="e">
        <f t="shared" si="4"/>
        <v>#N/A</v>
      </c>
    </row>
    <row r="345" spans="1:13" ht="15.75" hidden="1" customHeight="1">
      <c r="A345" s="49"/>
      <c r="B345" s="389"/>
      <c r="C345" s="4" t="e">
        <f>VLOOKUP(B345,[1]Report!$1:$1048576,2,0)</f>
        <v>#N/A</v>
      </c>
      <c r="D345" s="136" t="s">
        <v>6</v>
      </c>
      <c r="E345" s="5" t="e">
        <f>VLOOKUP(B345,[1]Report!$1:$1048576,8,0)</f>
        <v>#N/A</v>
      </c>
      <c r="F345" s="381"/>
      <c r="G345" s="6" t="e">
        <f t="shared" si="1"/>
        <v>#N/A</v>
      </c>
      <c r="H345" s="409"/>
      <c r="I345" s="6" t="e">
        <f t="shared" si="2"/>
        <v>#N/A</v>
      </c>
      <c r="J345" s="4"/>
      <c r="K345" s="382" t="e">
        <f t="shared" si="3"/>
        <v>#N/A</v>
      </c>
      <c r="L345" s="29"/>
      <c r="M345" s="382" t="e">
        <f t="shared" si="4"/>
        <v>#N/A</v>
      </c>
    </row>
    <row r="346" spans="1:13" ht="15.75" hidden="1" customHeight="1">
      <c r="A346" s="49"/>
      <c r="B346" s="4"/>
      <c r="C346" s="4" t="e">
        <f>VLOOKUP(B346,[1]Report!$1:$1048576,2,0)</f>
        <v>#N/A</v>
      </c>
      <c r="D346" s="136" t="s">
        <v>6</v>
      </c>
      <c r="E346" s="5" t="e">
        <f>VLOOKUP(B346,[1]Report!$1:$1048576,8,0)</f>
        <v>#N/A</v>
      </c>
      <c r="F346" s="381"/>
      <c r="G346" s="6" t="e">
        <f t="shared" si="1"/>
        <v>#N/A</v>
      </c>
      <c r="H346" s="409"/>
      <c r="I346" s="6" t="e">
        <f t="shared" si="2"/>
        <v>#N/A</v>
      </c>
      <c r="J346" s="4"/>
      <c r="K346" s="382" t="e">
        <f t="shared" si="3"/>
        <v>#N/A</v>
      </c>
      <c r="L346" s="29"/>
      <c r="M346" s="382" t="e">
        <f t="shared" si="4"/>
        <v>#N/A</v>
      </c>
    </row>
    <row r="347" spans="1:13" ht="15.75" hidden="1" customHeight="1">
      <c r="A347" s="49"/>
      <c r="B347" s="4"/>
      <c r="C347" s="4" t="e">
        <f>VLOOKUP(B347,[1]Report!$1:$1048576,2,0)</f>
        <v>#N/A</v>
      </c>
      <c r="D347" s="136" t="s">
        <v>6</v>
      </c>
      <c r="E347" s="5" t="e">
        <f>VLOOKUP(B347,[1]Report!$1:$1048576,8,0)</f>
        <v>#N/A</v>
      </c>
      <c r="F347" s="381"/>
      <c r="G347" s="6" t="e">
        <f t="shared" si="1"/>
        <v>#N/A</v>
      </c>
      <c r="H347" s="409"/>
      <c r="I347" s="6" t="e">
        <f t="shared" si="2"/>
        <v>#N/A</v>
      </c>
      <c r="J347" s="4"/>
      <c r="K347" s="382" t="e">
        <f t="shared" si="3"/>
        <v>#N/A</v>
      </c>
      <c r="L347" s="29"/>
      <c r="M347" s="382" t="e">
        <f t="shared" si="4"/>
        <v>#N/A</v>
      </c>
    </row>
    <row r="348" spans="1:13" ht="15.75" hidden="1" customHeight="1">
      <c r="A348" s="49"/>
      <c r="B348" s="4"/>
      <c r="C348" s="4" t="e">
        <f>VLOOKUP(B348,[1]Report!$1:$1048576,2,0)</f>
        <v>#N/A</v>
      </c>
      <c r="D348" s="136" t="s">
        <v>6</v>
      </c>
      <c r="E348" s="5" t="e">
        <f>VLOOKUP(B348,[1]Report!$1:$1048576,8,0)</f>
        <v>#N/A</v>
      </c>
      <c r="F348" s="381"/>
      <c r="G348" s="6" t="e">
        <f t="shared" si="1"/>
        <v>#N/A</v>
      </c>
      <c r="H348" s="409"/>
      <c r="I348" s="6" t="e">
        <f t="shared" si="2"/>
        <v>#N/A</v>
      </c>
      <c r="J348" s="4"/>
      <c r="K348" s="382" t="e">
        <f t="shared" si="3"/>
        <v>#N/A</v>
      </c>
      <c r="L348" s="29"/>
      <c r="M348" s="382" t="e">
        <f t="shared" si="4"/>
        <v>#N/A</v>
      </c>
    </row>
    <row r="349" spans="1:13" ht="15.75" hidden="1" customHeight="1">
      <c r="A349" s="49"/>
      <c r="B349" s="182"/>
      <c r="C349" s="4" t="e">
        <f>VLOOKUP(B349,[1]Report!$1:$1048576,2,0)</f>
        <v>#N/A</v>
      </c>
      <c r="D349" s="136" t="s">
        <v>6</v>
      </c>
      <c r="E349" s="5" t="e">
        <f>VLOOKUP(B349,[1]Report!$1:$1048576,8,0)</f>
        <v>#N/A</v>
      </c>
      <c r="F349" s="381"/>
      <c r="G349" s="6" t="e">
        <f t="shared" si="1"/>
        <v>#N/A</v>
      </c>
      <c r="H349" s="409"/>
      <c r="I349" s="6" t="e">
        <f t="shared" si="2"/>
        <v>#N/A</v>
      </c>
      <c r="J349" s="4"/>
      <c r="K349" s="382" t="e">
        <f t="shared" si="3"/>
        <v>#N/A</v>
      </c>
      <c r="L349" s="29"/>
      <c r="M349" s="382" t="e">
        <f t="shared" si="4"/>
        <v>#N/A</v>
      </c>
    </row>
    <row r="350" spans="1:13" ht="15.75" hidden="1" customHeight="1">
      <c r="A350" s="49"/>
      <c r="B350" s="4"/>
      <c r="C350" s="4"/>
      <c r="D350" s="136"/>
      <c r="E350" s="5"/>
      <c r="F350" s="179"/>
      <c r="G350" s="6"/>
      <c r="H350" s="7"/>
      <c r="I350" s="7"/>
      <c r="J350" s="7"/>
      <c r="K350" s="7"/>
      <c r="L350" s="7"/>
      <c r="M350" s="7"/>
    </row>
    <row r="351" spans="1:13" ht="15.75" hidden="1" customHeight="1">
      <c r="A351" s="49"/>
      <c r="B351" s="548" t="s">
        <v>241</v>
      </c>
      <c r="C351" s="548"/>
      <c r="D351" s="548"/>
      <c r="E351" s="548"/>
      <c r="F351" s="548"/>
      <c r="G351" s="548"/>
      <c r="H351" s="7"/>
      <c r="I351" s="7"/>
      <c r="J351" s="7"/>
      <c r="K351" s="7"/>
      <c r="L351" s="7"/>
      <c r="M351" s="7"/>
    </row>
    <row r="352" spans="1:13" ht="15.75" hidden="1" customHeight="1">
      <c r="A352" s="49"/>
      <c r="B352" s="11" t="s">
        <v>2</v>
      </c>
      <c r="C352" s="11" t="s">
        <v>3</v>
      </c>
      <c r="D352" s="11" t="s">
        <v>5</v>
      </c>
      <c r="E352" s="11" t="s">
        <v>0</v>
      </c>
      <c r="F352" s="47" t="s">
        <v>1</v>
      </c>
      <c r="G352" s="47" t="s">
        <v>4</v>
      </c>
      <c r="H352" s="7"/>
      <c r="I352" s="7"/>
      <c r="J352" s="7"/>
      <c r="K352" s="7"/>
      <c r="L352" s="7"/>
      <c r="M352" s="7"/>
    </row>
    <row r="353" spans="1:13" ht="15.75" hidden="1" customHeight="1">
      <c r="A353" s="49"/>
      <c r="B353" s="182"/>
      <c r="C353" s="4" t="e">
        <f>VLOOKUP(B353,[1]Report!$1:$1048576,2,0)</f>
        <v>#N/A</v>
      </c>
      <c r="D353" s="136" t="s">
        <v>6</v>
      </c>
      <c r="E353" s="5" t="e">
        <f>VLOOKUP(B353,[1]Report!$1:$1048576,8,0)</f>
        <v>#N/A</v>
      </c>
      <c r="F353" s="383"/>
      <c r="G353" s="6" t="e">
        <f t="shared" ref="G353:G381" si="5">(E353-F353)/E353</f>
        <v>#N/A</v>
      </c>
      <c r="H353" s="278" t="e">
        <f t="shared" ref="H353:H381" si="6">G353-100%</f>
        <v>#N/A</v>
      </c>
      <c r="I353" s="7" t="s">
        <v>645</v>
      </c>
      <c r="J353" s="7"/>
      <c r="K353" s="7"/>
      <c r="L353" s="7"/>
      <c r="M353" s="7"/>
    </row>
    <row r="354" spans="1:13" ht="15.75" hidden="1" customHeight="1">
      <c r="A354" s="49"/>
      <c r="B354" s="182"/>
      <c r="C354" s="4" t="e">
        <f>VLOOKUP(B354,[1]Report!$1:$1048576,2,0)</f>
        <v>#N/A</v>
      </c>
      <c r="D354" s="136" t="s">
        <v>6</v>
      </c>
      <c r="E354" s="5" t="e">
        <f>VLOOKUP(B354,[1]Report!$1:$1048576,8,0)</f>
        <v>#N/A</v>
      </c>
      <c r="F354" s="383"/>
      <c r="G354" s="6" t="e">
        <f t="shared" si="5"/>
        <v>#N/A</v>
      </c>
      <c r="H354" s="278" t="e">
        <f t="shared" si="6"/>
        <v>#N/A</v>
      </c>
      <c r="I354" s="7" t="s">
        <v>645</v>
      </c>
      <c r="J354" s="7"/>
      <c r="K354" s="7"/>
      <c r="L354" s="7"/>
      <c r="M354" s="7"/>
    </row>
    <row r="355" spans="1:13" ht="15.75" hidden="1" customHeight="1">
      <c r="A355" s="49"/>
      <c r="B355" s="182"/>
      <c r="C355" s="4" t="e">
        <f>VLOOKUP(B355,[1]Report!$1:$1048576,2,0)</f>
        <v>#N/A</v>
      </c>
      <c r="D355" s="136" t="s">
        <v>6</v>
      </c>
      <c r="E355" s="5" t="e">
        <f>VLOOKUP(B355,[1]Report!$1:$1048576,8,0)</f>
        <v>#N/A</v>
      </c>
      <c r="F355" s="383"/>
      <c r="G355" s="6" t="e">
        <f t="shared" si="5"/>
        <v>#N/A</v>
      </c>
      <c r="H355" s="278" t="e">
        <f t="shared" si="6"/>
        <v>#N/A</v>
      </c>
      <c r="I355" s="7" t="s">
        <v>645</v>
      </c>
      <c r="J355" s="7"/>
      <c r="K355" s="7"/>
      <c r="L355" s="7"/>
      <c r="M355" s="7"/>
    </row>
    <row r="356" spans="1:13" ht="15.75" hidden="1" customHeight="1">
      <c r="A356" s="49"/>
      <c r="B356" s="182"/>
      <c r="C356" s="4" t="e">
        <f>VLOOKUP(B356,[1]Report!$1:$1048576,2,0)</f>
        <v>#N/A</v>
      </c>
      <c r="D356" s="136" t="s">
        <v>6</v>
      </c>
      <c r="E356" s="5" t="e">
        <f>VLOOKUP(B356,[1]Report!$1:$1048576,8,0)</f>
        <v>#N/A</v>
      </c>
      <c r="F356" s="383"/>
      <c r="G356" s="6" t="e">
        <f t="shared" si="5"/>
        <v>#N/A</v>
      </c>
      <c r="H356" s="278" t="e">
        <f t="shared" si="6"/>
        <v>#N/A</v>
      </c>
      <c r="I356" s="7" t="s">
        <v>645</v>
      </c>
      <c r="J356" s="7"/>
      <c r="K356" s="7"/>
      <c r="L356" s="7"/>
      <c r="M356" s="7"/>
    </row>
    <row r="357" spans="1:13" ht="15.75" hidden="1" customHeight="1">
      <c r="A357" s="49"/>
      <c r="B357" s="182"/>
      <c r="C357" s="4" t="e">
        <f>VLOOKUP(B357,[1]Report!$1:$1048576,2,0)</f>
        <v>#N/A</v>
      </c>
      <c r="D357" s="136" t="s">
        <v>6</v>
      </c>
      <c r="E357" s="5" t="e">
        <f>VLOOKUP(B357,[1]Report!$1:$1048576,8,0)</f>
        <v>#N/A</v>
      </c>
      <c r="F357" s="383"/>
      <c r="G357" s="6" t="e">
        <f t="shared" si="5"/>
        <v>#N/A</v>
      </c>
      <c r="H357" s="278" t="e">
        <f t="shared" si="6"/>
        <v>#N/A</v>
      </c>
      <c r="I357" s="7" t="s">
        <v>645</v>
      </c>
      <c r="J357" s="7"/>
      <c r="K357" s="7"/>
      <c r="L357" s="7"/>
      <c r="M357" s="7"/>
    </row>
    <row r="358" spans="1:13" ht="15.75" hidden="1" customHeight="1">
      <c r="A358" s="49"/>
      <c r="B358" s="182"/>
      <c r="C358" s="4" t="e">
        <f>VLOOKUP(B358,[1]Report!$1:$1048576,2,0)</f>
        <v>#N/A</v>
      </c>
      <c r="D358" s="136" t="s">
        <v>6</v>
      </c>
      <c r="E358" s="5" t="e">
        <f>VLOOKUP(B358,[1]Report!$1:$1048576,8,0)</f>
        <v>#N/A</v>
      </c>
      <c r="F358" s="383"/>
      <c r="G358" s="6" t="e">
        <f t="shared" si="5"/>
        <v>#N/A</v>
      </c>
      <c r="H358" s="278" t="e">
        <f t="shared" si="6"/>
        <v>#N/A</v>
      </c>
      <c r="I358" s="7" t="s">
        <v>645</v>
      </c>
      <c r="J358" s="7"/>
      <c r="K358" s="7"/>
      <c r="L358" s="7"/>
      <c r="M358" s="7"/>
    </row>
    <row r="359" spans="1:13" ht="15.75" hidden="1" customHeight="1">
      <c r="A359" s="49"/>
      <c r="B359" s="182"/>
      <c r="C359" s="4" t="e">
        <f>VLOOKUP(B359,[1]Report!$1:$1048576,2,0)</f>
        <v>#N/A</v>
      </c>
      <c r="D359" s="136" t="s">
        <v>6</v>
      </c>
      <c r="E359" s="5" t="e">
        <f>VLOOKUP(B359,[1]Report!$1:$1048576,8,0)</f>
        <v>#N/A</v>
      </c>
      <c r="F359" s="383"/>
      <c r="G359" s="6" t="e">
        <f t="shared" si="5"/>
        <v>#N/A</v>
      </c>
      <c r="H359" s="278" t="e">
        <f t="shared" si="6"/>
        <v>#N/A</v>
      </c>
      <c r="I359" s="7" t="s">
        <v>645</v>
      </c>
      <c r="J359" s="7"/>
      <c r="K359" s="7"/>
      <c r="L359" s="7"/>
      <c r="M359" s="7"/>
    </row>
    <row r="360" spans="1:13" ht="15.75" hidden="1" customHeight="1">
      <c r="A360" s="49"/>
      <c r="B360" s="182"/>
      <c r="C360" s="4" t="e">
        <f>VLOOKUP(B360,[1]Report!$1:$1048576,2,0)</f>
        <v>#N/A</v>
      </c>
      <c r="D360" s="136" t="s">
        <v>6</v>
      </c>
      <c r="E360" s="5" t="e">
        <f>VLOOKUP(B360,[1]Report!$1:$1048576,8,0)</f>
        <v>#N/A</v>
      </c>
      <c r="F360" s="383"/>
      <c r="G360" s="6" t="e">
        <f t="shared" si="5"/>
        <v>#N/A</v>
      </c>
      <c r="H360" s="278" t="e">
        <f t="shared" si="6"/>
        <v>#N/A</v>
      </c>
      <c r="I360" s="7" t="s">
        <v>645</v>
      </c>
      <c r="J360" s="7"/>
      <c r="K360" s="7"/>
      <c r="L360" s="7"/>
      <c r="M360" s="7"/>
    </row>
    <row r="361" spans="1:13" ht="15.75" hidden="1" customHeight="1">
      <c r="A361" s="49"/>
      <c r="B361" s="182"/>
      <c r="C361" s="4" t="e">
        <f>VLOOKUP(B361,[1]Report!$1:$1048576,2,0)</f>
        <v>#N/A</v>
      </c>
      <c r="D361" s="136" t="s">
        <v>6</v>
      </c>
      <c r="E361" s="5" t="e">
        <f>VLOOKUP(B361,[1]Report!$1:$1048576,8,0)</f>
        <v>#N/A</v>
      </c>
      <c r="F361" s="383"/>
      <c r="G361" s="6" t="e">
        <f t="shared" si="5"/>
        <v>#N/A</v>
      </c>
      <c r="H361" s="278" t="e">
        <f t="shared" si="6"/>
        <v>#N/A</v>
      </c>
      <c r="I361" s="7" t="s">
        <v>645</v>
      </c>
      <c r="J361" s="7"/>
      <c r="K361" s="7"/>
      <c r="L361" s="7"/>
      <c r="M361" s="7"/>
    </row>
    <row r="362" spans="1:13" ht="15.75" hidden="1" customHeight="1">
      <c r="A362" s="49"/>
      <c r="B362" s="182"/>
      <c r="C362" s="4" t="e">
        <f>VLOOKUP(B362,[1]Report!$1:$1048576,2,0)</f>
        <v>#N/A</v>
      </c>
      <c r="D362" s="136" t="s">
        <v>6</v>
      </c>
      <c r="E362" s="5" t="e">
        <f>VLOOKUP(B362,[1]Report!$1:$1048576,8,0)</f>
        <v>#N/A</v>
      </c>
      <c r="F362" s="383"/>
      <c r="G362" s="6" t="e">
        <f t="shared" si="5"/>
        <v>#N/A</v>
      </c>
      <c r="H362" s="278" t="e">
        <f t="shared" si="6"/>
        <v>#N/A</v>
      </c>
      <c r="I362" s="7" t="s">
        <v>645</v>
      </c>
      <c r="J362" s="7"/>
      <c r="K362" s="7"/>
      <c r="L362" s="7"/>
      <c r="M362" s="7"/>
    </row>
    <row r="363" spans="1:13" ht="15.75" hidden="1" customHeight="1">
      <c r="A363" s="49"/>
      <c r="B363" s="182"/>
      <c r="C363" s="4" t="e">
        <f>VLOOKUP(B363,[1]Report!$1:$1048576,2,0)</f>
        <v>#N/A</v>
      </c>
      <c r="D363" s="136" t="s">
        <v>6</v>
      </c>
      <c r="E363" s="5" t="e">
        <f>VLOOKUP(B363,[1]Report!$1:$1048576,8,0)</f>
        <v>#N/A</v>
      </c>
      <c r="F363" s="383"/>
      <c r="G363" s="6" t="e">
        <f t="shared" si="5"/>
        <v>#N/A</v>
      </c>
      <c r="H363" s="278" t="e">
        <f t="shared" si="6"/>
        <v>#N/A</v>
      </c>
      <c r="I363" s="7" t="s">
        <v>645</v>
      </c>
      <c r="J363" s="7"/>
      <c r="K363" s="7"/>
      <c r="L363" s="7"/>
      <c r="M363" s="7"/>
    </row>
    <row r="364" spans="1:13" ht="15.75" hidden="1" customHeight="1">
      <c r="A364" s="49"/>
      <c r="B364" s="182"/>
      <c r="C364" s="4" t="e">
        <f>VLOOKUP(B364,[1]Report!$1:$1048576,2,0)</f>
        <v>#N/A</v>
      </c>
      <c r="D364" s="136" t="s">
        <v>6</v>
      </c>
      <c r="E364" s="5" t="e">
        <f>VLOOKUP(B364,[1]Report!$1:$1048576,8,0)</f>
        <v>#N/A</v>
      </c>
      <c r="F364" s="383"/>
      <c r="G364" s="6" t="e">
        <f t="shared" si="5"/>
        <v>#N/A</v>
      </c>
      <c r="H364" s="278" t="e">
        <f t="shared" si="6"/>
        <v>#N/A</v>
      </c>
      <c r="I364" s="7" t="s">
        <v>645</v>
      </c>
      <c r="J364" s="7"/>
      <c r="K364" s="7"/>
      <c r="L364" s="7"/>
      <c r="M364" s="7"/>
    </row>
    <row r="365" spans="1:13" ht="15.75" hidden="1" customHeight="1">
      <c r="A365" s="49"/>
      <c r="B365" s="182"/>
      <c r="C365" s="4" t="e">
        <f>VLOOKUP(B365,[1]Report!$1:$1048576,2,0)</f>
        <v>#N/A</v>
      </c>
      <c r="D365" s="136" t="s">
        <v>6</v>
      </c>
      <c r="E365" s="5" t="e">
        <f>VLOOKUP(B365,[1]Report!$1:$1048576,8,0)</f>
        <v>#N/A</v>
      </c>
      <c r="F365" s="383"/>
      <c r="G365" s="6" t="e">
        <f t="shared" si="5"/>
        <v>#N/A</v>
      </c>
      <c r="H365" s="278" t="e">
        <f t="shared" si="6"/>
        <v>#N/A</v>
      </c>
      <c r="I365" s="7" t="s">
        <v>645</v>
      </c>
      <c r="J365" s="7"/>
      <c r="K365" s="7"/>
      <c r="L365" s="7"/>
      <c r="M365" s="7"/>
    </row>
    <row r="366" spans="1:13" ht="15.75" hidden="1" customHeight="1">
      <c r="A366" s="49"/>
      <c r="B366" s="182"/>
      <c r="C366" s="4" t="e">
        <f>VLOOKUP(B366,[1]Report!$1:$1048576,2,0)</f>
        <v>#N/A</v>
      </c>
      <c r="D366" s="136" t="s">
        <v>6</v>
      </c>
      <c r="E366" s="5" t="e">
        <f>VLOOKUP(B366,[1]Report!$1:$1048576,8,0)</f>
        <v>#N/A</v>
      </c>
      <c r="F366" s="383"/>
      <c r="G366" s="6" t="e">
        <f t="shared" si="5"/>
        <v>#N/A</v>
      </c>
      <c r="H366" s="278" t="e">
        <f t="shared" si="6"/>
        <v>#N/A</v>
      </c>
      <c r="I366" s="7" t="s">
        <v>645</v>
      </c>
      <c r="J366" s="7"/>
      <c r="K366" s="7"/>
      <c r="L366" s="7"/>
      <c r="M366" s="7"/>
    </row>
    <row r="367" spans="1:13" ht="15.75" hidden="1" customHeight="1">
      <c r="A367" s="49"/>
      <c r="B367" s="182"/>
      <c r="C367" s="4" t="e">
        <f>VLOOKUP(B367,[1]Report!$1:$1048576,2,0)</f>
        <v>#N/A</v>
      </c>
      <c r="D367" s="136" t="s">
        <v>6</v>
      </c>
      <c r="E367" s="5" t="e">
        <f>VLOOKUP(B367,[1]Report!$1:$1048576,8,0)</f>
        <v>#N/A</v>
      </c>
      <c r="F367" s="383"/>
      <c r="G367" s="6" t="e">
        <f t="shared" si="5"/>
        <v>#N/A</v>
      </c>
      <c r="H367" s="278" t="e">
        <f t="shared" si="6"/>
        <v>#N/A</v>
      </c>
      <c r="I367" s="7" t="s">
        <v>645</v>
      </c>
      <c r="J367" s="7"/>
      <c r="K367" s="7"/>
      <c r="L367" s="7"/>
      <c r="M367" s="7"/>
    </row>
    <row r="368" spans="1:13" ht="15.75" hidden="1" customHeight="1">
      <c r="A368" s="49"/>
      <c r="B368" s="410"/>
      <c r="C368" s="4" t="e">
        <f>VLOOKUP(B368,[1]Report!$1:$1048576,2,0)</f>
        <v>#N/A</v>
      </c>
      <c r="D368" s="136" t="s">
        <v>6</v>
      </c>
      <c r="E368" s="5" t="e">
        <f>VLOOKUP(B368,[1]Report!$1:$1048576,8,0)</f>
        <v>#N/A</v>
      </c>
      <c r="F368" s="383"/>
      <c r="G368" s="6" t="e">
        <f t="shared" si="5"/>
        <v>#N/A</v>
      </c>
      <c r="H368" s="278" t="e">
        <f t="shared" si="6"/>
        <v>#N/A</v>
      </c>
      <c r="I368" s="7"/>
      <c r="J368" s="7"/>
      <c r="K368" s="7"/>
      <c r="L368" s="7"/>
      <c r="M368" s="7"/>
    </row>
    <row r="369" spans="1:13" ht="15.75" hidden="1" customHeight="1">
      <c r="A369" s="49"/>
      <c r="B369" s="182"/>
      <c r="C369" s="4" t="e">
        <f>VLOOKUP(B369,[1]Report!$1:$1048576,2,0)</f>
        <v>#N/A</v>
      </c>
      <c r="D369" s="136" t="s">
        <v>6</v>
      </c>
      <c r="E369" s="5" t="e">
        <f>VLOOKUP(B369,[1]Report!$1:$1048576,8,0)</f>
        <v>#N/A</v>
      </c>
      <c r="F369" s="383"/>
      <c r="G369" s="6" t="e">
        <f t="shared" si="5"/>
        <v>#N/A</v>
      </c>
      <c r="H369" s="278" t="e">
        <f t="shared" si="6"/>
        <v>#N/A</v>
      </c>
      <c r="I369" s="7" t="s">
        <v>645</v>
      </c>
      <c r="J369" s="7"/>
      <c r="K369" s="7"/>
      <c r="L369" s="7"/>
      <c r="M369" s="7"/>
    </row>
    <row r="370" spans="1:13" ht="15.75" hidden="1" customHeight="1">
      <c r="A370" s="49"/>
      <c r="B370" s="182"/>
      <c r="C370" s="4" t="e">
        <f>VLOOKUP(B370,[1]Report!$1:$1048576,2,0)</f>
        <v>#N/A</v>
      </c>
      <c r="D370" s="136" t="s">
        <v>6</v>
      </c>
      <c r="E370" s="5" t="e">
        <f>VLOOKUP(B370,[1]Report!$1:$1048576,8,0)</f>
        <v>#N/A</v>
      </c>
      <c r="F370" s="383"/>
      <c r="G370" s="6" t="e">
        <f t="shared" si="5"/>
        <v>#N/A</v>
      </c>
      <c r="H370" s="278" t="e">
        <f t="shared" si="6"/>
        <v>#N/A</v>
      </c>
      <c r="I370" s="7" t="s">
        <v>645</v>
      </c>
      <c r="J370" s="7"/>
      <c r="K370" s="7"/>
      <c r="L370" s="7"/>
      <c r="M370" s="7"/>
    </row>
    <row r="371" spans="1:13" ht="15.75" hidden="1" customHeight="1">
      <c r="A371" s="49"/>
      <c r="B371" s="182"/>
      <c r="C371" s="4" t="e">
        <f>VLOOKUP(B371,[1]Report!$1:$1048576,2,0)</f>
        <v>#N/A</v>
      </c>
      <c r="D371" s="136" t="s">
        <v>6</v>
      </c>
      <c r="E371" s="5" t="e">
        <f>VLOOKUP(B371,[1]Report!$1:$1048576,8,0)</f>
        <v>#N/A</v>
      </c>
      <c r="F371" s="383"/>
      <c r="G371" s="6" t="e">
        <f t="shared" si="5"/>
        <v>#N/A</v>
      </c>
      <c r="H371" s="278" t="e">
        <f t="shared" si="6"/>
        <v>#N/A</v>
      </c>
      <c r="I371" s="7" t="s">
        <v>645</v>
      </c>
      <c r="J371" s="7"/>
      <c r="K371" s="7"/>
      <c r="L371" s="7"/>
      <c r="M371" s="7"/>
    </row>
    <row r="372" spans="1:13" ht="15.75" hidden="1" customHeight="1">
      <c r="A372" s="49"/>
      <c r="B372" s="182"/>
      <c r="C372" s="4" t="e">
        <f>VLOOKUP(B372,[1]Report!$1:$1048576,2,0)</f>
        <v>#N/A</v>
      </c>
      <c r="D372" s="136" t="s">
        <v>6</v>
      </c>
      <c r="E372" s="5" t="e">
        <f>VLOOKUP(B372,[1]Report!$1:$1048576,8,0)</f>
        <v>#N/A</v>
      </c>
      <c r="F372" s="383"/>
      <c r="G372" s="6" t="e">
        <f t="shared" si="5"/>
        <v>#N/A</v>
      </c>
      <c r="H372" s="278" t="e">
        <f t="shared" si="6"/>
        <v>#N/A</v>
      </c>
      <c r="I372" s="7" t="s">
        <v>645</v>
      </c>
      <c r="J372" s="7"/>
      <c r="K372" s="7"/>
      <c r="L372" s="7"/>
      <c r="M372" s="7"/>
    </row>
    <row r="373" spans="1:13" ht="15.75" hidden="1" customHeight="1">
      <c r="A373" s="49"/>
      <c r="B373" s="182"/>
      <c r="C373" s="4" t="e">
        <f>VLOOKUP(B373,[1]Report!$1:$1048576,2,0)</f>
        <v>#N/A</v>
      </c>
      <c r="D373" s="136" t="s">
        <v>6</v>
      </c>
      <c r="E373" s="5" t="e">
        <f>VLOOKUP(B373,[1]Report!$1:$1048576,8,0)</f>
        <v>#N/A</v>
      </c>
      <c r="F373" s="383"/>
      <c r="G373" s="6" t="e">
        <f t="shared" si="5"/>
        <v>#N/A</v>
      </c>
      <c r="H373" s="278" t="e">
        <f t="shared" si="6"/>
        <v>#N/A</v>
      </c>
      <c r="I373" s="7" t="s">
        <v>645</v>
      </c>
      <c r="J373" s="7"/>
      <c r="K373" s="7"/>
      <c r="L373" s="7"/>
      <c r="M373" s="7"/>
    </row>
    <row r="374" spans="1:13" ht="15.75" hidden="1" customHeight="1">
      <c r="A374" s="49"/>
      <c r="B374" s="182"/>
      <c r="C374" s="4" t="e">
        <f>VLOOKUP(B374,[1]Report!$1:$1048576,2,0)</f>
        <v>#N/A</v>
      </c>
      <c r="D374" s="136" t="s">
        <v>6</v>
      </c>
      <c r="E374" s="5" t="e">
        <f>VLOOKUP(B374,[1]Report!$1:$1048576,8,0)</f>
        <v>#N/A</v>
      </c>
      <c r="F374" s="383"/>
      <c r="G374" s="6" t="e">
        <f t="shared" si="5"/>
        <v>#N/A</v>
      </c>
      <c r="H374" s="278" t="e">
        <f t="shared" si="6"/>
        <v>#N/A</v>
      </c>
      <c r="I374" s="7" t="s">
        <v>645</v>
      </c>
      <c r="J374" s="7"/>
      <c r="K374" s="7"/>
      <c r="L374" s="7"/>
      <c r="M374" s="7"/>
    </row>
    <row r="375" spans="1:13" ht="15.75" hidden="1" customHeight="1">
      <c r="A375" s="49"/>
      <c r="B375" s="182"/>
      <c r="C375" s="4" t="e">
        <f>VLOOKUP(B375,[1]Report!$1:$1048576,2,0)</f>
        <v>#N/A</v>
      </c>
      <c r="D375" s="136" t="s">
        <v>6</v>
      </c>
      <c r="E375" s="5" t="e">
        <f>VLOOKUP(B375,[1]Report!$1:$1048576,8,0)</f>
        <v>#N/A</v>
      </c>
      <c r="F375" s="383"/>
      <c r="G375" s="6" t="e">
        <f t="shared" si="5"/>
        <v>#N/A</v>
      </c>
      <c r="H375" s="278" t="e">
        <f t="shared" si="6"/>
        <v>#N/A</v>
      </c>
      <c r="I375" s="7" t="s">
        <v>645</v>
      </c>
      <c r="J375" s="7"/>
      <c r="K375" s="7"/>
      <c r="L375" s="7"/>
      <c r="M375" s="7"/>
    </row>
    <row r="376" spans="1:13" ht="15.75" hidden="1" customHeight="1">
      <c r="A376" s="49"/>
      <c r="B376" s="182"/>
      <c r="C376" s="4" t="e">
        <f>VLOOKUP(B376,[1]Report!$1:$1048576,2,0)</f>
        <v>#N/A</v>
      </c>
      <c r="D376" s="136" t="s">
        <v>6</v>
      </c>
      <c r="E376" s="5" t="e">
        <f>VLOOKUP(B376,[1]Report!$1:$1048576,8,0)</f>
        <v>#N/A</v>
      </c>
      <c r="F376" s="383"/>
      <c r="G376" s="6" t="e">
        <f t="shared" si="5"/>
        <v>#N/A</v>
      </c>
      <c r="H376" s="278" t="e">
        <f t="shared" si="6"/>
        <v>#N/A</v>
      </c>
      <c r="I376" s="7" t="s">
        <v>645</v>
      </c>
      <c r="J376" s="7"/>
      <c r="K376" s="7"/>
      <c r="L376" s="7"/>
      <c r="M376" s="7"/>
    </row>
    <row r="377" spans="1:13" ht="15.75" hidden="1" customHeight="1">
      <c r="A377" s="49"/>
      <c r="B377" s="182"/>
      <c r="C377" s="4" t="e">
        <f>VLOOKUP(B377,[1]Report!$1:$1048576,2,0)</f>
        <v>#N/A</v>
      </c>
      <c r="D377" s="136" t="s">
        <v>6</v>
      </c>
      <c r="E377" s="5" t="e">
        <f>VLOOKUP(B377,[1]Report!$1:$1048576,8,0)</f>
        <v>#N/A</v>
      </c>
      <c r="F377" s="383"/>
      <c r="G377" s="6" t="e">
        <f t="shared" si="5"/>
        <v>#N/A</v>
      </c>
      <c r="H377" s="278" t="e">
        <f t="shared" si="6"/>
        <v>#N/A</v>
      </c>
      <c r="I377" s="7" t="s">
        <v>645</v>
      </c>
      <c r="J377" s="7"/>
      <c r="K377" s="7"/>
      <c r="L377" s="7"/>
      <c r="M377" s="7"/>
    </row>
    <row r="378" spans="1:13" ht="15.75" hidden="1" customHeight="1">
      <c r="A378" s="49"/>
      <c r="B378" s="182"/>
      <c r="C378" s="4" t="e">
        <f>VLOOKUP(B378,[1]Report!$1:$1048576,2,0)</f>
        <v>#N/A</v>
      </c>
      <c r="D378" s="136" t="s">
        <v>6</v>
      </c>
      <c r="E378" s="5" t="e">
        <f>VLOOKUP(B378,[1]Report!$1:$1048576,8,0)</f>
        <v>#N/A</v>
      </c>
      <c r="F378" s="383"/>
      <c r="G378" s="6" t="e">
        <f t="shared" si="5"/>
        <v>#N/A</v>
      </c>
      <c r="H378" s="278" t="e">
        <f t="shared" si="6"/>
        <v>#N/A</v>
      </c>
      <c r="I378" s="7" t="s">
        <v>645</v>
      </c>
      <c r="J378" s="7"/>
      <c r="K378" s="7"/>
      <c r="L378" s="7"/>
      <c r="M378" s="7"/>
    </row>
    <row r="379" spans="1:13" ht="15.75" hidden="1" customHeight="1">
      <c r="A379" s="49"/>
      <c r="B379" s="182"/>
      <c r="C379" s="4" t="e">
        <f>VLOOKUP(B379,[1]Report!$1:$1048576,2,0)</f>
        <v>#N/A</v>
      </c>
      <c r="D379" s="136" t="s">
        <v>6</v>
      </c>
      <c r="E379" s="5" t="e">
        <f>VLOOKUP(B379,[1]Report!$1:$1048576,8,0)</f>
        <v>#N/A</v>
      </c>
      <c r="F379" s="383"/>
      <c r="G379" s="6" t="e">
        <f t="shared" si="5"/>
        <v>#N/A</v>
      </c>
      <c r="H379" s="278" t="e">
        <f t="shared" si="6"/>
        <v>#N/A</v>
      </c>
      <c r="I379" s="7" t="s">
        <v>645</v>
      </c>
      <c r="J379" s="7"/>
      <c r="K379" s="7"/>
      <c r="L379" s="7"/>
      <c r="M379" s="7"/>
    </row>
    <row r="380" spans="1:13" ht="15.75" hidden="1" customHeight="1">
      <c r="A380" s="49"/>
      <c r="B380" s="182"/>
      <c r="C380" s="4" t="e">
        <f>VLOOKUP(B380,[1]Report!$1:$1048576,2,0)</f>
        <v>#N/A</v>
      </c>
      <c r="D380" s="136" t="s">
        <v>6</v>
      </c>
      <c r="E380" s="5" t="e">
        <f>VLOOKUP(B380,[1]Report!$1:$1048576,8,0)</f>
        <v>#N/A</v>
      </c>
      <c r="F380" s="377"/>
      <c r="G380" s="6" t="e">
        <f t="shared" si="5"/>
        <v>#N/A</v>
      </c>
      <c r="H380" s="278" t="e">
        <f t="shared" si="6"/>
        <v>#N/A</v>
      </c>
      <c r="I380" s="7" t="s">
        <v>645</v>
      </c>
      <c r="J380" s="7"/>
      <c r="K380" s="7"/>
      <c r="L380" s="7"/>
      <c r="M380" s="7"/>
    </row>
    <row r="381" spans="1:13" ht="15.75" hidden="1" customHeight="1">
      <c r="A381" s="49"/>
      <c r="B381" s="182"/>
      <c r="C381" s="4" t="e">
        <f>VLOOKUP(B381,[1]Report!$1:$1048576,2,0)</f>
        <v>#N/A</v>
      </c>
      <c r="D381" s="136" t="s">
        <v>6</v>
      </c>
      <c r="E381" s="5" t="e">
        <f>VLOOKUP(B381,[1]Report!$1:$1048576,8,0)</f>
        <v>#N/A</v>
      </c>
      <c r="F381" s="377"/>
      <c r="G381" s="6" t="e">
        <f t="shared" si="5"/>
        <v>#N/A</v>
      </c>
      <c r="H381" s="278" t="e">
        <f t="shared" si="6"/>
        <v>#N/A</v>
      </c>
      <c r="I381" s="7" t="s">
        <v>645</v>
      </c>
      <c r="J381" s="7"/>
      <c r="K381" s="7"/>
      <c r="L381" s="7"/>
      <c r="M381" s="7"/>
    </row>
    <row r="382" spans="1:13" ht="15.75" hidden="1" customHeight="1">
      <c r="A382" s="49"/>
      <c r="B382" s="182"/>
      <c r="C382" s="4"/>
      <c r="D382" s="136"/>
      <c r="E382" s="5"/>
      <c r="F382" s="377"/>
      <c r="G382" s="6"/>
      <c r="H382" s="278"/>
      <c r="I382" s="7"/>
      <c r="J382" s="7"/>
      <c r="K382" s="7"/>
      <c r="L382" s="7"/>
      <c r="M382" s="7"/>
    </row>
    <row r="383" spans="1:13" ht="15.75" customHeight="1">
      <c r="A383" s="49"/>
      <c r="B383" s="136"/>
      <c r="C383" s="4"/>
      <c r="D383" s="136"/>
      <c r="E383" s="5"/>
      <c r="F383" s="381"/>
      <c r="G383" s="6"/>
      <c r="H383" s="7"/>
      <c r="I383" s="7"/>
      <c r="J383" s="7"/>
      <c r="K383" s="7"/>
      <c r="L383" s="7"/>
      <c r="M383" s="7"/>
    </row>
    <row r="384" spans="1:13" ht="15.75" hidden="1" customHeight="1">
      <c r="A384" s="49"/>
      <c r="B384" s="614" t="s">
        <v>1563</v>
      </c>
      <c r="C384" s="614"/>
      <c r="D384" s="614"/>
      <c r="E384" s="614"/>
      <c r="F384" s="614"/>
      <c r="G384" s="614"/>
      <c r="H384" s="7"/>
      <c r="I384" s="7"/>
      <c r="J384" s="7"/>
      <c r="K384" s="7"/>
      <c r="L384" s="7"/>
      <c r="M384" s="7"/>
    </row>
    <row r="385" spans="1:13" ht="15.75" hidden="1" customHeight="1">
      <c r="A385" s="49"/>
      <c r="B385" s="614" t="s">
        <v>1567</v>
      </c>
      <c r="C385" s="614"/>
      <c r="D385" s="614"/>
      <c r="E385" s="614"/>
      <c r="F385" s="614"/>
      <c r="G385" s="614"/>
      <c r="H385" s="7"/>
      <c r="I385" s="7"/>
      <c r="J385" s="7"/>
      <c r="K385" s="7"/>
      <c r="L385" s="7"/>
      <c r="M385" s="7"/>
    </row>
    <row r="386" spans="1:13" ht="15.75" hidden="1" customHeight="1">
      <c r="A386" s="49"/>
      <c r="B386" s="378" t="s">
        <v>2</v>
      </c>
      <c r="C386" s="378" t="s">
        <v>3</v>
      </c>
      <c r="D386" s="378" t="s">
        <v>5</v>
      </c>
      <c r="E386" s="378" t="s">
        <v>0</v>
      </c>
      <c r="F386" s="378" t="s">
        <v>1</v>
      </c>
      <c r="G386" s="378" t="s">
        <v>4</v>
      </c>
      <c r="H386" s="7"/>
      <c r="I386" s="7"/>
      <c r="J386" s="7"/>
      <c r="K386" s="7"/>
      <c r="L386" s="7"/>
      <c r="M386" s="7"/>
    </row>
    <row r="387" spans="1:13" ht="15.75" hidden="1" customHeight="1">
      <c r="A387" s="49"/>
      <c r="B387" s="113">
        <v>114133</v>
      </c>
      <c r="C387" s="4" t="str">
        <f>VLOOKUP(B387,[1]Report!$1:$1048576,2,0)</f>
        <v>FLORA FRANC DES AER HYDRAT BRAN 12X150ML</v>
      </c>
      <c r="D387" s="136" t="s">
        <v>6</v>
      </c>
      <c r="E387" s="5">
        <f>VLOOKUP(B387,[1]Report!$1:$1048576,8,0)</f>
        <v>8.99</v>
      </c>
      <c r="F387" s="164">
        <v>9.6999999999999993</v>
      </c>
      <c r="G387" s="6">
        <f t="shared" ref="G387:G457" si="7">(E387-F387)/E387</f>
        <v>-7.897664071190201E-2</v>
      </c>
      <c r="H387" s="278">
        <f t="shared" ref="H387:H416" si="8">G387-100%</f>
        <v>-1.0789766407119019</v>
      </c>
      <c r="I387" s="7"/>
      <c r="J387" s="7"/>
      <c r="K387" s="7"/>
      <c r="L387" s="7"/>
      <c r="M387" s="7"/>
    </row>
    <row r="388" spans="1:13" ht="15.75" hidden="1" customHeight="1">
      <c r="A388" s="49"/>
      <c r="B388" s="113">
        <v>114134</v>
      </c>
      <c r="C388" s="4" t="str">
        <f>VLOOKUP(B388,[1]Report!$1:$1048576,2,0)</f>
        <v>FLORA FRANC DES AER HYDRAT VERD 12X150ML</v>
      </c>
      <c r="D388" s="136" t="s">
        <v>6</v>
      </c>
      <c r="E388" s="5">
        <f>VLOOKUP(B388,[1]Report!$1:$1048576,8,0)</f>
        <v>8.99</v>
      </c>
      <c r="F388" s="164">
        <v>9.6999999999999993</v>
      </c>
      <c r="G388" s="6">
        <f t="shared" si="7"/>
        <v>-7.897664071190201E-2</v>
      </c>
      <c r="H388" s="278">
        <f t="shared" si="8"/>
        <v>-1.0789766407119019</v>
      </c>
      <c r="I388" s="7"/>
      <c r="J388" s="7"/>
      <c r="K388" s="7"/>
      <c r="L388" s="7"/>
      <c r="M388" s="7"/>
    </row>
    <row r="389" spans="1:13" ht="15.75" hidden="1" customHeight="1">
      <c r="A389" s="49"/>
      <c r="B389" s="113">
        <v>114135</v>
      </c>
      <c r="C389" s="4" t="str">
        <f>VLOOKUP(B389,[1]Report!$1:$1048576,2,0)</f>
        <v>FLORA FRANC DES AER MEN VERD 12X150ML</v>
      </c>
      <c r="D389" s="136" t="s">
        <v>6</v>
      </c>
      <c r="E389" s="5">
        <f>VLOOKUP(B389,[1]Report!$1:$1048576,8,0)</f>
        <v>8.99</v>
      </c>
      <c r="F389" s="164">
        <v>9.6999999999999993</v>
      </c>
      <c r="G389" s="6">
        <f t="shared" si="7"/>
        <v>-7.897664071190201E-2</v>
      </c>
      <c r="H389" s="278">
        <f t="shared" si="8"/>
        <v>-1.0789766407119019</v>
      </c>
      <c r="I389" s="7"/>
      <c r="J389" s="7"/>
      <c r="K389" s="7"/>
      <c r="L389" s="7"/>
      <c r="M389" s="7"/>
    </row>
    <row r="390" spans="1:13" ht="15.75" hidden="1" customHeight="1">
      <c r="A390" s="49"/>
      <c r="B390" s="113">
        <v>114136</v>
      </c>
      <c r="C390" s="4" t="str">
        <f>VLOOKUP(B390,[1]Report!$1:$1048576,2,0)</f>
        <v>FLORA FRANC DES AER MEN BRAN 12X150ML</v>
      </c>
      <c r="D390" s="136" t="s">
        <v>6</v>
      </c>
      <c r="E390" s="5">
        <f>VLOOKUP(B390,[1]Report!$1:$1048576,8,0)</f>
        <v>8.99</v>
      </c>
      <c r="F390" s="164">
        <v>9.6999999999999993</v>
      </c>
      <c r="G390" s="6">
        <f t="shared" si="7"/>
        <v>-7.897664071190201E-2</v>
      </c>
      <c r="H390" s="278">
        <f t="shared" si="8"/>
        <v>-1.0789766407119019</v>
      </c>
      <c r="I390" s="7"/>
      <c r="J390" s="7"/>
      <c r="K390" s="7"/>
      <c r="L390" s="7"/>
      <c r="M390" s="7"/>
    </row>
    <row r="391" spans="1:13" ht="15.75" hidden="1" customHeight="1">
      <c r="A391" s="49"/>
      <c r="B391" s="113">
        <v>114130</v>
      </c>
      <c r="C391" s="4" t="str">
        <f>VLOOKUP(B391,[1]Report!$1:$1048576,2,0)</f>
        <v>FLORA FRANC DES AER CLASS BRAN 12X150ML</v>
      </c>
      <c r="D391" s="136" t="s">
        <v>6</v>
      </c>
      <c r="E391" s="5">
        <f>VLOOKUP(B391,[1]Report!$1:$1048576,8,0)</f>
        <v>8.99</v>
      </c>
      <c r="F391" s="164">
        <v>9.6999999999999993</v>
      </c>
      <c r="G391" s="6">
        <f t="shared" si="7"/>
        <v>-7.897664071190201E-2</v>
      </c>
      <c r="H391" s="278">
        <f t="shared" si="8"/>
        <v>-1.0789766407119019</v>
      </c>
      <c r="I391" s="7"/>
      <c r="J391" s="7"/>
      <c r="K391" s="7"/>
      <c r="L391" s="7"/>
      <c r="M391" s="7"/>
    </row>
    <row r="392" spans="1:13" ht="15.75" hidden="1" customHeight="1">
      <c r="A392" s="49"/>
      <c r="B392" s="113">
        <v>114131</v>
      </c>
      <c r="C392" s="4" t="str">
        <f>VLOOKUP(B392,[1]Report!$1:$1048576,2,0)</f>
        <v>FLORA FRANC DES AER CLASS ROSA 12X150ML</v>
      </c>
      <c r="D392" s="136" t="s">
        <v>6</v>
      </c>
      <c r="E392" s="5">
        <f>VLOOKUP(B392,[1]Report!$1:$1048576,8,0)</f>
        <v>8.99</v>
      </c>
      <c r="F392" s="164">
        <v>9.6999999999999993</v>
      </c>
      <c r="G392" s="6">
        <f t="shared" si="7"/>
        <v>-7.897664071190201E-2</v>
      </c>
      <c r="H392" s="278">
        <f t="shared" si="8"/>
        <v>-1.0789766407119019</v>
      </c>
      <c r="I392" s="7"/>
      <c r="J392" s="7"/>
      <c r="K392" s="7"/>
      <c r="L392" s="7"/>
      <c r="M392" s="7"/>
    </row>
    <row r="393" spans="1:13" ht="15.75" hidden="1" customHeight="1">
      <c r="A393" s="49"/>
      <c r="B393" s="113">
        <v>114132</v>
      </c>
      <c r="C393" s="4" t="str">
        <f>VLOOKUP(B393,[1]Report!$1:$1048576,2,0)</f>
        <v>FLORA FRANC DES AER CLASS VERME 12X150ML</v>
      </c>
      <c r="D393" s="136" t="s">
        <v>6</v>
      </c>
      <c r="E393" s="5">
        <f>VLOOKUP(B393,[1]Report!$1:$1048576,8,0)</f>
        <v>8.99</v>
      </c>
      <c r="F393" s="164">
        <v>9.6999999999999993</v>
      </c>
      <c r="G393" s="6">
        <f t="shared" si="7"/>
        <v>-7.897664071190201E-2</v>
      </c>
      <c r="H393" s="278">
        <f t="shared" si="8"/>
        <v>-1.0789766407119019</v>
      </c>
      <c r="I393" s="7"/>
      <c r="J393" s="7"/>
      <c r="K393" s="7"/>
      <c r="L393" s="7"/>
      <c r="M393" s="7"/>
    </row>
    <row r="394" spans="1:13" ht="15.75" hidden="1" customHeight="1">
      <c r="A394" s="49"/>
      <c r="B394" s="113">
        <v>114171</v>
      </c>
      <c r="C394" s="4" t="str">
        <f>VLOOKUP(B394,[1]Report!$1:$1048576,2,0)</f>
        <v>FLORA FRANC SAB BAR CLASS ROSA BRANC 90G</v>
      </c>
      <c r="D394" s="136" t="s">
        <v>6</v>
      </c>
      <c r="E394" s="5">
        <f>VLOOKUP(B394,[1]Report!$1:$1048576,8,0)</f>
        <v>1.99</v>
      </c>
      <c r="F394" s="164">
        <v>2.08</v>
      </c>
      <c r="G394" s="6">
        <f t="shared" si="7"/>
        <v>-4.5226130653266375E-2</v>
      </c>
      <c r="H394" s="278">
        <f t="shared" si="8"/>
        <v>-1.0452261306532664</v>
      </c>
      <c r="I394" s="7"/>
      <c r="J394" s="7"/>
      <c r="K394" s="7"/>
      <c r="L394" s="7"/>
      <c r="M394" s="7"/>
    </row>
    <row r="395" spans="1:13" ht="15.75" hidden="1" customHeight="1">
      <c r="A395" s="49"/>
      <c r="B395" s="113">
        <v>113879</v>
      </c>
      <c r="C395" s="4" t="e">
        <f>VLOOKUP(B395,[1]Report!$1:$1048576,2,0)</f>
        <v>#N/A</v>
      </c>
      <c r="D395" s="136" t="s">
        <v>6</v>
      </c>
      <c r="E395" s="5" t="e">
        <f>VLOOKUP(B395,[1]Report!$1:$1048576,8,0)</f>
        <v>#N/A</v>
      </c>
      <c r="F395" s="164">
        <v>1.35</v>
      </c>
      <c r="G395" s="6" t="e">
        <f t="shared" si="7"/>
        <v>#N/A</v>
      </c>
      <c r="H395" s="278" t="e">
        <f t="shared" si="8"/>
        <v>#N/A</v>
      </c>
      <c r="I395" s="7"/>
      <c r="J395" s="7"/>
      <c r="K395" s="7"/>
      <c r="L395" s="7"/>
      <c r="M395" s="7"/>
    </row>
    <row r="396" spans="1:13" ht="15.75" hidden="1" customHeight="1">
      <c r="A396" s="49"/>
      <c r="B396" s="113">
        <v>113865</v>
      </c>
      <c r="C396" s="4" t="str">
        <f>VLOOKUP(B396,[1]Report!$1:$1048576,2,0)</f>
        <v>FLORA FRANC SAB BAR CLASS ORQUIDEA 90G</v>
      </c>
      <c r="D396" s="136" t="s">
        <v>6</v>
      </c>
      <c r="E396" s="5">
        <f>VLOOKUP(B396,[1]Report!$1:$1048576,8,0)</f>
        <v>3.24</v>
      </c>
      <c r="F396" s="164">
        <v>2.08</v>
      </c>
      <c r="G396" s="6">
        <f t="shared" si="7"/>
        <v>0.35802469135802473</v>
      </c>
      <c r="H396" s="278">
        <f t="shared" si="8"/>
        <v>-0.64197530864197527</v>
      </c>
      <c r="I396" s="7"/>
      <c r="J396" s="7"/>
      <c r="K396" s="7"/>
      <c r="L396" s="7"/>
      <c r="M396" s="7"/>
    </row>
    <row r="397" spans="1:13" ht="15.75" hidden="1" customHeight="1">
      <c r="A397" s="49"/>
      <c r="B397" s="113">
        <v>113862</v>
      </c>
      <c r="C397" s="4" t="str">
        <f>VLOOKUP(B397,[1]Report!$1:$1048576,2,0)</f>
        <v>FLORA FRANC SAB BAR CLASS LAR 90G</v>
      </c>
      <c r="D397" s="136" t="s">
        <v>6</v>
      </c>
      <c r="E397" s="5">
        <f>VLOOKUP(B397,[1]Report!$1:$1048576,8,0)</f>
        <v>2.97</v>
      </c>
      <c r="F397" s="164">
        <v>2.08</v>
      </c>
      <c r="G397" s="6">
        <f t="shared" si="7"/>
        <v>0.29966329966329969</v>
      </c>
      <c r="H397" s="278">
        <f t="shared" si="8"/>
        <v>-0.70033670033670026</v>
      </c>
      <c r="I397" s="7"/>
      <c r="J397" s="7"/>
      <c r="K397" s="7"/>
      <c r="L397" s="7"/>
      <c r="M397" s="7"/>
    </row>
    <row r="398" spans="1:13" ht="15.75" hidden="1" customHeight="1">
      <c r="A398" s="49"/>
      <c r="B398" s="113">
        <v>113861</v>
      </c>
      <c r="C398" s="4" t="str">
        <f>VLOOKUP(B398,[1]Report!$1:$1048576,2,0)</f>
        <v>FLORA FRANC SAB BAR CLASS LAVANDA/AM 90G</v>
      </c>
      <c r="D398" s="136" t="s">
        <v>6</v>
      </c>
      <c r="E398" s="5">
        <f>VLOOKUP(B398,[1]Report!$1:$1048576,8,0)</f>
        <v>2.97</v>
      </c>
      <c r="F398" s="164">
        <v>2.08</v>
      </c>
      <c r="G398" s="6">
        <f t="shared" si="7"/>
        <v>0.29966329966329969</v>
      </c>
      <c r="H398" s="278">
        <f t="shared" si="8"/>
        <v>-0.70033670033670026</v>
      </c>
      <c r="I398" s="7"/>
      <c r="J398" s="7"/>
      <c r="K398" s="7"/>
      <c r="L398" s="7"/>
      <c r="M398" s="7"/>
    </row>
    <row r="399" spans="1:13" ht="15.75" hidden="1" customHeight="1">
      <c r="A399" s="49"/>
      <c r="B399" s="113">
        <v>113868</v>
      </c>
      <c r="C399" s="4" t="str">
        <f>VLOOKUP(B399,[1]Report!$1:$1048576,2,0)</f>
        <v>FLORA FRANC SAB BAR CLASS GROSELHA 90G</v>
      </c>
      <c r="D399" s="136" t="s">
        <v>6</v>
      </c>
      <c r="E399" s="5">
        <f>VLOOKUP(B399,[1]Report!$1:$1048576,8,0)</f>
        <v>3.24</v>
      </c>
      <c r="F399" s="164">
        <v>2.08</v>
      </c>
      <c r="G399" s="6">
        <f t="shared" si="7"/>
        <v>0.35802469135802473</v>
      </c>
      <c r="H399" s="278">
        <f t="shared" si="8"/>
        <v>-0.64197530864197527</v>
      </c>
      <c r="I399" s="7"/>
      <c r="J399" s="7"/>
      <c r="K399" s="7"/>
      <c r="L399" s="7"/>
      <c r="M399" s="7"/>
    </row>
    <row r="400" spans="1:13" ht="15.75" hidden="1" customHeight="1">
      <c r="A400" s="49"/>
      <c r="B400" s="113">
        <v>113866</v>
      </c>
      <c r="C400" s="4" t="str">
        <f>VLOOKUP(B400,[1]Report!$1:$1048576,2,0)</f>
        <v>FLORA FRANC SAB BAR CLASS BAMBU/MUSC 90G</v>
      </c>
      <c r="D400" s="136" t="s">
        <v>6</v>
      </c>
      <c r="E400" s="5">
        <f>VLOOKUP(B400,[1]Report!$1:$1048576,8,0)</f>
        <v>3.24</v>
      </c>
      <c r="F400" s="164">
        <v>2.08</v>
      </c>
      <c r="G400" s="6">
        <f t="shared" si="7"/>
        <v>0.35802469135802473</v>
      </c>
      <c r="H400" s="278">
        <f t="shared" si="8"/>
        <v>-0.64197530864197527</v>
      </c>
      <c r="I400" s="7"/>
      <c r="J400" s="7"/>
      <c r="K400" s="7"/>
      <c r="L400" s="7"/>
      <c r="M400" s="7"/>
    </row>
    <row r="401" spans="1:13" ht="15.75" hidden="1" customHeight="1">
      <c r="A401" s="49"/>
      <c r="B401" s="113">
        <v>113870</v>
      </c>
      <c r="C401" s="4" t="str">
        <f>VLOOKUP(B401,[1]Report!$1:$1048576,2,0)</f>
        <v>FLORA FRANC SAB BAR HYD MARULA/MADAC 90G</v>
      </c>
      <c r="D401" s="136" t="s">
        <v>6</v>
      </c>
      <c r="E401" s="5">
        <f>VLOOKUP(B401,[1]Report!$1:$1048576,8,0)</f>
        <v>2.97</v>
      </c>
      <c r="F401" s="164">
        <v>2.08</v>
      </c>
      <c r="G401" s="6">
        <f t="shared" si="7"/>
        <v>0.29966329966329969</v>
      </c>
      <c r="H401" s="278">
        <f t="shared" si="8"/>
        <v>-0.70033670033670026</v>
      </c>
      <c r="I401" s="7"/>
      <c r="J401" s="7"/>
      <c r="K401" s="7"/>
      <c r="L401" s="7"/>
      <c r="M401" s="7"/>
    </row>
    <row r="402" spans="1:13" ht="15.75" hidden="1" customHeight="1">
      <c r="A402" s="49"/>
      <c r="B402" s="113">
        <v>113869</v>
      </c>
      <c r="C402" s="4" t="str">
        <f>VLOOKUP(B402,[1]Report!$1:$1048576,2,0)</f>
        <v>FLORA FRANC SAB BAR HYD MACADAMIA/AU 90G</v>
      </c>
      <c r="D402" s="136" t="s">
        <v>6</v>
      </c>
      <c r="E402" s="5">
        <f>VLOOKUP(B402,[1]Report!$1:$1048576,8,0)</f>
        <v>2.97</v>
      </c>
      <c r="F402" s="164">
        <v>2.08</v>
      </c>
      <c r="G402" s="6">
        <f t="shared" si="7"/>
        <v>0.29966329966329969</v>
      </c>
      <c r="H402" s="278">
        <f t="shared" si="8"/>
        <v>-0.70033670033670026</v>
      </c>
      <c r="I402" s="7"/>
      <c r="J402" s="7"/>
      <c r="K402" s="7"/>
      <c r="L402" s="7"/>
      <c r="M402" s="7"/>
    </row>
    <row r="403" spans="1:13" ht="15.75" hidden="1" customHeight="1">
      <c r="A403" s="49"/>
      <c r="B403" s="113">
        <v>113871</v>
      </c>
      <c r="C403" s="4" t="str">
        <f>VLOOKUP(B403,[1]Report!$1:$1048576,2,0)</f>
        <v>FLORA FRANC SAB BAR SUAV AMAR 85G</v>
      </c>
      <c r="D403" s="136" t="s">
        <v>6</v>
      </c>
      <c r="E403" s="5">
        <f>VLOOKUP(B403,[1]Report!$1:$1048576,8,0)</f>
        <v>1.81</v>
      </c>
      <c r="F403" s="164">
        <v>1.474</v>
      </c>
      <c r="G403" s="6">
        <f t="shared" si="7"/>
        <v>0.18563535911602214</v>
      </c>
      <c r="H403" s="278">
        <f t="shared" si="8"/>
        <v>-0.81436464088397786</v>
      </c>
      <c r="I403" s="7"/>
      <c r="J403" s="7"/>
      <c r="K403" s="7"/>
      <c r="L403" s="7"/>
      <c r="M403" s="7"/>
    </row>
    <row r="404" spans="1:13" ht="15.75" hidden="1" customHeight="1">
      <c r="A404" s="49"/>
      <c r="B404" s="113">
        <v>113878</v>
      </c>
      <c r="C404" s="4" t="str">
        <f>VLOOKUP(B404,[1]Report!$1:$1048576,2,0)</f>
        <v>FLORA FRANC SAB BAR SUAV AZUL 85G</v>
      </c>
      <c r="D404" s="136" t="s">
        <v>6</v>
      </c>
      <c r="E404" s="5">
        <f>VLOOKUP(B404,[1]Report!$1:$1048576,8,0)</f>
        <v>2.1</v>
      </c>
      <c r="F404" s="164">
        <v>1.474</v>
      </c>
      <c r="G404" s="6">
        <f t="shared" si="7"/>
        <v>0.29809523809523814</v>
      </c>
      <c r="H404" s="278">
        <f t="shared" si="8"/>
        <v>-0.70190476190476181</v>
      </c>
      <c r="I404" s="7"/>
      <c r="J404" s="7"/>
      <c r="K404" s="7"/>
      <c r="L404" s="7"/>
      <c r="M404" s="7"/>
    </row>
    <row r="405" spans="1:13" ht="15.75" hidden="1" customHeight="1">
      <c r="A405" s="49"/>
      <c r="B405" s="113">
        <v>113877</v>
      </c>
      <c r="C405" s="4" t="str">
        <f>VLOOKUP(B405,[1]Report!$1:$1048576,2,0)</f>
        <v>FLORA FRANC SAB BAR SUAV BRANCO 85G</v>
      </c>
      <c r="D405" s="136" t="s">
        <v>6</v>
      </c>
      <c r="E405" s="5">
        <f>VLOOKUP(B405,[1]Report!$1:$1048576,8,0)</f>
        <v>2.1</v>
      </c>
      <c r="F405" s="164">
        <v>1.474</v>
      </c>
      <c r="G405" s="6">
        <f t="shared" si="7"/>
        <v>0.29809523809523814</v>
      </c>
      <c r="H405" s="278">
        <f t="shared" si="8"/>
        <v>-0.70190476190476181</v>
      </c>
      <c r="I405" s="7"/>
      <c r="J405" s="7"/>
      <c r="K405" s="7"/>
      <c r="L405" s="7"/>
      <c r="M405" s="7"/>
    </row>
    <row r="406" spans="1:13" ht="15.75" hidden="1" customHeight="1">
      <c r="A406" s="49"/>
      <c r="B406" s="113">
        <v>113876</v>
      </c>
      <c r="C406" s="4" t="str">
        <f>VLOOKUP(B406,[1]Report!$1:$1048576,2,0)</f>
        <v>FLORA FRANC SAB BAR SUAV ENERG/FLOR 85G</v>
      </c>
      <c r="D406" s="136" t="s">
        <v>6</v>
      </c>
      <c r="E406" s="5">
        <f>VLOOKUP(B406,[1]Report!$1:$1048576,8,0)</f>
        <v>2.1</v>
      </c>
      <c r="F406" s="164">
        <v>1.474</v>
      </c>
      <c r="G406" s="6">
        <f t="shared" si="7"/>
        <v>0.29809523809523814</v>
      </c>
      <c r="H406" s="278">
        <f t="shared" si="8"/>
        <v>-0.70190476190476181</v>
      </c>
      <c r="I406" s="7"/>
      <c r="J406" s="7"/>
      <c r="K406" s="7"/>
      <c r="L406" s="7"/>
      <c r="M406" s="7"/>
    </row>
    <row r="407" spans="1:13" ht="15.75" hidden="1" customHeight="1">
      <c r="A407" s="49"/>
      <c r="B407" s="113">
        <v>113875</v>
      </c>
      <c r="C407" s="4" t="str">
        <f>VLOOKUP(B407,[1]Report!$1:$1048576,2,0)</f>
        <v>FLORA FRANC SAB BAR SUAV LILAS 85G</v>
      </c>
      <c r="D407" s="136" t="s">
        <v>6</v>
      </c>
      <c r="E407" s="5">
        <f>VLOOKUP(B407,[1]Report!$1:$1048576,8,0)</f>
        <v>2.1</v>
      </c>
      <c r="F407" s="164">
        <v>1.474</v>
      </c>
      <c r="G407" s="6">
        <f t="shared" si="7"/>
        <v>0.29809523809523814</v>
      </c>
      <c r="H407" s="278">
        <f t="shared" si="8"/>
        <v>-0.70190476190476181</v>
      </c>
      <c r="I407" s="7"/>
      <c r="J407" s="7"/>
      <c r="K407" s="7"/>
      <c r="L407" s="7"/>
      <c r="M407" s="7"/>
    </row>
    <row r="408" spans="1:13" ht="15.75" hidden="1" customHeight="1">
      <c r="A408" s="49"/>
      <c r="B408" s="113">
        <v>113874</v>
      </c>
      <c r="C408" s="4" t="str">
        <f>VLOOKUP(B408,[1]Report!$1:$1048576,2,0)</f>
        <v>FLORA FRANC SAB BAR SUAV SEDUCAO/AZA 85G</v>
      </c>
      <c r="D408" s="136" t="s">
        <v>6</v>
      </c>
      <c r="E408" s="5">
        <f>VLOOKUP(B408,[1]Report!$1:$1048576,8,0)</f>
        <v>2.1</v>
      </c>
      <c r="F408" s="164">
        <v>1.474</v>
      </c>
      <c r="G408" s="6">
        <f t="shared" si="7"/>
        <v>0.29809523809523814</v>
      </c>
      <c r="H408" s="278">
        <f t="shared" si="8"/>
        <v>-0.70190476190476181</v>
      </c>
      <c r="I408" s="7"/>
      <c r="J408" s="7"/>
      <c r="K408" s="7"/>
      <c r="L408" s="7"/>
      <c r="M408" s="7"/>
    </row>
    <row r="409" spans="1:13" ht="15.75" hidden="1" customHeight="1">
      <c r="A409" s="49"/>
      <c r="B409" s="113">
        <v>113873</v>
      </c>
      <c r="C409" s="4" t="str">
        <f>VLOOKUP(B409,[1]Report!$1:$1048576,2,0)</f>
        <v>FLORA FRANC SAB BAR SUAV ENERGIA/ORQ 85G</v>
      </c>
      <c r="D409" s="136" t="s">
        <v>6</v>
      </c>
      <c r="E409" s="5">
        <f>VLOOKUP(B409,[1]Report!$1:$1048576,8,0)</f>
        <v>2.1</v>
      </c>
      <c r="F409" s="164">
        <v>1.474</v>
      </c>
      <c r="G409" s="6">
        <f t="shared" si="7"/>
        <v>0.29809523809523814</v>
      </c>
      <c r="H409" s="278">
        <f t="shared" si="8"/>
        <v>-0.70190476190476181</v>
      </c>
      <c r="I409" s="7"/>
      <c r="J409" s="7"/>
      <c r="K409" s="7"/>
      <c r="L409" s="7"/>
      <c r="M409" s="7"/>
    </row>
    <row r="410" spans="1:13" ht="15.75" hidden="1" customHeight="1">
      <c r="A410" s="49"/>
      <c r="B410" s="113">
        <v>113872</v>
      </c>
      <c r="C410" s="4" t="str">
        <f>VLOOKUP(B410,[1]Report!$1:$1048576,2,0)</f>
        <v>FLORA FRANC SAB BAR SUAV EQ/ERVA DOC 85G</v>
      </c>
      <c r="D410" s="136" t="s">
        <v>6</v>
      </c>
      <c r="E410" s="5">
        <f>VLOOKUP(B410,[1]Report!$1:$1048576,8,0)</f>
        <v>2.1</v>
      </c>
      <c r="F410" s="164">
        <v>1.474</v>
      </c>
      <c r="G410" s="6">
        <f t="shared" si="7"/>
        <v>0.29809523809523814</v>
      </c>
      <c r="H410" s="278">
        <f t="shared" si="8"/>
        <v>-0.70190476190476181</v>
      </c>
      <c r="I410" s="7"/>
      <c r="J410" s="7"/>
      <c r="K410" s="7"/>
      <c r="L410" s="7"/>
      <c r="M410" s="7"/>
    </row>
    <row r="411" spans="1:13" ht="15.75" hidden="1" customHeight="1">
      <c r="A411" s="49"/>
      <c r="B411" s="113">
        <v>113880</v>
      </c>
      <c r="C411" s="4" t="e">
        <f>VLOOKUP(B411,[1]Report!$1:$1048576,2,0)</f>
        <v>#N/A</v>
      </c>
      <c r="D411" s="136" t="s">
        <v>6</v>
      </c>
      <c r="E411" s="5" t="e">
        <f>VLOOKUP(B411,[1]Report!$1:$1048576,8,0)</f>
        <v>#N/A</v>
      </c>
      <c r="F411" s="164">
        <v>1.35</v>
      </c>
      <c r="G411" s="6" t="e">
        <f t="shared" si="7"/>
        <v>#N/A</v>
      </c>
      <c r="H411" s="278" t="e">
        <f t="shared" si="8"/>
        <v>#N/A</v>
      </c>
      <c r="I411" s="7"/>
      <c r="J411" s="7"/>
      <c r="K411" s="7"/>
      <c r="L411" s="7"/>
      <c r="M411" s="7"/>
    </row>
    <row r="412" spans="1:13" ht="15.75" hidden="1" customHeight="1">
      <c r="A412" s="49"/>
      <c r="B412" s="113">
        <v>113860</v>
      </c>
      <c r="C412" s="4" t="str">
        <f>VLOOKUP(B412,[1]Report!$1:$1048576,2,0)</f>
        <v>FLORA FRANC SAB BAR CLASS ROSA BRANC 90G</v>
      </c>
      <c r="D412" s="136" t="s">
        <v>6</v>
      </c>
      <c r="E412" s="5">
        <f>VLOOKUP(B412,[1]Report!$1:$1048576,8,0)</f>
        <v>2.97</v>
      </c>
      <c r="F412" s="164">
        <v>2.08</v>
      </c>
      <c r="G412" s="6">
        <f t="shared" si="7"/>
        <v>0.29966329966329969</v>
      </c>
      <c r="H412" s="278">
        <f t="shared" si="8"/>
        <v>-0.70033670033670026</v>
      </c>
      <c r="I412" s="7"/>
      <c r="J412" s="7"/>
      <c r="K412" s="7"/>
      <c r="L412" s="7"/>
      <c r="M412" s="7"/>
    </row>
    <row r="413" spans="1:13" ht="15.75" hidden="1" customHeight="1">
      <c r="A413" s="49"/>
      <c r="B413" s="113">
        <v>113864</v>
      </c>
      <c r="C413" s="4" t="str">
        <f>VLOOKUP(B413,[1]Report!$1:$1048576,2,0)</f>
        <v>FLORA FRANC SAB BAR CLASS JASMIM/BAU 90G</v>
      </c>
      <c r="D413" s="136" t="s">
        <v>6</v>
      </c>
      <c r="E413" s="5">
        <f>VLOOKUP(B413,[1]Report!$1:$1048576,8,0)</f>
        <v>2.97</v>
      </c>
      <c r="F413" s="164">
        <v>2.08</v>
      </c>
      <c r="G413" s="6">
        <f t="shared" si="7"/>
        <v>0.29966329966329969</v>
      </c>
      <c r="H413" s="278">
        <f t="shared" si="8"/>
        <v>-0.70033670033670026</v>
      </c>
      <c r="I413" s="7"/>
      <c r="J413" s="7"/>
      <c r="K413" s="7"/>
      <c r="L413" s="7"/>
      <c r="M413" s="7"/>
    </row>
    <row r="414" spans="1:13" ht="15.75" hidden="1" customHeight="1">
      <c r="A414" s="49"/>
      <c r="B414" s="113">
        <v>114276</v>
      </c>
      <c r="C414" s="4" t="str">
        <f>VLOOKUP(B414,[1]Report!$1:$1048576,2,0)</f>
        <v>FLORA FRANC SAB BAR SUAV ENERGIA/ORQ 85G</v>
      </c>
      <c r="D414" s="136" t="s">
        <v>6</v>
      </c>
      <c r="E414" s="5">
        <f>VLOOKUP(B414,[1]Report!$1:$1048576,8,0)</f>
        <v>19.61</v>
      </c>
      <c r="F414" s="403">
        <v>16.989999999999998</v>
      </c>
      <c r="G414" s="6">
        <f t="shared" si="7"/>
        <v>0.13360530341662422</v>
      </c>
      <c r="H414" s="278">
        <f t="shared" si="8"/>
        <v>-0.86639469658337576</v>
      </c>
      <c r="I414" s="7"/>
      <c r="J414" s="7"/>
      <c r="K414" s="7"/>
      <c r="L414" s="7"/>
      <c r="M414" s="7"/>
    </row>
    <row r="415" spans="1:13" ht="15.75" hidden="1" customHeight="1">
      <c r="A415" s="49"/>
      <c r="B415" s="113">
        <v>114223</v>
      </c>
      <c r="C415" s="4" t="s">
        <v>1564</v>
      </c>
      <c r="D415" s="136" t="s">
        <v>6</v>
      </c>
      <c r="E415" s="5">
        <v>2.4</v>
      </c>
      <c r="F415" s="403">
        <v>2.08</v>
      </c>
      <c r="G415" s="6">
        <f t="shared" si="7"/>
        <v>0.13333333333333328</v>
      </c>
      <c r="H415" s="278">
        <f t="shared" si="8"/>
        <v>-0.8666666666666667</v>
      </c>
      <c r="I415" s="7"/>
      <c r="J415" s="7"/>
      <c r="K415" s="7"/>
      <c r="L415" s="7"/>
      <c r="M415" s="7"/>
    </row>
    <row r="416" spans="1:13" ht="15.75" hidden="1" customHeight="1">
      <c r="A416" s="49"/>
      <c r="B416" s="113">
        <v>114275</v>
      </c>
      <c r="C416" s="4" t="str">
        <f>VLOOKUP(B416,[1]Report!$1:$1048576,2,0)</f>
        <v>FLORA FRANC SAB BAR SUAV LILAS 85G</v>
      </c>
      <c r="D416" s="136" t="s">
        <v>6</v>
      </c>
      <c r="E416" s="5">
        <f>VLOOKUP(B416,[1]Report!$1:$1048576,8,0)</f>
        <v>19.61</v>
      </c>
      <c r="F416" s="403">
        <v>16.989999999999998</v>
      </c>
      <c r="G416" s="6">
        <f t="shared" si="7"/>
        <v>0.13360530341662422</v>
      </c>
      <c r="H416" s="278">
        <f t="shared" si="8"/>
        <v>-0.86639469658337576</v>
      </c>
      <c r="I416" s="7"/>
      <c r="J416" s="7"/>
      <c r="K416" s="7"/>
      <c r="L416" s="7"/>
      <c r="M416" s="7"/>
    </row>
    <row r="417" spans="1:13" ht="15.75" hidden="1" customHeight="1">
      <c r="A417" s="49"/>
      <c r="B417" s="113"/>
      <c r="C417" s="4"/>
      <c r="D417" s="136"/>
      <c r="E417" s="5"/>
      <c r="F417" s="164"/>
      <c r="G417" s="6"/>
      <c r="H417" s="7"/>
      <c r="I417" s="7"/>
      <c r="J417" s="7"/>
      <c r="K417" s="7"/>
      <c r="L417" s="7"/>
      <c r="M417" s="7"/>
    </row>
    <row r="418" spans="1:13" ht="15.75" hidden="1" customHeight="1">
      <c r="A418" s="49"/>
      <c r="B418" s="614" t="s">
        <v>1566</v>
      </c>
      <c r="C418" s="614"/>
      <c r="D418" s="614"/>
      <c r="E418" s="614"/>
      <c r="F418" s="614"/>
      <c r="G418" s="614"/>
      <c r="H418" s="7"/>
      <c r="I418" s="7"/>
      <c r="J418" s="7"/>
      <c r="K418" s="7"/>
      <c r="L418" s="7"/>
      <c r="M418" s="7"/>
    </row>
    <row r="419" spans="1:13" ht="15.75" hidden="1" customHeight="1">
      <c r="A419" s="49"/>
      <c r="B419" s="378" t="s">
        <v>2</v>
      </c>
      <c r="C419" s="378" t="s">
        <v>3</v>
      </c>
      <c r="D419" s="378" t="s">
        <v>5</v>
      </c>
      <c r="E419" s="378" t="s">
        <v>0</v>
      </c>
      <c r="F419" s="378" t="s">
        <v>1</v>
      </c>
      <c r="G419" s="378" t="s">
        <v>4</v>
      </c>
      <c r="H419" s="7"/>
      <c r="I419" s="7"/>
      <c r="J419" s="7"/>
      <c r="K419" s="7"/>
      <c r="L419" s="7"/>
      <c r="M419" s="7"/>
    </row>
    <row r="420" spans="1:13" ht="15.75" hidden="1" customHeight="1">
      <c r="A420" s="49"/>
      <c r="B420" s="113">
        <v>113810</v>
      </c>
      <c r="C420" s="4" t="str">
        <f>VLOOKUP(B420,[1]Report!$1:$1048576,2,0)</f>
        <v>FLORA KOLENE CONDIC CACHOS 300ML</v>
      </c>
      <c r="D420" s="136" t="s">
        <v>6</v>
      </c>
      <c r="E420" s="5">
        <f>VLOOKUP(B420,[1]Report!$1:$1048576,8,0)</f>
        <v>7.74</v>
      </c>
      <c r="F420" s="164">
        <v>5.82</v>
      </c>
      <c r="G420" s="6">
        <f t="shared" si="7"/>
        <v>0.24806201550387597</v>
      </c>
      <c r="H420" s="278">
        <f t="shared" ref="H420:H438" si="9">G420-100%</f>
        <v>-0.75193798449612403</v>
      </c>
      <c r="I420" s="7"/>
      <c r="J420" s="7"/>
      <c r="K420" s="7"/>
      <c r="L420" s="7"/>
      <c r="M420" s="7"/>
    </row>
    <row r="421" spans="1:13" ht="15.75" hidden="1" customHeight="1">
      <c r="A421" s="49"/>
      <c r="B421" s="113">
        <v>113811</v>
      </c>
      <c r="C421" s="4" t="str">
        <f>VLOOKUP(B421,[1]Report!$1:$1048576,2,0)</f>
        <v>FLORA KOLENE CONDIC FORCA/CRESCIM 300ML</v>
      </c>
      <c r="D421" s="136" t="s">
        <v>6</v>
      </c>
      <c r="E421" s="5">
        <f>VLOOKUP(B421,[1]Report!$1:$1048576,8,0)</f>
        <v>7.03</v>
      </c>
      <c r="F421" s="164">
        <v>5.82</v>
      </c>
      <c r="G421" s="6">
        <f t="shared" si="7"/>
        <v>0.17211948790896159</v>
      </c>
      <c r="H421" s="278">
        <f t="shared" si="9"/>
        <v>-0.82788051209103841</v>
      </c>
      <c r="I421" s="7"/>
      <c r="J421" s="7"/>
      <c r="K421" s="7"/>
      <c r="L421" s="7"/>
      <c r="M421" s="7"/>
    </row>
    <row r="422" spans="1:13" ht="15.75" hidden="1" customHeight="1">
      <c r="A422" s="49"/>
      <c r="B422" s="113">
        <v>113809</v>
      </c>
      <c r="C422" s="4" t="str">
        <f>VLOOKUP(B422,[1]Report!$1:$1048576,2,0)</f>
        <v>FLORA KOLENE CONDIC ORIGINAL 300ML</v>
      </c>
      <c r="D422" s="136" t="s">
        <v>6</v>
      </c>
      <c r="E422" s="5">
        <f>VLOOKUP(B422,[1]Report!$1:$1048576,8,0)</f>
        <v>7.74</v>
      </c>
      <c r="F422" s="164">
        <v>5.82</v>
      </c>
      <c r="G422" s="6">
        <f t="shared" si="7"/>
        <v>0.24806201550387597</v>
      </c>
      <c r="H422" s="278">
        <f t="shared" si="9"/>
        <v>-0.75193798449612403</v>
      </c>
      <c r="I422" s="7"/>
      <c r="J422" s="7"/>
      <c r="K422" s="7"/>
      <c r="L422" s="7"/>
      <c r="M422" s="7"/>
    </row>
    <row r="423" spans="1:13" ht="15.75" hidden="1" customHeight="1">
      <c r="A423" s="49"/>
      <c r="B423" s="113">
        <v>113816</v>
      </c>
      <c r="C423" s="4" t="str">
        <f>VLOOKUP(B423,[1]Report!$1:$1048576,2,0)</f>
        <v>FLORA KOLENE KIT CACHOS SH+COND</v>
      </c>
      <c r="D423" s="136" t="s">
        <v>6</v>
      </c>
      <c r="E423" s="5">
        <f>VLOOKUP(B423,[1]Report!$1:$1048576,8,0)</f>
        <v>13.36</v>
      </c>
      <c r="F423" s="164">
        <v>9.8800000000000008</v>
      </c>
      <c r="G423" s="6">
        <f t="shared" si="7"/>
        <v>0.26047904191616755</v>
      </c>
      <c r="H423" s="278">
        <f t="shared" si="9"/>
        <v>-0.73952095808383245</v>
      </c>
      <c r="I423" s="7"/>
      <c r="J423" s="7"/>
      <c r="K423" s="7"/>
      <c r="L423" s="7"/>
      <c r="M423" s="7"/>
    </row>
    <row r="424" spans="1:13" ht="15.75" hidden="1" customHeight="1">
      <c r="A424" s="49"/>
      <c r="B424" s="113">
        <v>113817</v>
      </c>
      <c r="C424" s="4" t="str">
        <f>VLOOKUP(B424,[1]Report!$1:$1048576,2,0)</f>
        <v>FLORA KOLENE KIT F/C SHAMP+CONDIC</v>
      </c>
      <c r="D424" s="136" t="s">
        <v>6</v>
      </c>
      <c r="E424" s="5">
        <f>VLOOKUP(B424,[1]Report!$1:$1048576,8,0)</f>
        <v>11.65</v>
      </c>
      <c r="F424" s="164">
        <v>9.8800000000000008</v>
      </c>
      <c r="G424" s="6">
        <f t="shared" si="7"/>
        <v>0.15193133047210297</v>
      </c>
      <c r="H424" s="278">
        <f t="shared" si="9"/>
        <v>-0.84806866952789706</v>
      </c>
      <c r="I424" s="7"/>
      <c r="J424" s="7"/>
      <c r="K424" s="7"/>
      <c r="L424" s="7"/>
      <c r="M424" s="7"/>
    </row>
    <row r="425" spans="1:13" ht="15.75" hidden="1" customHeight="1">
      <c r="A425" s="49"/>
      <c r="B425" s="113">
        <v>113815</v>
      </c>
      <c r="C425" s="4" t="str">
        <f>VLOOKUP(B425,[1]Report!$1:$1048576,2,0)</f>
        <v>FLORA KOLENE KIT ORIG SHAMP+CONDIC</v>
      </c>
      <c r="D425" s="136" t="s">
        <v>6</v>
      </c>
      <c r="E425" s="5">
        <f>VLOOKUP(B425,[1]Report!$1:$1048576,8,0)</f>
        <v>11.65</v>
      </c>
      <c r="F425" s="164">
        <v>9.8800000000000008</v>
      </c>
      <c r="G425" s="6">
        <f t="shared" si="7"/>
        <v>0.15193133047210297</v>
      </c>
      <c r="H425" s="278">
        <f t="shared" si="9"/>
        <v>-0.84806866952789706</v>
      </c>
      <c r="I425" s="7"/>
      <c r="J425" s="7"/>
      <c r="K425" s="7"/>
      <c r="L425" s="7"/>
      <c r="M425" s="7"/>
    </row>
    <row r="426" spans="1:13" ht="15.75" hidden="1" customHeight="1">
      <c r="A426" s="49"/>
      <c r="B426" s="113">
        <v>113824</v>
      </c>
      <c r="C426" s="4" t="str">
        <f>VLOOKUP(B426,[1]Report!$1:$1048576,2,0)</f>
        <v>FLORA KOLENE CREM/TRAT CACH 1KG</v>
      </c>
      <c r="D426" s="136" t="s">
        <v>6</v>
      </c>
      <c r="E426" s="5">
        <f>VLOOKUP(B426,[1]Report!$1:$1048576,8,0)</f>
        <v>13.07</v>
      </c>
      <c r="F426" s="164">
        <v>10.8</v>
      </c>
      <c r="G426" s="6">
        <f t="shared" si="7"/>
        <v>0.17368018362662582</v>
      </c>
      <c r="H426" s="278">
        <f t="shared" si="9"/>
        <v>-0.82631981637337415</v>
      </c>
      <c r="I426" s="7"/>
      <c r="J426" s="7"/>
      <c r="K426" s="7"/>
      <c r="L426" s="7"/>
      <c r="M426" s="7"/>
    </row>
    <row r="427" spans="1:13" ht="15.75" hidden="1" customHeight="1">
      <c r="A427" s="49"/>
      <c r="B427" s="113">
        <v>113823</v>
      </c>
      <c r="C427" s="4" t="str">
        <f>VLOOKUP(B427,[1]Report!$1:$1048576,2,0)</f>
        <v>FLORA KOLENE CREME/TRAT ORIGINAL 1KG</v>
      </c>
      <c r="D427" s="136" t="s">
        <v>6</v>
      </c>
      <c r="E427" s="5">
        <f>VLOOKUP(B427,[1]Report!$1:$1048576,8,0)</f>
        <v>13.07</v>
      </c>
      <c r="F427" s="164">
        <v>10.8</v>
      </c>
      <c r="G427" s="6">
        <f t="shared" si="7"/>
        <v>0.17368018362662582</v>
      </c>
      <c r="H427" s="278">
        <f t="shared" si="9"/>
        <v>-0.82631981637337415</v>
      </c>
      <c r="I427" s="7"/>
      <c r="J427" s="7"/>
      <c r="K427" s="7"/>
      <c r="L427" s="7"/>
      <c r="M427" s="7"/>
    </row>
    <row r="428" spans="1:13" ht="15.75" hidden="1" customHeight="1">
      <c r="A428" s="49"/>
      <c r="B428" s="113">
        <v>113822</v>
      </c>
      <c r="C428" s="4" t="str">
        <f>VLOOKUP(B428,[1]Report!$1:$1048576,2,0)</f>
        <v>FLORA KOLENE CREM P/PENTEAR ANTQBR 280ML</v>
      </c>
      <c r="D428" s="136" t="s">
        <v>6</v>
      </c>
      <c r="E428" s="5">
        <f>VLOOKUP(B428,[1]Report!$1:$1048576,8,0)</f>
        <v>6.15</v>
      </c>
      <c r="F428" s="164">
        <v>5</v>
      </c>
      <c r="G428" s="6">
        <f t="shared" si="7"/>
        <v>0.18699186991869923</v>
      </c>
      <c r="H428" s="278">
        <f t="shared" si="9"/>
        <v>-0.81300813008130079</v>
      </c>
      <c r="I428" s="7"/>
      <c r="J428" s="7"/>
      <c r="K428" s="7"/>
      <c r="L428" s="7"/>
      <c r="M428" s="7"/>
    </row>
    <row r="429" spans="1:13" ht="15.75" hidden="1" customHeight="1">
      <c r="A429" s="49"/>
      <c r="B429" s="113">
        <v>113821</v>
      </c>
      <c r="C429" s="4" t="str">
        <f>VLOOKUP(B429,[1]Report!$1:$1048576,2,0)</f>
        <v>FLORA KOLENE CREME P/PENTEAR CACH 280ML</v>
      </c>
      <c r="D429" s="136" t="s">
        <v>6</v>
      </c>
      <c r="E429" s="5">
        <f>VLOOKUP(B429,[1]Report!$1:$1048576,8,0)</f>
        <v>6.15</v>
      </c>
      <c r="F429" s="164">
        <v>5</v>
      </c>
      <c r="G429" s="6">
        <f t="shared" si="7"/>
        <v>0.18699186991869923</v>
      </c>
      <c r="H429" s="278">
        <f t="shared" si="9"/>
        <v>-0.81300813008130079</v>
      </c>
      <c r="I429" s="7"/>
      <c r="J429" s="7"/>
      <c r="K429" s="7"/>
      <c r="L429" s="7"/>
      <c r="M429" s="7"/>
    </row>
    <row r="430" spans="1:13" ht="15.75" hidden="1" customHeight="1">
      <c r="A430" s="49"/>
      <c r="B430" s="113">
        <v>113819</v>
      </c>
      <c r="C430" s="4" t="str">
        <f>VLOOKUP(B430,[1]Report!$1:$1048576,2,0)</f>
        <v>FLORA KOLENE CREME P/PENTEAR ORIG 300ML</v>
      </c>
      <c r="D430" s="136" t="s">
        <v>6</v>
      </c>
      <c r="E430" s="5">
        <f>VLOOKUP(B430,[1]Report!$1:$1048576,8,0)</f>
        <v>6.14</v>
      </c>
      <c r="F430" s="164">
        <v>4.25</v>
      </c>
      <c r="G430" s="6">
        <f t="shared" si="7"/>
        <v>0.3078175895765472</v>
      </c>
      <c r="H430" s="278">
        <f t="shared" si="9"/>
        <v>-0.69218241042345285</v>
      </c>
      <c r="I430" s="7"/>
      <c r="J430" s="7"/>
      <c r="K430" s="7"/>
      <c r="L430" s="7"/>
      <c r="M430" s="7"/>
    </row>
    <row r="431" spans="1:13" ht="15.75" hidden="1" customHeight="1">
      <c r="A431" s="49"/>
      <c r="B431" s="113">
        <v>113818</v>
      </c>
      <c r="C431" s="4" t="str">
        <f>VLOOKUP(B431,[1]Report!$1:$1048576,2,0)</f>
        <v>FLORA KOLENE CREME P/PENTEAR ORIG 500ML</v>
      </c>
      <c r="D431" s="136" t="s">
        <v>6</v>
      </c>
      <c r="E431" s="5">
        <f>VLOOKUP(B431,[1]Report!$1:$1048576,8,0)</f>
        <v>9.2200000000000006</v>
      </c>
      <c r="F431" s="164">
        <v>6.2</v>
      </c>
      <c r="G431" s="6">
        <f t="shared" si="7"/>
        <v>0.32754880694143168</v>
      </c>
      <c r="H431" s="278">
        <f t="shared" si="9"/>
        <v>-0.67245119305856837</v>
      </c>
      <c r="I431" s="7"/>
      <c r="J431" s="7"/>
      <c r="K431" s="7"/>
      <c r="L431" s="7"/>
      <c r="M431" s="7"/>
    </row>
    <row r="432" spans="1:13" ht="15.75" hidden="1" customHeight="1">
      <c r="A432" s="49"/>
      <c r="B432" s="113">
        <v>113820</v>
      </c>
      <c r="C432" s="4" t="str">
        <f>VLOOKUP(B432,[1]Report!$1:$1048576,2,0)</f>
        <v>FLORA KOLENE CREME P/PENTEAR ORIG 90ML</v>
      </c>
      <c r="D432" s="136" t="s">
        <v>6</v>
      </c>
      <c r="E432" s="5">
        <f>VLOOKUP(B432,[1]Report!$1:$1048576,8,0)</f>
        <v>3.25</v>
      </c>
      <c r="F432" s="164">
        <v>2.5</v>
      </c>
      <c r="G432" s="6">
        <f t="shared" si="7"/>
        <v>0.23076923076923078</v>
      </c>
      <c r="H432" s="278">
        <f t="shared" si="9"/>
        <v>-0.76923076923076916</v>
      </c>
      <c r="I432" s="7"/>
      <c r="J432" s="7"/>
      <c r="K432" s="7"/>
      <c r="L432" s="7"/>
      <c r="M432" s="7"/>
    </row>
    <row r="433" spans="1:13" ht="15.75" hidden="1" customHeight="1">
      <c r="A433" s="49"/>
      <c r="B433" s="113">
        <v>113826</v>
      </c>
      <c r="C433" s="4" t="str">
        <f>VLOOKUP(B433,[1]Report!$1:$1048576,2,0)</f>
        <v>FLORA KOLENE CREME TRAT F/C RECONST 900G</v>
      </c>
      <c r="D433" s="136" t="s">
        <v>6</v>
      </c>
      <c r="E433" s="5">
        <f>VLOOKUP(B433,[1]Report!$1:$1048576,8,0)</f>
        <v>13.72</v>
      </c>
      <c r="F433" s="164">
        <v>11.34</v>
      </c>
      <c r="G433" s="6">
        <f t="shared" si="7"/>
        <v>0.17346938775510209</v>
      </c>
      <c r="H433" s="278">
        <f t="shared" si="9"/>
        <v>-0.82653061224489788</v>
      </c>
      <c r="I433" s="7"/>
      <c r="J433" s="7"/>
      <c r="K433" s="7"/>
      <c r="L433" s="7"/>
      <c r="M433" s="7"/>
    </row>
    <row r="434" spans="1:13" ht="15.75" hidden="1" customHeight="1">
      <c r="A434" s="49"/>
      <c r="B434" s="113">
        <v>113827</v>
      </c>
      <c r="C434" s="4" t="str">
        <f>VLOOKUP(B434,[1]Report!$1:$1048576,2,0)</f>
        <v>FLORA KOLENE CREME+TRAT F/C HIDRAT 900G</v>
      </c>
      <c r="D434" s="136" t="s">
        <v>6</v>
      </c>
      <c r="E434" s="5">
        <f>VLOOKUP(B434,[1]Report!$1:$1048576,8,0)</f>
        <v>13.72</v>
      </c>
      <c r="F434" s="164">
        <v>11.34</v>
      </c>
      <c r="G434" s="6">
        <f t="shared" si="7"/>
        <v>0.17346938775510209</v>
      </c>
      <c r="H434" s="278">
        <f t="shared" si="9"/>
        <v>-0.82653061224489788</v>
      </c>
      <c r="I434" s="7"/>
      <c r="J434" s="7"/>
      <c r="K434" s="7"/>
      <c r="L434" s="7"/>
      <c r="M434" s="7"/>
    </row>
    <row r="435" spans="1:13" ht="15.75" hidden="1" customHeight="1">
      <c r="A435" s="49"/>
      <c r="B435" s="113">
        <v>113828</v>
      </c>
      <c r="C435" s="4" t="str">
        <f>VLOOKUP(B435,[1]Report!$1:$1048576,2,0)</f>
        <v>FLORA KOLENE CREME+TRAT F/C NUTRI 900G</v>
      </c>
      <c r="D435" s="136" t="s">
        <v>6</v>
      </c>
      <c r="E435" s="5">
        <f>VLOOKUP(B435,[1]Report!$1:$1048576,8,0)</f>
        <v>13.72</v>
      </c>
      <c r="F435" s="164">
        <v>11.34</v>
      </c>
      <c r="G435" s="6">
        <f t="shared" si="7"/>
        <v>0.17346938775510209</v>
      </c>
      <c r="H435" s="278">
        <f t="shared" si="9"/>
        <v>-0.82653061224489788</v>
      </c>
      <c r="I435" s="7"/>
      <c r="J435" s="7"/>
      <c r="K435" s="7"/>
      <c r="L435" s="7"/>
      <c r="M435" s="7"/>
    </row>
    <row r="436" spans="1:13" ht="15.75" hidden="1" customHeight="1">
      <c r="A436" s="49"/>
      <c r="B436" s="113">
        <v>113813</v>
      </c>
      <c r="C436" s="4" t="str">
        <f>VLOOKUP(B436,[1]Report!$1:$1048576,2,0)</f>
        <v>FLORA KOLENE SHAMP CACHOS 300ML</v>
      </c>
      <c r="D436" s="136" t="s">
        <v>6</v>
      </c>
      <c r="E436" s="5">
        <f>VLOOKUP(B436,[1]Report!$1:$1048576,8,0)</f>
        <v>6.39</v>
      </c>
      <c r="F436" s="164">
        <v>5.81</v>
      </c>
      <c r="G436" s="6">
        <f t="shared" si="7"/>
        <v>9.0766823161189378E-2</v>
      </c>
      <c r="H436" s="278">
        <f t="shared" si="9"/>
        <v>-0.90923317683881066</v>
      </c>
      <c r="I436" s="7"/>
      <c r="J436" s="7"/>
      <c r="K436" s="7"/>
      <c r="L436" s="7"/>
      <c r="M436" s="7"/>
    </row>
    <row r="437" spans="1:13" ht="15.75" hidden="1" customHeight="1">
      <c r="A437" s="49"/>
      <c r="B437" s="113">
        <v>113814</v>
      </c>
      <c r="C437" s="4" t="str">
        <f>VLOOKUP(B437,[1]Report!$1:$1048576,2,0)</f>
        <v>FLORA KOLENE SHAMP FORCA/CRESCIM 300ML</v>
      </c>
      <c r="D437" s="136" t="s">
        <v>6</v>
      </c>
      <c r="E437" s="5">
        <f>VLOOKUP(B437,[1]Report!$1:$1048576,8,0)</f>
        <v>6.39</v>
      </c>
      <c r="F437" s="164">
        <v>5.81</v>
      </c>
      <c r="G437" s="6">
        <f t="shared" si="7"/>
        <v>9.0766823161189378E-2</v>
      </c>
      <c r="H437" s="278">
        <f t="shared" si="9"/>
        <v>-0.90923317683881066</v>
      </c>
      <c r="I437" s="7"/>
      <c r="J437" s="7"/>
      <c r="K437" s="7"/>
      <c r="L437" s="7"/>
      <c r="M437" s="7"/>
    </row>
    <row r="438" spans="1:13" ht="15.75" hidden="1" customHeight="1">
      <c r="A438" s="49"/>
      <c r="B438" s="113">
        <v>113812</v>
      </c>
      <c r="C438" s="4" t="str">
        <f>VLOOKUP(B438,[1]Report!$1:$1048576,2,0)</f>
        <v>FLORA KOLENE SHAMP ORIGINAL 300ML</v>
      </c>
      <c r="D438" s="136" t="s">
        <v>6</v>
      </c>
      <c r="E438" s="5">
        <f>VLOOKUP(B438,[1]Report!$1:$1048576,8,0)</f>
        <v>6.39</v>
      </c>
      <c r="F438" s="164">
        <v>5.81</v>
      </c>
      <c r="G438" s="6">
        <f t="shared" si="7"/>
        <v>9.0766823161189378E-2</v>
      </c>
      <c r="H438" s="278">
        <f t="shared" si="9"/>
        <v>-0.90923317683881066</v>
      </c>
      <c r="I438" s="7"/>
      <c r="J438" s="7"/>
      <c r="K438" s="7"/>
      <c r="L438" s="7"/>
      <c r="M438" s="7"/>
    </row>
    <row r="439" spans="1:13" ht="15.75" hidden="1" customHeight="1">
      <c r="A439" s="49"/>
      <c r="B439" s="113"/>
      <c r="C439" s="4"/>
      <c r="D439" s="136"/>
      <c r="E439" s="5"/>
      <c r="F439" s="164"/>
      <c r="G439" s="6"/>
      <c r="H439" s="7"/>
      <c r="I439" s="7"/>
      <c r="J439" s="7"/>
      <c r="K439" s="7"/>
      <c r="L439" s="7"/>
      <c r="M439" s="7"/>
    </row>
    <row r="440" spans="1:13" ht="15.75" hidden="1" customHeight="1">
      <c r="A440" s="49"/>
      <c r="B440" s="614" t="s">
        <v>1565</v>
      </c>
      <c r="C440" s="614"/>
      <c r="D440" s="614"/>
      <c r="E440" s="614"/>
      <c r="F440" s="614"/>
      <c r="G440" s="614"/>
      <c r="H440" s="7"/>
      <c r="I440" s="7"/>
      <c r="J440" s="7"/>
      <c r="K440" s="7"/>
      <c r="L440" s="7"/>
      <c r="M440" s="7"/>
    </row>
    <row r="441" spans="1:13" ht="15.75" hidden="1" customHeight="1">
      <c r="A441" s="49"/>
      <c r="B441" s="378" t="s">
        <v>2</v>
      </c>
      <c r="C441" s="378" t="s">
        <v>3</v>
      </c>
      <c r="D441" s="378" t="s">
        <v>5</v>
      </c>
      <c r="E441" s="378" t="s">
        <v>0</v>
      </c>
      <c r="F441" s="378" t="s">
        <v>1</v>
      </c>
      <c r="G441" s="378" t="s">
        <v>4</v>
      </c>
      <c r="H441" s="7"/>
      <c r="I441" s="7"/>
      <c r="J441" s="7"/>
      <c r="K441" s="7"/>
      <c r="L441" s="7"/>
      <c r="M441" s="7"/>
    </row>
    <row r="442" spans="1:13" ht="15.75" hidden="1" customHeight="1">
      <c r="A442" s="49"/>
      <c r="B442" s="113">
        <v>113832</v>
      </c>
      <c r="C442" s="4" t="str">
        <f>VLOOKUP(B442,[1]Report!$1:$1048576,2,0)</f>
        <v>FLORA NEUTROX CONDIC AQUA 300ML</v>
      </c>
      <c r="D442" s="136" t="s">
        <v>6</v>
      </c>
      <c r="E442" s="5">
        <f>VLOOKUP(B442,[1]Report!$1:$1048576,8,0)</f>
        <v>7.14</v>
      </c>
      <c r="F442" s="164">
        <v>6.29</v>
      </c>
      <c r="G442" s="6">
        <f t="shared" si="7"/>
        <v>0.119047619047619</v>
      </c>
      <c r="H442" s="278">
        <f t="shared" ref="H442:H460" si="10">G442-100%</f>
        <v>-0.88095238095238104</v>
      </c>
      <c r="I442" s="7"/>
      <c r="J442" s="7"/>
      <c r="K442" s="7"/>
      <c r="L442" s="7"/>
      <c r="M442" s="7"/>
    </row>
    <row r="443" spans="1:13" ht="15.75" hidden="1" customHeight="1">
      <c r="A443" s="49"/>
      <c r="B443" s="113">
        <v>113830</v>
      </c>
      <c r="C443" s="4" t="str">
        <f>VLOOKUP(B443,[1]Report!$1:$1048576,2,0)</f>
        <v>FLORA NEUTROX CONDIC CLASSICO 100ML</v>
      </c>
      <c r="D443" s="136" t="s">
        <v>6</v>
      </c>
      <c r="E443" s="5">
        <f>VLOOKUP(B443,[1]Report!$1:$1048576,8,0)</f>
        <v>3.13</v>
      </c>
      <c r="F443" s="164">
        <v>2.89</v>
      </c>
      <c r="G443" s="6">
        <f t="shared" si="7"/>
        <v>7.667731629392964E-2</v>
      </c>
      <c r="H443" s="278">
        <f t="shared" si="10"/>
        <v>-0.9233226837060704</v>
      </c>
      <c r="I443" s="7"/>
      <c r="J443" s="7"/>
      <c r="K443" s="7"/>
      <c r="L443" s="7"/>
      <c r="M443" s="7"/>
    </row>
    <row r="444" spans="1:13" ht="15.75" hidden="1" customHeight="1">
      <c r="A444" s="49"/>
      <c r="B444" s="113">
        <v>113833</v>
      </c>
      <c r="C444" s="4" t="str">
        <f>VLOOKUP(B444,[1]Report!$1:$1048576,2,0)</f>
        <v>FLORA NEUTROX CONDIC CLASSICO 300ML</v>
      </c>
      <c r="D444" s="136" t="s">
        <v>6</v>
      </c>
      <c r="E444" s="5">
        <f>VLOOKUP(B444,[1]Report!$1:$1048576,8,0)</f>
        <v>7.14</v>
      </c>
      <c r="F444" s="164">
        <v>5.99</v>
      </c>
      <c r="G444" s="6">
        <f t="shared" si="7"/>
        <v>0.16106442577030805</v>
      </c>
      <c r="H444" s="278">
        <f t="shared" si="10"/>
        <v>-0.838935574229692</v>
      </c>
      <c r="I444" s="7"/>
      <c r="J444" s="7"/>
      <c r="K444" s="7"/>
      <c r="L444" s="7"/>
      <c r="M444" s="7"/>
    </row>
    <row r="445" spans="1:13" ht="15.75" hidden="1" customHeight="1">
      <c r="A445" s="49"/>
      <c r="B445" s="113">
        <v>113837</v>
      </c>
      <c r="C445" s="4" t="str">
        <f>VLOOKUP(B445,[1]Report!$1:$1048576,2,0)</f>
        <v>FLORA NEUTROX CONDIC XTREME 300ML</v>
      </c>
      <c r="D445" s="136" t="s">
        <v>6</v>
      </c>
      <c r="E445" s="5">
        <f>VLOOKUP(B445,[1]Report!$1:$1048576,8,0)</f>
        <v>7.14</v>
      </c>
      <c r="F445" s="164">
        <v>6.29</v>
      </c>
      <c r="G445" s="6">
        <f t="shared" si="7"/>
        <v>0.119047619047619</v>
      </c>
      <c r="H445" s="278">
        <f t="shared" si="10"/>
        <v>-0.88095238095238104</v>
      </c>
      <c r="I445" s="7"/>
      <c r="J445" s="7"/>
      <c r="K445" s="7"/>
      <c r="L445" s="7"/>
      <c r="M445" s="7"/>
    </row>
    <row r="446" spans="1:13" ht="15.75" hidden="1" customHeight="1">
      <c r="A446" s="49"/>
      <c r="B446" s="113">
        <v>113851</v>
      </c>
      <c r="C446" s="4" t="str">
        <f>VLOOKUP(B446,[1]Report!$1:$1048576,2,0)</f>
        <v>FLORA NEUTROX KIT SH+COND CLASSICO</v>
      </c>
      <c r="D446" s="136" t="s">
        <v>6</v>
      </c>
      <c r="E446" s="5">
        <f>VLOOKUP(B446,[1]Report!$1:$1048576,8,0)</f>
        <v>10.89</v>
      </c>
      <c r="F446" s="164">
        <v>10.29</v>
      </c>
      <c r="G446" s="6">
        <f t="shared" si="7"/>
        <v>5.5096418732782496E-2</v>
      </c>
      <c r="H446" s="278">
        <f t="shared" si="10"/>
        <v>-0.94490358126721752</v>
      </c>
      <c r="I446" s="7"/>
      <c r="J446" s="7"/>
      <c r="K446" s="7"/>
      <c r="L446" s="7"/>
      <c r="M446" s="7"/>
    </row>
    <row r="447" spans="1:13" ht="15.75" hidden="1" customHeight="1">
      <c r="A447" s="49"/>
      <c r="B447" s="113">
        <v>113834</v>
      </c>
      <c r="C447" s="4" t="str">
        <f>VLOOKUP(B447,[1]Report!$1:$1048576,2,0)</f>
        <v>FLORA NEUTROX CONDIC 24 MULTIBENEF 300ML</v>
      </c>
      <c r="D447" s="136" t="s">
        <v>6</v>
      </c>
      <c r="E447" s="5">
        <f>VLOOKUP(B447,[1]Report!$1:$1048576,8,0)</f>
        <v>7.14</v>
      </c>
      <c r="F447" s="164">
        <v>6.29</v>
      </c>
      <c r="G447" s="6">
        <f t="shared" si="7"/>
        <v>0.119047619047619</v>
      </c>
      <c r="H447" s="278">
        <f t="shared" si="10"/>
        <v>-0.88095238095238104</v>
      </c>
      <c r="I447" s="7"/>
      <c r="J447" s="7"/>
      <c r="K447" s="7"/>
      <c r="L447" s="7"/>
      <c r="M447" s="7"/>
    </row>
    <row r="448" spans="1:13" ht="15.75" hidden="1" customHeight="1">
      <c r="A448" s="49"/>
      <c r="B448" s="113">
        <v>113829</v>
      </c>
      <c r="C448" s="4" t="str">
        <f>VLOOKUP(B448,[1]Report!$1:$1048576,2,0)</f>
        <v>FLORA NEUTROX CONDIC CLASSICO 500ML</v>
      </c>
      <c r="D448" s="136" t="s">
        <v>6</v>
      </c>
      <c r="E448" s="5">
        <f>VLOOKUP(B448,[1]Report!$1:$1048576,8,0)</f>
        <v>10.119999999999999</v>
      </c>
      <c r="F448" s="164">
        <v>8.35</v>
      </c>
      <c r="G448" s="6">
        <f t="shared" si="7"/>
        <v>0.17490118577075095</v>
      </c>
      <c r="H448" s="278">
        <f t="shared" si="10"/>
        <v>-0.82509881422924902</v>
      </c>
      <c r="I448" s="7"/>
      <c r="J448" s="7"/>
      <c r="K448" s="7"/>
      <c r="L448" s="7"/>
      <c r="M448" s="7"/>
    </row>
    <row r="449" spans="1:13" ht="15.75" hidden="1" customHeight="1">
      <c r="A449" s="49"/>
      <c r="B449" s="113">
        <v>113835</v>
      </c>
      <c r="C449" s="4" t="str">
        <f>VLOOKUP(B449,[1]Report!$1:$1048576,2,0)</f>
        <v>FLORA NEUTROX CONDIC MAR E PISCINA 300ML</v>
      </c>
      <c r="D449" s="136" t="s">
        <v>6</v>
      </c>
      <c r="E449" s="5">
        <f>VLOOKUP(B449,[1]Report!$1:$1048576,8,0)</f>
        <v>7.14</v>
      </c>
      <c r="F449" s="164">
        <v>6.29</v>
      </c>
      <c r="G449" s="6">
        <f t="shared" si="7"/>
        <v>0.119047619047619</v>
      </c>
      <c r="H449" s="278">
        <f t="shared" si="10"/>
        <v>-0.88095238095238104</v>
      </c>
      <c r="I449" s="7"/>
      <c r="J449" s="7"/>
      <c r="K449" s="7"/>
      <c r="L449" s="7"/>
      <c r="M449" s="7"/>
    </row>
    <row r="450" spans="1:13" ht="15.75" hidden="1" customHeight="1">
      <c r="A450" s="49"/>
      <c r="B450" s="113">
        <v>113838</v>
      </c>
      <c r="C450" s="4" t="str">
        <f>VLOOKUP(B450,[1]Report!$1:$1048576,2,0)</f>
        <v>FLORA NEUTROX CREM P/PENTEAR CLASS 300ML</v>
      </c>
      <c r="D450" s="136" t="s">
        <v>6</v>
      </c>
      <c r="E450" s="5">
        <f>VLOOKUP(B450,[1]Report!$1:$1048576,8,0)</f>
        <v>7.62</v>
      </c>
      <c r="F450" s="164">
        <v>5.2</v>
      </c>
      <c r="G450" s="6">
        <f t="shared" si="7"/>
        <v>0.31758530183727035</v>
      </c>
      <c r="H450" s="278">
        <f t="shared" si="10"/>
        <v>-0.6824146981627297</v>
      </c>
      <c r="I450" s="7"/>
      <c r="J450" s="7"/>
      <c r="K450" s="7"/>
      <c r="L450" s="7"/>
      <c r="M450" s="7"/>
    </row>
    <row r="451" spans="1:13" ht="15.75" hidden="1" customHeight="1">
      <c r="A451" s="49"/>
      <c r="B451" s="113">
        <v>113844</v>
      </c>
      <c r="C451" s="4" t="str">
        <f>VLOOKUP(B451,[1]Report!$1:$1048576,2,0)</f>
        <v>FLORA NEUTROX CREM TRAT 24MULTI 1KG</v>
      </c>
      <c r="D451" s="136" t="s">
        <v>6</v>
      </c>
      <c r="E451" s="5">
        <f>VLOOKUP(B451,[1]Report!$1:$1048576,8,0)</f>
        <v>20.8</v>
      </c>
      <c r="F451" s="164">
        <v>15</v>
      </c>
      <c r="G451" s="6">
        <f t="shared" si="7"/>
        <v>0.27884615384615385</v>
      </c>
      <c r="H451" s="278">
        <f t="shared" si="10"/>
        <v>-0.72115384615384615</v>
      </c>
      <c r="I451" s="7"/>
      <c r="J451" s="7"/>
      <c r="K451" s="7"/>
      <c r="L451" s="7"/>
      <c r="M451" s="7"/>
    </row>
    <row r="452" spans="1:13" ht="15.75" hidden="1" customHeight="1">
      <c r="A452" s="49"/>
      <c r="B452" s="113">
        <v>113853</v>
      </c>
      <c r="C452" s="4" t="str">
        <f>VLOOKUP(B452,[1]Report!$1:$1048576,2,0)</f>
        <v>FLORA NEUTROX KIT SH+COND 24MULTIB</v>
      </c>
      <c r="D452" s="136" t="s">
        <v>6</v>
      </c>
      <c r="E452" s="5">
        <f>VLOOKUP(B452,[1]Report!$1:$1048576,8,0)</f>
        <v>10.89</v>
      </c>
      <c r="F452" s="164">
        <v>10.29</v>
      </c>
      <c r="G452" s="6">
        <f t="shared" si="7"/>
        <v>5.5096418732782496E-2</v>
      </c>
      <c r="H452" s="278">
        <f t="shared" si="10"/>
        <v>-0.94490358126721752</v>
      </c>
      <c r="I452" s="7"/>
      <c r="J452" s="7"/>
      <c r="K452" s="7"/>
      <c r="L452" s="7"/>
      <c r="M452" s="7"/>
    </row>
    <row r="453" spans="1:13" ht="15.75" hidden="1" customHeight="1">
      <c r="A453" s="49"/>
      <c r="B453" s="113">
        <v>113850</v>
      </c>
      <c r="C453" s="4" t="str">
        <f>VLOOKUP(B453,[1]Report!$1:$1048576,2,0)</f>
        <v>FLORA NEUTROX KIT SH+COND AQUA</v>
      </c>
      <c r="D453" s="136" t="s">
        <v>6</v>
      </c>
      <c r="E453" s="5">
        <f>VLOOKUP(B453,[1]Report!$1:$1048576,8,0)</f>
        <v>14.29</v>
      </c>
      <c r="F453" s="164">
        <v>10.29</v>
      </c>
      <c r="G453" s="6">
        <f t="shared" si="7"/>
        <v>0.2799160251924423</v>
      </c>
      <c r="H453" s="278">
        <f t="shared" si="10"/>
        <v>-0.7200839748075577</v>
      </c>
      <c r="I453" s="7"/>
      <c r="J453" s="7"/>
      <c r="K453" s="7"/>
      <c r="L453" s="7"/>
      <c r="M453" s="7"/>
    </row>
    <row r="454" spans="1:13" ht="15.75" hidden="1" customHeight="1">
      <c r="A454" s="49"/>
      <c r="B454" s="113">
        <v>113849</v>
      </c>
      <c r="C454" s="4" t="str">
        <f>VLOOKUP(B454,[1]Report!$1:$1048576,2,0)</f>
        <v>FLORA NEUTROX KIT SH+COND MAR PISC</v>
      </c>
      <c r="D454" s="136" t="s">
        <v>6</v>
      </c>
      <c r="E454" s="5">
        <f>VLOOKUP(B454,[1]Report!$1:$1048576,8,0)</f>
        <v>14.47</v>
      </c>
      <c r="F454" s="164">
        <v>10.29</v>
      </c>
      <c r="G454" s="6">
        <f t="shared" si="7"/>
        <v>0.28887353144436773</v>
      </c>
      <c r="H454" s="278">
        <f t="shared" si="10"/>
        <v>-0.71112646855563222</v>
      </c>
      <c r="I454" s="7"/>
      <c r="J454" s="7"/>
      <c r="K454" s="7"/>
      <c r="L454" s="7"/>
      <c r="M454" s="7"/>
    </row>
    <row r="455" spans="1:13" ht="15.75" hidden="1" customHeight="1">
      <c r="A455" s="49"/>
      <c r="B455" s="113">
        <v>113852</v>
      </c>
      <c r="C455" s="4" t="str">
        <f>VLOOKUP(B455,[1]Report!$1:$1048576,2,0)</f>
        <v>FLORA NEUTROX KIT SH+COND XTREME</v>
      </c>
      <c r="D455" s="136" t="s">
        <v>6</v>
      </c>
      <c r="E455" s="5">
        <f>VLOOKUP(B455,[1]Report!$1:$1048576,8,0)</f>
        <v>10.89</v>
      </c>
      <c r="F455" s="164">
        <v>10.29</v>
      </c>
      <c r="G455" s="6">
        <f t="shared" si="7"/>
        <v>5.5096418732782496E-2</v>
      </c>
      <c r="H455" s="278">
        <f t="shared" si="10"/>
        <v>-0.94490358126721752</v>
      </c>
      <c r="I455" s="7"/>
      <c r="J455" s="7"/>
      <c r="K455" s="7"/>
      <c r="L455" s="7"/>
      <c r="M455" s="7"/>
    </row>
    <row r="456" spans="1:13" ht="15.75" hidden="1" customHeight="1">
      <c r="A456" s="49"/>
      <c r="B456" s="113">
        <v>113855</v>
      </c>
      <c r="C456" s="4" t="str">
        <f>VLOOKUP(B456,[1]Report!$1:$1048576,2,0)</f>
        <v>FLORA NEUTROX SHAMP 24MULTIBENEF 300ML</v>
      </c>
      <c r="D456" s="136" t="s">
        <v>6</v>
      </c>
      <c r="E456" s="5">
        <f>VLOOKUP(B456,[1]Report!$1:$1048576,8,0)</f>
        <v>6.78</v>
      </c>
      <c r="F456" s="164">
        <v>5.8</v>
      </c>
      <c r="G456" s="6">
        <f t="shared" si="7"/>
        <v>0.144542772861357</v>
      </c>
      <c r="H456" s="278">
        <f t="shared" si="10"/>
        <v>-0.85545722713864303</v>
      </c>
      <c r="I456" s="7"/>
      <c r="J456" s="7"/>
      <c r="K456" s="7"/>
      <c r="L456" s="7"/>
      <c r="M456" s="7"/>
    </row>
    <row r="457" spans="1:13" ht="15.75" hidden="1" customHeight="1">
      <c r="A457" s="49"/>
      <c r="B457" s="113">
        <v>113854</v>
      </c>
      <c r="C457" s="4" t="str">
        <f>VLOOKUP(B457,[1]Report!$1:$1048576,2,0)</f>
        <v>FLORA NEUTROX SHAMP AQUA 300ML</v>
      </c>
      <c r="D457" s="136" t="s">
        <v>6</v>
      </c>
      <c r="E457" s="5">
        <f>VLOOKUP(B457,[1]Report!$1:$1048576,8,0)</f>
        <v>7.48</v>
      </c>
      <c r="F457" s="164">
        <v>5.8</v>
      </c>
      <c r="G457" s="6">
        <f t="shared" si="7"/>
        <v>0.22459893048128349</v>
      </c>
      <c r="H457" s="278">
        <f t="shared" si="10"/>
        <v>-0.77540106951871657</v>
      </c>
      <c r="I457" s="7"/>
      <c r="J457" s="7"/>
      <c r="K457" s="7"/>
      <c r="L457" s="7"/>
      <c r="M457" s="7"/>
    </row>
    <row r="458" spans="1:13" ht="15.75" hidden="1" customHeight="1">
      <c r="A458" s="49"/>
      <c r="B458" s="113">
        <v>113858</v>
      </c>
      <c r="C458" s="4" t="str">
        <f>VLOOKUP(B458,[1]Report!$1:$1048576,2,0)</f>
        <v>FLORA NEUTROX SHAMP CLASSICO 300ML</v>
      </c>
      <c r="D458" s="136" t="s">
        <v>6</v>
      </c>
      <c r="E458" s="5">
        <f>VLOOKUP(B458,[1]Report!$1:$1048576,8,0)</f>
        <v>6.78</v>
      </c>
      <c r="F458" s="164">
        <v>5.8</v>
      </c>
      <c r="G458" s="6">
        <f t="shared" ref="G458:G473" si="11">(E458-F458)/E458</f>
        <v>0.144542772861357</v>
      </c>
      <c r="H458" s="278">
        <f t="shared" si="10"/>
        <v>-0.85545722713864303</v>
      </c>
      <c r="I458" s="7"/>
      <c r="J458" s="7"/>
      <c r="K458" s="7"/>
      <c r="L458" s="7"/>
      <c r="M458" s="7"/>
    </row>
    <row r="459" spans="1:13" ht="15.75" hidden="1" customHeight="1">
      <c r="A459" s="49"/>
      <c r="B459" s="113">
        <v>113856</v>
      </c>
      <c r="C459" s="4" t="str">
        <f>VLOOKUP(B459,[1]Report!$1:$1048576,2,0)</f>
        <v>FLORA NEUTROX SHAMP MAR PISCI 300ML</v>
      </c>
      <c r="D459" s="136" t="s">
        <v>6</v>
      </c>
      <c r="E459" s="5">
        <f>VLOOKUP(B459,[1]Report!$1:$1048576,8,0)</f>
        <v>6.78</v>
      </c>
      <c r="F459" s="164">
        <v>5.8</v>
      </c>
      <c r="G459" s="6">
        <f t="shared" si="11"/>
        <v>0.144542772861357</v>
      </c>
      <c r="H459" s="278">
        <f t="shared" si="10"/>
        <v>-0.85545722713864303</v>
      </c>
      <c r="I459" s="7"/>
      <c r="J459" s="7"/>
      <c r="K459" s="7"/>
      <c r="L459" s="7"/>
      <c r="M459" s="7"/>
    </row>
    <row r="460" spans="1:13" ht="15.75" hidden="1" customHeight="1">
      <c r="A460" s="49"/>
      <c r="B460" s="113">
        <v>113859</v>
      </c>
      <c r="C460" s="4" t="str">
        <f>VLOOKUP(B460,[1]Report!$1:$1048576,2,0)</f>
        <v>FLORA NEUTROX SHAMP XTREME 300ML</v>
      </c>
      <c r="D460" s="136" t="s">
        <v>6</v>
      </c>
      <c r="E460" s="5">
        <f>VLOOKUP(B460,[1]Report!$1:$1048576,8,0)</f>
        <v>6.78</v>
      </c>
      <c r="F460" s="164">
        <v>5.8</v>
      </c>
      <c r="G460" s="6">
        <f t="shared" si="11"/>
        <v>0.144542772861357</v>
      </c>
      <c r="H460" s="278">
        <f t="shared" si="10"/>
        <v>-0.85545722713864303</v>
      </c>
      <c r="I460" s="7"/>
      <c r="J460" s="7"/>
      <c r="K460" s="7"/>
      <c r="L460" s="7"/>
      <c r="M460" s="7"/>
    </row>
    <row r="461" spans="1:13" ht="15.75" hidden="1" customHeight="1">
      <c r="A461" s="49"/>
      <c r="B461" s="113"/>
      <c r="C461" s="4"/>
      <c r="D461" s="136"/>
      <c r="E461" s="5"/>
      <c r="F461" s="164"/>
      <c r="G461" s="6"/>
      <c r="H461" s="7"/>
      <c r="I461" s="7"/>
      <c r="J461" s="7"/>
      <c r="K461" s="7"/>
      <c r="L461" s="7"/>
      <c r="M461" s="7"/>
    </row>
    <row r="462" spans="1:13" ht="15.75" hidden="1" customHeight="1">
      <c r="A462" s="49"/>
      <c r="B462" s="614" t="s">
        <v>1568</v>
      </c>
      <c r="C462" s="614"/>
      <c r="D462" s="614"/>
      <c r="E462" s="614"/>
      <c r="F462" s="614"/>
      <c r="G462" s="614"/>
      <c r="H462" s="7"/>
      <c r="I462" s="7"/>
      <c r="J462" s="7"/>
      <c r="K462" s="7"/>
      <c r="L462" s="7"/>
      <c r="M462" s="7"/>
    </row>
    <row r="463" spans="1:13" ht="15.75" hidden="1" customHeight="1">
      <c r="A463" s="49"/>
      <c r="B463" s="378" t="s">
        <v>2</v>
      </c>
      <c r="C463" s="378" t="s">
        <v>3</v>
      </c>
      <c r="D463" s="378" t="s">
        <v>5</v>
      </c>
      <c r="E463" s="378" t="s">
        <v>0</v>
      </c>
      <c r="F463" s="378" t="s">
        <v>1</v>
      </c>
      <c r="G463" s="378" t="s">
        <v>4</v>
      </c>
      <c r="H463" s="7"/>
      <c r="I463" s="7"/>
      <c r="J463" s="7"/>
      <c r="K463" s="7"/>
      <c r="L463" s="7"/>
      <c r="M463" s="7"/>
    </row>
    <row r="464" spans="1:13" ht="15.75" hidden="1" customHeight="1">
      <c r="A464" s="49"/>
      <c r="B464" s="113">
        <v>114125</v>
      </c>
      <c r="C464" s="4" t="str">
        <f>VLOOKUP(B464,[1]Report!$1:$1048576,2,0)</f>
        <v>FLORA OX CONDIC HIALURONICO 12X400ML</v>
      </c>
      <c r="D464" s="136" t="s">
        <v>6</v>
      </c>
      <c r="E464" s="5">
        <f>VLOOKUP(B464,[1]Report!$1:$1048576,8,0)</f>
        <v>20.07</v>
      </c>
      <c r="F464" s="164">
        <v>18.39</v>
      </c>
      <c r="G464" s="6">
        <f t="shared" si="11"/>
        <v>8.3707025411061273E-2</v>
      </c>
      <c r="H464" s="278">
        <f t="shared" ref="H464:H473" si="12">G464-100%</f>
        <v>-0.91629297458893877</v>
      </c>
      <c r="I464" s="7"/>
      <c r="J464" s="7"/>
      <c r="K464" s="7"/>
      <c r="L464" s="7"/>
      <c r="M464" s="7"/>
    </row>
    <row r="465" spans="1:13" ht="15.75" hidden="1" customHeight="1">
      <c r="A465" s="49"/>
      <c r="B465" s="113">
        <v>114127</v>
      </c>
      <c r="C465" s="4" t="str">
        <f>VLOOKUP(B465,[1]Report!$1:$1048576,2,0)</f>
        <v>FLORA OX CONDIC LISO 12X400ML</v>
      </c>
      <c r="D465" s="136" t="s">
        <v>6</v>
      </c>
      <c r="E465" s="5">
        <f>VLOOKUP(B465,[1]Report!$1:$1048576,8,0)</f>
        <v>20.07</v>
      </c>
      <c r="F465" s="164">
        <v>18.39</v>
      </c>
      <c r="G465" s="6">
        <f t="shared" si="11"/>
        <v>8.3707025411061273E-2</v>
      </c>
      <c r="H465" s="278">
        <f t="shared" si="12"/>
        <v>-0.91629297458893877</v>
      </c>
      <c r="I465" s="7"/>
      <c r="J465" s="7"/>
      <c r="K465" s="7"/>
      <c r="L465" s="7"/>
      <c r="M465" s="7"/>
    </row>
    <row r="466" spans="1:13" ht="15.75" hidden="1" customHeight="1">
      <c r="A466" s="49"/>
      <c r="B466" s="113">
        <v>114123</v>
      </c>
      <c r="C466" s="4" t="str">
        <f>VLOOKUP(B466,[1]Report!$1:$1048576,2,0)</f>
        <v>FLORA OX CONDIC NUTRICAO 12X400ML</v>
      </c>
      <c r="D466" s="136" t="s">
        <v>6</v>
      </c>
      <c r="E466" s="5">
        <f>VLOOKUP(B466,[1]Report!$1:$1048576,8,0)</f>
        <v>20.260000000000002</v>
      </c>
      <c r="F466" s="164">
        <v>18.39</v>
      </c>
      <c r="G466" s="6">
        <f t="shared" si="11"/>
        <v>9.2300098716683168E-2</v>
      </c>
      <c r="H466" s="278">
        <f t="shared" si="12"/>
        <v>-0.90769990128331679</v>
      </c>
      <c r="I466" s="7"/>
      <c r="J466" s="7"/>
      <c r="K466" s="7"/>
      <c r="L466" s="7"/>
      <c r="M466" s="7"/>
    </row>
    <row r="467" spans="1:13" ht="15.75" hidden="1" customHeight="1">
      <c r="A467" s="49"/>
      <c r="B467" s="113">
        <v>114124</v>
      </c>
      <c r="C467" s="4" t="str">
        <f>VLOOKUP(B467,[1]Report!$1:$1048576,2,0)</f>
        <v>FLORA OX CONDIC REPARACAO 12X400ML</v>
      </c>
      <c r="D467" s="136" t="s">
        <v>6</v>
      </c>
      <c r="E467" s="5">
        <f>VLOOKUP(B467,[1]Report!$1:$1048576,8,0)</f>
        <v>20.260000000000002</v>
      </c>
      <c r="F467" s="164">
        <v>18.39</v>
      </c>
      <c r="G467" s="6">
        <f t="shared" si="11"/>
        <v>9.2300098716683168E-2</v>
      </c>
      <c r="H467" s="278">
        <f t="shared" si="12"/>
        <v>-0.90769990128331679</v>
      </c>
      <c r="I467" s="7"/>
      <c r="J467" s="7"/>
      <c r="K467" s="7"/>
      <c r="L467" s="7"/>
      <c r="M467" s="7"/>
    </row>
    <row r="468" spans="1:13" ht="15.75" hidden="1" customHeight="1">
      <c r="A468" s="49"/>
      <c r="B468" s="113">
        <v>114129</v>
      </c>
      <c r="C468" s="4" t="str">
        <f>VLOOKUP(B468,[1]Report!$1:$1048576,2,0)</f>
        <v>FLORA OX MASCARA DE TRAT NUTR 12X300G</v>
      </c>
      <c r="D468" s="136" t="s">
        <v>6</v>
      </c>
      <c r="E468" s="5">
        <f>VLOOKUP(B468,[1]Report!$1:$1048576,8,0)</f>
        <v>14.74</v>
      </c>
      <c r="F468" s="164">
        <v>13.399999999999999</v>
      </c>
      <c r="G468" s="6">
        <f t="shared" si="11"/>
        <v>9.0909090909091023E-2</v>
      </c>
      <c r="H468" s="278">
        <f t="shared" si="12"/>
        <v>-0.90909090909090895</v>
      </c>
      <c r="I468" s="7"/>
      <c r="J468" s="7"/>
      <c r="K468" s="7"/>
      <c r="L468" s="7"/>
      <c r="M468" s="7"/>
    </row>
    <row r="469" spans="1:13" ht="15.75" hidden="1" customHeight="1">
      <c r="A469" s="49"/>
      <c r="B469" s="113">
        <v>114128</v>
      </c>
      <c r="C469" s="4" t="str">
        <f>VLOOKUP(B469,[1]Report!$1:$1048576,2,0)</f>
        <v>FLORA OX CREME P/PENT NUTR12X250ML</v>
      </c>
      <c r="D469" s="136" t="s">
        <v>6</v>
      </c>
      <c r="E469" s="5">
        <f>VLOOKUP(B469,[1]Report!$1:$1048576,8,0)</f>
        <v>11.64</v>
      </c>
      <c r="F469" s="164">
        <v>10.581818181818182</v>
      </c>
      <c r="G469" s="6">
        <f t="shared" si="11"/>
        <v>9.0909090909090939E-2</v>
      </c>
      <c r="H469" s="278">
        <f t="shared" si="12"/>
        <v>-0.90909090909090906</v>
      </c>
      <c r="I469" s="7"/>
      <c r="J469" s="7"/>
      <c r="K469" s="7"/>
      <c r="L469" s="7"/>
      <c r="M469" s="7"/>
    </row>
    <row r="470" spans="1:13" ht="15.75" hidden="1" customHeight="1">
      <c r="A470" s="49"/>
      <c r="B470" s="113">
        <v>114121</v>
      </c>
      <c r="C470" s="4" t="str">
        <f>VLOOKUP(B470,[1]Report!$1:$1048576,2,0)</f>
        <v>FLORA OX SHAMP HIALURONICO 12X400ML</v>
      </c>
      <c r="D470" s="136" t="s">
        <v>6</v>
      </c>
      <c r="E470" s="5">
        <f>VLOOKUP(B470,[1]Report!$1:$1048576,8,0)</f>
        <v>17.78</v>
      </c>
      <c r="F470" s="164">
        <v>16.190000000000001</v>
      </c>
      <c r="G470" s="6">
        <f t="shared" si="11"/>
        <v>8.9426321709786261E-2</v>
      </c>
      <c r="H470" s="278">
        <f t="shared" si="12"/>
        <v>-0.91057367829021374</v>
      </c>
      <c r="I470" s="7"/>
      <c r="J470" s="7"/>
      <c r="K470" s="7"/>
      <c r="L470" s="7"/>
      <c r="M470" s="7"/>
    </row>
    <row r="471" spans="1:13" ht="15.75" hidden="1" customHeight="1">
      <c r="A471" s="49"/>
      <c r="B471" s="113">
        <v>114122</v>
      </c>
      <c r="C471" s="4" t="str">
        <f>VLOOKUP(B471,[1]Report!$1:$1048576,2,0)</f>
        <v>FLORA OX SHAMP LISO 12X400ML</v>
      </c>
      <c r="D471" s="136" t="s">
        <v>6</v>
      </c>
      <c r="E471" s="5">
        <f>VLOOKUP(B471,[1]Report!$1:$1048576,8,0)</f>
        <v>17.78</v>
      </c>
      <c r="F471" s="164">
        <v>16.190000000000001</v>
      </c>
      <c r="G471" s="6">
        <f t="shared" si="11"/>
        <v>8.9426321709786261E-2</v>
      </c>
      <c r="H471" s="278">
        <f t="shared" si="12"/>
        <v>-0.91057367829021374</v>
      </c>
      <c r="I471" s="7"/>
      <c r="J471" s="7"/>
      <c r="K471" s="7"/>
      <c r="L471" s="7"/>
      <c r="M471" s="7"/>
    </row>
    <row r="472" spans="1:13" ht="15.75" hidden="1" customHeight="1">
      <c r="A472" s="49"/>
      <c r="B472" s="113">
        <v>114119</v>
      </c>
      <c r="C472" s="4" t="str">
        <f>VLOOKUP(B472,[1]Report!$1:$1048576,2,0)</f>
        <v>FLORA OX SHAMP NUTRICAO 12X400ML</v>
      </c>
      <c r="D472" s="136" t="s">
        <v>6</v>
      </c>
      <c r="E472" s="5">
        <f>VLOOKUP(B472,[1]Report!$1:$1048576,8,0)</f>
        <v>17.78</v>
      </c>
      <c r="F472" s="164">
        <v>16.190000000000001</v>
      </c>
      <c r="G472" s="6">
        <f t="shared" si="11"/>
        <v>8.9426321709786261E-2</v>
      </c>
      <c r="H472" s="278">
        <f t="shared" si="12"/>
        <v>-0.91057367829021374</v>
      </c>
      <c r="I472" s="7"/>
      <c r="J472" s="7"/>
      <c r="K472" s="7"/>
      <c r="L472" s="7"/>
      <c r="M472" s="7"/>
    </row>
    <row r="473" spans="1:13" ht="15.75" hidden="1" customHeight="1">
      <c r="A473" s="49"/>
      <c r="B473" s="113">
        <v>114120</v>
      </c>
      <c r="C473" s="4" t="str">
        <f>VLOOKUP(B473,[1]Report!$1:$1048576,2,0)</f>
        <v>FLORA OX SHAMP REPARACAO 12X400ML</v>
      </c>
      <c r="D473" s="136" t="s">
        <v>6</v>
      </c>
      <c r="E473" s="5">
        <f>VLOOKUP(B473,[1]Report!$1:$1048576,8,0)</f>
        <v>17.78</v>
      </c>
      <c r="F473" s="164">
        <v>16.190000000000001</v>
      </c>
      <c r="G473" s="6">
        <f t="shared" si="11"/>
        <v>8.9426321709786261E-2</v>
      </c>
      <c r="H473" s="278">
        <f t="shared" si="12"/>
        <v>-0.91057367829021374</v>
      </c>
      <c r="I473" s="7"/>
      <c r="J473" s="7"/>
      <c r="K473" s="7"/>
      <c r="L473" s="7"/>
      <c r="M473" s="7"/>
    </row>
    <row r="474" spans="1:13" ht="15.75" hidden="1" customHeight="1">
      <c r="A474" s="49"/>
      <c r="B474" s="113"/>
      <c r="C474" s="4"/>
      <c r="D474" s="136"/>
      <c r="E474" s="5"/>
      <c r="F474" s="392"/>
      <c r="G474" s="6"/>
      <c r="H474" s="7"/>
      <c r="I474" s="7"/>
      <c r="J474" s="7"/>
      <c r="K474" s="7"/>
      <c r="L474" s="7"/>
      <c r="M474" s="7"/>
    </row>
    <row r="475" spans="1:13" ht="15.75" hidden="1" customHeight="1">
      <c r="A475" s="49"/>
      <c r="B475" s="11" t="s">
        <v>2</v>
      </c>
      <c r="C475" s="11" t="s">
        <v>3</v>
      </c>
      <c r="D475" s="11" t="s">
        <v>5</v>
      </c>
      <c r="E475" s="11" t="s">
        <v>0</v>
      </c>
      <c r="F475" s="47" t="s">
        <v>1</v>
      </c>
      <c r="G475" s="47" t="s">
        <v>4</v>
      </c>
      <c r="H475" s="7"/>
      <c r="I475" s="7"/>
      <c r="J475" s="7"/>
      <c r="K475" s="7"/>
      <c r="L475" s="7"/>
      <c r="M475" s="7"/>
    </row>
    <row r="476" spans="1:13" ht="15.75" hidden="1" customHeight="1">
      <c r="A476" s="49"/>
      <c r="B476" s="113">
        <v>109902</v>
      </c>
      <c r="C476" s="4" t="str">
        <f>VLOOKUP(B476,[1]Report!$1:$1048576,2,0)</f>
        <v>RC PED ADU RP 10,1KG</v>
      </c>
      <c r="D476" s="136" t="s">
        <v>6</v>
      </c>
      <c r="E476" s="5">
        <f>VLOOKUP(B476,[1]Report!$1:$1048576,8,0)</f>
        <v>110.72</v>
      </c>
      <c r="F476" s="393">
        <v>89</v>
      </c>
      <c r="G476" s="6">
        <f t="shared" ref="G476:G477" si="13">(E476-F476)/E476</f>
        <v>0.19617052023121387</v>
      </c>
      <c r="H476" s="7"/>
      <c r="I476" s="7"/>
      <c r="J476" s="7"/>
      <c r="K476" s="7"/>
      <c r="L476" s="7"/>
      <c r="M476" s="7"/>
    </row>
    <row r="477" spans="1:13" ht="15.75" hidden="1" customHeight="1">
      <c r="A477" s="49"/>
      <c r="B477" s="113">
        <v>113544</v>
      </c>
      <c r="C477" s="4" t="e">
        <f>VLOOKUP(B477,[1]Report!$1:$1048576,2,0)</f>
        <v>#N/A</v>
      </c>
      <c r="D477" s="136" t="s">
        <v>6</v>
      </c>
      <c r="E477" s="5" t="e">
        <f>VLOOKUP(B477,[1]Report!$1:$1048576,8,0)</f>
        <v>#N/A</v>
      </c>
      <c r="F477" s="393">
        <v>139</v>
      </c>
      <c r="G477" s="6" t="e">
        <f t="shared" si="13"/>
        <v>#N/A</v>
      </c>
      <c r="H477" s="7"/>
      <c r="I477" s="7"/>
      <c r="J477" s="7"/>
      <c r="K477" s="7"/>
      <c r="L477" s="7"/>
      <c r="M477" s="7"/>
    </row>
    <row r="478" spans="1:13" ht="15.75" hidden="1" customHeight="1">
      <c r="A478" s="49"/>
      <c r="B478" s="113"/>
      <c r="C478" s="4"/>
      <c r="D478" s="136"/>
      <c r="E478" s="5"/>
      <c r="F478" s="393"/>
      <c r="G478" s="6"/>
      <c r="H478" s="7"/>
      <c r="I478" s="7"/>
      <c r="J478" s="7"/>
      <c r="K478" s="7"/>
      <c r="L478" s="7"/>
      <c r="M478" s="7"/>
    </row>
    <row r="479" spans="1:13" ht="15.75" hidden="1" customHeight="1">
      <c r="A479" s="49"/>
      <c r="B479" s="11" t="s">
        <v>2</v>
      </c>
      <c r="C479" s="11" t="s">
        <v>3</v>
      </c>
      <c r="D479" s="11" t="s">
        <v>5</v>
      </c>
      <c r="E479" s="11" t="s">
        <v>0</v>
      </c>
      <c r="F479" s="47" t="s">
        <v>1</v>
      </c>
      <c r="G479" s="47" t="s">
        <v>4</v>
      </c>
      <c r="H479" s="7"/>
      <c r="I479" s="7"/>
      <c r="J479" s="7"/>
      <c r="K479" s="7"/>
      <c r="L479" s="7"/>
      <c r="M479" s="7"/>
    </row>
    <row r="480" spans="1:13" ht="15.75" hidden="1" customHeight="1">
      <c r="A480" s="49"/>
      <c r="B480" s="113">
        <v>113267</v>
      </c>
      <c r="C480" s="4" t="e">
        <f>VLOOKUP(B480,[1]Report!$1:$1048576,2,0)</f>
        <v>#N/A</v>
      </c>
      <c r="D480" s="136" t="s">
        <v>6</v>
      </c>
      <c r="E480" s="5" t="e">
        <f>VLOOKUP(B480,[1]Report!$1:$1048576,8,0)</f>
        <v>#N/A</v>
      </c>
      <c r="F480" s="393">
        <v>1.49</v>
      </c>
      <c r="G480" s="6" t="e">
        <f t="shared" ref="G480:G481" si="14">(E480-F480)/E480</f>
        <v>#N/A</v>
      </c>
      <c r="H480" s="7"/>
      <c r="I480" s="7"/>
      <c r="J480" s="7"/>
      <c r="K480" s="7"/>
      <c r="L480" s="7"/>
      <c r="M480" s="7"/>
    </row>
    <row r="481" spans="1:13" ht="15.75" hidden="1" customHeight="1">
      <c r="A481" s="49"/>
      <c r="B481" s="113">
        <v>113265</v>
      </c>
      <c r="C481" s="4" t="e">
        <f>VLOOKUP(B481,[1]Report!$1:$1048576,2,0)</f>
        <v>#N/A</v>
      </c>
      <c r="D481" s="136" t="s">
        <v>6</v>
      </c>
      <c r="E481" s="5" t="e">
        <f>VLOOKUP(B481,[1]Report!$1:$1048576,8,0)</f>
        <v>#N/A</v>
      </c>
      <c r="F481" s="393">
        <v>1.49</v>
      </c>
      <c r="G481" s="6" t="e">
        <f t="shared" si="14"/>
        <v>#N/A</v>
      </c>
      <c r="H481" s="7"/>
      <c r="I481" s="7"/>
      <c r="J481" s="7"/>
      <c r="K481" s="7"/>
      <c r="L481" s="7"/>
      <c r="M481" s="7"/>
    </row>
    <row r="482" spans="1:13" ht="15.75" hidden="1" customHeight="1">
      <c r="A482" s="49"/>
      <c r="B482" s="113"/>
      <c r="C482" s="4"/>
      <c r="D482" s="136"/>
      <c r="E482" s="5"/>
      <c r="F482" s="393"/>
      <c r="G482" s="388"/>
      <c r="H482" s="7"/>
      <c r="I482" s="7"/>
      <c r="J482" s="7"/>
      <c r="K482" s="7"/>
      <c r="L482" s="7"/>
      <c r="M482" s="7"/>
    </row>
    <row r="483" spans="1:13" ht="15.75" hidden="1" customHeight="1">
      <c r="A483" s="49"/>
      <c r="B483" s="113"/>
      <c r="C483" s="4"/>
      <c r="D483" s="136"/>
      <c r="E483" s="5"/>
      <c r="F483" s="393" t="s">
        <v>1615</v>
      </c>
      <c r="G483" s="388"/>
      <c r="H483" s="7" t="s">
        <v>1616</v>
      </c>
      <c r="I483" s="7"/>
      <c r="J483" s="7"/>
      <c r="K483" s="7"/>
      <c r="L483" s="7"/>
      <c r="M483" s="7"/>
    </row>
    <row r="484" spans="1:13" ht="15.75" hidden="1" customHeight="1">
      <c r="A484" s="49"/>
      <c r="B484" s="113">
        <v>113633</v>
      </c>
      <c r="C484" s="4" t="str">
        <f>VLOOKUP(B484,[1]Report!$1:$1048576,2,0)</f>
        <v>MARG DORIANA LIGHT C/S 12X500G</v>
      </c>
      <c r="D484" s="136" t="s">
        <v>6</v>
      </c>
      <c r="E484" s="5">
        <f>VLOOKUP(B484,[1]Report!$1:$1048576,8,0)</f>
        <v>5.8</v>
      </c>
      <c r="F484" s="393"/>
      <c r="G484" s="6">
        <f t="shared" ref="G484:G491" si="15">(E484-F484)/E484</f>
        <v>1</v>
      </c>
      <c r="H484" s="393"/>
      <c r="I484" s="6">
        <f>(E484-H484)/E484</f>
        <v>1</v>
      </c>
      <c r="J484" s="7"/>
      <c r="K484" s="7"/>
      <c r="L484" s="7"/>
      <c r="M484" s="7"/>
    </row>
    <row r="485" spans="1:13" ht="15.75" hidden="1" customHeight="1">
      <c r="A485" s="49"/>
      <c r="B485" s="113">
        <v>113634</v>
      </c>
      <c r="C485" s="4" t="str">
        <f>VLOOKUP(B485,[1]Report!$1:$1048576,2,0)</f>
        <v>MARG DORIANA S/S 12X500G</v>
      </c>
      <c r="D485" s="136" t="s">
        <v>6</v>
      </c>
      <c r="E485" s="5">
        <f>VLOOKUP(B485,[1]Report!$1:$1048576,8,0)</f>
        <v>5.8</v>
      </c>
      <c r="F485" s="393"/>
      <c r="G485" s="6">
        <f t="shared" si="15"/>
        <v>1</v>
      </c>
      <c r="H485" s="393"/>
      <c r="I485" s="6">
        <f>(E485-H485)/E485</f>
        <v>1</v>
      </c>
      <c r="J485" s="7"/>
      <c r="K485" s="7"/>
      <c r="L485" s="7"/>
      <c r="M485" s="7"/>
    </row>
    <row r="486" spans="1:13" ht="15.75" hidden="1" customHeight="1">
      <c r="A486" s="49"/>
      <c r="B486" s="113">
        <v>113637</v>
      </c>
      <c r="C486" s="4" t="e">
        <f>VLOOKUP(B486,[1]Report!$1:$1048576,2,0)</f>
        <v>#N/A</v>
      </c>
      <c r="D486" s="136" t="s">
        <v>6</v>
      </c>
      <c r="E486" s="5" t="e">
        <f>VLOOKUP(B486,[1]Report!$1:$1048576,8,0)</f>
        <v>#N/A</v>
      </c>
      <c r="F486" s="393"/>
      <c r="G486" s="6" t="e">
        <f t="shared" si="15"/>
        <v>#N/A</v>
      </c>
      <c r="H486" s="393"/>
      <c r="I486" s="6" t="e">
        <f>(E486-H486)/E486</f>
        <v>#N/A</v>
      </c>
      <c r="J486" s="7"/>
      <c r="K486" s="7"/>
      <c r="L486" s="7"/>
      <c r="M486" s="7"/>
    </row>
    <row r="487" spans="1:13" ht="15.75" hidden="1" customHeight="1">
      <c r="A487" s="49"/>
      <c r="B487" s="113">
        <v>269</v>
      </c>
      <c r="C487" s="4" t="str">
        <f>VLOOKUP(B487,[1]Report!$1:$1048576,2,0)</f>
        <v>MARG DORIANA C/S 12X500G</v>
      </c>
      <c r="D487" s="136" t="s">
        <v>6</v>
      </c>
      <c r="E487" s="5">
        <f>VLOOKUP(B487,[1]Report!$1:$1048576,8,0)</f>
        <v>5.8</v>
      </c>
      <c r="F487" s="393"/>
      <c r="G487" s="6">
        <f t="shared" si="15"/>
        <v>1</v>
      </c>
      <c r="H487" s="393"/>
      <c r="I487" s="6">
        <f>(E487-H487)/E487</f>
        <v>1</v>
      </c>
      <c r="J487" s="7"/>
      <c r="K487" s="7"/>
      <c r="L487" s="7"/>
      <c r="M487" s="7"/>
    </row>
    <row r="488" spans="1:13" ht="15.75" hidden="1" customHeight="1">
      <c r="A488" s="49"/>
      <c r="B488" s="113">
        <v>102513</v>
      </c>
      <c r="C488" s="4" t="str">
        <f>VLOOKUP(B488,[1]Report!$1:$1048576,2,0)</f>
        <v>MARG PRIMOR C/S 12X500G</v>
      </c>
      <c r="D488" s="136" t="s">
        <v>6</v>
      </c>
      <c r="E488" s="5">
        <f>VLOOKUP(B488,[1]Report!$1:$1048576,8,0)</f>
        <v>76.95</v>
      </c>
      <c r="F488" s="393">
        <v>65.989999999999995</v>
      </c>
      <c r="G488" s="6">
        <f t="shared" si="15"/>
        <v>0.14243014944769342</v>
      </c>
      <c r="H488" s="393">
        <v>63.99</v>
      </c>
      <c r="I488" s="6">
        <f t="shared" ref="I488:I491" si="16">(E488-H488)/E488</f>
        <v>0.16842105263157894</v>
      </c>
      <c r="J488" s="7"/>
      <c r="K488" s="7"/>
      <c r="L488" s="7"/>
      <c r="M488" s="7"/>
    </row>
    <row r="489" spans="1:13" ht="15.75" hidden="1" customHeight="1">
      <c r="A489" s="49"/>
      <c r="B489" s="113">
        <v>102514</v>
      </c>
      <c r="C489" s="4" t="str">
        <f>VLOOKUP(B489,[1]Report!$1:$1048576,2,0)</f>
        <v>MARG PRIMOR C/S 24X250G</v>
      </c>
      <c r="D489" s="136" t="s">
        <v>6</v>
      </c>
      <c r="E489" s="5">
        <f>VLOOKUP(B489,[1]Report!$1:$1048576,8,0)</f>
        <v>86.1</v>
      </c>
      <c r="F489" s="393">
        <v>65.989999999999995</v>
      </c>
      <c r="G489" s="6">
        <f t="shared" si="15"/>
        <v>0.23356562137049944</v>
      </c>
      <c r="H489" s="393">
        <v>63.99</v>
      </c>
      <c r="I489" s="6">
        <f t="shared" si="16"/>
        <v>0.25679442508710792</v>
      </c>
      <c r="J489" s="7"/>
      <c r="K489" s="7"/>
      <c r="L489" s="7"/>
      <c r="M489" s="7"/>
    </row>
    <row r="490" spans="1:13" ht="15.75" hidden="1" customHeight="1">
      <c r="A490" s="49"/>
      <c r="B490" s="113">
        <v>102512</v>
      </c>
      <c r="C490" s="4" t="str">
        <f>VLOOKUP(B490,[1]Report!$1:$1048576,2,0)</f>
        <v>MARG DELICIA C/S 24X250G</v>
      </c>
      <c r="D490" s="136" t="s">
        <v>6</v>
      </c>
      <c r="E490" s="5">
        <f>VLOOKUP(B490,[1]Report!$1:$1048576,8,0)</f>
        <v>102.39</v>
      </c>
      <c r="F490" s="393">
        <v>78.900000000000006</v>
      </c>
      <c r="G490" s="6">
        <f t="shared" si="15"/>
        <v>0.22941693524758272</v>
      </c>
      <c r="H490" s="393">
        <v>75.900000000000006</v>
      </c>
      <c r="I490" s="6">
        <f t="shared" si="16"/>
        <v>0.25871667154995598</v>
      </c>
      <c r="J490" s="7"/>
      <c r="K490" s="7"/>
      <c r="L490" s="7"/>
      <c r="M490" s="7"/>
    </row>
    <row r="491" spans="1:13" ht="15.75" hidden="1" customHeight="1">
      <c r="A491" s="9"/>
      <c r="B491" s="113">
        <v>102511</v>
      </c>
      <c r="C491" s="4" t="str">
        <f>VLOOKUP(B491,[1]Report!$1:$1048576,2,0)</f>
        <v>MARG DELICIA C/S 12X500G</v>
      </c>
      <c r="D491" s="136" t="s">
        <v>6</v>
      </c>
      <c r="E491" s="5">
        <f>VLOOKUP(B491,[1]Report!$1:$1048576,8,0)</f>
        <v>95.66</v>
      </c>
      <c r="F491" s="393">
        <v>78.900000000000006</v>
      </c>
      <c r="G491" s="6">
        <f t="shared" si="15"/>
        <v>0.17520384695797608</v>
      </c>
      <c r="H491" s="393">
        <v>75.900000000000006</v>
      </c>
      <c r="I491" s="6">
        <f t="shared" si="16"/>
        <v>0.2065649174158477</v>
      </c>
      <c r="J491" s="7"/>
      <c r="K491" s="7"/>
      <c r="L491" s="7"/>
      <c r="M491" s="7"/>
    </row>
    <row r="492" spans="1:13" ht="15.75" customHeight="1">
      <c r="A492" s="9"/>
      <c r="B492" s="113"/>
      <c r="C492" s="4"/>
      <c r="D492" s="136"/>
      <c r="E492" s="5"/>
      <c r="F492" s="392"/>
      <c r="G492" s="388"/>
      <c r="H492" s="7"/>
      <c r="I492" s="7"/>
      <c r="J492" s="7"/>
      <c r="K492" s="7"/>
      <c r="L492" s="7"/>
      <c r="M492" s="7"/>
    </row>
    <row r="493" spans="1:13" ht="15.75" customHeight="1">
      <c r="A493" s="9"/>
      <c r="B493" s="113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</row>
    <row r="494" spans="1:13" ht="110.25" customHeight="1">
      <c r="B494" s="113"/>
      <c r="C494" s="394" t="s">
        <v>1556</v>
      </c>
      <c r="D494" s="395"/>
      <c r="E494" s="395"/>
      <c r="F494" s="395"/>
      <c r="G494" s="7"/>
      <c r="H494" s="7"/>
      <c r="I494" s="7"/>
      <c r="J494" s="7"/>
      <c r="K494" s="7"/>
      <c r="L494" s="7"/>
      <c r="M494" s="7"/>
    </row>
    <row r="495" spans="1:13" ht="15.75">
      <c r="B495" s="113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</row>
    <row r="496" spans="1:13" ht="15.75">
      <c r="B496" s="113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</row>
    <row r="497" spans="2:13" ht="15.75">
      <c r="B497" s="113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</row>
    <row r="498" spans="2:13" ht="15.75">
      <c r="B498" s="113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</row>
    <row r="499" spans="2:13" ht="15.75">
      <c r="B499" s="113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</row>
    <row r="500" spans="2:13" ht="15.75">
      <c r="B500" s="113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</row>
    <row r="501" spans="2:13" ht="15.75">
      <c r="B501" s="113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</row>
  </sheetData>
  <mergeCells count="27">
    <mergeCell ref="B144:G144"/>
    <mergeCell ref="B1:G1"/>
    <mergeCell ref="B29:G29"/>
    <mergeCell ref="B31:G31"/>
    <mergeCell ref="B72:G72"/>
    <mergeCell ref="B104:G104"/>
    <mergeCell ref="J314:K314"/>
    <mergeCell ref="L314:M314"/>
    <mergeCell ref="B168:G168"/>
    <mergeCell ref="B193:G193"/>
    <mergeCell ref="B210:G210"/>
    <mergeCell ref="B215:G215"/>
    <mergeCell ref="B226:G226"/>
    <mergeCell ref="B384:G384"/>
    <mergeCell ref="B385:G385"/>
    <mergeCell ref="B418:G418"/>
    <mergeCell ref="B440:G440"/>
    <mergeCell ref="B462:G462"/>
    <mergeCell ref="F161:I161"/>
    <mergeCell ref="F162:I162"/>
    <mergeCell ref="F163:I163"/>
    <mergeCell ref="F164:I164"/>
    <mergeCell ref="B351:G351"/>
    <mergeCell ref="B299:G299"/>
    <mergeCell ref="B313:G313"/>
    <mergeCell ref="F314:G314"/>
    <mergeCell ref="H314:I314"/>
  </mergeCells>
  <pageMargins left="0" right="0" top="0.74803149606299213" bottom="0" header="0" footer="0.31496062992125984"/>
  <pageSetup paperSize="9" scale="56" fitToHeight="0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F6B8C-0723-4554-B077-52ED5E323FB9}">
  <sheetPr>
    <pageSetUpPr fitToPage="1"/>
  </sheetPr>
  <dimension ref="A1:M272"/>
  <sheetViews>
    <sheetView topLeftCell="A29" zoomScale="70" zoomScaleNormal="70" workbookViewId="0">
      <pane ySplit="2" topLeftCell="A117" activePane="bottomLeft" state="frozen"/>
      <selection activeCell="A29" sqref="A29"/>
      <selection pane="bottomLeft" activeCell="C240" sqref="C240:E248"/>
    </sheetView>
  </sheetViews>
  <sheetFormatPr defaultRowHeight="15"/>
  <cols>
    <col min="1" max="1" width="2.28515625" customWidth="1"/>
    <col min="2" max="2" width="12.7109375" bestFit="1" customWidth="1"/>
    <col min="3" max="3" width="70.7109375" customWidth="1"/>
    <col min="4" max="4" width="16.28515625" customWidth="1"/>
    <col min="5" max="5" width="12.5703125" customWidth="1"/>
    <col min="6" max="6" width="15.85546875" hidden="1" customWidth="1"/>
    <col min="7" max="7" width="11.5703125" hidden="1" customWidth="1"/>
    <col min="8" max="8" width="11.140625" hidden="1" customWidth="1"/>
    <col min="9" max="9" width="18" customWidth="1"/>
    <col min="10" max="10" width="11.140625" bestFit="1" customWidth="1"/>
    <col min="11" max="11" width="9.7109375" bestFit="1" customWidth="1"/>
    <col min="12" max="12" width="11.140625" bestFit="1" customWidth="1"/>
    <col min="13" max="13" width="9.7109375" bestFit="1" customWidth="1"/>
    <col min="16" max="16" width="30.140625" bestFit="1" customWidth="1"/>
    <col min="17" max="17" width="11.140625" bestFit="1" customWidth="1"/>
    <col min="21" max="21" width="11" bestFit="1" customWidth="1"/>
  </cols>
  <sheetData>
    <row r="1" spans="1:7" ht="15.75" hidden="1">
      <c r="A1" s="7"/>
      <c r="B1" s="548" t="s">
        <v>732</v>
      </c>
      <c r="C1" s="548"/>
      <c r="D1" s="548"/>
      <c r="E1" s="548"/>
      <c r="F1" s="548"/>
      <c r="G1" s="548"/>
    </row>
    <row r="2" spans="1:7" ht="15.75" hidden="1" customHeight="1">
      <c r="A2" s="9"/>
      <c r="B2" s="11" t="s">
        <v>2</v>
      </c>
      <c r="C2" s="11" t="s">
        <v>3</v>
      </c>
      <c r="D2" s="11" t="s">
        <v>5</v>
      </c>
      <c r="E2" s="11" t="s">
        <v>0</v>
      </c>
      <c r="F2" s="47" t="s">
        <v>1</v>
      </c>
      <c r="G2" s="47" t="s">
        <v>4</v>
      </c>
    </row>
    <row r="3" spans="1:7" ht="15.75" hidden="1" customHeight="1">
      <c r="A3" s="9"/>
      <c r="B3" s="4">
        <v>112257</v>
      </c>
      <c r="C3" s="4" t="e">
        <f>VLOOKUP(B3,[1]Report!$1:$1048576,2,0)</f>
        <v>#N/A</v>
      </c>
      <c r="D3" s="4" t="s">
        <v>6</v>
      </c>
      <c r="E3" s="5" t="e">
        <f>VLOOKUP(B3,[1]Report!$1:$1048576,8,0)</f>
        <v>#N/A</v>
      </c>
      <c r="F3" s="115">
        <v>10.88</v>
      </c>
      <c r="G3" s="6" t="e">
        <f t="shared" ref="G3:G26" si="0">(E3-F3)/E3</f>
        <v>#N/A</v>
      </c>
    </row>
    <row r="4" spans="1:7" ht="15.75" hidden="1" customHeight="1">
      <c r="A4" s="9"/>
      <c r="B4" s="4">
        <v>112259</v>
      </c>
      <c r="C4" s="4" t="e">
        <f>VLOOKUP(B4,[1]Report!$1:$1048576,2,0)</f>
        <v>#N/A</v>
      </c>
      <c r="D4" s="4" t="s">
        <v>6</v>
      </c>
      <c r="E4" s="5" t="e">
        <f>VLOOKUP(B4,[1]Report!$1:$1048576,8,0)</f>
        <v>#N/A</v>
      </c>
      <c r="F4" s="115">
        <v>10.88</v>
      </c>
      <c r="G4" s="6" t="e">
        <f t="shared" si="0"/>
        <v>#N/A</v>
      </c>
    </row>
    <row r="5" spans="1:7" ht="15.75" hidden="1" customHeight="1">
      <c r="A5" s="9"/>
      <c r="B5" s="4">
        <v>112258</v>
      </c>
      <c r="C5" s="4" t="e">
        <f>VLOOKUP(B5,[1]Report!$1:$1048576,2,0)</f>
        <v>#N/A</v>
      </c>
      <c r="D5" s="4" t="s">
        <v>6</v>
      </c>
      <c r="E5" s="5" t="e">
        <f>VLOOKUP(B5,[1]Report!$1:$1048576,8,0)</f>
        <v>#N/A</v>
      </c>
      <c r="F5" s="115">
        <v>10.88</v>
      </c>
      <c r="G5" s="6" t="e">
        <f t="shared" si="0"/>
        <v>#N/A</v>
      </c>
    </row>
    <row r="6" spans="1:7" ht="15.75" hidden="1" customHeight="1">
      <c r="A6" s="9"/>
      <c r="B6" s="4">
        <v>112250</v>
      </c>
      <c r="C6" s="4" t="e">
        <f>VLOOKUP(B6,[1]Report!$1:$1048576,2,0)</f>
        <v>#N/A</v>
      </c>
      <c r="D6" s="4" t="s">
        <v>6</v>
      </c>
      <c r="E6" s="5" t="e">
        <f>VLOOKUP(B6,[1]Report!$1:$1048576,8,0)</f>
        <v>#N/A</v>
      </c>
      <c r="F6" s="115">
        <v>10.73</v>
      </c>
      <c r="G6" s="6" t="e">
        <f t="shared" si="0"/>
        <v>#N/A</v>
      </c>
    </row>
    <row r="7" spans="1:7" ht="15.75" hidden="1" customHeight="1">
      <c r="A7" s="9"/>
      <c r="B7" s="45">
        <v>112249</v>
      </c>
      <c r="C7" s="4" t="e">
        <f>VLOOKUP(B7,[1]Report!$1:$1048576,2,0)</f>
        <v>#N/A</v>
      </c>
      <c r="D7" s="4" t="s">
        <v>6</v>
      </c>
      <c r="E7" s="5" t="e">
        <f>VLOOKUP(B7,[1]Report!$1:$1048576,8,0)</f>
        <v>#N/A</v>
      </c>
      <c r="F7" s="115">
        <v>2.66</v>
      </c>
      <c r="G7" s="6" t="e">
        <f t="shared" si="0"/>
        <v>#N/A</v>
      </c>
    </row>
    <row r="8" spans="1:7" ht="15.75" hidden="1" customHeight="1">
      <c r="A8" s="9"/>
      <c r="B8" s="4">
        <v>112199</v>
      </c>
      <c r="C8" s="4" t="e">
        <f>VLOOKUP(B8,[1]Report!$1:$1048576,2,0)</f>
        <v>#N/A</v>
      </c>
      <c r="D8" s="4" t="s">
        <v>6</v>
      </c>
      <c r="E8" s="5" t="e">
        <f>VLOOKUP(B8,[1]Report!$1:$1048576,8,0)</f>
        <v>#N/A</v>
      </c>
      <c r="F8" s="115">
        <v>5.84</v>
      </c>
      <c r="G8" s="6" t="e">
        <f t="shared" si="0"/>
        <v>#N/A</v>
      </c>
    </row>
    <row r="9" spans="1:7" ht="15.75" hidden="1" customHeight="1">
      <c r="A9" s="9"/>
      <c r="B9" s="4">
        <v>112196</v>
      </c>
      <c r="C9" s="4" t="e">
        <f>VLOOKUP(B9,[1]Report!$1:$1048576,2,0)</f>
        <v>#N/A</v>
      </c>
      <c r="D9" s="4" t="s">
        <v>6</v>
      </c>
      <c r="E9" s="5" t="e">
        <f>VLOOKUP(B9,[1]Report!$1:$1048576,8,0)</f>
        <v>#N/A</v>
      </c>
      <c r="F9" s="115">
        <v>3.97</v>
      </c>
      <c r="G9" s="6" t="e">
        <f t="shared" si="0"/>
        <v>#N/A</v>
      </c>
    </row>
    <row r="10" spans="1:7" ht="15.75" hidden="1" customHeight="1">
      <c r="A10" s="9"/>
      <c r="B10" s="4">
        <v>112240</v>
      </c>
      <c r="C10" s="4" t="e">
        <f>VLOOKUP(B10,[1]Report!$1:$1048576,2,0)</f>
        <v>#N/A</v>
      </c>
      <c r="D10" s="4" t="s">
        <v>6</v>
      </c>
      <c r="E10" s="5" t="e">
        <f>VLOOKUP(B10,[1]Report!$1:$1048576,8,0)</f>
        <v>#N/A</v>
      </c>
      <c r="F10" s="115">
        <v>6.34</v>
      </c>
      <c r="G10" s="6" t="e">
        <f t="shared" si="0"/>
        <v>#N/A</v>
      </c>
    </row>
    <row r="11" spans="1:7" ht="15.75" hidden="1" customHeight="1">
      <c r="A11" s="9"/>
      <c r="B11" s="4">
        <v>112239</v>
      </c>
      <c r="C11" s="4" t="e">
        <f>VLOOKUP(B11,[1]Report!$1:$1048576,2,0)</f>
        <v>#N/A</v>
      </c>
      <c r="D11" s="4" t="s">
        <v>6</v>
      </c>
      <c r="E11" s="5" t="e">
        <f>VLOOKUP(B11,[1]Report!$1:$1048576,8,0)</f>
        <v>#N/A</v>
      </c>
      <c r="F11" s="115">
        <v>3.46</v>
      </c>
      <c r="G11" s="6" t="e">
        <f t="shared" si="0"/>
        <v>#N/A</v>
      </c>
    </row>
    <row r="12" spans="1:7" ht="15.75" hidden="1" customHeight="1">
      <c r="A12" s="9"/>
      <c r="B12" s="4">
        <v>112232</v>
      </c>
      <c r="C12" s="4" t="e">
        <f>VLOOKUP(B12,[1]Report!$1:$1048576,2,0)</f>
        <v>#N/A</v>
      </c>
      <c r="D12" s="4" t="s">
        <v>6</v>
      </c>
      <c r="E12" s="5" t="e">
        <f>VLOOKUP(B12,[1]Report!$1:$1048576,8,0)</f>
        <v>#N/A</v>
      </c>
      <c r="F12" s="115">
        <v>3.82</v>
      </c>
      <c r="G12" s="6" t="e">
        <f t="shared" si="0"/>
        <v>#N/A</v>
      </c>
    </row>
    <row r="13" spans="1:7" ht="15.75" hidden="1" customHeight="1">
      <c r="A13" s="9"/>
      <c r="B13" s="4">
        <v>109496</v>
      </c>
      <c r="C13" s="4" t="e">
        <f>VLOOKUP(B13,[1]Report!$1:$1048576,2,0)</f>
        <v>#N/A</v>
      </c>
      <c r="D13" s="4" t="s">
        <v>6</v>
      </c>
      <c r="E13" s="5" t="e">
        <f>VLOOKUP(B13,[1]Report!$1:$1048576,8,0)</f>
        <v>#N/A</v>
      </c>
      <c r="F13" s="115">
        <v>2.92</v>
      </c>
      <c r="G13" s="6" t="e">
        <f t="shared" si="0"/>
        <v>#N/A</v>
      </c>
    </row>
    <row r="14" spans="1:7" ht="15.75" hidden="1" customHeight="1">
      <c r="A14" s="9"/>
      <c r="B14" s="4">
        <v>109494</v>
      </c>
      <c r="C14" s="4" t="e">
        <f>VLOOKUP(B14,[1]Report!$1:$1048576,2,0)</f>
        <v>#N/A</v>
      </c>
      <c r="D14" s="4" t="s">
        <v>6</v>
      </c>
      <c r="E14" s="5" t="e">
        <f>VLOOKUP(B14,[1]Report!$1:$1048576,8,0)</f>
        <v>#N/A</v>
      </c>
      <c r="F14" s="115">
        <v>4.3</v>
      </c>
      <c r="G14" s="6" t="e">
        <f t="shared" si="0"/>
        <v>#N/A</v>
      </c>
    </row>
    <row r="15" spans="1:7" ht="15.75" hidden="1" customHeight="1">
      <c r="A15" s="9"/>
      <c r="B15" s="4">
        <v>112217</v>
      </c>
      <c r="C15" s="4" t="e">
        <f>VLOOKUP(B15,[1]Report!$1:$1048576,2,0)</f>
        <v>#N/A</v>
      </c>
      <c r="D15" s="4" t="s">
        <v>6</v>
      </c>
      <c r="E15" s="5" t="e">
        <f>VLOOKUP(B15,[1]Report!$1:$1048576,8,0)</f>
        <v>#N/A</v>
      </c>
      <c r="F15" s="115">
        <v>11.25</v>
      </c>
      <c r="G15" s="6" t="e">
        <f t="shared" si="0"/>
        <v>#N/A</v>
      </c>
    </row>
    <row r="16" spans="1:7" ht="15.75" hidden="1" customHeight="1">
      <c r="A16" s="9"/>
      <c r="B16" s="4">
        <v>112204</v>
      </c>
      <c r="C16" s="4" t="e">
        <f>VLOOKUP(B16,[1]Report!$1:$1048576,2,0)</f>
        <v>#N/A</v>
      </c>
      <c r="D16" s="4" t="s">
        <v>6</v>
      </c>
      <c r="E16" s="5" t="e">
        <f>VLOOKUP(B16,[1]Report!$1:$1048576,8,0)</f>
        <v>#N/A</v>
      </c>
      <c r="F16" s="115">
        <v>5.39</v>
      </c>
      <c r="G16" s="6" t="e">
        <f t="shared" si="0"/>
        <v>#N/A</v>
      </c>
    </row>
    <row r="17" spans="1:13" ht="15.75" hidden="1" customHeight="1">
      <c r="A17" s="9"/>
      <c r="B17" s="101">
        <v>112235</v>
      </c>
      <c r="C17" s="4" t="e">
        <f>VLOOKUP(B17,[1]Report!$1:$1048576,2,0)</f>
        <v>#N/A</v>
      </c>
      <c r="D17" s="4" t="s">
        <v>6</v>
      </c>
      <c r="E17" s="5" t="e">
        <f>VLOOKUP(B17,[1]Report!$1:$1048576,8,0)</f>
        <v>#N/A</v>
      </c>
      <c r="F17" s="115">
        <v>5.61</v>
      </c>
      <c r="G17" s="6" t="e">
        <f t="shared" si="0"/>
        <v>#N/A</v>
      </c>
    </row>
    <row r="18" spans="1:13" ht="15.75" hidden="1" customHeight="1">
      <c r="A18" s="9"/>
      <c r="B18" s="45">
        <v>109500</v>
      </c>
      <c r="C18" s="4" t="e">
        <f>VLOOKUP(B18,[1]Report!$1:$1048576,2,0)</f>
        <v>#N/A</v>
      </c>
      <c r="D18" s="4" t="s">
        <v>6</v>
      </c>
      <c r="E18" s="5" t="e">
        <f>VLOOKUP(B18,[1]Report!$1:$1048576,8,0)</f>
        <v>#N/A</v>
      </c>
      <c r="F18" s="115">
        <v>12.25</v>
      </c>
      <c r="G18" s="6" t="e">
        <f t="shared" si="0"/>
        <v>#N/A</v>
      </c>
    </row>
    <row r="19" spans="1:13" ht="15.75" hidden="1" customHeight="1">
      <c r="A19" s="9"/>
      <c r="B19" s="4">
        <v>112245</v>
      </c>
      <c r="C19" s="4" t="e">
        <f>VLOOKUP(B19,[1]Report!$1:$1048576,2,0)</f>
        <v>#N/A</v>
      </c>
      <c r="D19" s="4" t="s">
        <v>6</v>
      </c>
      <c r="E19" s="5" t="e">
        <f>VLOOKUP(B19,[1]Report!$1:$1048576,8,0)</f>
        <v>#N/A</v>
      </c>
      <c r="F19" s="115">
        <v>14.46</v>
      </c>
      <c r="G19" s="6" t="e">
        <f t="shared" si="0"/>
        <v>#N/A</v>
      </c>
    </row>
    <row r="20" spans="1:13" ht="15.75" hidden="1" customHeight="1">
      <c r="A20" s="9"/>
      <c r="B20" s="4">
        <v>112209</v>
      </c>
      <c r="C20" s="4" t="e">
        <f>VLOOKUP(B20,[1]Report!$1:$1048576,2,0)</f>
        <v>#N/A</v>
      </c>
      <c r="D20" s="4" t="s">
        <v>6</v>
      </c>
      <c r="E20" s="5" t="e">
        <f>VLOOKUP(B20,[1]Report!$1:$1048576,8,0)</f>
        <v>#N/A</v>
      </c>
      <c r="F20" s="115">
        <v>15.87</v>
      </c>
      <c r="G20" s="6" t="e">
        <f t="shared" si="0"/>
        <v>#N/A</v>
      </c>
    </row>
    <row r="21" spans="1:13" ht="15.75" hidden="1" customHeight="1">
      <c r="A21" s="9"/>
      <c r="B21" s="45">
        <v>109504</v>
      </c>
      <c r="C21" s="4" t="e">
        <f>VLOOKUP(B21,[1]Report!$1:$1048576,2,0)</f>
        <v>#N/A</v>
      </c>
      <c r="D21" s="4" t="s">
        <v>6</v>
      </c>
      <c r="E21" s="5" t="e">
        <f>VLOOKUP(B21,[1]Report!$1:$1048576,8,0)</f>
        <v>#N/A</v>
      </c>
      <c r="F21" s="115">
        <v>12.8</v>
      </c>
      <c r="G21" s="6" t="e">
        <f t="shared" si="0"/>
        <v>#N/A</v>
      </c>
    </row>
    <row r="22" spans="1:13" ht="15.75" hidden="1" customHeight="1">
      <c r="A22" s="9"/>
      <c r="B22" s="4">
        <v>112243</v>
      </c>
      <c r="C22" s="4" t="e">
        <f>VLOOKUP(B22,[1]Report!$1:$1048576,2,0)</f>
        <v>#N/A</v>
      </c>
      <c r="D22" s="4" t="s">
        <v>6</v>
      </c>
      <c r="E22" s="5" t="e">
        <f>VLOOKUP(B22,[1]Report!$1:$1048576,8,0)</f>
        <v>#N/A</v>
      </c>
      <c r="F22" s="115">
        <v>11.52</v>
      </c>
      <c r="G22" s="6" t="e">
        <f t="shared" si="0"/>
        <v>#N/A</v>
      </c>
    </row>
    <row r="23" spans="1:13" ht="15.75" hidden="1" customHeight="1">
      <c r="A23" s="9"/>
      <c r="B23" s="4">
        <v>112211</v>
      </c>
      <c r="C23" s="4" t="e">
        <f>VLOOKUP(B23,[1]Report!$1:$1048576,2,0)</f>
        <v>#N/A</v>
      </c>
      <c r="D23" s="4" t="s">
        <v>6</v>
      </c>
      <c r="E23" s="5" t="e">
        <f>VLOOKUP(B23,[1]Report!$1:$1048576,8,0)</f>
        <v>#N/A</v>
      </c>
      <c r="F23" s="115">
        <v>5.48</v>
      </c>
      <c r="G23" s="6" t="e">
        <f t="shared" si="0"/>
        <v>#N/A</v>
      </c>
    </row>
    <row r="24" spans="1:13" ht="15.75" hidden="1" customHeight="1">
      <c r="A24" s="9"/>
      <c r="B24" s="4">
        <v>112189</v>
      </c>
      <c r="C24" s="4" t="e">
        <f>VLOOKUP(B24,[1]Report!$1:$1048576,2,0)</f>
        <v>#N/A</v>
      </c>
      <c r="D24" s="4" t="s">
        <v>6</v>
      </c>
      <c r="E24" s="5" t="e">
        <f>VLOOKUP(B24,[1]Report!$1:$1048576,8,0)</f>
        <v>#N/A</v>
      </c>
      <c r="F24" s="115">
        <v>8.7799999999999994</v>
      </c>
      <c r="G24" s="6" t="e">
        <f t="shared" si="0"/>
        <v>#N/A</v>
      </c>
    </row>
    <row r="25" spans="1:13" ht="15.75" hidden="1" customHeight="1">
      <c r="A25" s="9"/>
      <c r="B25" s="4">
        <v>112200</v>
      </c>
      <c r="C25" s="4" t="e">
        <f>VLOOKUP(B25,[1]Report!$1:$1048576,2,0)</f>
        <v>#N/A</v>
      </c>
      <c r="D25" s="4" t="s">
        <v>6</v>
      </c>
      <c r="E25" s="5" t="e">
        <f>VLOOKUP(B25,[1]Report!$1:$1048576,8,0)</f>
        <v>#N/A</v>
      </c>
      <c r="F25" s="115">
        <v>12.99</v>
      </c>
      <c r="G25" s="6" t="e">
        <f t="shared" si="0"/>
        <v>#N/A</v>
      </c>
    </row>
    <row r="26" spans="1:13" ht="15.75" hidden="1" customHeight="1">
      <c r="A26" s="9"/>
      <c r="B26" s="45">
        <v>112206</v>
      </c>
      <c r="C26" s="4" t="e">
        <f>VLOOKUP(B26,[1]Report!$1:$1048576,2,0)</f>
        <v>#N/A</v>
      </c>
      <c r="D26" s="4" t="s">
        <v>6</v>
      </c>
      <c r="E26" s="5" t="e">
        <f>VLOOKUP(B26,[1]Report!$1:$1048576,8,0)</f>
        <v>#N/A</v>
      </c>
      <c r="F26" s="115">
        <v>12.99</v>
      </c>
      <c r="G26" s="6" t="e">
        <f t="shared" si="0"/>
        <v>#N/A</v>
      </c>
    </row>
    <row r="27" spans="1:13" ht="15.75" hidden="1" customHeight="1">
      <c r="A27" s="9"/>
      <c r="B27" s="45"/>
      <c r="C27" s="4"/>
      <c r="D27" s="4"/>
      <c r="E27" s="5"/>
      <c r="F27" s="115"/>
      <c r="G27" s="6"/>
    </row>
    <row r="28" spans="1:13" ht="15.75" hidden="1" customHeight="1">
      <c r="A28" s="9"/>
      <c r="B28" s="45"/>
      <c r="C28" s="4"/>
      <c r="D28" s="4"/>
      <c r="E28" s="5"/>
      <c r="F28" s="115"/>
      <c r="G28" s="6"/>
    </row>
    <row r="29" spans="1:13" ht="15.75" customHeight="1">
      <c r="A29" s="9"/>
      <c r="B29" s="548" t="s">
        <v>1739</v>
      </c>
      <c r="C29" s="548"/>
      <c r="D29" s="548"/>
      <c r="E29" s="548"/>
      <c r="F29" s="548"/>
      <c r="G29" s="548"/>
      <c r="H29" s="7"/>
      <c r="I29" s="7"/>
      <c r="J29" s="7"/>
      <c r="K29" s="7"/>
    </row>
    <row r="30" spans="1:13" ht="15.75" customHeight="1">
      <c r="A30" s="9"/>
      <c r="B30" s="11" t="s">
        <v>2</v>
      </c>
      <c r="C30" s="11" t="s">
        <v>3</v>
      </c>
      <c r="D30" s="11" t="s">
        <v>5</v>
      </c>
      <c r="E30" s="11" t="s">
        <v>0</v>
      </c>
      <c r="F30" s="47" t="s">
        <v>1</v>
      </c>
      <c r="G30" s="47" t="s">
        <v>4</v>
      </c>
      <c r="H30" s="7"/>
      <c r="I30" s="7"/>
      <c r="J30" s="7"/>
      <c r="K30" s="7"/>
      <c r="L30" s="7"/>
      <c r="M30" s="7"/>
    </row>
    <row r="31" spans="1:13" ht="15.75" customHeight="1">
      <c r="A31" s="9"/>
      <c r="B31" s="585" t="s">
        <v>1125</v>
      </c>
      <c r="C31" s="586"/>
      <c r="D31" s="586"/>
      <c r="E31" s="586"/>
      <c r="F31" s="586"/>
      <c r="G31" s="586"/>
      <c r="H31" s="7"/>
      <c r="I31" s="7"/>
      <c r="J31" s="7"/>
      <c r="K31" s="7"/>
      <c r="L31" s="7"/>
      <c r="M31" s="7"/>
    </row>
    <row r="32" spans="1:13" ht="15.75" customHeight="1">
      <c r="A32" s="9"/>
      <c r="B32" s="106" t="s">
        <v>2</v>
      </c>
      <c r="C32" s="106" t="s">
        <v>3</v>
      </c>
      <c r="D32" s="106" t="s">
        <v>5</v>
      </c>
      <c r="E32" s="106" t="s">
        <v>0</v>
      </c>
      <c r="F32" s="415" t="s">
        <v>1</v>
      </c>
      <c r="G32" s="415" t="s">
        <v>4</v>
      </c>
      <c r="H32" s="7"/>
      <c r="I32" s="7"/>
      <c r="J32" s="7"/>
      <c r="K32" s="7"/>
      <c r="L32" s="7"/>
      <c r="M32" s="7"/>
    </row>
    <row r="33" spans="1:13" ht="15.75">
      <c r="A33" s="49"/>
      <c r="B33" s="412">
        <v>109439</v>
      </c>
      <c r="C33" s="4" t="s">
        <v>52</v>
      </c>
      <c r="D33" s="136" t="s">
        <v>6</v>
      </c>
      <c r="E33" s="5">
        <v>46.95</v>
      </c>
      <c r="F33" s="413">
        <v>38.29</v>
      </c>
      <c r="G33" s="6">
        <v>0.18445154419595322</v>
      </c>
      <c r="H33" s="278">
        <v>-0.81554845580404678</v>
      </c>
      <c r="I33" s="7" t="s">
        <v>645</v>
      </c>
      <c r="J33" s="7"/>
      <c r="K33" s="7"/>
      <c r="L33" s="7"/>
      <c r="M33" s="7"/>
    </row>
    <row r="34" spans="1:13" ht="15.75" customHeight="1">
      <c r="A34" s="49"/>
      <c r="B34" s="412">
        <v>109650</v>
      </c>
      <c r="C34" s="4" t="s">
        <v>53</v>
      </c>
      <c r="D34" s="136" t="s">
        <v>6</v>
      </c>
      <c r="E34" s="5">
        <v>24.15</v>
      </c>
      <c r="F34" s="413">
        <v>19.149999999999999</v>
      </c>
      <c r="G34" s="6">
        <v>0.20703933747412009</v>
      </c>
      <c r="H34" s="278">
        <v>-0.79296066252587993</v>
      </c>
      <c r="I34" s="7" t="s">
        <v>645</v>
      </c>
      <c r="J34" s="7"/>
      <c r="K34" s="7"/>
      <c r="L34" s="7"/>
      <c r="M34" s="7"/>
    </row>
    <row r="35" spans="1:13" ht="15.75">
      <c r="A35" s="49"/>
      <c r="B35" s="412">
        <v>109440</v>
      </c>
      <c r="C35" s="4" t="s">
        <v>54</v>
      </c>
      <c r="D35" s="136" t="s">
        <v>6</v>
      </c>
      <c r="E35" s="5">
        <v>39.880000000000003</v>
      </c>
      <c r="F35" s="413">
        <v>38.29</v>
      </c>
      <c r="G35" s="6">
        <v>3.9869608826479525E-2</v>
      </c>
      <c r="H35" s="278">
        <v>-0.9601303911735205</v>
      </c>
      <c r="I35" s="7" t="s">
        <v>645</v>
      </c>
      <c r="J35" s="7"/>
      <c r="K35" s="7"/>
      <c r="L35" s="7"/>
      <c r="M35" s="7"/>
    </row>
    <row r="36" spans="1:13" ht="15.75">
      <c r="A36" s="49"/>
      <c r="B36" s="412">
        <v>109437</v>
      </c>
      <c r="C36" s="4" t="s">
        <v>55</v>
      </c>
      <c r="D36" s="136" t="s">
        <v>6</v>
      </c>
      <c r="E36" s="5">
        <v>23.09</v>
      </c>
      <c r="F36" s="413">
        <v>19.149999999999999</v>
      </c>
      <c r="G36" s="6">
        <v>0.17063663923776531</v>
      </c>
      <c r="H36" s="278">
        <v>-0.82936336076223471</v>
      </c>
      <c r="I36" s="7" t="s">
        <v>645</v>
      </c>
      <c r="J36" s="7"/>
      <c r="K36" s="7"/>
      <c r="L36" s="7"/>
      <c r="M36" s="7"/>
    </row>
    <row r="37" spans="1:13" ht="15.75">
      <c r="A37" s="49"/>
      <c r="B37" s="412">
        <v>109648</v>
      </c>
      <c r="C37" s="4" t="s">
        <v>57</v>
      </c>
      <c r="D37" s="136" t="s">
        <v>6</v>
      </c>
      <c r="E37" s="5">
        <v>26</v>
      </c>
      <c r="F37" s="413">
        <v>23.2</v>
      </c>
      <c r="G37" s="6">
        <v>0.10769230769230773</v>
      </c>
      <c r="H37" s="278">
        <v>-0.89230769230769225</v>
      </c>
      <c r="I37" s="7" t="s">
        <v>645</v>
      </c>
      <c r="J37" s="7"/>
      <c r="K37" s="7"/>
      <c r="L37" s="7"/>
      <c r="M37" s="7"/>
    </row>
    <row r="38" spans="1:13" ht="15.75">
      <c r="A38" s="49"/>
      <c r="B38" s="412">
        <v>109647</v>
      </c>
      <c r="C38" s="4" t="s">
        <v>58</v>
      </c>
      <c r="D38" s="136" t="s">
        <v>6</v>
      </c>
      <c r="E38" s="5">
        <v>26</v>
      </c>
      <c r="F38" s="413">
        <v>23.2</v>
      </c>
      <c r="G38" s="6">
        <v>0.10769230769230773</v>
      </c>
      <c r="H38" s="278">
        <v>-0.89230769230769225</v>
      </c>
      <c r="I38" s="7" t="s">
        <v>645</v>
      </c>
      <c r="J38" s="7"/>
      <c r="K38" s="7"/>
      <c r="L38" s="7"/>
      <c r="M38" s="7"/>
    </row>
    <row r="39" spans="1:13" ht="15.75">
      <c r="A39" s="49"/>
      <c r="B39" s="412">
        <v>114400</v>
      </c>
      <c r="C39" s="4" t="s">
        <v>1790</v>
      </c>
      <c r="D39" s="136" t="s">
        <v>6</v>
      </c>
      <c r="E39" s="5">
        <v>7.89</v>
      </c>
      <c r="F39" s="413">
        <v>7.38</v>
      </c>
      <c r="G39" s="6">
        <v>6.4638783269961947E-2</v>
      </c>
      <c r="H39" s="278">
        <v>-0.93536121673003803</v>
      </c>
      <c r="I39" s="7" t="s">
        <v>645</v>
      </c>
      <c r="J39" s="7"/>
      <c r="K39" s="7"/>
      <c r="L39" s="7"/>
      <c r="M39" s="7"/>
    </row>
    <row r="40" spans="1:13" ht="15.75">
      <c r="A40" s="9"/>
      <c r="B40" s="465"/>
      <c r="C40" s="107"/>
      <c r="D40" s="175"/>
      <c r="E40" s="108"/>
      <c r="F40" s="464"/>
      <c r="G40" s="181"/>
      <c r="H40" s="278"/>
      <c r="I40" s="7"/>
      <c r="J40" s="7"/>
      <c r="K40" s="7"/>
      <c r="L40" s="7"/>
      <c r="M40" s="7"/>
    </row>
    <row r="41" spans="1:13" ht="15.75" customHeight="1">
      <c r="A41" s="9"/>
      <c r="B41" s="582" t="s">
        <v>1038</v>
      </c>
      <c r="C41" s="583"/>
      <c r="D41" s="583"/>
      <c r="E41" s="583"/>
      <c r="F41" s="583"/>
      <c r="G41" s="584"/>
      <c r="H41" s="7"/>
      <c r="I41" s="7"/>
      <c r="J41" s="7"/>
      <c r="K41" s="7"/>
      <c r="L41" s="7"/>
      <c r="M41" s="7"/>
    </row>
    <row r="42" spans="1:13" ht="15.75" customHeight="1">
      <c r="A42" s="9"/>
      <c r="B42" s="106" t="s">
        <v>2</v>
      </c>
      <c r="C42" s="106" t="s">
        <v>3</v>
      </c>
      <c r="D42" s="106" t="s">
        <v>5</v>
      </c>
      <c r="E42" s="106" t="s">
        <v>0</v>
      </c>
      <c r="F42" s="415"/>
      <c r="G42" s="415" t="s">
        <v>4</v>
      </c>
      <c r="H42" s="7"/>
      <c r="I42" s="7"/>
      <c r="J42" s="7"/>
      <c r="K42" s="7"/>
      <c r="L42" s="7"/>
      <c r="M42" s="7"/>
    </row>
    <row r="43" spans="1:13" ht="15.75" customHeight="1">
      <c r="A43" s="49"/>
      <c r="B43" s="412">
        <v>113208</v>
      </c>
      <c r="C43" s="166" t="s">
        <v>46</v>
      </c>
      <c r="D43" s="371" t="s">
        <v>6</v>
      </c>
      <c r="E43" s="112">
        <v>2.0499999999999998</v>
      </c>
      <c r="F43" s="413">
        <v>1.95</v>
      </c>
      <c r="G43" s="167">
        <v>4.8780487804877988E-2</v>
      </c>
      <c r="H43" s="382">
        <v>-0.95121951219512202</v>
      </c>
      <c r="I43" s="7" t="s">
        <v>645</v>
      </c>
      <c r="J43" s="7"/>
      <c r="K43" s="7"/>
      <c r="L43" s="7"/>
      <c r="M43" s="7"/>
    </row>
    <row r="44" spans="1:13" ht="15.75" customHeight="1">
      <c r="A44" s="49"/>
      <c r="B44" s="412">
        <v>113205</v>
      </c>
      <c r="C44" s="166" t="s">
        <v>47</v>
      </c>
      <c r="D44" s="371" t="s">
        <v>6</v>
      </c>
      <c r="E44" s="112">
        <v>2.0499999999999998</v>
      </c>
      <c r="F44" s="413">
        <v>1.95</v>
      </c>
      <c r="G44" s="167">
        <v>4.8780487804877988E-2</v>
      </c>
      <c r="H44" s="382">
        <v>-0.95121951219512202</v>
      </c>
      <c r="I44" s="7" t="s">
        <v>645</v>
      </c>
      <c r="J44" s="7"/>
      <c r="K44" s="7"/>
      <c r="L44" s="7"/>
      <c r="M44" s="7"/>
    </row>
    <row r="45" spans="1:13" ht="15.75" customHeight="1">
      <c r="A45" s="49"/>
      <c r="B45" s="412">
        <v>113207</v>
      </c>
      <c r="C45" s="166" t="s">
        <v>48</v>
      </c>
      <c r="D45" s="371" t="s">
        <v>6</v>
      </c>
      <c r="E45" s="112">
        <v>2.0499999999999998</v>
      </c>
      <c r="F45" s="413">
        <v>1.95</v>
      </c>
      <c r="G45" s="167">
        <v>4.8780487804877988E-2</v>
      </c>
      <c r="H45" s="382">
        <v>-0.95121951219512202</v>
      </c>
      <c r="I45" s="7" t="s">
        <v>645</v>
      </c>
      <c r="J45" s="7"/>
      <c r="K45" s="7"/>
      <c r="L45" s="7"/>
      <c r="M45" s="7"/>
    </row>
    <row r="46" spans="1:13" ht="15.75" customHeight="1">
      <c r="A46" s="49"/>
      <c r="B46" s="412">
        <v>113206</v>
      </c>
      <c r="C46" s="166" t="s">
        <v>49</v>
      </c>
      <c r="D46" s="371" t="s">
        <v>6</v>
      </c>
      <c r="E46" s="112">
        <v>2.0499999999999998</v>
      </c>
      <c r="F46" s="413">
        <v>1.95</v>
      </c>
      <c r="G46" s="167">
        <v>4.8780487804877988E-2</v>
      </c>
      <c r="H46" s="382">
        <v>-0.95121951219512202</v>
      </c>
      <c r="I46" s="7" t="s">
        <v>645</v>
      </c>
      <c r="J46" s="7"/>
      <c r="K46" s="7"/>
      <c r="L46" s="7"/>
      <c r="M46" s="7"/>
    </row>
    <row r="47" spans="1:13" ht="15.75" customHeight="1">
      <c r="A47" s="49"/>
      <c r="B47" s="412">
        <v>102306</v>
      </c>
      <c r="C47" s="166" t="s">
        <v>1791</v>
      </c>
      <c r="D47" s="371" t="s">
        <v>6</v>
      </c>
      <c r="E47" s="112">
        <v>56.83</v>
      </c>
      <c r="F47" s="413">
        <v>52.2</v>
      </c>
      <c r="G47" s="167">
        <v>8.14710540207636E-2</v>
      </c>
      <c r="H47" s="382">
        <v>-0.9185289459792364</v>
      </c>
      <c r="I47" s="7" t="s">
        <v>1740</v>
      </c>
      <c r="J47" s="7"/>
      <c r="K47" s="7"/>
      <c r="L47" s="7"/>
    </row>
    <row r="48" spans="1:13" ht="15.75" customHeight="1">
      <c r="A48" s="49"/>
      <c r="B48" s="412">
        <v>113651</v>
      </c>
      <c r="C48" s="166" t="s">
        <v>853</v>
      </c>
      <c r="D48" s="371" t="s">
        <v>6</v>
      </c>
      <c r="E48" s="112">
        <v>59.86</v>
      </c>
      <c r="F48" s="413">
        <v>52.7</v>
      </c>
      <c r="G48" s="167">
        <v>0.11961242900100229</v>
      </c>
      <c r="H48" s="382">
        <v>-0.88038757099899767</v>
      </c>
      <c r="I48" s="7" t="s">
        <v>645</v>
      </c>
      <c r="J48" s="7"/>
      <c r="K48" s="7"/>
      <c r="L48" s="7"/>
    </row>
    <row r="49" spans="1:12" ht="15.75" customHeight="1">
      <c r="A49" s="49"/>
      <c r="B49" s="412">
        <v>112602</v>
      </c>
      <c r="C49" s="166" t="s">
        <v>374</v>
      </c>
      <c r="D49" s="371" t="s">
        <v>6</v>
      </c>
      <c r="E49" s="112">
        <v>11.18</v>
      </c>
      <c r="F49" s="413">
        <v>10</v>
      </c>
      <c r="G49" s="167">
        <v>0.10554561717352413</v>
      </c>
      <c r="H49" s="382">
        <v>-0.89445438282647582</v>
      </c>
      <c r="I49" s="7" t="s">
        <v>645</v>
      </c>
      <c r="J49" s="7"/>
      <c r="K49" s="7"/>
      <c r="L49" s="7"/>
    </row>
    <row r="50" spans="1:12" ht="15.75" customHeight="1">
      <c r="A50" s="49"/>
      <c r="B50" s="412">
        <v>108087</v>
      </c>
      <c r="C50" s="166" t="s">
        <v>1196</v>
      </c>
      <c r="D50" s="371" t="s">
        <v>6</v>
      </c>
      <c r="E50" s="112">
        <v>11.18</v>
      </c>
      <c r="F50" s="413">
        <v>10</v>
      </c>
      <c r="G50" s="167">
        <v>0.10554561717352413</v>
      </c>
      <c r="H50" s="382">
        <v>-0.89445438282647582</v>
      </c>
      <c r="I50" s="7" t="s">
        <v>645</v>
      </c>
      <c r="J50" s="7"/>
      <c r="K50" s="7"/>
      <c r="L50" s="7"/>
    </row>
    <row r="51" spans="1:12" ht="15.75" customHeight="1">
      <c r="A51" s="49"/>
      <c r="B51" s="412">
        <v>102351</v>
      </c>
      <c r="C51" s="166" t="s">
        <v>1415</v>
      </c>
      <c r="D51" s="371" t="s">
        <v>6</v>
      </c>
      <c r="E51" s="112">
        <v>11.18</v>
      </c>
      <c r="F51" s="413">
        <v>10</v>
      </c>
      <c r="G51" s="167">
        <v>0.10554561717352413</v>
      </c>
      <c r="H51" s="382">
        <v>-0.89445438282647582</v>
      </c>
      <c r="I51" s="7" t="s">
        <v>645</v>
      </c>
      <c r="J51" s="7"/>
      <c r="K51" s="7"/>
      <c r="L51" s="7"/>
    </row>
    <row r="52" spans="1:12" ht="15.75" customHeight="1">
      <c r="A52" s="49"/>
      <c r="B52" s="412">
        <v>37</v>
      </c>
      <c r="C52" s="166" t="s">
        <v>1064</v>
      </c>
      <c r="D52" s="371" t="s">
        <v>6</v>
      </c>
      <c r="E52" s="112">
        <v>8.74</v>
      </c>
      <c r="F52" s="413">
        <v>7.39</v>
      </c>
      <c r="G52" s="167">
        <v>0.15446224256292912</v>
      </c>
      <c r="H52" s="382">
        <v>-0.84553775743707082</v>
      </c>
      <c r="I52" s="7" t="s">
        <v>645</v>
      </c>
      <c r="J52" s="7"/>
      <c r="K52" s="7"/>
      <c r="L52" s="7"/>
    </row>
    <row r="53" spans="1:12" ht="15.75" customHeight="1">
      <c r="A53" s="49"/>
      <c r="B53" s="412">
        <v>34</v>
      </c>
      <c r="C53" s="166" t="s">
        <v>1065</v>
      </c>
      <c r="D53" s="371" t="s">
        <v>6</v>
      </c>
      <c r="E53" s="112">
        <v>8.1300000000000008</v>
      </c>
      <c r="F53" s="413">
        <v>6.99</v>
      </c>
      <c r="G53" s="167">
        <v>0.14022140221402218</v>
      </c>
      <c r="H53" s="382">
        <v>-0.85977859778597776</v>
      </c>
      <c r="I53" s="7" t="s">
        <v>645</v>
      </c>
      <c r="J53" s="7"/>
      <c r="K53" s="7"/>
      <c r="L53" s="7"/>
    </row>
    <row r="54" spans="1:12" ht="15.75" customHeight="1">
      <c r="A54" s="49"/>
      <c r="B54" s="412">
        <v>31</v>
      </c>
      <c r="C54" s="166" t="s">
        <v>1066</v>
      </c>
      <c r="D54" s="371" t="s">
        <v>6</v>
      </c>
      <c r="E54" s="112">
        <v>8.1300000000000008</v>
      </c>
      <c r="F54" s="413">
        <v>6.99</v>
      </c>
      <c r="G54" s="167">
        <v>0.14022140221402218</v>
      </c>
      <c r="H54" s="382">
        <v>-0.85977859778597776</v>
      </c>
      <c r="I54" s="7" t="s">
        <v>1741</v>
      </c>
      <c r="J54" s="7"/>
      <c r="K54" s="7"/>
      <c r="L54" s="7"/>
    </row>
    <row r="55" spans="1:12" ht="15.75" customHeight="1">
      <c r="A55" s="49"/>
      <c r="B55" s="412">
        <v>389</v>
      </c>
      <c r="C55" s="166" t="s">
        <v>1067</v>
      </c>
      <c r="D55" s="371" t="s">
        <v>6</v>
      </c>
      <c r="E55" s="112">
        <v>10.130000000000001</v>
      </c>
      <c r="F55" s="413">
        <v>8.6999999999999993</v>
      </c>
      <c r="G55" s="167">
        <v>0.14116485686080962</v>
      </c>
      <c r="H55" s="382">
        <v>-0.8588351431391904</v>
      </c>
      <c r="I55" s="7" t="s">
        <v>645</v>
      </c>
      <c r="J55" s="7"/>
      <c r="K55" s="7"/>
      <c r="L55" s="7"/>
    </row>
    <row r="56" spans="1:12" ht="15.75" customHeight="1">
      <c r="A56" s="49"/>
      <c r="B56" s="412">
        <v>388</v>
      </c>
      <c r="C56" s="166" t="s">
        <v>1068</v>
      </c>
      <c r="D56" s="371" t="s">
        <v>6</v>
      </c>
      <c r="E56" s="112">
        <v>10.130000000000001</v>
      </c>
      <c r="F56" s="413">
        <v>8.6999999999999993</v>
      </c>
      <c r="G56" s="167">
        <v>0.14116485686080962</v>
      </c>
      <c r="H56" s="382">
        <v>-0.8588351431391904</v>
      </c>
      <c r="I56" s="7" t="s">
        <v>645</v>
      </c>
      <c r="J56" s="7"/>
      <c r="K56" s="7"/>
      <c r="L56" s="7"/>
    </row>
    <row r="57" spans="1:12" ht="15.75" customHeight="1">
      <c r="A57" s="49"/>
      <c r="B57" s="412">
        <v>30</v>
      </c>
      <c r="C57" s="166" t="s">
        <v>879</v>
      </c>
      <c r="D57" s="371" t="s">
        <v>6</v>
      </c>
      <c r="E57" s="112">
        <v>8.48</v>
      </c>
      <c r="F57" s="413">
        <v>7.3</v>
      </c>
      <c r="G57" s="167">
        <v>0.13915094339622647</v>
      </c>
      <c r="H57" s="382">
        <v>-0.86084905660377353</v>
      </c>
      <c r="I57" s="7" t="s">
        <v>645</v>
      </c>
      <c r="J57" s="7"/>
      <c r="K57" s="7"/>
      <c r="L57" s="7"/>
    </row>
    <row r="58" spans="1:12" ht="15.75" customHeight="1">
      <c r="A58" s="49"/>
      <c r="B58" s="412">
        <v>837</v>
      </c>
      <c r="C58" s="166" t="s">
        <v>880</v>
      </c>
      <c r="D58" s="371" t="s">
        <v>6</v>
      </c>
      <c r="E58" s="112">
        <v>8.48</v>
      </c>
      <c r="F58" s="413">
        <v>7.3</v>
      </c>
      <c r="G58" s="167">
        <v>0.13915094339622647</v>
      </c>
      <c r="H58" s="382">
        <v>-0.86084905660377353</v>
      </c>
      <c r="I58" s="7" t="s">
        <v>645</v>
      </c>
      <c r="J58" s="7"/>
      <c r="K58" s="7"/>
      <c r="L58" s="7"/>
    </row>
    <row r="59" spans="1:12" ht="15.75" customHeight="1">
      <c r="A59" s="49"/>
      <c r="B59" s="412">
        <v>137</v>
      </c>
      <c r="C59" s="166" t="s">
        <v>881</v>
      </c>
      <c r="D59" s="371" t="s">
        <v>6</v>
      </c>
      <c r="E59" s="112">
        <v>8.89</v>
      </c>
      <c r="F59" s="413">
        <v>8.15</v>
      </c>
      <c r="G59" s="167">
        <v>8.3239595050618689E-2</v>
      </c>
      <c r="H59" s="382">
        <v>-0.91676040494938127</v>
      </c>
      <c r="I59" s="7" t="s">
        <v>645</v>
      </c>
      <c r="J59" s="7"/>
      <c r="K59" s="7"/>
      <c r="L59" s="7"/>
    </row>
    <row r="60" spans="1:12" ht="15.75" customHeight="1">
      <c r="A60" s="49"/>
      <c r="B60" s="412">
        <v>39</v>
      </c>
      <c r="C60" s="166" t="s">
        <v>882</v>
      </c>
      <c r="D60" s="371" t="s">
        <v>6</v>
      </c>
      <c r="E60" s="112">
        <v>8.89</v>
      </c>
      <c r="F60" s="413">
        <v>8.15</v>
      </c>
      <c r="G60" s="167">
        <v>8.3239595050618689E-2</v>
      </c>
      <c r="H60" s="382">
        <v>-0.91676040494938127</v>
      </c>
      <c r="I60" s="7" t="s">
        <v>645</v>
      </c>
      <c r="J60" s="7"/>
      <c r="K60" s="7"/>
      <c r="L60" s="7"/>
    </row>
    <row r="61" spans="1:12" ht="15.75" customHeight="1">
      <c r="A61" s="49"/>
      <c r="B61" s="412">
        <v>102168</v>
      </c>
      <c r="C61" s="166" t="s">
        <v>329</v>
      </c>
      <c r="D61" s="371" t="s">
        <v>6</v>
      </c>
      <c r="E61" s="112">
        <v>7.25</v>
      </c>
      <c r="F61" s="413">
        <v>6.25</v>
      </c>
      <c r="G61" s="167">
        <v>0.13793103448275862</v>
      </c>
      <c r="H61" s="382">
        <v>-0.86206896551724133</v>
      </c>
      <c r="I61" s="7" t="s">
        <v>645</v>
      </c>
      <c r="J61" s="7"/>
      <c r="K61" s="7"/>
      <c r="L61" s="7"/>
    </row>
    <row r="62" spans="1:12" ht="15.75" customHeight="1">
      <c r="A62" s="49"/>
      <c r="B62" s="412">
        <v>102413</v>
      </c>
      <c r="C62" s="166" t="s">
        <v>330</v>
      </c>
      <c r="D62" s="371" t="s">
        <v>6</v>
      </c>
      <c r="E62" s="112">
        <v>7.52</v>
      </c>
      <c r="F62" s="413">
        <v>6.9</v>
      </c>
      <c r="G62" s="167">
        <v>8.2446808510638195E-2</v>
      </c>
      <c r="H62" s="382">
        <v>-0.91755319148936176</v>
      </c>
      <c r="I62" s="7" t="s">
        <v>645</v>
      </c>
      <c r="J62" s="7"/>
      <c r="K62" s="7"/>
      <c r="L62" s="7"/>
    </row>
    <row r="63" spans="1:12" ht="15.75" customHeight="1">
      <c r="A63" s="49"/>
      <c r="B63" s="437">
        <v>45</v>
      </c>
      <c r="C63" s="166" t="s">
        <v>331</v>
      </c>
      <c r="D63" s="371" t="s">
        <v>6</v>
      </c>
      <c r="E63" s="112">
        <v>7.52</v>
      </c>
      <c r="F63" s="413">
        <v>6.9</v>
      </c>
      <c r="G63" s="167">
        <v>8.2446808510638195E-2</v>
      </c>
      <c r="H63" s="382">
        <v>-0.91755319148936176</v>
      </c>
      <c r="I63" s="7" t="s">
        <v>645</v>
      </c>
      <c r="J63" s="7"/>
      <c r="K63" s="7"/>
      <c r="L63" s="7"/>
    </row>
    <row r="64" spans="1:12" ht="15.75" customHeight="1">
      <c r="A64" s="49"/>
      <c r="B64" s="437">
        <v>102418</v>
      </c>
      <c r="C64" s="166" t="s">
        <v>332</v>
      </c>
      <c r="D64" s="371" t="s">
        <v>6</v>
      </c>
      <c r="E64" s="112">
        <v>7.52</v>
      </c>
      <c r="F64" s="413">
        <v>6.9</v>
      </c>
      <c r="G64" s="167">
        <v>8.2446808510638195E-2</v>
      </c>
      <c r="H64" s="382">
        <v>-0.91755319148936176</v>
      </c>
      <c r="I64" s="7" t="s">
        <v>645</v>
      </c>
      <c r="J64" s="7"/>
      <c r="K64" s="7"/>
      <c r="L64" s="7"/>
    </row>
    <row r="65" spans="1:12" ht="15.75" customHeight="1">
      <c r="A65" s="49"/>
      <c r="B65" s="412">
        <v>842</v>
      </c>
      <c r="C65" s="166" t="s">
        <v>878</v>
      </c>
      <c r="D65" s="371" t="s">
        <v>6</v>
      </c>
      <c r="E65" s="112">
        <v>7.52</v>
      </c>
      <c r="F65" s="413">
        <v>6.9</v>
      </c>
      <c r="G65" s="167">
        <v>8.2446808510638195E-2</v>
      </c>
      <c r="H65" s="382">
        <v>-0.91755319148936176</v>
      </c>
      <c r="I65" s="7" t="s">
        <v>645</v>
      </c>
      <c r="J65" s="7"/>
      <c r="K65" s="7"/>
      <c r="L65" s="7"/>
    </row>
    <row r="66" spans="1:12" ht="15.75" customHeight="1">
      <c r="A66" s="49"/>
      <c r="B66" s="412">
        <v>391</v>
      </c>
      <c r="C66" s="166" t="s">
        <v>1071</v>
      </c>
      <c r="D66" s="371" t="s">
        <v>6</v>
      </c>
      <c r="E66" s="112">
        <v>7.08</v>
      </c>
      <c r="F66" s="413">
        <v>6.09</v>
      </c>
      <c r="G66" s="167">
        <v>0.13983050847457629</v>
      </c>
      <c r="H66" s="382">
        <v>-0.86016949152542366</v>
      </c>
      <c r="I66" s="7" t="s">
        <v>645</v>
      </c>
      <c r="J66" s="7"/>
      <c r="K66" s="7"/>
      <c r="L66" s="7"/>
    </row>
    <row r="67" spans="1:12" ht="15.75" customHeight="1">
      <c r="A67" s="49"/>
      <c r="B67" s="412">
        <v>392</v>
      </c>
      <c r="C67" s="166" t="s">
        <v>1072</v>
      </c>
      <c r="D67" s="371" t="s">
        <v>6</v>
      </c>
      <c r="E67" s="112">
        <v>7.38</v>
      </c>
      <c r="F67" s="413">
        <v>6.55</v>
      </c>
      <c r="G67" s="167">
        <v>0.11246612466124663</v>
      </c>
      <c r="H67" s="382">
        <v>-0.88753387533875339</v>
      </c>
      <c r="I67" s="7" t="s">
        <v>645</v>
      </c>
      <c r="J67" s="7"/>
      <c r="K67" s="7"/>
      <c r="L67" s="7"/>
    </row>
    <row r="68" spans="1:12" ht="15.75" customHeight="1">
      <c r="A68" s="49"/>
      <c r="B68" s="412">
        <v>27</v>
      </c>
      <c r="C68" s="166" t="s">
        <v>1792</v>
      </c>
      <c r="D68" s="371" t="s">
        <v>6</v>
      </c>
      <c r="E68" s="112">
        <v>5.0599999999999996</v>
      </c>
      <c r="F68" s="413">
        <v>4.59</v>
      </c>
      <c r="G68" s="167">
        <v>9.288537549407111E-2</v>
      </c>
      <c r="H68" s="382">
        <v>-0.90711462450592895</v>
      </c>
      <c r="I68" s="7" t="s">
        <v>645</v>
      </c>
      <c r="J68" s="7"/>
      <c r="K68" s="7"/>
      <c r="L68" s="7"/>
    </row>
    <row r="69" spans="1:12" ht="15.75" customHeight="1">
      <c r="A69" s="49"/>
      <c r="B69" s="412">
        <v>23</v>
      </c>
      <c r="C69" s="166" t="s">
        <v>684</v>
      </c>
      <c r="D69" s="371" t="s">
        <v>6</v>
      </c>
      <c r="E69" s="112">
        <v>4.54</v>
      </c>
      <c r="F69" s="413">
        <v>4.5</v>
      </c>
      <c r="G69" s="167">
        <v>8.8105726872246774E-3</v>
      </c>
      <c r="H69" s="382">
        <v>-0.99118942731277537</v>
      </c>
      <c r="I69" s="7" t="s">
        <v>645</v>
      </c>
      <c r="J69" s="7"/>
      <c r="K69" s="7"/>
      <c r="L69" s="7"/>
    </row>
    <row r="70" spans="1:12" ht="15.75" customHeight="1">
      <c r="A70" s="49"/>
      <c r="B70" s="412">
        <v>24</v>
      </c>
      <c r="C70" s="166" t="s">
        <v>1733</v>
      </c>
      <c r="D70" s="371" t="s">
        <v>6</v>
      </c>
      <c r="E70" s="112">
        <v>4.9800000000000004</v>
      </c>
      <c r="F70" s="413">
        <v>4.5</v>
      </c>
      <c r="G70" s="167">
        <v>9.6385542168674773E-2</v>
      </c>
      <c r="H70" s="382">
        <v>-0.90361445783132521</v>
      </c>
      <c r="I70" s="7" t="s">
        <v>645</v>
      </c>
      <c r="J70" s="7"/>
      <c r="K70" s="7"/>
      <c r="L70" s="7"/>
    </row>
    <row r="71" spans="1:12" ht="15.75" customHeight="1">
      <c r="A71" s="49"/>
      <c r="B71" s="412">
        <v>109527</v>
      </c>
      <c r="C71" s="166" t="s">
        <v>877</v>
      </c>
      <c r="D71" s="371" t="s">
        <v>6</v>
      </c>
      <c r="E71" s="112">
        <v>24.59</v>
      </c>
      <c r="F71" s="413">
        <v>19.489999999999998</v>
      </c>
      <c r="G71" s="167">
        <v>0.20740138267588457</v>
      </c>
      <c r="H71" s="382">
        <v>-0.79259861732411541</v>
      </c>
      <c r="I71" s="7" t="s">
        <v>645</v>
      </c>
      <c r="J71" s="7"/>
      <c r="K71" s="7"/>
      <c r="L71" s="7"/>
    </row>
    <row r="72" spans="1:12" ht="15.75" customHeight="1">
      <c r="A72" s="49"/>
      <c r="B72" s="412">
        <v>113273</v>
      </c>
      <c r="C72" s="166" t="s">
        <v>1793</v>
      </c>
      <c r="D72" s="371" t="s">
        <v>6</v>
      </c>
      <c r="E72" s="112">
        <v>5.34</v>
      </c>
      <c r="F72" s="413">
        <v>5.19</v>
      </c>
      <c r="G72" s="167">
        <v>2.808988764044934E-2</v>
      </c>
      <c r="H72" s="382">
        <v>-0.9719101123595506</v>
      </c>
      <c r="I72" s="7" t="s">
        <v>645</v>
      </c>
      <c r="J72" s="7"/>
      <c r="K72" s="7"/>
      <c r="L72" s="7"/>
    </row>
    <row r="73" spans="1:12" ht="15.75" customHeight="1">
      <c r="A73" s="49"/>
      <c r="B73" s="412">
        <v>113277</v>
      </c>
      <c r="C73" s="166" t="s">
        <v>1794</v>
      </c>
      <c r="D73" s="371" t="s">
        <v>6</v>
      </c>
      <c r="E73" s="112">
        <v>6.38</v>
      </c>
      <c r="F73" s="413">
        <v>5.75</v>
      </c>
      <c r="G73" s="167">
        <v>9.8746081504702182E-2</v>
      </c>
      <c r="H73" s="382">
        <v>-0.90125391849529779</v>
      </c>
      <c r="I73" s="7" t="s">
        <v>645</v>
      </c>
      <c r="J73" s="7"/>
      <c r="K73" s="7"/>
      <c r="L73" s="7"/>
    </row>
    <row r="74" spans="1:12" ht="15.75" customHeight="1">
      <c r="A74" s="49"/>
      <c r="B74" s="412">
        <v>113105</v>
      </c>
      <c r="C74" s="166" t="s">
        <v>1795</v>
      </c>
      <c r="D74" s="371" t="s">
        <v>6</v>
      </c>
      <c r="E74" s="112">
        <v>6.21</v>
      </c>
      <c r="F74" s="413">
        <v>5.69</v>
      </c>
      <c r="G74" s="167">
        <v>8.3735909822866272E-2</v>
      </c>
      <c r="H74" s="382">
        <v>-0.91626409017713373</v>
      </c>
      <c r="I74" s="7" t="s">
        <v>645</v>
      </c>
      <c r="J74" s="7"/>
      <c r="K74" s="7"/>
      <c r="L74" s="7"/>
    </row>
    <row r="75" spans="1:12" ht="15.75" customHeight="1">
      <c r="A75" s="49"/>
      <c r="B75" s="412">
        <v>105879</v>
      </c>
      <c r="C75" s="166" t="s">
        <v>1796</v>
      </c>
      <c r="D75" s="371" t="s">
        <v>6</v>
      </c>
      <c r="E75" s="112">
        <v>2.5</v>
      </c>
      <c r="F75" s="413">
        <v>2.2999999999999998</v>
      </c>
      <c r="G75" s="167">
        <v>8.0000000000000071E-2</v>
      </c>
      <c r="H75" s="382">
        <v>-0.91999999999999993</v>
      </c>
      <c r="I75" s="7" t="s">
        <v>645</v>
      </c>
      <c r="J75" s="7"/>
      <c r="K75" s="7"/>
      <c r="L75" s="7"/>
    </row>
    <row r="76" spans="1:12" ht="15.75" customHeight="1">
      <c r="A76" s="49"/>
      <c r="B76" s="412">
        <v>105875</v>
      </c>
      <c r="C76" s="166" t="s">
        <v>1797</v>
      </c>
      <c r="D76" s="371" t="s">
        <v>6</v>
      </c>
      <c r="E76" s="112">
        <v>2.5</v>
      </c>
      <c r="F76" s="413">
        <v>2.2999999999999998</v>
      </c>
      <c r="G76" s="167">
        <v>8.0000000000000071E-2</v>
      </c>
      <c r="H76" s="382">
        <v>-0.91999999999999993</v>
      </c>
      <c r="I76" s="7" t="s">
        <v>645</v>
      </c>
      <c r="J76" s="7"/>
      <c r="K76" s="7"/>
      <c r="L76" s="7"/>
    </row>
    <row r="77" spans="1:12" ht="15.75" customHeight="1">
      <c r="A77" s="49"/>
      <c r="B77" s="412">
        <v>105400</v>
      </c>
      <c r="C77" s="166" t="s">
        <v>1798</v>
      </c>
      <c r="D77" s="371" t="s">
        <v>6</v>
      </c>
      <c r="E77" s="112">
        <v>29.34</v>
      </c>
      <c r="F77" s="413">
        <v>26.89</v>
      </c>
      <c r="G77" s="167">
        <v>8.35037491479209E-2</v>
      </c>
      <c r="H77" s="382">
        <v>-0.91649625085207909</v>
      </c>
      <c r="I77" s="7" t="s">
        <v>645</v>
      </c>
      <c r="J77" s="7"/>
      <c r="K77" s="7"/>
      <c r="L77" s="7"/>
    </row>
    <row r="78" spans="1:12" ht="15.75" customHeight="1">
      <c r="A78" s="49"/>
      <c r="B78" s="412">
        <v>105877</v>
      </c>
      <c r="C78" s="166" t="s">
        <v>1799</v>
      </c>
      <c r="D78" s="371" t="s">
        <v>6</v>
      </c>
      <c r="E78" s="112">
        <v>2.44</v>
      </c>
      <c r="F78" s="413">
        <v>2.17</v>
      </c>
      <c r="G78" s="167">
        <v>0.11065573770491804</v>
      </c>
      <c r="H78" s="382">
        <v>-0.88934426229508201</v>
      </c>
      <c r="I78" s="7" t="s">
        <v>645</v>
      </c>
      <c r="J78" s="7"/>
      <c r="K78" s="7"/>
      <c r="L78" s="7"/>
    </row>
    <row r="79" spans="1:12" ht="15.75" customHeight="1">
      <c r="A79" s="49"/>
      <c r="B79" s="412">
        <v>105872</v>
      </c>
      <c r="C79" s="166" t="s">
        <v>1800</v>
      </c>
      <c r="D79" s="371" t="s">
        <v>6</v>
      </c>
      <c r="E79" s="112">
        <v>57</v>
      </c>
      <c r="F79" s="413">
        <v>52.29</v>
      </c>
      <c r="G79" s="167">
        <v>8.2631578947368431E-2</v>
      </c>
      <c r="H79" s="382">
        <v>-0.91736842105263161</v>
      </c>
      <c r="I79" s="7" t="s">
        <v>645</v>
      </c>
      <c r="J79" s="7"/>
      <c r="K79" s="7"/>
      <c r="L79" s="7"/>
    </row>
    <row r="80" spans="1:12" ht="15.75" customHeight="1">
      <c r="A80" s="49"/>
      <c r="B80" s="412">
        <v>113171</v>
      </c>
      <c r="C80" s="166" t="s">
        <v>1801</v>
      </c>
      <c r="D80" s="371" t="s">
        <v>6</v>
      </c>
      <c r="E80" s="112">
        <v>3.33</v>
      </c>
      <c r="F80" s="413">
        <v>3.09</v>
      </c>
      <c r="G80" s="167">
        <v>7.2072072072072141E-2</v>
      </c>
      <c r="H80" s="382">
        <v>-0.92792792792792789</v>
      </c>
      <c r="I80" s="7" t="s">
        <v>645</v>
      </c>
      <c r="J80" s="7"/>
      <c r="K80" s="7"/>
      <c r="L80" s="7"/>
    </row>
    <row r="81" spans="1:12" ht="15.75" customHeight="1">
      <c r="A81" s="49"/>
      <c r="B81" s="412">
        <v>113155</v>
      </c>
      <c r="C81" s="166" t="s">
        <v>988</v>
      </c>
      <c r="D81" s="371" t="s">
        <v>6</v>
      </c>
      <c r="E81" s="112">
        <v>5.51</v>
      </c>
      <c r="F81" s="413">
        <v>5.0999999999999996</v>
      </c>
      <c r="G81" s="167">
        <v>7.4410163339382968E-2</v>
      </c>
      <c r="H81" s="382">
        <v>-0.925589836660617</v>
      </c>
      <c r="I81" s="7" t="s">
        <v>645</v>
      </c>
      <c r="J81" s="7"/>
      <c r="K81" s="7"/>
      <c r="L81" s="7"/>
    </row>
    <row r="82" spans="1:12" ht="15.75" customHeight="1">
      <c r="A82" s="49"/>
      <c r="B82" s="412">
        <v>113162</v>
      </c>
      <c r="C82" s="166" t="s">
        <v>292</v>
      </c>
      <c r="D82" s="371" t="s">
        <v>6</v>
      </c>
      <c r="E82" s="112">
        <v>6.91</v>
      </c>
      <c r="F82" s="413">
        <v>6.4</v>
      </c>
      <c r="G82" s="167">
        <v>7.3806078147612128E-2</v>
      </c>
      <c r="H82" s="382">
        <v>-0.92619392185238791</v>
      </c>
      <c r="I82" s="7" t="s">
        <v>645</v>
      </c>
      <c r="J82" s="7"/>
      <c r="K82" s="7"/>
      <c r="L82" s="7"/>
    </row>
    <row r="83" spans="1:12" ht="15.75" customHeight="1">
      <c r="A83" s="49"/>
      <c r="B83" s="412">
        <v>113172</v>
      </c>
      <c r="C83" s="166" t="s">
        <v>1690</v>
      </c>
      <c r="D83" s="371" t="s">
        <v>6</v>
      </c>
      <c r="E83" s="112">
        <v>2.1800000000000002</v>
      </c>
      <c r="F83" s="413">
        <v>2.15</v>
      </c>
      <c r="G83" s="167">
        <v>1.376146788990837E-2</v>
      </c>
      <c r="H83" s="382">
        <v>-0.9862385321100916</v>
      </c>
      <c r="I83" s="7" t="s">
        <v>645</v>
      </c>
      <c r="J83" s="7"/>
      <c r="K83" s="7"/>
      <c r="L83" s="7"/>
    </row>
    <row r="84" spans="1:12" ht="15.75" customHeight="1">
      <c r="A84" s="49"/>
      <c r="B84" s="412">
        <v>113166</v>
      </c>
      <c r="C84" s="166" t="s">
        <v>1370</v>
      </c>
      <c r="D84" s="371" t="s">
        <v>6</v>
      </c>
      <c r="E84" s="112">
        <v>11.5</v>
      </c>
      <c r="F84" s="413">
        <v>10.65</v>
      </c>
      <c r="G84" s="167">
        <v>7.3913043478260845E-2</v>
      </c>
      <c r="H84" s="382">
        <v>-0.92608695652173911</v>
      </c>
      <c r="I84" s="7" t="s">
        <v>645</v>
      </c>
      <c r="J84" s="7"/>
      <c r="K84" s="7"/>
      <c r="L84" s="7"/>
    </row>
    <row r="85" spans="1:12" ht="15.75" customHeight="1">
      <c r="A85" s="49"/>
      <c r="B85" s="412">
        <v>106005</v>
      </c>
      <c r="C85" s="166" t="s">
        <v>115</v>
      </c>
      <c r="D85" s="371" t="s">
        <v>6</v>
      </c>
      <c r="E85" s="112">
        <v>8.49</v>
      </c>
      <c r="F85" s="413">
        <v>7.85</v>
      </c>
      <c r="G85" s="167">
        <v>7.5382803297997708E-2</v>
      </c>
      <c r="H85" s="382">
        <v>-0.92461719670200226</v>
      </c>
      <c r="I85" s="7" t="s">
        <v>645</v>
      </c>
      <c r="J85" s="7"/>
      <c r="K85" s="7"/>
      <c r="L85" s="7"/>
    </row>
    <row r="86" spans="1:12" ht="15.75" customHeight="1">
      <c r="A86" s="49"/>
      <c r="B86" s="412">
        <v>742</v>
      </c>
      <c r="C86" s="166" t="s">
        <v>127</v>
      </c>
      <c r="D86" s="371" t="s">
        <v>6</v>
      </c>
      <c r="E86" s="112">
        <v>18.420000000000002</v>
      </c>
      <c r="F86" s="413">
        <v>17.59</v>
      </c>
      <c r="G86" s="167">
        <v>4.5059717698154277E-2</v>
      </c>
      <c r="H86" s="382">
        <v>-0.95494028230184569</v>
      </c>
      <c r="I86" s="7" t="s">
        <v>645</v>
      </c>
      <c r="J86" s="7"/>
      <c r="K86" s="7"/>
      <c r="L86" s="7"/>
    </row>
    <row r="87" spans="1:12" ht="15.75" customHeight="1">
      <c r="A87" s="49"/>
      <c r="B87" s="412">
        <v>113991</v>
      </c>
      <c r="C87" s="166" t="s">
        <v>1802</v>
      </c>
      <c r="D87" s="371" t="s">
        <v>6</v>
      </c>
      <c r="E87" s="112">
        <v>12.06</v>
      </c>
      <c r="F87" s="413">
        <v>9.99</v>
      </c>
      <c r="G87" s="167">
        <v>0.17164179104477614</v>
      </c>
      <c r="H87" s="382">
        <v>-0.82835820895522383</v>
      </c>
      <c r="I87" s="7"/>
      <c r="J87" s="7"/>
      <c r="K87" s="7"/>
      <c r="L87" s="7"/>
    </row>
    <row r="88" spans="1:12" ht="15.75" customHeight="1">
      <c r="A88" s="49"/>
      <c r="B88" s="412">
        <v>113988</v>
      </c>
      <c r="C88" s="166" t="s">
        <v>1329</v>
      </c>
      <c r="D88" s="371" t="s">
        <v>6</v>
      </c>
      <c r="E88" s="112">
        <v>1.56</v>
      </c>
      <c r="F88" s="413">
        <v>1.5</v>
      </c>
      <c r="G88" s="167">
        <v>3.8461538461538491E-2</v>
      </c>
      <c r="H88" s="382">
        <v>-0.96153846153846145</v>
      </c>
      <c r="I88" s="7"/>
      <c r="J88" s="7"/>
      <c r="K88" s="7"/>
      <c r="L88" s="7"/>
    </row>
    <row r="89" spans="1:12" ht="15.75" customHeight="1">
      <c r="A89" s="49"/>
      <c r="B89" s="412">
        <v>113990</v>
      </c>
      <c r="C89" s="166" t="s">
        <v>1330</v>
      </c>
      <c r="D89" s="371" t="s">
        <v>6</v>
      </c>
      <c r="E89" s="112">
        <v>3.13</v>
      </c>
      <c r="F89" s="413">
        <v>2.99</v>
      </c>
      <c r="G89" s="167">
        <v>4.4728434504792233E-2</v>
      </c>
      <c r="H89" s="382">
        <v>-0.95527156549520775</v>
      </c>
      <c r="I89" s="7"/>
      <c r="J89" s="7"/>
      <c r="K89" s="7"/>
      <c r="L89" s="7"/>
    </row>
    <row r="90" spans="1:12" ht="15.75" customHeight="1">
      <c r="A90" s="49"/>
      <c r="B90" s="412">
        <v>114299</v>
      </c>
      <c r="C90" s="166" t="s">
        <v>1803</v>
      </c>
      <c r="D90" s="371" t="s">
        <v>6</v>
      </c>
      <c r="E90" s="112">
        <v>19.7</v>
      </c>
      <c r="F90" s="413">
        <v>18.600000000000001</v>
      </c>
      <c r="G90" s="167">
        <v>5.5837563451776547E-2</v>
      </c>
      <c r="H90" s="382">
        <v>-0.9441624365482234</v>
      </c>
      <c r="I90" s="7" t="s">
        <v>645</v>
      </c>
      <c r="J90" s="7"/>
      <c r="K90" s="7"/>
      <c r="L90" s="7"/>
    </row>
    <row r="91" spans="1:12" ht="15.75" customHeight="1">
      <c r="A91" s="49"/>
      <c r="B91" s="412">
        <v>114300</v>
      </c>
      <c r="C91" s="166" t="s">
        <v>1804</v>
      </c>
      <c r="D91" s="371" t="s">
        <v>6</v>
      </c>
      <c r="E91" s="112">
        <v>8.51</v>
      </c>
      <c r="F91" s="413">
        <v>8.0500000000000007</v>
      </c>
      <c r="G91" s="167">
        <v>5.4054054054053946E-2</v>
      </c>
      <c r="H91" s="382">
        <v>-0.94594594594594605</v>
      </c>
      <c r="I91" s="7" t="s">
        <v>645</v>
      </c>
      <c r="J91" s="7"/>
      <c r="K91" s="7"/>
      <c r="L91" s="7"/>
    </row>
    <row r="92" spans="1:12" ht="15.75" customHeight="1">
      <c r="A92" s="49"/>
      <c r="B92" s="412">
        <v>114302</v>
      </c>
      <c r="C92" s="166" t="s">
        <v>1805</v>
      </c>
      <c r="D92" s="371" t="s">
        <v>6</v>
      </c>
      <c r="E92" s="112">
        <v>4.74</v>
      </c>
      <c r="F92" s="413">
        <v>4.5</v>
      </c>
      <c r="G92" s="167">
        <v>5.0632911392405104E-2</v>
      </c>
      <c r="H92" s="382">
        <v>-0.94936708860759489</v>
      </c>
      <c r="I92" s="7" t="s">
        <v>645</v>
      </c>
      <c r="J92" s="7"/>
      <c r="K92" s="7"/>
      <c r="L92" s="7"/>
    </row>
    <row r="93" spans="1:12" ht="15.75" customHeight="1">
      <c r="A93" s="49"/>
      <c r="B93" s="412">
        <v>114303</v>
      </c>
      <c r="C93" s="166" t="s">
        <v>1806</v>
      </c>
      <c r="D93" s="371" t="s">
        <v>6</v>
      </c>
      <c r="E93" s="112">
        <v>5.27</v>
      </c>
      <c r="F93" s="413">
        <v>4.99</v>
      </c>
      <c r="G93" s="167">
        <v>5.3130929791271229E-2</v>
      </c>
      <c r="H93" s="382">
        <v>-0.94686907020872879</v>
      </c>
      <c r="I93" s="7" t="s">
        <v>645</v>
      </c>
      <c r="J93" s="7"/>
      <c r="K93" s="7"/>
      <c r="L93" s="7"/>
    </row>
    <row r="94" spans="1:12" ht="15.75" customHeight="1">
      <c r="A94" s="49"/>
      <c r="B94" s="412">
        <v>114307</v>
      </c>
      <c r="C94" s="166" t="s">
        <v>1807</v>
      </c>
      <c r="D94" s="371" t="s">
        <v>6</v>
      </c>
      <c r="E94" s="112">
        <v>6.82</v>
      </c>
      <c r="F94" s="413">
        <v>6.45</v>
      </c>
      <c r="G94" s="167">
        <v>5.425219941348975E-2</v>
      </c>
      <c r="H94" s="382">
        <v>-0.9457478005865102</v>
      </c>
      <c r="I94" s="7" t="s">
        <v>645</v>
      </c>
      <c r="J94" s="7"/>
      <c r="K94" s="7"/>
      <c r="L94" s="7"/>
    </row>
    <row r="95" spans="1:12" ht="15.75" customHeight="1">
      <c r="A95" s="49"/>
      <c r="B95" s="412">
        <v>114308</v>
      </c>
      <c r="C95" s="166" t="s">
        <v>1808</v>
      </c>
      <c r="D95" s="371" t="s">
        <v>6</v>
      </c>
      <c r="E95" s="112">
        <v>23.01</v>
      </c>
      <c r="F95" s="413">
        <v>21.75</v>
      </c>
      <c r="G95" s="167">
        <v>5.4758800521512448E-2</v>
      </c>
      <c r="H95" s="382">
        <v>-0.9452411994784875</v>
      </c>
      <c r="I95" s="7" t="s">
        <v>645</v>
      </c>
      <c r="J95" s="7"/>
      <c r="K95" s="7"/>
      <c r="L95" s="7"/>
    </row>
    <row r="96" spans="1:12" ht="15.75" customHeight="1">
      <c r="A96" s="49"/>
      <c r="B96" s="412">
        <v>114306</v>
      </c>
      <c r="C96" s="166" t="s">
        <v>1809</v>
      </c>
      <c r="D96" s="371" t="s">
        <v>6</v>
      </c>
      <c r="E96" s="112">
        <v>11.14</v>
      </c>
      <c r="F96" s="413">
        <v>10.5</v>
      </c>
      <c r="G96" s="167">
        <v>5.7450628366247806E-2</v>
      </c>
      <c r="H96" s="382">
        <v>-0.94254937163375219</v>
      </c>
      <c r="I96" s="7" t="s">
        <v>645</v>
      </c>
      <c r="J96" s="7"/>
      <c r="K96" s="7"/>
      <c r="L96" s="7"/>
    </row>
    <row r="97" spans="1:12" ht="15.75" customHeight="1">
      <c r="A97" s="49"/>
      <c r="B97" s="412">
        <v>114309</v>
      </c>
      <c r="C97" s="166" t="s">
        <v>1810</v>
      </c>
      <c r="D97" s="371" t="s">
        <v>6</v>
      </c>
      <c r="E97" s="112">
        <v>5.92</v>
      </c>
      <c r="F97" s="413">
        <v>5.59</v>
      </c>
      <c r="G97" s="167">
        <v>5.5743243243243257E-2</v>
      </c>
      <c r="H97" s="382">
        <v>-0.9442567567567568</v>
      </c>
      <c r="I97" s="7" t="s">
        <v>645</v>
      </c>
      <c r="J97" s="7"/>
      <c r="K97" s="7"/>
      <c r="L97" s="7"/>
    </row>
    <row r="98" spans="1:12" ht="15.75" customHeight="1">
      <c r="A98" s="49"/>
      <c r="B98" s="412">
        <v>114311</v>
      </c>
      <c r="C98" s="166" t="s">
        <v>1811</v>
      </c>
      <c r="D98" s="371" t="s">
        <v>6</v>
      </c>
      <c r="E98" s="112">
        <v>7.26</v>
      </c>
      <c r="F98" s="413">
        <v>6.85</v>
      </c>
      <c r="G98" s="167">
        <v>5.6473829201101951E-2</v>
      </c>
      <c r="H98" s="382">
        <v>-0.943526170798898</v>
      </c>
      <c r="I98" s="7" t="s">
        <v>645</v>
      </c>
      <c r="J98" s="7"/>
      <c r="K98" s="7"/>
      <c r="L98" s="7"/>
    </row>
    <row r="99" spans="1:12" ht="15.75" customHeight="1">
      <c r="A99" s="49"/>
      <c r="B99" s="412">
        <v>114314</v>
      </c>
      <c r="C99" s="166" t="s">
        <v>1812</v>
      </c>
      <c r="D99" s="371" t="s">
        <v>6</v>
      </c>
      <c r="E99" s="112">
        <v>19.47</v>
      </c>
      <c r="F99" s="413">
        <v>18.38</v>
      </c>
      <c r="G99" s="167">
        <v>5.5983564458140726E-2</v>
      </c>
      <c r="H99" s="382">
        <v>-0.94401643554185932</v>
      </c>
      <c r="I99" s="7" t="s">
        <v>645</v>
      </c>
      <c r="J99" s="7"/>
      <c r="K99" s="7"/>
      <c r="L99" s="7"/>
    </row>
    <row r="100" spans="1:12" ht="15.75" customHeight="1">
      <c r="A100" s="49"/>
      <c r="B100" s="412">
        <v>112716</v>
      </c>
      <c r="C100" s="166" t="s">
        <v>64</v>
      </c>
      <c r="D100" s="371" t="s">
        <v>6</v>
      </c>
      <c r="E100" s="112">
        <v>10.5</v>
      </c>
      <c r="F100" s="413">
        <v>9.15</v>
      </c>
      <c r="G100" s="167">
        <v>0.12857142857142853</v>
      </c>
      <c r="H100" s="382">
        <v>-0.87142857142857144</v>
      </c>
      <c r="I100" s="7" t="s">
        <v>645</v>
      </c>
      <c r="J100" s="7"/>
      <c r="K100" s="7"/>
      <c r="L100" s="7"/>
    </row>
    <row r="101" spans="1:12" ht="15.75" customHeight="1">
      <c r="A101" s="49"/>
      <c r="B101" s="412">
        <v>112714</v>
      </c>
      <c r="C101" s="166" t="s">
        <v>65</v>
      </c>
      <c r="D101" s="371" t="s">
        <v>6</v>
      </c>
      <c r="E101" s="112">
        <v>10.5</v>
      </c>
      <c r="F101" s="413">
        <v>9.15</v>
      </c>
      <c r="G101" s="167">
        <v>0.12857142857142853</v>
      </c>
      <c r="H101" s="382">
        <v>-0.87142857142857144</v>
      </c>
      <c r="I101" s="7" t="s">
        <v>645</v>
      </c>
      <c r="J101" s="7"/>
      <c r="K101" s="7"/>
      <c r="L101" s="7"/>
    </row>
    <row r="102" spans="1:12" ht="15.75" customHeight="1">
      <c r="A102" s="49"/>
      <c r="B102" s="412">
        <v>108009</v>
      </c>
      <c r="C102" s="166" t="s">
        <v>1813</v>
      </c>
      <c r="D102" s="371" t="s">
        <v>6</v>
      </c>
      <c r="E102" s="112">
        <v>8.0399999999999991</v>
      </c>
      <c r="F102" s="413">
        <v>7.45</v>
      </c>
      <c r="G102" s="167">
        <v>7.3383084577114302E-2</v>
      </c>
      <c r="H102" s="382">
        <v>-0.92661691542288571</v>
      </c>
      <c r="I102" s="7" t="s">
        <v>645</v>
      </c>
      <c r="J102" s="7"/>
      <c r="K102" s="7"/>
      <c r="L102" s="7"/>
    </row>
    <row r="103" spans="1:12" ht="15.75" customHeight="1">
      <c r="A103" s="49"/>
      <c r="B103" s="412">
        <v>114396</v>
      </c>
      <c r="C103" s="166" t="s">
        <v>1814</v>
      </c>
      <c r="D103" s="371" t="s">
        <v>6</v>
      </c>
      <c r="E103" s="112">
        <v>10.52</v>
      </c>
      <c r="F103" s="413">
        <v>9.75</v>
      </c>
      <c r="G103" s="167">
        <v>7.3193916349809846E-2</v>
      </c>
      <c r="H103" s="382">
        <v>-0.92680608365019013</v>
      </c>
      <c r="I103" s="7" t="s">
        <v>645</v>
      </c>
      <c r="J103" s="7"/>
      <c r="K103" s="7"/>
      <c r="L103" s="7"/>
    </row>
    <row r="104" spans="1:12" ht="15.75" customHeight="1">
      <c r="A104" s="49"/>
      <c r="B104" s="412">
        <v>114397</v>
      </c>
      <c r="C104" s="166" t="s">
        <v>1815</v>
      </c>
      <c r="D104" s="371" t="s">
        <v>6</v>
      </c>
      <c r="E104" s="112">
        <v>5.82</v>
      </c>
      <c r="F104" s="413">
        <v>5.39</v>
      </c>
      <c r="G104" s="167">
        <v>7.388316151202759E-2</v>
      </c>
      <c r="H104" s="382">
        <v>-0.92611683848797244</v>
      </c>
      <c r="I104" s="7" t="s">
        <v>1740</v>
      </c>
      <c r="J104" s="7"/>
      <c r="K104" s="7"/>
      <c r="L104" s="7"/>
    </row>
    <row r="105" spans="1:12" ht="15.75" customHeight="1">
      <c r="A105" s="49"/>
      <c r="B105" s="437">
        <v>108022</v>
      </c>
      <c r="C105" s="166" t="s">
        <v>1816</v>
      </c>
      <c r="D105" s="371" t="s">
        <v>6</v>
      </c>
      <c r="E105" s="112">
        <v>1.85</v>
      </c>
      <c r="F105" s="413">
        <v>1.55</v>
      </c>
      <c r="G105" s="167">
        <v>0.16216216216216217</v>
      </c>
      <c r="H105" s="382">
        <v>-0.83783783783783783</v>
      </c>
      <c r="I105" s="7" t="s">
        <v>645</v>
      </c>
      <c r="J105" s="7"/>
      <c r="K105" s="7"/>
      <c r="L105" s="7"/>
    </row>
    <row r="106" spans="1:12" ht="15.75" customHeight="1">
      <c r="A106" s="49"/>
      <c r="B106" s="412">
        <v>114395</v>
      </c>
      <c r="C106" s="166" t="s">
        <v>1817</v>
      </c>
      <c r="D106" s="371" t="s">
        <v>6</v>
      </c>
      <c r="E106" s="112">
        <v>16.239999999999998</v>
      </c>
      <c r="F106" s="413">
        <v>15.05</v>
      </c>
      <c r="G106" s="167">
        <v>7.3275862068965386E-2</v>
      </c>
      <c r="H106" s="382">
        <v>-0.92672413793103459</v>
      </c>
      <c r="I106" s="7" t="s">
        <v>645</v>
      </c>
      <c r="J106" s="7"/>
      <c r="K106" s="7"/>
      <c r="L106" s="7"/>
    </row>
    <row r="107" spans="1:12" ht="15.75" customHeight="1">
      <c r="A107" s="49"/>
      <c r="B107" s="412">
        <v>114005</v>
      </c>
      <c r="C107" s="166" t="s">
        <v>1818</v>
      </c>
      <c r="D107" s="371" t="s">
        <v>6</v>
      </c>
      <c r="E107" s="112">
        <v>15.15</v>
      </c>
      <c r="F107" s="413">
        <v>10.25</v>
      </c>
      <c r="G107" s="167">
        <v>0.32343234323432346</v>
      </c>
      <c r="H107" s="382">
        <v>-0.67656765676567654</v>
      </c>
      <c r="I107" s="7" t="s">
        <v>645</v>
      </c>
      <c r="J107" s="7"/>
      <c r="K107" s="7"/>
      <c r="L107" s="7"/>
    </row>
    <row r="108" spans="1:12" ht="15.75" customHeight="1">
      <c r="A108" s="49"/>
      <c r="B108" s="412">
        <v>114004</v>
      </c>
      <c r="C108" s="166" t="s">
        <v>1819</v>
      </c>
      <c r="D108" s="371" t="s">
        <v>6</v>
      </c>
      <c r="E108" s="112">
        <v>57.21</v>
      </c>
      <c r="F108" s="413">
        <v>52.39</v>
      </c>
      <c r="G108" s="167">
        <v>8.4251005069043872E-2</v>
      </c>
      <c r="H108" s="382">
        <v>-0.91574899493095607</v>
      </c>
      <c r="I108" s="7" t="s">
        <v>645</v>
      </c>
      <c r="J108" s="7"/>
      <c r="K108" s="7"/>
      <c r="L108" s="7"/>
    </row>
    <row r="109" spans="1:12" ht="15.75" customHeight="1">
      <c r="A109" s="49"/>
      <c r="B109" s="412">
        <v>114399</v>
      </c>
      <c r="C109" s="166" t="s">
        <v>1820</v>
      </c>
      <c r="D109" s="371" t="s">
        <v>6</v>
      </c>
      <c r="E109" s="112">
        <v>6.01</v>
      </c>
      <c r="F109" s="413">
        <v>5.6</v>
      </c>
      <c r="G109" s="167">
        <v>6.8219633943427643E-2</v>
      </c>
      <c r="H109" s="382">
        <v>-0.93178036605657233</v>
      </c>
      <c r="I109" s="7" t="s">
        <v>645</v>
      </c>
      <c r="J109" s="7"/>
      <c r="K109" s="7"/>
      <c r="L109" s="7"/>
    </row>
    <row r="110" spans="1:12" ht="15.75" customHeight="1">
      <c r="A110" s="49"/>
      <c r="B110" s="412">
        <v>108013</v>
      </c>
      <c r="C110" s="166" t="s">
        <v>1366</v>
      </c>
      <c r="D110" s="371" t="s">
        <v>6</v>
      </c>
      <c r="E110" s="112">
        <v>28.3</v>
      </c>
      <c r="F110" s="413">
        <v>25.25</v>
      </c>
      <c r="G110" s="167">
        <v>0.10777385159010602</v>
      </c>
      <c r="H110" s="382">
        <v>-0.892226148409894</v>
      </c>
      <c r="I110" s="7" t="s">
        <v>645</v>
      </c>
      <c r="J110" s="7"/>
      <c r="K110" s="7"/>
      <c r="L110" s="7"/>
    </row>
    <row r="111" spans="1:12" ht="15.75" customHeight="1">
      <c r="A111" s="49"/>
      <c r="B111" s="412">
        <v>108012</v>
      </c>
      <c r="C111" s="166" t="s">
        <v>1597</v>
      </c>
      <c r="D111" s="371" t="s">
        <v>6</v>
      </c>
      <c r="E111" s="112">
        <v>26.23</v>
      </c>
      <c r="F111" s="413">
        <v>22.95</v>
      </c>
      <c r="G111" s="167">
        <v>0.12504765535646212</v>
      </c>
      <c r="H111" s="382">
        <v>-0.87495234464353788</v>
      </c>
      <c r="I111" s="7" t="s">
        <v>645</v>
      </c>
      <c r="J111" s="7"/>
      <c r="K111" s="7"/>
      <c r="L111" s="7"/>
    </row>
    <row r="112" spans="1:12" ht="15.75" customHeight="1">
      <c r="A112" s="49"/>
      <c r="B112" s="412">
        <v>108015</v>
      </c>
      <c r="C112" s="166" t="s">
        <v>1821</v>
      </c>
      <c r="D112" s="371" t="s">
        <v>6</v>
      </c>
      <c r="E112" s="112">
        <v>50</v>
      </c>
      <c r="F112" s="413">
        <v>26.25</v>
      </c>
      <c r="G112" s="167">
        <v>0.47499999999999998</v>
      </c>
      <c r="H112" s="382">
        <v>-0.52500000000000002</v>
      </c>
      <c r="I112" s="7" t="s">
        <v>645</v>
      </c>
      <c r="J112" s="7"/>
      <c r="K112" s="7"/>
      <c r="L112" s="7"/>
    </row>
    <row r="113" spans="1:13" ht="15.75" customHeight="1">
      <c r="A113" s="49"/>
      <c r="B113" s="412">
        <v>105959</v>
      </c>
      <c r="C113" s="166" t="s">
        <v>1367</v>
      </c>
      <c r="D113" s="371" t="s">
        <v>6</v>
      </c>
      <c r="E113" s="112">
        <v>2.94</v>
      </c>
      <c r="F113" s="413">
        <v>2.75</v>
      </c>
      <c r="G113" s="167">
        <v>6.4625850340136043E-2</v>
      </c>
      <c r="H113" s="382">
        <v>-0.93537414965986398</v>
      </c>
      <c r="I113" s="7" t="s">
        <v>645</v>
      </c>
      <c r="J113" s="7"/>
      <c r="K113" s="7"/>
      <c r="L113" s="7"/>
    </row>
    <row r="114" spans="1:13" ht="15.75" customHeight="1">
      <c r="A114" s="49"/>
      <c r="B114" s="412">
        <v>105962</v>
      </c>
      <c r="C114" s="166" t="s">
        <v>1591</v>
      </c>
      <c r="D114" s="371" t="s">
        <v>6</v>
      </c>
      <c r="E114" s="112">
        <v>1.47</v>
      </c>
      <c r="F114" s="413">
        <v>1.39</v>
      </c>
      <c r="G114" s="167">
        <v>5.442176870748304E-2</v>
      </c>
      <c r="H114" s="382">
        <v>-0.94557823129251695</v>
      </c>
      <c r="I114" s="7" t="s">
        <v>645</v>
      </c>
      <c r="J114" s="7"/>
      <c r="K114" s="7"/>
      <c r="L114" s="7"/>
    </row>
    <row r="115" spans="1:13" ht="15.75" customHeight="1">
      <c r="A115" s="49"/>
      <c r="B115" s="437">
        <v>105960</v>
      </c>
      <c r="C115" s="166" t="s">
        <v>1368</v>
      </c>
      <c r="D115" s="371" t="s">
        <v>6</v>
      </c>
      <c r="E115" s="112">
        <v>3.51</v>
      </c>
      <c r="F115" s="413">
        <v>3.29</v>
      </c>
      <c r="G115" s="167">
        <v>6.2678062678062613E-2</v>
      </c>
      <c r="H115" s="382">
        <v>-0.93732193732193736</v>
      </c>
      <c r="I115" s="7" t="s">
        <v>645</v>
      </c>
      <c r="J115" s="7"/>
      <c r="K115" s="7"/>
      <c r="L115" s="7"/>
    </row>
    <row r="116" spans="1:13" ht="15.75" customHeight="1">
      <c r="A116" s="49"/>
      <c r="B116" s="412">
        <v>105961</v>
      </c>
      <c r="C116" s="166" t="s">
        <v>1369</v>
      </c>
      <c r="D116" s="371" t="s">
        <v>6</v>
      </c>
      <c r="E116" s="112">
        <v>1.7</v>
      </c>
      <c r="F116" s="413">
        <v>1.6</v>
      </c>
      <c r="G116" s="167">
        <v>5.8823529411764629E-2</v>
      </c>
      <c r="H116" s="382">
        <v>-0.94117647058823539</v>
      </c>
      <c r="I116" s="7" t="s">
        <v>645</v>
      </c>
      <c r="J116" s="7"/>
      <c r="K116" s="7"/>
      <c r="L116" s="7"/>
    </row>
    <row r="117" spans="1:13" ht="15.75" customHeight="1">
      <c r="A117" s="49"/>
      <c r="B117" s="412">
        <v>114007</v>
      </c>
      <c r="C117" s="166" t="s">
        <v>1594</v>
      </c>
      <c r="D117" s="371" t="s">
        <v>6</v>
      </c>
      <c r="E117" s="112">
        <v>8.3000000000000007</v>
      </c>
      <c r="F117" s="413">
        <v>7.69</v>
      </c>
      <c r="G117" s="167">
        <v>7.3493975903614492E-2</v>
      </c>
      <c r="H117" s="382">
        <v>-0.92650602409638549</v>
      </c>
      <c r="I117" s="7" t="s">
        <v>645</v>
      </c>
      <c r="J117" s="7"/>
      <c r="K117" s="7"/>
      <c r="L117" s="7"/>
    </row>
    <row r="118" spans="1:13" ht="15.75" customHeight="1">
      <c r="A118" s="49"/>
      <c r="B118" s="412">
        <v>105963</v>
      </c>
      <c r="C118" s="166" t="s">
        <v>1361</v>
      </c>
      <c r="D118" s="371" t="s">
        <v>6</v>
      </c>
      <c r="E118" s="112">
        <v>4.78</v>
      </c>
      <c r="F118" s="413">
        <v>4.43</v>
      </c>
      <c r="G118" s="167">
        <v>7.322175732217584E-2</v>
      </c>
      <c r="H118" s="382">
        <v>-0.92677824267782416</v>
      </c>
      <c r="I118" s="7" t="s">
        <v>645</v>
      </c>
      <c r="J118" s="7"/>
      <c r="K118" s="7"/>
      <c r="L118" s="7"/>
    </row>
    <row r="119" spans="1:13" ht="15.75" customHeight="1">
      <c r="A119" s="49"/>
      <c r="B119" s="412">
        <v>105964</v>
      </c>
      <c r="C119" s="166" t="s">
        <v>1822</v>
      </c>
      <c r="D119" s="371" t="s">
        <v>6</v>
      </c>
      <c r="E119" s="112">
        <v>2.44</v>
      </c>
      <c r="F119" s="413">
        <v>2.25</v>
      </c>
      <c r="G119" s="167">
        <v>7.7868852459016369E-2</v>
      </c>
      <c r="H119" s="382">
        <v>-0.92213114754098369</v>
      </c>
      <c r="I119" s="7" t="s">
        <v>645</v>
      </c>
      <c r="J119" s="7"/>
      <c r="K119" s="7"/>
      <c r="L119" s="7"/>
    </row>
    <row r="120" spans="1:13" ht="15.75" customHeight="1">
      <c r="A120" s="49"/>
      <c r="B120" s="412">
        <v>114001</v>
      </c>
      <c r="C120" s="166" t="s">
        <v>1595</v>
      </c>
      <c r="D120" s="371" t="s">
        <v>6</v>
      </c>
      <c r="E120" s="112">
        <v>42.96</v>
      </c>
      <c r="F120" s="413">
        <v>37.79</v>
      </c>
      <c r="G120" s="167">
        <v>0.12034450651769091</v>
      </c>
      <c r="H120" s="382">
        <v>-0.87965549348230909</v>
      </c>
      <c r="I120" s="7" t="s">
        <v>645</v>
      </c>
      <c r="J120" s="7"/>
      <c r="K120" s="7"/>
      <c r="L120" s="7"/>
    </row>
    <row r="121" spans="1:13" ht="15.75" customHeight="1">
      <c r="A121" s="49"/>
      <c r="B121" s="412">
        <v>114002</v>
      </c>
      <c r="C121" s="166" t="s">
        <v>1363</v>
      </c>
      <c r="D121" s="371" t="s">
        <v>6</v>
      </c>
      <c r="E121" s="112">
        <v>11.5</v>
      </c>
      <c r="F121" s="413">
        <v>10.75</v>
      </c>
      <c r="G121" s="167">
        <v>6.5217391304347824E-2</v>
      </c>
      <c r="H121" s="382">
        <v>-0.93478260869565222</v>
      </c>
      <c r="I121" s="7" t="s">
        <v>645</v>
      </c>
      <c r="J121" s="7"/>
      <c r="K121" s="7"/>
      <c r="L121" s="7"/>
    </row>
    <row r="122" spans="1:13" ht="15.75" customHeight="1">
      <c r="A122" s="49"/>
      <c r="B122" s="412">
        <v>114003</v>
      </c>
      <c r="C122" s="166" t="s">
        <v>1823</v>
      </c>
      <c r="D122" s="371" t="s">
        <v>6</v>
      </c>
      <c r="E122" s="112">
        <v>25.18</v>
      </c>
      <c r="F122" s="413">
        <v>22.15</v>
      </c>
      <c r="G122" s="167">
        <v>0.12033359809372522</v>
      </c>
      <c r="H122" s="382">
        <v>-0.87966640190627476</v>
      </c>
      <c r="I122" s="7" t="s">
        <v>645</v>
      </c>
      <c r="J122" s="7"/>
      <c r="K122" s="7"/>
      <c r="L122" s="7"/>
    </row>
    <row r="123" spans="1:13" ht="15.75" customHeight="1">
      <c r="A123" s="49"/>
      <c r="B123" s="412">
        <v>105967</v>
      </c>
      <c r="C123" s="166" t="s">
        <v>1364</v>
      </c>
      <c r="D123" s="371" t="s">
        <v>6</v>
      </c>
      <c r="E123" s="112">
        <v>13.07</v>
      </c>
      <c r="F123" s="413">
        <v>12.25</v>
      </c>
      <c r="G123" s="167">
        <v>6.2739097169089542E-2</v>
      </c>
      <c r="H123" s="382">
        <v>-0.93726090283091046</v>
      </c>
      <c r="I123" s="7" t="s">
        <v>645</v>
      </c>
      <c r="J123" s="7"/>
      <c r="K123" s="7"/>
      <c r="L123" s="7"/>
    </row>
    <row r="124" spans="1:13" ht="15.75" customHeight="1">
      <c r="A124" s="49"/>
      <c r="B124" s="466"/>
      <c r="C124" s="467"/>
      <c r="D124" s="468"/>
      <c r="E124" s="469"/>
      <c r="F124" s="470"/>
      <c r="G124" s="471"/>
      <c r="H124" s="278"/>
      <c r="I124" s="7"/>
      <c r="J124" s="7"/>
      <c r="K124" s="7"/>
      <c r="L124" s="7"/>
      <c r="M124" s="7"/>
    </row>
    <row r="125" spans="1:13" ht="15.75" customHeight="1">
      <c r="A125" s="49"/>
      <c r="B125" s="548" t="s">
        <v>1040</v>
      </c>
      <c r="C125" s="548"/>
      <c r="D125" s="548"/>
      <c r="E125" s="548"/>
      <c r="F125" s="548"/>
      <c r="G125" s="548"/>
      <c r="H125" s="7"/>
      <c r="I125" s="7"/>
      <c r="J125" s="7"/>
      <c r="K125" s="7"/>
      <c r="L125" s="7"/>
      <c r="M125" s="7"/>
    </row>
    <row r="126" spans="1:13" ht="15.75" customHeight="1">
      <c r="A126" s="49"/>
      <c r="B126" s="106" t="s">
        <v>2</v>
      </c>
      <c r="C126" s="106" t="s">
        <v>3</v>
      </c>
      <c r="D126" s="106" t="s">
        <v>5</v>
      </c>
      <c r="E126" s="106" t="s">
        <v>0</v>
      </c>
      <c r="F126" s="415" t="s">
        <v>1</v>
      </c>
      <c r="G126" s="415" t="s">
        <v>4</v>
      </c>
      <c r="H126" s="7"/>
      <c r="I126" s="7"/>
      <c r="J126" s="7"/>
      <c r="K126" s="7"/>
      <c r="L126" s="7"/>
      <c r="M126" s="7"/>
    </row>
    <row r="127" spans="1:13" ht="15.75" customHeight="1">
      <c r="A127" s="49"/>
      <c r="B127" s="412">
        <v>112404</v>
      </c>
      <c r="C127" s="4" t="s">
        <v>1582</v>
      </c>
      <c r="D127" s="136" t="s">
        <v>6</v>
      </c>
      <c r="E127" s="5">
        <v>9.17</v>
      </c>
      <c r="F127" s="413">
        <v>8</v>
      </c>
      <c r="G127" s="6">
        <v>0.12758996728462377</v>
      </c>
      <c r="H127" s="382">
        <v>-0.8724100327153762</v>
      </c>
      <c r="I127" s="7" t="s">
        <v>645</v>
      </c>
      <c r="J127" s="7"/>
      <c r="K127" s="7"/>
      <c r="L127" s="7"/>
      <c r="M127" s="7"/>
    </row>
    <row r="128" spans="1:13" ht="15.75" customHeight="1">
      <c r="A128" s="49"/>
      <c r="B128" s="412">
        <v>112405</v>
      </c>
      <c r="C128" s="4" t="s">
        <v>1583</v>
      </c>
      <c r="D128" s="136" t="s">
        <v>6</v>
      </c>
      <c r="E128" s="5">
        <v>9.17</v>
      </c>
      <c r="F128" s="413">
        <v>8</v>
      </c>
      <c r="G128" s="6">
        <v>0.12758996728462377</v>
      </c>
      <c r="H128" s="382">
        <v>-0.8724100327153762</v>
      </c>
      <c r="I128" s="7" t="s">
        <v>645</v>
      </c>
      <c r="J128" s="7"/>
      <c r="K128" s="7"/>
      <c r="L128" s="7"/>
      <c r="M128" s="7"/>
    </row>
    <row r="129" spans="1:13" ht="15.75" customHeight="1">
      <c r="A129" s="49"/>
      <c r="B129" s="412">
        <v>109219</v>
      </c>
      <c r="C129" s="4" t="s">
        <v>1589</v>
      </c>
      <c r="D129" s="136" t="s">
        <v>6</v>
      </c>
      <c r="E129" s="5">
        <v>57.94</v>
      </c>
      <c r="F129" s="413">
        <v>55.2</v>
      </c>
      <c r="G129" s="6">
        <v>4.7290300310666118E-2</v>
      </c>
      <c r="H129" s="382">
        <v>-0.95270969968933383</v>
      </c>
      <c r="I129" s="7" t="s">
        <v>645</v>
      </c>
      <c r="J129" s="7"/>
      <c r="K129" s="7"/>
      <c r="L129" s="7"/>
      <c r="M129" s="7"/>
    </row>
    <row r="130" spans="1:13" ht="15.75" customHeight="1">
      <c r="A130" s="49"/>
      <c r="B130" s="412">
        <v>112274</v>
      </c>
      <c r="C130" s="4" t="s">
        <v>1590</v>
      </c>
      <c r="D130" s="136" t="s">
        <v>6</v>
      </c>
      <c r="E130" s="5">
        <v>60.98</v>
      </c>
      <c r="F130" s="413">
        <v>55.2</v>
      </c>
      <c r="G130" s="6">
        <v>9.4785175467366256E-2</v>
      </c>
      <c r="H130" s="382">
        <v>-0.90521482453263369</v>
      </c>
      <c r="I130" s="7" t="s">
        <v>645</v>
      </c>
      <c r="J130" s="7"/>
      <c r="K130" s="7"/>
      <c r="L130" s="7"/>
      <c r="M130" s="7"/>
    </row>
    <row r="131" spans="1:13" ht="15.75" customHeight="1">
      <c r="A131" s="49"/>
      <c r="B131" s="412">
        <v>112402</v>
      </c>
      <c r="C131" s="4" t="s">
        <v>486</v>
      </c>
      <c r="D131" s="136" t="s">
        <v>6</v>
      </c>
      <c r="E131" s="5">
        <v>20.89</v>
      </c>
      <c r="F131" s="413">
        <v>16</v>
      </c>
      <c r="G131" s="6">
        <v>0.23408329344183823</v>
      </c>
      <c r="H131" s="382">
        <v>-0.7659167065581618</v>
      </c>
      <c r="I131" s="7" t="s">
        <v>645</v>
      </c>
      <c r="J131" s="7"/>
      <c r="K131" s="7"/>
      <c r="L131" s="7"/>
      <c r="M131" s="7"/>
    </row>
    <row r="132" spans="1:13" ht="15.75" customHeight="1">
      <c r="A132" s="49"/>
      <c r="B132" s="107"/>
      <c r="C132" s="107"/>
      <c r="D132" s="169"/>
      <c r="E132" s="108"/>
      <c r="F132" s="183"/>
      <c r="G132" s="181"/>
      <c r="H132" s="7"/>
      <c r="I132" s="7"/>
      <c r="J132" s="7"/>
      <c r="K132" s="7"/>
      <c r="L132" s="7"/>
      <c r="M132" s="7"/>
    </row>
    <row r="133" spans="1:13" ht="15.75" customHeight="1">
      <c r="A133" s="49"/>
      <c r="B133" s="548" t="s">
        <v>1039</v>
      </c>
      <c r="C133" s="548"/>
      <c r="D133" s="548"/>
      <c r="E133" s="548"/>
      <c r="F133" s="548"/>
      <c r="G133" s="548"/>
      <c r="H133" s="7"/>
      <c r="I133" s="7"/>
      <c r="J133" s="7"/>
      <c r="K133" s="7"/>
      <c r="L133" s="7"/>
      <c r="M133" s="7"/>
    </row>
    <row r="134" spans="1:13" ht="15.75" customHeight="1">
      <c r="A134" s="49"/>
      <c r="B134" s="106" t="s">
        <v>2</v>
      </c>
      <c r="C134" s="106" t="s">
        <v>3</v>
      </c>
      <c r="D134" s="106" t="s">
        <v>5</v>
      </c>
      <c r="E134" s="106" t="s">
        <v>0</v>
      </c>
      <c r="F134" s="415" t="s">
        <v>1</v>
      </c>
      <c r="G134" s="415" t="s">
        <v>4</v>
      </c>
      <c r="H134" s="7"/>
      <c r="I134" s="7"/>
      <c r="J134" s="7"/>
      <c r="K134" s="7"/>
      <c r="L134" s="7"/>
      <c r="M134" s="7"/>
    </row>
    <row r="135" spans="1:13" ht="15.75" customHeight="1">
      <c r="A135" s="49"/>
      <c r="B135" s="412">
        <v>114071</v>
      </c>
      <c r="C135" s="4" t="s">
        <v>1299</v>
      </c>
      <c r="D135" s="136" t="s">
        <v>6</v>
      </c>
      <c r="E135" s="5">
        <v>10.32</v>
      </c>
      <c r="F135" s="413">
        <v>9.7899999999999991</v>
      </c>
      <c r="G135" s="6">
        <v>5.1356589147286934E-2</v>
      </c>
      <c r="H135" s="382">
        <v>-0.94864341085271309</v>
      </c>
      <c r="I135" s="7" t="s">
        <v>645</v>
      </c>
      <c r="J135" s="7"/>
      <c r="K135" s="7"/>
      <c r="L135" s="7"/>
      <c r="M135" s="7"/>
    </row>
    <row r="136" spans="1:13" ht="15.75" customHeight="1">
      <c r="A136" s="49"/>
      <c r="B136" s="412">
        <v>114070</v>
      </c>
      <c r="C136" s="4" t="s">
        <v>1301</v>
      </c>
      <c r="D136" s="136" t="s">
        <v>6</v>
      </c>
      <c r="E136" s="5">
        <v>10.32</v>
      </c>
      <c r="F136" s="413">
        <v>9.7899999999999991</v>
      </c>
      <c r="G136" s="6">
        <v>5.1356589147286934E-2</v>
      </c>
      <c r="H136" s="382">
        <v>-0.94864341085271309</v>
      </c>
      <c r="I136" s="7" t="s">
        <v>645</v>
      </c>
      <c r="J136" s="7"/>
      <c r="K136" s="7"/>
      <c r="L136" s="7"/>
      <c r="M136" s="7"/>
    </row>
    <row r="137" spans="1:13" ht="15.75" customHeight="1">
      <c r="A137" s="49"/>
      <c r="B137" s="412">
        <v>112061</v>
      </c>
      <c r="C137" s="4" t="s">
        <v>160</v>
      </c>
      <c r="D137" s="136" t="s">
        <v>6</v>
      </c>
      <c r="E137" s="5">
        <v>10.32</v>
      </c>
      <c r="F137" s="413">
        <v>9.7899999999999991</v>
      </c>
      <c r="G137" s="6">
        <v>5.1356589147286934E-2</v>
      </c>
      <c r="H137" s="382">
        <v>-0.94864341085271309</v>
      </c>
      <c r="I137" s="7" t="s">
        <v>645</v>
      </c>
      <c r="J137" s="7"/>
      <c r="K137" s="7"/>
      <c r="L137" s="7"/>
      <c r="M137" s="7"/>
    </row>
    <row r="138" spans="1:13" ht="15.75" customHeight="1">
      <c r="A138" s="49"/>
      <c r="B138" s="412">
        <v>114067</v>
      </c>
      <c r="C138" s="4" t="s">
        <v>1302</v>
      </c>
      <c r="D138" s="136" t="s">
        <v>6</v>
      </c>
      <c r="E138" s="5">
        <v>10.32</v>
      </c>
      <c r="F138" s="413">
        <v>9.7899999999999991</v>
      </c>
      <c r="G138" s="6">
        <v>5.1356589147286934E-2</v>
      </c>
      <c r="H138" s="382">
        <v>-0.94864341085271309</v>
      </c>
      <c r="I138" s="7" t="s">
        <v>645</v>
      </c>
      <c r="J138" s="7"/>
      <c r="K138" s="7"/>
      <c r="L138" s="7"/>
      <c r="M138" s="7"/>
    </row>
    <row r="139" spans="1:13" ht="15.75" customHeight="1">
      <c r="A139" s="49"/>
      <c r="B139" s="412">
        <v>114068</v>
      </c>
      <c r="C139" s="4" t="s">
        <v>1303</v>
      </c>
      <c r="D139" s="136" t="s">
        <v>6</v>
      </c>
      <c r="E139" s="5">
        <v>10.32</v>
      </c>
      <c r="F139" s="413">
        <v>9.7899999999999991</v>
      </c>
      <c r="G139" s="6">
        <v>5.1356589147286934E-2</v>
      </c>
      <c r="H139" s="382">
        <v>-0.94864341085271309</v>
      </c>
      <c r="I139" s="7" t="s">
        <v>645</v>
      </c>
      <c r="J139" s="7"/>
      <c r="K139" s="7"/>
      <c r="L139" s="7"/>
      <c r="M139" s="7"/>
    </row>
    <row r="140" spans="1:13" ht="15.75" customHeight="1">
      <c r="A140" s="49"/>
      <c r="B140" s="412">
        <v>114078</v>
      </c>
      <c r="C140" s="4" t="s">
        <v>1432</v>
      </c>
      <c r="D140" s="136" t="s">
        <v>6</v>
      </c>
      <c r="E140" s="5">
        <v>3.74</v>
      </c>
      <c r="F140" s="413">
        <v>3.49</v>
      </c>
      <c r="G140" s="6">
        <v>6.6844919786096246E-2</v>
      </c>
      <c r="H140" s="382">
        <v>-0.9331550802139037</v>
      </c>
      <c r="I140" s="7" t="s">
        <v>645</v>
      </c>
      <c r="J140" s="7"/>
      <c r="K140" s="7"/>
      <c r="L140" s="7"/>
      <c r="M140" s="7"/>
    </row>
    <row r="141" spans="1:13" ht="15.75" customHeight="1">
      <c r="A141" s="49"/>
      <c r="B141" s="412">
        <v>114079</v>
      </c>
      <c r="C141" s="4" t="s">
        <v>1430</v>
      </c>
      <c r="D141" s="136" t="s">
        <v>6</v>
      </c>
      <c r="E141" s="5">
        <v>3.74</v>
      </c>
      <c r="F141" s="413">
        <v>3.49</v>
      </c>
      <c r="G141" s="6">
        <v>6.6844919786096246E-2</v>
      </c>
      <c r="H141" s="382">
        <v>-0.9331550802139037</v>
      </c>
      <c r="I141" s="7" t="s">
        <v>645</v>
      </c>
      <c r="J141" s="7"/>
      <c r="K141" s="7"/>
      <c r="L141" s="7"/>
      <c r="M141" s="7"/>
    </row>
    <row r="142" spans="1:13" ht="15.75" customHeight="1">
      <c r="A142" s="49"/>
      <c r="B142" s="412">
        <v>114080</v>
      </c>
      <c r="C142" s="4" t="s">
        <v>1431</v>
      </c>
      <c r="D142" s="136" t="s">
        <v>6</v>
      </c>
      <c r="E142" s="5">
        <v>3.74</v>
      </c>
      <c r="F142" s="413">
        <v>3.49</v>
      </c>
      <c r="G142" s="6">
        <v>6.6844919786096246E-2</v>
      </c>
      <c r="H142" s="382">
        <v>-0.9331550802139037</v>
      </c>
      <c r="I142" s="7" t="s">
        <v>645</v>
      </c>
      <c r="J142" s="7"/>
      <c r="K142" s="7"/>
      <c r="L142" s="7"/>
      <c r="M142" s="7"/>
    </row>
    <row r="143" spans="1:13" ht="15.75" customHeight="1">
      <c r="A143" s="49"/>
      <c r="B143" s="412">
        <v>112051</v>
      </c>
      <c r="C143" s="4" t="s">
        <v>1433</v>
      </c>
      <c r="D143" s="136" t="s">
        <v>6</v>
      </c>
      <c r="E143" s="5">
        <v>3.74</v>
      </c>
      <c r="F143" s="413">
        <v>3.49</v>
      </c>
      <c r="G143" s="6">
        <v>6.6844919786096246E-2</v>
      </c>
      <c r="H143" s="382">
        <v>-0.9331550802139037</v>
      </c>
      <c r="I143" s="7" t="s">
        <v>645</v>
      </c>
      <c r="J143" s="7"/>
      <c r="K143" s="7"/>
      <c r="L143" s="7"/>
      <c r="M143" s="7"/>
    </row>
    <row r="144" spans="1:13" ht="15.75" customHeight="1">
      <c r="A144" s="49"/>
      <c r="B144" s="437">
        <v>1045</v>
      </c>
      <c r="C144" s="4" t="s">
        <v>1824</v>
      </c>
      <c r="D144" s="136" t="s">
        <v>6</v>
      </c>
      <c r="E144" s="5">
        <v>4.22</v>
      </c>
      <c r="F144" s="413">
        <v>3.37</v>
      </c>
      <c r="G144" s="6">
        <v>0.20142180094786721</v>
      </c>
      <c r="H144" s="382">
        <v>-0.79857819905213279</v>
      </c>
      <c r="I144" s="7" t="s">
        <v>645</v>
      </c>
      <c r="J144" s="7"/>
      <c r="K144" s="7"/>
      <c r="L144" s="7"/>
      <c r="M144" s="7"/>
    </row>
    <row r="145" spans="1:13" ht="15.75" customHeight="1">
      <c r="A145" s="49"/>
      <c r="B145" s="412">
        <v>1080</v>
      </c>
      <c r="C145" s="4" t="s">
        <v>1825</v>
      </c>
      <c r="D145" s="136" t="s">
        <v>6</v>
      </c>
      <c r="E145" s="5">
        <v>2.11</v>
      </c>
      <c r="F145" s="413">
        <v>1.85</v>
      </c>
      <c r="G145" s="6">
        <v>0.12322274881516579</v>
      </c>
      <c r="H145" s="382">
        <v>-0.87677725118483418</v>
      </c>
      <c r="I145" s="7" t="s">
        <v>645</v>
      </c>
      <c r="J145" s="7"/>
      <c r="K145" s="7"/>
      <c r="L145" s="7"/>
      <c r="M145" s="7"/>
    </row>
    <row r="146" spans="1:13" ht="15.75" customHeight="1">
      <c r="A146" s="49"/>
      <c r="B146" s="412">
        <v>1027</v>
      </c>
      <c r="C146" s="4" t="s">
        <v>1280</v>
      </c>
      <c r="D146" s="136" t="s">
        <v>6</v>
      </c>
      <c r="E146" s="5">
        <v>5.79</v>
      </c>
      <c r="F146" s="413">
        <v>5.09</v>
      </c>
      <c r="G146" s="6">
        <v>0.1208981001727116</v>
      </c>
      <c r="H146" s="382">
        <v>-0.87910189982728837</v>
      </c>
      <c r="I146" s="7" t="s">
        <v>645</v>
      </c>
      <c r="J146" s="7"/>
      <c r="K146" s="7"/>
      <c r="L146" s="7"/>
      <c r="M146" s="7"/>
    </row>
    <row r="147" spans="1:13" ht="15.75" customHeight="1">
      <c r="A147" s="49"/>
      <c r="B147" s="412">
        <v>1010</v>
      </c>
      <c r="C147" s="4" t="s">
        <v>1281</v>
      </c>
      <c r="D147" s="136" t="s">
        <v>6</v>
      </c>
      <c r="E147" s="5">
        <v>5.92</v>
      </c>
      <c r="F147" s="413">
        <v>5.2</v>
      </c>
      <c r="G147" s="6">
        <v>0.12162162162162159</v>
      </c>
      <c r="H147" s="382">
        <v>-0.8783783783783784</v>
      </c>
      <c r="I147" s="7" t="s">
        <v>645</v>
      </c>
      <c r="J147" s="7"/>
      <c r="K147" s="7"/>
      <c r="L147" s="7"/>
      <c r="M147" s="7"/>
    </row>
    <row r="148" spans="1:13" ht="15.75" customHeight="1">
      <c r="A148" s="49"/>
      <c r="B148" s="412">
        <v>1012</v>
      </c>
      <c r="C148" s="4" t="s">
        <v>1283</v>
      </c>
      <c r="D148" s="136" t="s">
        <v>6</v>
      </c>
      <c r="E148" s="5">
        <v>1.77</v>
      </c>
      <c r="F148" s="413">
        <v>1.55</v>
      </c>
      <c r="G148" s="6">
        <v>0.12429378531073444</v>
      </c>
      <c r="H148" s="382">
        <v>-0.87570621468926557</v>
      </c>
      <c r="I148" s="7" t="s">
        <v>645</v>
      </c>
      <c r="J148" s="7"/>
      <c r="K148" s="7"/>
      <c r="L148" s="7"/>
      <c r="M148" s="7"/>
    </row>
    <row r="149" spans="1:13" ht="15.75" customHeight="1">
      <c r="A149" s="49"/>
      <c r="B149" s="412">
        <v>1048</v>
      </c>
      <c r="C149" s="4" t="s">
        <v>1284</v>
      </c>
      <c r="D149" s="136" t="s">
        <v>6</v>
      </c>
      <c r="E149" s="5">
        <v>2.09</v>
      </c>
      <c r="F149" s="413">
        <v>1.85</v>
      </c>
      <c r="G149" s="6">
        <v>0.11483253588516736</v>
      </c>
      <c r="H149" s="382">
        <v>-0.8851674641148326</v>
      </c>
      <c r="I149" s="7" t="s">
        <v>645</v>
      </c>
      <c r="J149" s="7"/>
      <c r="K149" s="7"/>
      <c r="L149" s="7"/>
      <c r="M149" s="7"/>
    </row>
    <row r="150" spans="1:13" ht="15.75" customHeight="1">
      <c r="A150" s="49"/>
      <c r="B150" s="412">
        <v>1026</v>
      </c>
      <c r="C150" s="4" t="s">
        <v>1826</v>
      </c>
      <c r="D150" s="136" t="s">
        <v>6</v>
      </c>
      <c r="E150" s="5">
        <v>6.23</v>
      </c>
      <c r="F150" s="413">
        <v>5.85</v>
      </c>
      <c r="G150" s="6">
        <v>6.0995184590690331E-2</v>
      </c>
      <c r="H150" s="382">
        <v>-0.93900481540930969</v>
      </c>
      <c r="I150" s="7" t="s">
        <v>645</v>
      </c>
      <c r="J150" s="7"/>
      <c r="K150" s="7"/>
      <c r="L150" s="7"/>
      <c r="M150" s="7"/>
    </row>
    <row r="151" spans="1:13" ht="15.75" customHeight="1">
      <c r="A151" s="49"/>
      <c r="B151" s="412">
        <v>1031</v>
      </c>
      <c r="C151" s="4" t="s">
        <v>1285</v>
      </c>
      <c r="D151" s="136" t="s">
        <v>6</v>
      </c>
      <c r="E151" s="5">
        <v>3.68</v>
      </c>
      <c r="F151" s="413">
        <v>3.25</v>
      </c>
      <c r="G151" s="6">
        <v>0.11684782608695655</v>
      </c>
      <c r="H151" s="382">
        <v>-0.88315217391304346</v>
      </c>
      <c r="I151" s="7" t="s">
        <v>645</v>
      </c>
      <c r="J151" s="7"/>
      <c r="K151" s="7"/>
      <c r="L151" s="7"/>
      <c r="M151" s="7"/>
    </row>
    <row r="152" spans="1:13" ht="15.75" customHeight="1">
      <c r="A152" s="49"/>
      <c r="B152" s="412">
        <v>1032</v>
      </c>
      <c r="C152" s="4" t="s">
        <v>1827</v>
      </c>
      <c r="D152" s="136" t="s">
        <v>6</v>
      </c>
      <c r="E152" s="5">
        <v>4.05</v>
      </c>
      <c r="F152" s="413">
        <v>3.55</v>
      </c>
      <c r="G152" s="6">
        <v>0.1234567901234568</v>
      </c>
      <c r="H152" s="382">
        <v>-0.87654320987654322</v>
      </c>
      <c r="I152" s="7" t="s">
        <v>645</v>
      </c>
      <c r="J152" s="7"/>
      <c r="K152" s="7"/>
      <c r="L152" s="7"/>
      <c r="M152" s="7"/>
    </row>
    <row r="153" spans="1:13" ht="15.75" customHeight="1">
      <c r="A153" s="49"/>
      <c r="B153" s="437">
        <v>109090</v>
      </c>
      <c r="C153" s="4" t="s">
        <v>1828</v>
      </c>
      <c r="D153" s="136" t="s">
        <v>6</v>
      </c>
      <c r="E153" s="5">
        <v>2.71</v>
      </c>
      <c r="F153" s="413">
        <v>2.15</v>
      </c>
      <c r="G153" s="6">
        <v>0.20664206642066424</v>
      </c>
      <c r="H153" s="382">
        <v>-0.79335793357933571</v>
      </c>
      <c r="I153" s="7" t="s">
        <v>645</v>
      </c>
      <c r="J153" s="7"/>
      <c r="K153" s="7"/>
      <c r="L153" s="7"/>
      <c r="M153" s="7"/>
    </row>
    <row r="154" spans="1:13" ht="15.75" customHeight="1">
      <c r="A154" s="49"/>
      <c r="B154" s="412">
        <v>114072</v>
      </c>
      <c r="C154" s="4" t="s">
        <v>1287</v>
      </c>
      <c r="D154" s="136" t="s">
        <v>6</v>
      </c>
      <c r="E154" s="5">
        <v>9.0500000000000007</v>
      </c>
      <c r="F154" s="413">
        <v>6.2</v>
      </c>
      <c r="G154" s="6">
        <v>0.31491712707182323</v>
      </c>
      <c r="H154" s="382">
        <v>-0.68508287292817682</v>
      </c>
      <c r="I154" s="7" t="s">
        <v>645</v>
      </c>
      <c r="J154" s="7"/>
      <c r="K154" s="7"/>
      <c r="L154" s="7"/>
      <c r="M154" s="7"/>
    </row>
    <row r="155" spans="1:13" ht="15.75" customHeight="1">
      <c r="A155" s="49"/>
      <c r="B155" s="412">
        <v>109606</v>
      </c>
      <c r="C155" s="4" t="s">
        <v>1829</v>
      </c>
      <c r="D155" s="136" t="s">
        <v>6</v>
      </c>
      <c r="E155" s="5">
        <v>3.27</v>
      </c>
      <c r="F155" s="413">
        <v>2.5</v>
      </c>
      <c r="G155" s="6">
        <v>0.23547400611620795</v>
      </c>
      <c r="H155" s="382">
        <v>-0.76452599388379205</v>
      </c>
      <c r="I155" s="7" t="s">
        <v>645</v>
      </c>
      <c r="J155" s="7"/>
      <c r="K155" s="7"/>
      <c r="L155" s="7"/>
      <c r="M155" s="7"/>
    </row>
    <row r="156" spans="1:13" ht="15.75" customHeight="1">
      <c r="A156" s="49"/>
      <c r="B156" s="412">
        <v>1078</v>
      </c>
      <c r="C156" s="4" t="s">
        <v>1830</v>
      </c>
      <c r="D156" s="136" t="s">
        <v>6</v>
      </c>
      <c r="E156" s="5">
        <v>3.77</v>
      </c>
      <c r="F156" s="413">
        <v>3.6</v>
      </c>
      <c r="G156" s="6">
        <v>4.5092838196286456E-2</v>
      </c>
      <c r="H156" s="382">
        <v>-0.95490716180371349</v>
      </c>
      <c r="I156" s="7"/>
      <c r="J156" s="7"/>
      <c r="K156" s="7"/>
      <c r="L156" s="7"/>
      <c r="M156" s="7"/>
    </row>
    <row r="157" spans="1:13" ht="15.75" customHeight="1">
      <c r="A157" s="49"/>
      <c r="B157" s="412">
        <v>1085</v>
      </c>
      <c r="C157" s="4" t="s">
        <v>1288</v>
      </c>
      <c r="D157" s="136" t="s">
        <v>6</v>
      </c>
      <c r="E157" s="5">
        <v>1.87</v>
      </c>
      <c r="F157" s="413">
        <v>1.65</v>
      </c>
      <c r="G157" s="6">
        <v>0.11764705882352951</v>
      </c>
      <c r="H157" s="382">
        <v>-0.88235294117647045</v>
      </c>
      <c r="I157" s="7"/>
      <c r="J157" s="7"/>
      <c r="K157" s="7"/>
      <c r="L157" s="7"/>
      <c r="M157" s="7"/>
    </row>
    <row r="158" spans="1:13" ht="15.75" customHeight="1">
      <c r="A158" s="49"/>
      <c r="B158" s="412">
        <v>1077</v>
      </c>
      <c r="C158" s="4" t="s">
        <v>1831</v>
      </c>
      <c r="D158" s="136" t="s">
        <v>6</v>
      </c>
      <c r="E158" s="5">
        <v>1.87</v>
      </c>
      <c r="F158" s="413">
        <v>1.65</v>
      </c>
      <c r="G158" s="6">
        <v>0.11764705882352951</v>
      </c>
      <c r="H158" s="382">
        <v>-0.88235294117647045</v>
      </c>
      <c r="I158" s="7"/>
      <c r="J158" s="7"/>
      <c r="K158" s="7"/>
      <c r="L158" s="7"/>
      <c r="M158" s="7"/>
    </row>
    <row r="159" spans="1:13" ht="15.75" customHeight="1">
      <c r="A159" s="49"/>
      <c r="B159" s="465"/>
      <c r="C159" s="107"/>
      <c r="D159" s="169"/>
      <c r="E159" s="108"/>
      <c r="F159" s="464"/>
      <c r="G159" s="181"/>
      <c r="H159" s="278"/>
      <c r="I159" s="7"/>
      <c r="J159" s="7"/>
      <c r="K159" s="7"/>
      <c r="L159" s="7"/>
      <c r="M159" s="7"/>
    </row>
    <row r="160" spans="1:13" ht="15.75" customHeight="1">
      <c r="A160" s="49"/>
      <c r="B160" s="412"/>
      <c r="C160" s="4"/>
      <c r="D160" s="136"/>
      <c r="E160" s="5"/>
      <c r="F160" s="413"/>
      <c r="G160" s="6"/>
      <c r="H160" s="278"/>
      <c r="I160" s="7"/>
      <c r="J160" s="7"/>
      <c r="K160" s="7"/>
      <c r="L160" s="7"/>
      <c r="M160" s="7"/>
    </row>
    <row r="161" spans="1:13" ht="15.75" customHeight="1">
      <c r="A161" s="49"/>
      <c r="B161" s="548" t="s">
        <v>1047</v>
      </c>
      <c r="C161" s="548"/>
      <c r="D161" s="548"/>
      <c r="E161" s="548"/>
      <c r="F161" s="548"/>
      <c r="G161" s="548"/>
      <c r="H161" s="278"/>
      <c r="I161" s="7"/>
      <c r="J161" s="7"/>
      <c r="K161" s="7"/>
      <c r="L161" s="7"/>
      <c r="M161" s="7"/>
    </row>
    <row r="162" spans="1:13" ht="15.75" customHeight="1">
      <c r="A162" s="49"/>
      <c r="B162" s="106" t="s">
        <v>2</v>
      </c>
      <c r="C162" s="106" t="s">
        <v>3</v>
      </c>
      <c r="D162" s="106" t="s">
        <v>5</v>
      </c>
      <c r="E162" s="106" t="s">
        <v>0</v>
      </c>
      <c r="F162" s="415" t="s">
        <v>1</v>
      </c>
      <c r="G162" s="415" t="s">
        <v>4</v>
      </c>
      <c r="H162" s="278"/>
      <c r="I162" s="7"/>
      <c r="J162" s="7"/>
      <c r="K162" s="7"/>
      <c r="L162" s="7"/>
      <c r="M162" s="7"/>
    </row>
    <row r="163" spans="1:13" ht="15.75" customHeight="1">
      <c r="A163" s="49"/>
      <c r="B163" s="412">
        <v>113599</v>
      </c>
      <c r="C163" s="4" t="s">
        <v>969</v>
      </c>
      <c r="D163" s="136" t="s">
        <v>6</v>
      </c>
      <c r="E163" s="5">
        <v>3.5</v>
      </c>
      <c r="F163" s="413">
        <v>3.2</v>
      </c>
      <c r="G163" s="6">
        <v>8.571428571428566E-2</v>
      </c>
      <c r="H163" s="382">
        <v>-0.91428571428571437</v>
      </c>
      <c r="I163" s="7" t="s">
        <v>645</v>
      </c>
      <c r="J163" s="7"/>
      <c r="K163" s="7"/>
      <c r="L163" s="7"/>
      <c r="M163" s="7"/>
    </row>
    <row r="164" spans="1:13" ht="15.75" customHeight="1">
      <c r="A164" s="49"/>
      <c r="B164" s="412">
        <v>113600</v>
      </c>
      <c r="C164" s="4" t="s">
        <v>970</v>
      </c>
      <c r="D164" s="136" t="s">
        <v>6</v>
      </c>
      <c r="E164" s="5">
        <v>9.3699999999999992</v>
      </c>
      <c r="F164" s="413">
        <v>8.59</v>
      </c>
      <c r="G164" s="6">
        <v>8.3244397011739538E-2</v>
      </c>
      <c r="H164" s="382">
        <v>-0.91675560298826042</v>
      </c>
      <c r="I164" s="7" t="s">
        <v>645</v>
      </c>
      <c r="J164" s="7"/>
      <c r="K164" s="7"/>
      <c r="L164" s="7"/>
      <c r="M164" s="7"/>
    </row>
    <row r="165" spans="1:13" ht="15.75" customHeight="1">
      <c r="A165" s="49"/>
      <c r="B165" s="412">
        <v>113598</v>
      </c>
      <c r="C165" s="4" t="s">
        <v>1391</v>
      </c>
      <c r="D165" s="136" t="s">
        <v>6</v>
      </c>
      <c r="E165" s="5">
        <v>0.86</v>
      </c>
      <c r="F165" s="413">
        <v>0.79</v>
      </c>
      <c r="G165" s="6">
        <v>8.1395348837209253E-2</v>
      </c>
      <c r="H165" s="382">
        <v>-0.91860465116279078</v>
      </c>
      <c r="I165" s="161">
        <v>7.9</v>
      </c>
      <c r="J165" s="7" t="s">
        <v>645</v>
      </c>
      <c r="K165" s="7"/>
      <c r="L165" s="7"/>
      <c r="M165" s="7"/>
    </row>
    <row r="166" spans="1:13" ht="15.75" customHeight="1">
      <c r="A166" s="49"/>
      <c r="B166" s="412">
        <v>113597</v>
      </c>
      <c r="C166" s="4" t="s">
        <v>1392</v>
      </c>
      <c r="D166" s="136" t="s">
        <v>6</v>
      </c>
      <c r="E166" s="5">
        <v>0.8</v>
      </c>
      <c r="F166" s="413">
        <v>0.749</v>
      </c>
      <c r="G166" s="6">
        <v>6.3750000000000057E-2</v>
      </c>
      <c r="H166" s="382">
        <v>-0.93624999999999992</v>
      </c>
      <c r="I166" s="161">
        <v>7.49</v>
      </c>
      <c r="J166" s="7" t="s">
        <v>1742</v>
      </c>
      <c r="K166" s="7"/>
      <c r="L166" s="7"/>
      <c r="M166" s="7"/>
    </row>
    <row r="167" spans="1:13" ht="15.75" customHeight="1">
      <c r="A167" s="49"/>
      <c r="B167" s="412">
        <v>113595</v>
      </c>
      <c r="C167" s="4" t="s">
        <v>1394</v>
      </c>
      <c r="D167" s="136" t="s">
        <v>6</v>
      </c>
      <c r="E167" s="5">
        <v>3.49</v>
      </c>
      <c r="F167" s="413">
        <v>3.09</v>
      </c>
      <c r="G167" s="6">
        <v>0.1146131805157594</v>
      </c>
      <c r="H167" s="382">
        <v>-0.88538681948424058</v>
      </c>
      <c r="I167" s="7" t="s">
        <v>12</v>
      </c>
      <c r="J167" s="7"/>
      <c r="K167" s="7"/>
      <c r="L167" s="7"/>
      <c r="M167" s="7"/>
    </row>
    <row r="168" spans="1:13" ht="15.75" customHeight="1">
      <c r="A168" s="49"/>
      <c r="B168" s="465"/>
      <c r="C168" s="107"/>
      <c r="D168" s="169"/>
      <c r="E168" s="108"/>
      <c r="F168" s="464"/>
      <c r="G168" s="181"/>
      <c r="H168" s="278"/>
      <c r="I168" s="7"/>
      <c r="J168" s="7"/>
      <c r="K168" s="7"/>
      <c r="L168" s="7"/>
      <c r="M168" s="7"/>
    </row>
    <row r="169" spans="1:13" ht="15.75" customHeight="1">
      <c r="A169" s="49"/>
      <c r="B169" s="548" t="s">
        <v>1047</v>
      </c>
      <c r="C169" s="548"/>
      <c r="D169" s="548"/>
      <c r="E169" s="548"/>
      <c r="F169" s="548"/>
      <c r="G169" s="548"/>
      <c r="H169" s="278"/>
      <c r="I169" s="7"/>
      <c r="J169" s="7"/>
      <c r="K169" s="7"/>
      <c r="L169" s="7"/>
      <c r="M169" s="7"/>
    </row>
    <row r="170" spans="1:13" ht="15.75" customHeight="1">
      <c r="A170" s="49"/>
      <c r="B170" s="106" t="s">
        <v>2</v>
      </c>
      <c r="C170" s="106" t="s">
        <v>3</v>
      </c>
      <c r="D170" s="106" t="s">
        <v>5</v>
      </c>
      <c r="E170" s="106" t="s">
        <v>0</v>
      </c>
      <c r="F170" s="415" t="s">
        <v>1</v>
      </c>
      <c r="G170" s="415" t="s">
        <v>4</v>
      </c>
      <c r="H170" s="278"/>
      <c r="I170" s="7"/>
      <c r="J170" s="7"/>
      <c r="K170" s="7"/>
      <c r="L170" s="7"/>
      <c r="M170" s="7"/>
    </row>
    <row r="171" spans="1:13" ht="15.75" customHeight="1">
      <c r="A171" s="49"/>
      <c r="B171" s="465">
        <v>28</v>
      </c>
      <c r="C171" s="4" t="s">
        <v>886</v>
      </c>
      <c r="D171" s="136" t="s">
        <v>6</v>
      </c>
      <c r="E171" s="5">
        <v>7.79</v>
      </c>
      <c r="F171" s="464">
        <v>5.99</v>
      </c>
      <c r="G171" s="6">
        <v>0.23106546854942231</v>
      </c>
      <c r="H171" s="382">
        <v>-0.76893453145057766</v>
      </c>
      <c r="I171" s="7"/>
      <c r="J171" s="7"/>
      <c r="K171" s="7"/>
      <c r="L171" s="7"/>
      <c r="M171" s="7"/>
    </row>
    <row r="172" spans="1:13" ht="15.75" customHeight="1">
      <c r="A172" s="49"/>
      <c r="B172" s="465">
        <v>29</v>
      </c>
      <c r="C172" s="4" t="s">
        <v>887</v>
      </c>
      <c r="D172" s="136" t="s">
        <v>6</v>
      </c>
      <c r="E172" s="5">
        <v>8.83</v>
      </c>
      <c r="F172" s="464">
        <v>5.99</v>
      </c>
      <c r="G172" s="6">
        <v>0.32163080407701017</v>
      </c>
      <c r="H172" s="382">
        <v>-0.67836919592298983</v>
      </c>
      <c r="I172" s="7"/>
      <c r="J172" s="7"/>
      <c r="K172" s="7"/>
      <c r="L172" s="7"/>
      <c r="M172" s="7"/>
    </row>
    <row r="173" spans="1:13" ht="15.75" customHeight="1">
      <c r="A173" s="49"/>
      <c r="B173" s="465">
        <v>105528</v>
      </c>
      <c r="C173" s="4" t="s">
        <v>1037</v>
      </c>
      <c r="D173" s="136" t="s">
        <v>6</v>
      </c>
      <c r="E173" s="5">
        <v>7.29</v>
      </c>
      <c r="F173" s="464">
        <v>4.99</v>
      </c>
      <c r="G173" s="6">
        <v>0.31550068587105623</v>
      </c>
      <c r="H173" s="382">
        <v>-0.68449931412894371</v>
      </c>
      <c r="I173" s="7"/>
      <c r="J173" s="7"/>
      <c r="K173" s="7"/>
      <c r="L173" s="7"/>
      <c r="M173" s="7"/>
    </row>
    <row r="174" spans="1:13" ht="15.75" customHeight="1">
      <c r="A174" s="49"/>
      <c r="B174" s="465">
        <v>105521</v>
      </c>
      <c r="C174" s="4" t="s">
        <v>1036</v>
      </c>
      <c r="D174" s="136" t="s">
        <v>6</v>
      </c>
      <c r="E174" s="5">
        <v>6.17</v>
      </c>
      <c r="F174" s="464">
        <v>4.99</v>
      </c>
      <c r="G174" s="6">
        <v>0.19124797406807126</v>
      </c>
      <c r="H174" s="382">
        <v>-0.80875202593192874</v>
      </c>
      <c r="I174" s="7"/>
      <c r="J174" s="7"/>
      <c r="K174" s="7"/>
      <c r="L174" s="7"/>
      <c r="M174" s="7"/>
    </row>
    <row r="175" spans="1:13" ht="15.75" customHeight="1">
      <c r="A175" s="49"/>
      <c r="B175" s="472"/>
      <c r="C175" s="4" t="e">
        <v>#N/A</v>
      </c>
      <c r="D175" s="136" t="s">
        <v>6</v>
      </c>
      <c r="E175" s="5" t="e">
        <v>#N/A</v>
      </c>
      <c r="F175" s="464">
        <v>5.99</v>
      </c>
      <c r="G175" s="6" t="e">
        <v>#N/A</v>
      </c>
      <c r="H175" s="382" t="e">
        <v>#N/A</v>
      </c>
      <c r="I175" s="7"/>
      <c r="J175" s="7"/>
      <c r="K175" s="7"/>
      <c r="L175" s="7"/>
      <c r="M175" s="7"/>
    </row>
    <row r="176" spans="1:13" ht="15.75" customHeight="1">
      <c r="A176" s="49"/>
      <c r="B176" s="548" t="s">
        <v>1743</v>
      </c>
      <c r="C176" s="548"/>
      <c r="D176" s="548"/>
      <c r="E176" s="548"/>
      <c r="F176" s="548"/>
      <c r="G176" s="548"/>
      <c r="H176" s="382">
        <v>-1</v>
      </c>
      <c r="I176" s="7"/>
      <c r="J176" s="7"/>
      <c r="K176" s="7"/>
      <c r="L176" s="7"/>
      <c r="M176" s="7"/>
    </row>
    <row r="177" spans="1:13" ht="15.75" customHeight="1">
      <c r="A177" s="49"/>
      <c r="B177" s="106" t="s">
        <v>2</v>
      </c>
      <c r="C177" s="106" t="s">
        <v>3</v>
      </c>
      <c r="D177" s="106" t="s">
        <v>5</v>
      </c>
      <c r="E177" s="106" t="s">
        <v>0</v>
      </c>
      <c r="F177" s="415" t="s">
        <v>1</v>
      </c>
      <c r="G177" s="415" t="s">
        <v>4</v>
      </c>
      <c r="H177" s="382" t="e">
        <v>#VALUE!</v>
      </c>
      <c r="I177" s="7"/>
      <c r="J177" s="7"/>
      <c r="K177" s="7"/>
      <c r="L177" s="7"/>
      <c r="M177" s="7"/>
    </row>
    <row r="178" spans="1:13" ht="15.75" customHeight="1">
      <c r="A178" s="49"/>
      <c r="B178" s="472">
        <v>113267</v>
      </c>
      <c r="C178" s="4" t="s">
        <v>237</v>
      </c>
      <c r="D178" s="136" t="s">
        <v>6</v>
      </c>
      <c r="E178" s="5">
        <v>1.65</v>
      </c>
      <c r="F178" s="464">
        <v>1.39</v>
      </c>
      <c r="G178" s="6">
        <v>0.15757575757575759</v>
      </c>
      <c r="H178" s="382">
        <v>-0.84242424242424241</v>
      </c>
      <c r="I178" s="7"/>
      <c r="J178" s="7"/>
      <c r="K178" s="7"/>
      <c r="L178" s="7"/>
      <c r="M178" s="7"/>
    </row>
    <row r="179" spans="1:13" ht="15.75" customHeight="1">
      <c r="A179" s="49"/>
      <c r="B179" s="472">
        <v>113265</v>
      </c>
      <c r="C179" s="4" t="s">
        <v>236</v>
      </c>
      <c r="D179" s="136" t="s">
        <v>6</v>
      </c>
      <c r="E179" s="5">
        <v>1.65</v>
      </c>
      <c r="F179" s="464">
        <v>1.39</v>
      </c>
      <c r="G179" s="6">
        <v>0.15757575757575759</v>
      </c>
      <c r="H179" s="382">
        <v>-0.84242424242424241</v>
      </c>
      <c r="I179" s="7"/>
      <c r="J179" s="7"/>
      <c r="K179" s="7"/>
      <c r="L179" s="7"/>
      <c r="M179" s="7"/>
    </row>
    <row r="180" spans="1:13" ht="15.75" customHeight="1">
      <c r="A180" s="49"/>
      <c r="B180" s="472">
        <v>113269</v>
      </c>
      <c r="C180" s="4" t="s">
        <v>235</v>
      </c>
      <c r="D180" s="136" t="s">
        <v>6</v>
      </c>
      <c r="E180" s="5">
        <v>1.65</v>
      </c>
      <c r="F180" s="464">
        <v>1.39</v>
      </c>
      <c r="G180" s="6">
        <v>0.15757575757575759</v>
      </c>
      <c r="H180" s="382">
        <v>-0.84242424242424241</v>
      </c>
      <c r="I180" s="7"/>
      <c r="J180" s="7"/>
      <c r="K180" s="7"/>
      <c r="L180" s="7"/>
      <c r="M180" s="7"/>
    </row>
    <row r="181" spans="1:13" ht="15.75" customHeight="1">
      <c r="A181" s="49"/>
      <c r="B181" s="472"/>
      <c r="C181" s="4" t="e">
        <v>#N/A</v>
      </c>
      <c r="D181" s="136" t="s">
        <v>6</v>
      </c>
      <c r="E181" s="5" t="e">
        <v>#N/A</v>
      </c>
      <c r="F181" s="464"/>
      <c r="G181" s="6" t="e">
        <v>#N/A</v>
      </c>
      <c r="H181" s="382" t="e">
        <v>#N/A</v>
      </c>
      <c r="I181" s="7"/>
      <c r="J181" s="7"/>
      <c r="K181" s="7"/>
      <c r="L181" s="7"/>
      <c r="M181" s="7"/>
    </row>
    <row r="182" spans="1:13" ht="15.75" customHeight="1">
      <c r="A182" s="49"/>
      <c r="B182" s="472"/>
      <c r="C182" s="4"/>
      <c r="D182" s="136"/>
      <c r="E182" s="5"/>
      <c r="F182" s="464"/>
      <c r="G182" s="6"/>
      <c r="H182" s="382"/>
      <c r="I182" s="7"/>
      <c r="J182" s="7"/>
      <c r="K182" s="7"/>
      <c r="L182" s="7"/>
      <c r="M182" s="7"/>
    </row>
    <row r="183" spans="1:13" ht="15.75" customHeight="1">
      <c r="A183" s="49"/>
      <c r="B183" s="472"/>
      <c r="C183" s="4"/>
      <c r="D183" s="136"/>
      <c r="E183" s="5"/>
      <c r="F183" s="464"/>
      <c r="G183" s="6"/>
      <c r="H183" s="382"/>
      <c r="I183" s="7"/>
      <c r="J183" s="7"/>
      <c r="K183" s="7"/>
      <c r="L183" s="7"/>
      <c r="M183" s="7"/>
    </row>
    <row r="184" spans="1:13" ht="15.75" customHeight="1">
      <c r="A184" s="49"/>
      <c r="B184" s="472">
        <v>113561</v>
      </c>
      <c r="C184" s="4" t="s">
        <v>1744</v>
      </c>
      <c r="D184" s="136" t="s">
        <v>6</v>
      </c>
      <c r="E184" s="5" t="e">
        <v>#N/A</v>
      </c>
      <c r="F184" s="464"/>
      <c r="G184" s="6" t="e">
        <v>#N/A</v>
      </c>
      <c r="H184" s="382" t="e">
        <v>#N/A</v>
      </c>
      <c r="I184" s="7" t="s">
        <v>1785</v>
      </c>
      <c r="J184" s="7"/>
      <c r="K184" s="7"/>
      <c r="L184" s="7"/>
      <c r="M184" s="7"/>
    </row>
    <row r="185" spans="1:13" ht="15.75" customHeight="1">
      <c r="A185" s="49"/>
      <c r="B185" s="472">
        <v>113562</v>
      </c>
      <c r="C185" s="4" t="s">
        <v>530</v>
      </c>
      <c r="D185" s="136" t="s">
        <v>6</v>
      </c>
      <c r="E185" s="5" t="e">
        <v>#N/A</v>
      </c>
      <c r="F185" s="464"/>
      <c r="G185" s="6" t="e">
        <v>#N/A</v>
      </c>
      <c r="H185" s="382" t="e">
        <v>#N/A</v>
      </c>
      <c r="I185" s="7" t="s">
        <v>1785</v>
      </c>
      <c r="J185" s="7"/>
      <c r="K185" s="7"/>
      <c r="L185" s="7"/>
      <c r="M185" s="7"/>
    </row>
    <row r="186" spans="1:13" ht="15.75" customHeight="1">
      <c r="A186" s="49"/>
      <c r="B186" s="472">
        <v>113563</v>
      </c>
      <c r="C186" s="4" t="s">
        <v>527</v>
      </c>
      <c r="D186" s="136" t="s">
        <v>6</v>
      </c>
      <c r="E186" s="5" t="e">
        <v>#N/A</v>
      </c>
      <c r="F186" s="464"/>
      <c r="G186" s="6" t="e">
        <v>#N/A</v>
      </c>
      <c r="H186" s="382" t="e">
        <v>#N/A</v>
      </c>
      <c r="I186" s="7" t="s">
        <v>1785</v>
      </c>
      <c r="J186" s="7"/>
      <c r="K186" s="7"/>
      <c r="L186" s="7"/>
      <c r="M186" s="7"/>
    </row>
    <row r="187" spans="1:13" ht="15.75" customHeight="1">
      <c r="A187" s="49"/>
      <c r="B187" s="472">
        <v>113564</v>
      </c>
      <c r="C187" s="4" t="s">
        <v>534</v>
      </c>
      <c r="D187" s="136" t="s">
        <v>6</v>
      </c>
      <c r="E187" s="5" t="e">
        <v>#N/A</v>
      </c>
      <c r="F187" s="464"/>
      <c r="G187" s="6" t="e">
        <v>#N/A</v>
      </c>
      <c r="H187" s="382" t="e">
        <v>#N/A</v>
      </c>
      <c r="I187" s="7" t="s">
        <v>1785</v>
      </c>
      <c r="J187" s="7"/>
      <c r="K187" s="7"/>
      <c r="L187" s="7"/>
      <c r="M187" s="7"/>
    </row>
    <row r="188" spans="1:13" ht="15.75" customHeight="1">
      <c r="A188" s="49"/>
      <c r="B188" s="472">
        <v>113565</v>
      </c>
      <c r="C188" s="4" t="s">
        <v>1745</v>
      </c>
      <c r="D188" s="136" t="s">
        <v>6</v>
      </c>
      <c r="E188" s="5" t="e">
        <v>#N/A</v>
      </c>
      <c r="F188" s="464"/>
      <c r="G188" s="6" t="e">
        <v>#N/A</v>
      </c>
      <c r="H188" s="382" t="e">
        <v>#N/A</v>
      </c>
      <c r="I188" s="7" t="s">
        <v>1785</v>
      </c>
      <c r="J188" s="7"/>
      <c r="K188" s="7"/>
      <c r="L188" s="7"/>
      <c r="M188" s="7"/>
    </row>
    <row r="189" spans="1:13" ht="15.75" customHeight="1">
      <c r="A189" s="49"/>
      <c r="B189" s="472">
        <v>113566</v>
      </c>
      <c r="C189" s="4" t="s">
        <v>529</v>
      </c>
      <c r="D189" s="136" t="s">
        <v>6</v>
      </c>
      <c r="E189" s="5" t="e">
        <v>#N/A</v>
      </c>
      <c r="F189" s="464"/>
      <c r="G189" s="6" t="e">
        <v>#N/A</v>
      </c>
      <c r="H189" s="382" t="e">
        <v>#N/A</v>
      </c>
      <c r="I189" s="7" t="s">
        <v>1785</v>
      </c>
      <c r="J189" s="7"/>
      <c r="K189" s="7"/>
      <c r="L189" s="7"/>
      <c r="M189" s="7"/>
    </row>
    <row r="190" spans="1:13" ht="15.75" customHeight="1">
      <c r="A190" s="49"/>
      <c r="B190" s="472">
        <v>113568</v>
      </c>
      <c r="C190" s="4" t="s">
        <v>1746</v>
      </c>
      <c r="D190" s="136" t="s">
        <v>6</v>
      </c>
      <c r="E190" s="5" t="e">
        <v>#N/A</v>
      </c>
      <c r="F190" s="464"/>
      <c r="G190" s="6" t="e">
        <v>#N/A</v>
      </c>
      <c r="H190" s="382" t="e">
        <v>#N/A</v>
      </c>
      <c r="I190" s="7" t="s">
        <v>1785</v>
      </c>
      <c r="J190" s="7"/>
      <c r="K190" s="7"/>
      <c r="L190" s="7"/>
      <c r="M190" s="7"/>
    </row>
    <row r="191" spans="1:13" ht="15.75" customHeight="1">
      <c r="A191" s="49"/>
      <c r="B191" s="472">
        <v>113569</v>
      </c>
      <c r="C191" s="4" t="s">
        <v>531</v>
      </c>
      <c r="D191" s="136" t="s">
        <v>6</v>
      </c>
      <c r="E191" s="5" t="e">
        <v>#N/A</v>
      </c>
      <c r="F191" s="464"/>
      <c r="G191" s="6" t="e">
        <v>#N/A</v>
      </c>
      <c r="H191" s="382" t="e">
        <v>#N/A</v>
      </c>
      <c r="I191" s="7" t="s">
        <v>1785</v>
      </c>
      <c r="J191" s="7"/>
      <c r="K191" s="7"/>
      <c r="L191" s="7"/>
      <c r="M191" s="7"/>
    </row>
    <row r="192" spans="1:13" ht="15.75" customHeight="1">
      <c r="A192" s="49"/>
      <c r="B192" s="472">
        <v>113570</v>
      </c>
      <c r="C192" s="4" t="s">
        <v>526</v>
      </c>
      <c r="D192" s="136" t="s">
        <v>6</v>
      </c>
      <c r="E192" s="5" t="e">
        <v>#N/A</v>
      </c>
      <c r="F192" s="464"/>
      <c r="G192" s="6" t="e">
        <v>#N/A</v>
      </c>
      <c r="H192" s="382" t="e">
        <v>#N/A</v>
      </c>
      <c r="I192" s="7" t="s">
        <v>1785</v>
      </c>
      <c r="J192" s="7"/>
      <c r="K192" s="7"/>
      <c r="L192" s="7"/>
      <c r="M192" s="7"/>
    </row>
    <row r="193" spans="1:13" ht="15.75" customHeight="1">
      <c r="A193" s="49"/>
      <c r="B193" s="472">
        <v>113571</v>
      </c>
      <c r="C193" s="4" t="s">
        <v>1747</v>
      </c>
      <c r="D193" s="136" t="s">
        <v>6</v>
      </c>
      <c r="E193" s="5" t="e">
        <v>#N/A</v>
      </c>
      <c r="F193" s="464"/>
      <c r="G193" s="6" t="e">
        <v>#N/A</v>
      </c>
      <c r="H193" s="382" t="e">
        <v>#N/A</v>
      </c>
      <c r="I193" s="7" t="s">
        <v>1785</v>
      </c>
      <c r="J193" s="7"/>
      <c r="K193" s="7"/>
      <c r="L193" s="7"/>
      <c r="M193" s="7"/>
    </row>
    <row r="194" spans="1:13" ht="15.75" customHeight="1">
      <c r="A194" s="49"/>
      <c r="B194" s="472">
        <v>113572</v>
      </c>
      <c r="C194" s="4" t="s">
        <v>535</v>
      </c>
      <c r="D194" s="136" t="s">
        <v>6</v>
      </c>
      <c r="E194" s="5" t="e">
        <v>#N/A</v>
      </c>
      <c r="F194" s="464"/>
      <c r="G194" s="6" t="e">
        <v>#N/A</v>
      </c>
      <c r="H194" s="382" t="e">
        <v>#N/A</v>
      </c>
      <c r="I194" s="7" t="s">
        <v>1785</v>
      </c>
      <c r="J194" s="7"/>
      <c r="K194" s="7"/>
      <c r="L194" s="7"/>
      <c r="M194" s="7"/>
    </row>
    <row r="195" spans="1:13" ht="15.75" customHeight="1">
      <c r="A195" s="49"/>
      <c r="B195" s="472">
        <v>113573</v>
      </c>
      <c r="C195" s="4" t="s">
        <v>543</v>
      </c>
      <c r="D195" s="136" t="s">
        <v>6</v>
      </c>
      <c r="E195" s="5" t="e">
        <v>#N/A</v>
      </c>
      <c r="F195" s="464"/>
      <c r="G195" s="6" t="e">
        <v>#N/A</v>
      </c>
      <c r="H195" s="382" t="e">
        <v>#N/A</v>
      </c>
      <c r="I195" s="7" t="s">
        <v>1785</v>
      </c>
      <c r="J195" s="7"/>
      <c r="K195" s="7"/>
      <c r="L195" s="7"/>
      <c r="M195" s="7"/>
    </row>
    <row r="196" spans="1:13" ht="15.75" customHeight="1">
      <c r="A196" s="49"/>
      <c r="B196" s="472">
        <v>113692</v>
      </c>
      <c r="C196" s="4" t="s">
        <v>1748</v>
      </c>
      <c r="D196" s="136" t="s">
        <v>6</v>
      </c>
      <c r="E196" s="5" t="e">
        <v>#N/A</v>
      </c>
      <c r="F196" s="464"/>
      <c r="G196" s="6" t="e">
        <v>#N/A</v>
      </c>
      <c r="H196" s="382" t="e">
        <v>#N/A</v>
      </c>
      <c r="I196" s="7" t="s">
        <v>1786</v>
      </c>
      <c r="J196" s="7"/>
      <c r="K196" s="7"/>
      <c r="L196" s="7"/>
      <c r="M196" s="7"/>
    </row>
    <row r="197" spans="1:13" ht="15.75" customHeight="1">
      <c r="A197" s="49"/>
      <c r="B197" s="472">
        <v>113693</v>
      </c>
      <c r="C197" s="4" t="s">
        <v>1749</v>
      </c>
      <c r="D197" s="136" t="s">
        <v>6</v>
      </c>
      <c r="E197" s="5" t="e">
        <v>#N/A</v>
      </c>
      <c r="F197" s="464"/>
      <c r="G197" s="6" t="e">
        <v>#N/A</v>
      </c>
      <c r="H197" s="382" t="e">
        <v>#N/A</v>
      </c>
      <c r="I197" s="7" t="s">
        <v>1786</v>
      </c>
      <c r="J197" s="7"/>
      <c r="K197" s="7"/>
      <c r="L197" s="7"/>
      <c r="M197" s="7"/>
    </row>
    <row r="198" spans="1:13" ht="15.75" customHeight="1">
      <c r="A198" s="49"/>
      <c r="B198" s="472">
        <v>113694</v>
      </c>
      <c r="C198" s="4" t="s">
        <v>1750</v>
      </c>
      <c r="D198" s="136" t="s">
        <v>6</v>
      </c>
      <c r="E198" s="5" t="e">
        <v>#N/A</v>
      </c>
      <c r="F198" s="464"/>
      <c r="G198" s="6" t="e">
        <v>#N/A</v>
      </c>
      <c r="H198" s="382" t="e">
        <v>#N/A</v>
      </c>
      <c r="I198" s="7" t="s">
        <v>1786</v>
      </c>
      <c r="J198" s="7"/>
      <c r="K198" s="7"/>
      <c r="L198" s="7"/>
      <c r="M198" s="7"/>
    </row>
    <row r="199" spans="1:13" ht="15.75" customHeight="1">
      <c r="A199" s="49"/>
      <c r="B199" s="473">
        <v>113695</v>
      </c>
      <c r="C199" s="52" t="s">
        <v>1394</v>
      </c>
      <c r="D199" s="474" t="s">
        <v>6</v>
      </c>
      <c r="E199" s="53">
        <v>3.49</v>
      </c>
      <c r="F199" s="475"/>
      <c r="G199" s="476">
        <v>1</v>
      </c>
      <c r="H199" s="477">
        <v>0</v>
      </c>
      <c r="I199" s="373" t="s">
        <v>1787</v>
      </c>
      <c r="J199" s="7"/>
      <c r="K199" s="7"/>
      <c r="L199" s="7"/>
      <c r="M199" s="7"/>
    </row>
    <row r="200" spans="1:13" ht="15.75" customHeight="1">
      <c r="A200" s="49"/>
      <c r="B200" s="472">
        <v>113699</v>
      </c>
      <c r="C200" s="4" t="s">
        <v>1751</v>
      </c>
      <c r="D200" s="136" t="s">
        <v>6</v>
      </c>
      <c r="E200" s="5" t="e">
        <v>#N/A</v>
      </c>
      <c r="F200" s="464"/>
      <c r="G200" s="6" t="e">
        <v>#N/A</v>
      </c>
      <c r="H200" s="382" t="e">
        <v>#N/A</v>
      </c>
      <c r="I200" s="7" t="s">
        <v>1786</v>
      </c>
      <c r="J200" s="7"/>
      <c r="K200" s="7"/>
      <c r="L200" s="7"/>
      <c r="M200" s="7"/>
    </row>
    <row r="201" spans="1:13" ht="15.75" customHeight="1">
      <c r="A201" s="49"/>
      <c r="B201" s="472">
        <v>113700</v>
      </c>
      <c r="C201" s="4" t="s">
        <v>1752</v>
      </c>
      <c r="D201" s="136" t="s">
        <v>6</v>
      </c>
      <c r="E201" s="5" t="e">
        <v>#N/A</v>
      </c>
      <c r="F201" s="464"/>
      <c r="G201" s="6" t="e">
        <v>#N/A</v>
      </c>
      <c r="H201" s="382" t="e">
        <v>#N/A</v>
      </c>
      <c r="I201" s="7" t="s">
        <v>1786</v>
      </c>
      <c r="J201" s="7"/>
      <c r="K201" s="7"/>
      <c r="L201" s="7"/>
      <c r="M201" s="7"/>
    </row>
    <row r="202" spans="1:13" ht="15.75" customHeight="1">
      <c r="A202" s="49"/>
      <c r="B202" s="472">
        <v>113702</v>
      </c>
      <c r="C202" s="4" t="s">
        <v>1753</v>
      </c>
      <c r="D202" s="136" t="s">
        <v>6</v>
      </c>
      <c r="E202" s="5" t="e">
        <v>#N/A</v>
      </c>
      <c r="F202" s="464"/>
      <c r="G202" s="6" t="e">
        <v>#N/A</v>
      </c>
      <c r="H202" s="382" t="e">
        <v>#N/A</v>
      </c>
      <c r="I202" s="7" t="s">
        <v>1786</v>
      </c>
      <c r="J202" s="7"/>
      <c r="K202" s="7"/>
      <c r="L202" s="7"/>
      <c r="M202" s="7"/>
    </row>
    <row r="203" spans="1:13" ht="15.75" customHeight="1">
      <c r="A203" s="49"/>
      <c r="B203" s="472">
        <v>113703</v>
      </c>
      <c r="C203" s="4" t="s">
        <v>1754</v>
      </c>
      <c r="D203" s="136" t="s">
        <v>6</v>
      </c>
      <c r="E203" s="5" t="e">
        <v>#N/A</v>
      </c>
      <c r="F203" s="464"/>
      <c r="G203" s="6" t="e">
        <v>#N/A</v>
      </c>
      <c r="H203" s="382" t="e">
        <v>#N/A</v>
      </c>
      <c r="I203" s="7" t="s">
        <v>1786</v>
      </c>
      <c r="J203" s="7"/>
      <c r="K203" s="7"/>
      <c r="L203" s="7"/>
      <c r="M203" s="7"/>
    </row>
    <row r="204" spans="1:13" ht="15.75" customHeight="1">
      <c r="A204" s="49"/>
      <c r="B204" s="472">
        <v>113706</v>
      </c>
      <c r="C204" s="4" t="s">
        <v>1755</v>
      </c>
      <c r="D204" s="136" t="s">
        <v>6</v>
      </c>
      <c r="E204" s="5" t="e">
        <v>#N/A</v>
      </c>
      <c r="F204" s="464"/>
      <c r="G204" s="6" t="e">
        <v>#N/A</v>
      </c>
      <c r="H204" s="382" t="e">
        <v>#N/A</v>
      </c>
      <c r="I204" s="7" t="s">
        <v>1786</v>
      </c>
      <c r="J204" s="7"/>
      <c r="K204" s="7"/>
      <c r="L204" s="7"/>
      <c r="M204" s="7"/>
    </row>
    <row r="205" spans="1:13" ht="15.75" customHeight="1">
      <c r="A205" s="49"/>
      <c r="B205" s="472">
        <v>113707</v>
      </c>
      <c r="C205" s="4" t="s">
        <v>1756</v>
      </c>
      <c r="D205" s="136" t="s">
        <v>6</v>
      </c>
      <c r="E205" s="5" t="e">
        <v>#N/A</v>
      </c>
      <c r="F205" s="464"/>
      <c r="G205" s="6" t="e">
        <v>#N/A</v>
      </c>
      <c r="H205" s="382" t="e">
        <v>#N/A</v>
      </c>
      <c r="I205" s="7" t="s">
        <v>1786</v>
      </c>
      <c r="J205" s="7"/>
      <c r="K205" s="7"/>
      <c r="L205" s="7"/>
      <c r="M205" s="7"/>
    </row>
    <row r="206" spans="1:13" ht="15.75" customHeight="1">
      <c r="A206" s="49"/>
      <c r="B206" s="472">
        <v>113985</v>
      </c>
      <c r="C206" s="4" t="s">
        <v>1757</v>
      </c>
      <c r="D206" s="136" t="s">
        <v>6</v>
      </c>
      <c r="E206" s="5" t="e">
        <v>#N/A</v>
      </c>
      <c r="F206" s="464"/>
      <c r="G206" s="6" t="e">
        <v>#N/A</v>
      </c>
      <c r="H206" s="382" t="e">
        <v>#N/A</v>
      </c>
      <c r="I206" s="7" t="s">
        <v>1769</v>
      </c>
      <c r="J206" s="7"/>
      <c r="K206" s="7"/>
      <c r="L206" s="7"/>
      <c r="M206" s="7"/>
    </row>
    <row r="207" spans="1:13" ht="15.75" customHeight="1">
      <c r="A207" s="49"/>
      <c r="B207" s="472">
        <v>114098</v>
      </c>
      <c r="C207" s="4" t="s">
        <v>1758</v>
      </c>
      <c r="D207" s="136" t="s">
        <v>6</v>
      </c>
      <c r="E207" s="5" t="e">
        <v>#N/A</v>
      </c>
      <c r="F207" s="464"/>
      <c r="G207" s="6" t="e">
        <v>#N/A</v>
      </c>
      <c r="H207" s="382" t="e">
        <v>#N/A</v>
      </c>
      <c r="I207" s="7" t="s">
        <v>1786</v>
      </c>
      <c r="J207" s="7"/>
      <c r="K207" s="7"/>
      <c r="L207" s="7"/>
      <c r="M207" s="7"/>
    </row>
    <row r="208" spans="1:13" ht="15.75" customHeight="1">
      <c r="A208" s="49"/>
      <c r="B208" s="472">
        <v>114099</v>
      </c>
      <c r="C208" s="4" t="s">
        <v>1759</v>
      </c>
      <c r="D208" s="136" t="s">
        <v>6</v>
      </c>
      <c r="E208" s="5" t="e">
        <v>#N/A</v>
      </c>
      <c r="F208" s="464"/>
      <c r="G208" s="6" t="e">
        <v>#N/A</v>
      </c>
      <c r="H208" s="382" t="e">
        <v>#N/A</v>
      </c>
      <c r="I208" s="7" t="s">
        <v>1786</v>
      </c>
      <c r="J208" s="7"/>
      <c r="K208" s="7"/>
      <c r="L208" s="7"/>
      <c r="M208" s="7"/>
    </row>
    <row r="209" spans="1:13" ht="15.75" customHeight="1">
      <c r="A209" s="49"/>
      <c r="B209" s="472">
        <v>114100</v>
      </c>
      <c r="C209" s="4" t="s">
        <v>1760</v>
      </c>
      <c r="D209" s="136" t="s">
        <v>6</v>
      </c>
      <c r="E209" s="5" t="e">
        <v>#N/A</v>
      </c>
      <c r="F209" s="464"/>
      <c r="G209" s="6" t="e">
        <v>#N/A</v>
      </c>
      <c r="H209" s="382" t="e">
        <v>#N/A</v>
      </c>
      <c r="I209" s="7" t="s">
        <v>1786</v>
      </c>
      <c r="J209" s="7"/>
      <c r="K209" s="7"/>
      <c r="L209" s="7"/>
      <c r="M209" s="7"/>
    </row>
    <row r="210" spans="1:13" ht="15.75" customHeight="1">
      <c r="A210" s="49"/>
      <c r="B210" s="472">
        <v>114101</v>
      </c>
      <c r="C210" s="4" t="s">
        <v>1761</v>
      </c>
      <c r="D210" s="136" t="s">
        <v>6</v>
      </c>
      <c r="E210" s="5" t="e">
        <v>#N/A</v>
      </c>
      <c r="F210" s="464"/>
      <c r="G210" s="6" t="e">
        <v>#N/A</v>
      </c>
      <c r="H210" s="382" t="e">
        <v>#N/A</v>
      </c>
      <c r="I210" s="7" t="s">
        <v>1786</v>
      </c>
      <c r="J210" s="7"/>
      <c r="K210" s="7"/>
      <c r="L210" s="7"/>
      <c r="M210" s="7"/>
    </row>
    <row r="211" spans="1:13" ht="15.75" customHeight="1">
      <c r="A211" s="49"/>
      <c r="B211" s="472">
        <v>114102</v>
      </c>
      <c r="C211" s="4" t="s">
        <v>1762</v>
      </c>
      <c r="D211" s="136" t="s">
        <v>6</v>
      </c>
      <c r="E211" s="5" t="e">
        <v>#N/A</v>
      </c>
      <c r="F211" s="464"/>
      <c r="G211" s="6" t="e">
        <v>#N/A</v>
      </c>
      <c r="H211" s="382" t="e">
        <v>#N/A</v>
      </c>
      <c r="I211" s="7" t="s">
        <v>1786</v>
      </c>
      <c r="J211" s="7"/>
      <c r="K211" s="7"/>
      <c r="L211" s="7"/>
      <c r="M211" s="7"/>
    </row>
    <row r="212" spans="1:13" ht="15.75" customHeight="1">
      <c r="A212" s="49"/>
      <c r="B212" s="472">
        <v>114103</v>
      </c>
      <c r="C212" s="4" t="s">
        <v>1763</v>
      </c>
      <c r="D212" s="136" t="s">
        <v>6</v>
      </c>
      <c r="E212" s="5" t="e">
        <v>#N/A</v>
      </c>
      <c r="F212" s="464"/>
      <c r="G212" s="6" t="e">
        <v>#N/A</v>
      </c>
      <c r="H212" s="382" t="e">
        <v>#N/A</v>
      </c>
      <c r="I212" s="7" t="s">
        <v>1786</v>
      </c>
      <c r="J212" s="7"/>
      <c r="K212" s="7"/>
      <c r="L212" s="7"/>
      <c r="M212" s="7"/>
    </row>
    <row r="213" spans="1:13" ht="15.75" customHeight="1">
      <c r="A213" s="49"/>
      <c r="B213" s="472">
        <v>114104</v>
      </c>
      <c r="C213" s="4" t="s">
        <v>1764</v>
      </c>
      <c r="D213" s="136" t="s">
        <v>6</v>
      </c>
      <c r="E213" s="5" t="e">
        <v>#N/A</v>
      </c>
      <c r="F213" s="464"/>
      <c r="G213" s="6" t="e">
        <v>#N/A</v>
      </c>
      <c r="H213" s="382" t="e">
        <v>#N/A</v>
      </c>
      <c r="I213" s="7" t="s">
        <v>1786</v>
      </c>
      <c r="J213" s="7"/>
      <c r="K213" s="7"/>
      <c r="L213" s="7"/>
      <c r="M213" s="7"/>
    </row>
    <row r="214" spans="1:13" ht="15.75" customHeight="1">
      <c r="A214" s="49"/>
      <c r="B214" s="472">
        <v>114105</v>
      </c>
      <c r="C214" s="4" t="s">
        <v>1765</v>
      </c>
      <c r="D214" s="136" t="s">
        <v>6</v>
      </c>
      <c r="E214" s="5" t="e">
        <v>#N/A</v>
      </c>
      <c r="F214" s="464"/>
      <c r="G214" s="6" t="e">
        <v>#N/A</v>
      </c>
      <c r="H214" s="382" t="e">
        <v>#N/A</v>
      </c>
      <c r="I214" s="7" t="s">
        <v>1786</v>
      </c>
      <c r="J214" s="7"/>
      <c r="K214" s="7"/>
      <c r="L214" s="7"/>
      <c r="M214" s="7"/>
    </row>
    <row r="215" spans="1:13" ht="15.75" customHeight="1">
      <c r="A215" s="49"/>
      <c r="B215" s="472">
        <v>114106</v>
      </c>
      <c r="C215" s="4" t="s">
        <v>1766</v>
      </c>
      <c r="D215" s="136" t="s">
        <v>6</v>
      </c>
      <c r="E215" s="5" t="e">
        <v>#N/A</v>
      </c>
      <c r="F215" s="464"/>
      <c r="G215" s="6" t="e">
        <v>#N/A</v>
      </c>
      <c r="H215" s="382" t="e">
        <v>#N/A</v>
      </c>
      <c r="I215" s="7" t="s">
        <v>1786</v>
      </c>
      <c r="J215" s="7"/>
      <c r="K215" s="7"/>
      <c r="L215" s="7"/>
      <c r="M215" s="7"/>
    </row>
    <row r="216" spans="1:13" ht="15.75" customHeight="1">
      <c r="A216" s="49"/>
      <c r="B216" s="472">
        <v>113630</v>
      </c>
      <c r="C216" s="4" t="s">
        <v>1767</v>
      </c>
      <c r="D216" s="136" t="s">
        <v>6</v>
      </c>
      <c r="E216" s="5" t="e">
        <v>#N/A</v>
      </c>
      <c r="F216" s="464"/>
      <c r="G216" s="6" t="e">
        <v>#N/A</v>
      </c>
      <c r="H216" s="382" t="e">
        <v>#N/A</v>
      </c>
      <c r="I216" s="7" t="s">
        <v>1769</v>
      </c>
      <c r="J216" s="7"/>
      <c r="K216" s="7"/>
      <c r="L216" s="7"/>
      <c r="M216" s="7"/>
    </row>
    <row r="217" spans="1:13" ht="15.75" customHeight="1">
      <c r="A217" s="49"/>
      <c r="B217" s="473">
        <v>113650</v>
      </c>
      <c r="C217" s="52" t="s">
        <v>1832</v>
      </c>
      <c r="D217" s="474" t="s">
        <v>6</v>
      </c>
      <c r="E217" s="53">
        <v>15</v>
      </c>
      <c r="F217" s="475"/>
      <c r="G217" s="476">
        <v>1</v>
      </c>
      <c r="H217" s="477">
        <v>0</v>
      </c>
      <c r="I217" s="373" t="s">
        <v>1787</v>
      </c>
      <c r="J217" s="7"/>
      <c r="K217" s="7"/>
      <c r="L217" s="7"/>
      <c r="M217" s="7"/>
    </row>
    <row r="218" spans="1:13" ht="15.75" customHeight="1">
      <c r="A218" s="49"/>
      <c r="B218" s="472">
        <v>114241</v>
      </c>
      <c r="C218" s="4" t="s">
        <v>1770</v>
      </c>
      <c r="D218" s="136" t="s">
        <v>6</v>
      </c>
      <c r="E218" s="5" t="e">
        <v>#N/A</v>
      </c>
      <c r="F218" s="464"/>
      <c r="G218" s="6" t="e">
        <v>#N/A</v>
      </c>
      <c r="H218" s="382" t="e">
        <v>#N/A</v>
      </c>
      <c r="I218" s="7" t="s">
        <v>1769</v>
      </c>
      <c r="J218" s="7"/>
      <c r="K218" s="7"/>
      <c r="L218" s="7"/>
      <c r="M218" s="7"/>
    </row>
    <row r="219" spans="1:13" ht="15.75" customHeight="1">
      <c r="A219" s="49"/>
      <c r="B219" s="472">
        <v>114243</v>
      </c>
      <c r="C219" s="4" t="s">
        <v>1771</v>
      </c>
      <c r="D219" s="136" t="s">
        <v>6</v>
      </c>
      <c r="E219" s="5" t="e">
        <v>#N/A</v>
      </c>
      <c r="F219" s="464"/>
      <c r="G219" s="6" t="e">
        <v>#N/A</v>
      </c>
      <c r="H219" s="382" t="e">
        <v>#N/A</v>
      </c>
      <c r="I219" s="7" t="s">
        <v>1769</v>
      </c>
      <c r="J219" s="7"/>
      <c r="K219" s="7"/>
      <c r="L219" s="7"/>
      <c r="M219" s="7"/>
    </row>
    <row r="220" spans="1:13" ht="15.75" customHeight="1">
      <c r="A220" s="49"/>
      <c r="B220" s="472">
        <v>114244</v>
      </c>
      <c r="C220" s="4" t="s">
        <v>1772</v>
      </c>
      <c r="D220" s="136" t="s">
        <v>6</v>
      </c>
      <c r="E220" s="5" t="e">
        <v>#N/A</v>
      </c>
      <c r="F220" s="464"/>
      <c r="G220" s="6" t="e">
        <v>#N/A</v>
      </c>
      <c r="H220" s="382" t="e">
        <v>#N/A</v>
      </c>
      <c r="I220" s="7" t="s">
        <v>1769</v>
      </c>
      <c r="J220" s="7"/>
      <c r="K220" s="7"/>
      <c r="L220" s="7"/>
      <c r="M220" s="7"/>
    </row>
    <row r="221" spans="1:13" ht="15.75" customHeight="1">
      <c r="A221" s="49"/>
      <c r="B221" s="472">
        <v>114246</v>
      </c>
      <c r="C221" s="4" t="s">
        <v>1773</v>
      </c>
      <c r="D221" s="136" t="s">
        <v>6</v>
      </c>
      <c r="E221" s="5" t="e">
        <v>#N/A</v>
      </c>
      <c r="F221" s="464"/>
      <c r="G221" s="6" t="e">
        <v>#N/A</v>
      </c>
      <c r="H221" s="382" t="e">
        <v>#N/A</v>
      </c>
      <c r="I221" s="7" t="s">
        <v>1769</v>
      </c>
      <c r="J221" s="7"/>
      <c r="K221" s="7"/>
      <c r="L221" s="7"/>
      <c r="M221" s="7"/>
    </row>
    <row r="222" spans="1:13" ht="15.75" customHeight="1">
      <c r="A222" s="49"/>
      <c r="B222" s="472">
        <v>114250</v>
      </c>
      <c r="C222" s="4" t="s">
        <v>1774</v>
      </c>
      <c r="D222" s="136" t="s">
        <v>6</v>
      </c>
      <c r="E222" s="5" t="e">
        <v>#N/A</v>
      </c>
      <c r="F222" s="464"/>
      <c r="G222" s="6" t="e">
        <v>#N/A</v>
      </c>
      <c r="H222" s="382" t="e">
        <v>#N/A</v>
      </c>
      <c r="I222" s="7" t="s">
        <v>1769</v>
      </c>
      <c r="J222" s="7"/>
      <c r="K222" s="7"/>
      <c r="L222" s="7"/>
      <c r="M222" s="7"/>
    </row>
    <row r="223" spans="1:13" ht="15.75" customHeight="1">
      <c r="A223" s="49"/>
      <c r="B223" s="472">
        <v>113577</v>
      </c>
      <c r="C223" s="4" t="s">
        <v>1833</v>
      </c>
      <c r="D223" s="136" t="s">
        <v>6</v>
      </c>
      <c r="E223" s="5">
        <v>50</v>
      </c>
      <c r="F223" s="464"/>
      <c r="G223" s="6">
        <v>1</v>
      </c>
      <c r="H223" s="382">
        <v>0</v>
      </c>
      <c r="I223" s="7" t="s">
        <v>1788</v>
      </c>
      <c r="J223" s="7"/>
      <c r="K223" s="7"/>
      <c r="L223" s="7"/>
      <c r="M223" s="7"/>
    </row>
    <row r="224" spans="1:13" ht="15.75" customHeight="1">
      <c r="A224" s="49"/>
      <c r="B224" s="472">
        <v>113578</v>
      </c>
      <c r="C224" s="4" t="s">
        <v>1834</v>
      </c>
      <c r="D224" s="136" t="s">
        <v>6</v>
      </c>
      <c r="E224" s="5">
        <v>52.73</v>
      </c>
      <c r="F224" s="464"/>
      <c r="G224" s="6">
        <v>1</v>
      </c>
      <c r="H224" s="382">
        <v>0</v>
      </c>
      <c r="I224" s="7" t="s">
        <v>1789</v>
      </c>
      <c r="J224" s="7"/>
      <c r="K224" s="7"/>
      <c r="L224" s="7"/>
      <c r="M224" s="7"/>
    </row>
    <row r="225" spans="1:13" ht="15.75" customHeight="1">
      <c r="A225" s="49"/>
      <c r="B225" s="472">
        <v>112519</v>
      </c>
      <c r="C225" s="4" t="s">
        <v>1775</v>
      </c>
      <c r="D225" s="136" t="s">
        <v>6</v>
      </c>
      <c r="E225" s="5">
        <v>4.84</v>
      </c>
      <c r="F225" s="464"/>
      <c r="G225" s="6">
        <v>1</v>
      </c>
      <c r="H225" s="382">
        <v>0</v>
      </c>
      <c r="I225" s="7" t="s">
        <v>1768</v>
      </c>
      <c r="J225" s="7"/>
      <c r="K225" s="7"/>
      <c r="L225" s="7"/>
      <c r="M225" s="7"/>
    </row>
    <row r="226" spans="1:13" ht="15.75" customHeight="1">
      <c r="A226" s="49"/>
      <c r="B226" s="472">
        <v>112520</v>
      </c>
      <c r="C226" s="4" t="s">
        <v>1776</v>
      </c>
      <c r="D226" s="136" t="s">
        <v>6</v>
      </c>
      <c r="E226" s="5">
        <v>4.7699999999999996</v>
      </c>
      <c r="F226" s="464"/>
      <c r="G226" s="6">
        <v>1</v>
      </c>
      <c r="H226" s="382">
        <v>0</v>
      </c>
      <c r="I226" s="7" t="s">
        <v>1768</v>
      </c>
      <c r="J226" s="7"/>
      <c r="K226" s="7"/>
      <c r="L226" s="7"/>
      <c r="M226" s="7"/>
    </row>
    <row r="227" spans="1:13" ht="15.75" customHeight="1">
      <c r="A227" s="49"/>
      <c r="B227" s="472">
        <v>112640</v>
      </c>
      <c r="C227" s="4" t="s">
        <v>1777</v>
      </c>
      <c r="D227" s="136" t="s">
        <v>6</v>
      </c>
      <c r="E227" s="5">
        <v>4.63</v>
      </c>
      <c r="F227" s="464"/>
      <c r="G227" s="6">
        <v>1</v>
      </c>
      <c r="H227" s="382">
        <v>0</v>
      </c>
      <c r="I227" s="7" t="s">
        <v>1768</v>
      </c>
      <c r="J227" s="7"/>
      <c r="K227" s="7"/>
      <c r="L227" s="7"/>
      <c r="M227" s="7"/>
    </row>
    <row r="228" spans="1:13" ht="15.75" customHeight="1">
      <c r="A228" s="49"/>
      <c r="B228" s="472">
        <v>112636</v>
      </c>
      <c r="C228" s="4" t="s">
        <v>1778</v>
      </c>
      <c r="D228" s="136" t="s">
        <v>6</v>
      </c>
      <c r="E228" s="5">
        <v>6.62</v>
      </c>
      <c r="F228" s="464"/>
      <c r="G228" s="6">
        <v>1</v>
      </c>
      <c r="H228" s="382">
        <v>0</v>
      </c>
      <c r="I228" s="7" t="s">
        <v>1768</v>
      </c>
      <c r="J228" s="7"/>
      <c r="K228" s="7"/>
      <c r="L228" s="7"/>
      <c r="M228" s="7"/>
    </row>
    <row r="229" spans="1:13" ht="15.75" customHeight="1">
      <c r="A229" s="49"/>
      <c r="B229" s="472">
        <v>112638</v>
      </c>
      <c r="C229" s="4" t="s">
        <v>1779</v>
      </c>
      <c r="D229" s="136" t="s">
        <v>6</v>
      </c>
      <c r="E229" s="5">
        <v>8.3000000000000007</v>
      </c>
      <c r="F229" s="464"/>
      <c r="G229" s="6">
        <v>1</v>
      </c>
      <c r="H229" s="382">
        <v>0</v>
      </c>
      <c r="I229" s="7" t="s">
        <v>1768</v>
      </c>
      <c r="J229" s="7"/>
      <c r="K229" s="7"/>
      <c r="L229" s="7"/>
      <c r="M229" s="7"/>
    </row>
    <row r="230" spans="1:13" ht="15.75" customHeight="1">
      <c r="A230" s="49"/>
      <c r="B230" s="472">
        <v>113064</v>
      </c>
      <c r="C230" s="4" t="s">
        <v>1780</v>
      </c>
      <c r="D230" s="136" t="s">
        <v>6</v>
      </c>
      <c r="E230" s="5">
        <v>0</v>
      </c>
      <c r="F230" s="464"/>
      <c r="G230" s="6" t="e">
        <v>#DIV/0!</v>
      </c>
      <c r="H230" s="382" t="e">
        <v>#DIV/0!</v>
      </c>
      <c r="I230" s="7" t="s">
        <v>1781</v>
      </c>
      <c r="J230" s="7"/>
      <c r="K230" s="7"/>
      <c r="L230" s="7"/>
      <c r="M230" s="7"/>
    </row>
    <row r="231" spans="1:13" ht="15.75" customHeight="1">
      <c r="A231" s="49"/>
      <c r="B231" s="182">
        <v>109191</v>
      </c>
      <c r="C231" s="4" t="s">
        <v>1782</v>
      </c>
      <c r="D231" s="136" t="s">
        <v>6</v>
      </c>
      <c r="E231" s="5" t="e">
        <v>#N/A</v>
      </c>
      <c r="F231" s="464"/>
      <c r="G231" s="6" t="e">
        <v>#N/A</v>
      </c>
      <c r="H231" s="382" t="e">
        <v>#N/A</v>
      </c>
      <c r="I231" s="7" t="s">
        <v>1769</v>
      </c>
      <c r="J231" s="7"/>
      <c r="K231" s="7"/>
      <c r="L231" s="7"/>
      <c r="M231" s="7"/>
    </row>
    <row r="232" spans="1:13" ht="15.75" customHeight="1">
      <c r="A232" s="9"/>
      <c r="B232" s="113">
        <v>113511</v>
      </c>
      <c r="C232" s="4" t="s">
        <v>1783</v>
      </c>
      <c r="D232" s="136" t="s">
        <v>6</v>
      </c>
      <c r="E232" s="5">
        <v>0.01</v>
      </c>
      <c r="F232" s="464"/>
      <c r="G232" s="6">
        <v>1</v>
      </c>
      <c r="H232" s="382">
        <v>0</v>
      </c>
      <c r="I232" s="7" t="s">
        <v>1784</v>
      </c>
      <c r="J232" s="7"/>
      <c r="K232" s="7"/>
      <c r="L232" s="7"/>
      <c r="M232" s="7"/>
    </row>
    <row r="233" spans="1:13" ht="15.75" customHeight="1">
      <c r="A233" s="9"/>
      <c r="B233" s="113"/>
      <c r="C233" s="166" t="e">
        <f>VLOOKUP(B233,[1]Report!$1:$1048576,2,0)</f>
        <v>#N/A</v>
      </c>
      <c r="D233" s="371" t="s">
        <v>6</v>
      </c>
      <c r="E233" s="112" t="e">
        <f>VLOOKUP(B233,[1]Report!$1:$1048576,8,0)</f>
        <v>#N/A</v>
      </c>
      <c r="F233" s="479">
        <v>8.69</v>
      </c>
      <c r="G233" s="167" t="e">
        <f t="shared" ref="G233:G235" si="1">(E233-F233)/E233</f>
        <v>#N/A</v>
      </c>
      <c r="H233" s="278"/>
      <c r="I233" s="7"/>
      <c r="J233" s="7"/>
      <c r="K233" s="7"/>
      <c r="L233" s="7"/>
      <c r="M233" s="7"/>
    </row>
    <row r="234" spans="1:13" ht="15.75" customHeight="1">
      <c r="A234" s="9"/>
      <c r="B234" s="113"/>
      <c r="C234" s="166" t="e">
        <f>VLOOKUP(B234,[1]Report!$1:$1048576,2,0)</f>
        <v>#N/A</v>
      </c>
      <c r="D234" s="371" t="s">
        <v>6</v>
      </c>
      <c r="E234" s="112" t="e">
        <f>VLOOKUP(B234,[1]Report!$1:$1048576,8,0)</f>
        <v>#N/A</v>
      </c>
      <c r="F234" s="479">
        <v>9.8000000000000007</v>
      </c>
      <c r="G234" s="167" t="e">
        <f t="shared" si="1"/>
        <v>#N/A</v>
      </c>
      <c r="H234" s="278"/>
      <c r="I234" s="7"/>
      <c r="J234" s="7"/>
      <c r="K234" s="7"/>
      <c r="L234" s="7"/>
      <c r="M234" s="7"/>
    </row>
    <row r="235" spans="1:13" ht="15.75" customHeight="1">
      <c r="A235" s="9"/>
      <c r="B235" s="113"/>
      <c r="C235" s="166" t="e">
        <f>VLOOKUP(B235,[1]Report!$1:$1048576,2,0)</f>
        <v>#N/A</v>
      </c>
      <c r="D235" s="371" t="s">
        <v>6</v>
      </c>
      <c r="E235" s="112" t="e">
        <f>VLOOKUP(B235,[1]Report!$1:$1048576,8,0)</f>
        <v>#N/A</v>
      </c>
      <c r="F235" s="479">
        <v>20.350000000000001</v>
      </c>
      <c r="G235" s="167" t="e">
        <f t="shared" si="1"/>
        <v>#N/A</v>
      </c>
      <c r="H235" s="278"/>
      <c r="I235" s="7"/>
      <c r="J235" s="7"/>
      <c r="K235" s="7"/>
      <c r="L235" s="7"/>
      <c r="M235" s="7"/>
    </row>
    <row r="236" spans="1:13" ht="15.75" customHeight="1">
      <c r="A236" s="9"/>
      <c r="B236" s="113"/>
      <c r="C236" s="166" t="e">
        <f>VLOOKUP(B236,[1]Report!$1:$1048576,2,0)</f>
        <v>#N/A</v>
      </c>
      <c r="D236" s="371" t="s">
        <v>6</v>
      </c>
      <c r="E236" s="112" t="e">
        <f>VLOOKUP(B236,[1]Report!$1:$1048576,8,0)</f>
        <v>#N/A</v>
      </c>
      <c r="F236" s="482"/>
      <c r="G236" s="87"/>
      <c r="H236" s="278"/>
      <c r="I236" s="7"/>
      <c r="J236" s="7"/>
      <c r="K236" s="7"/>
      <c r="L236" s="7"/>
      <c r="M236" s="7"/>
    </row>
    <row r="237" spans="1:13" ht="15.75" customHeight="1">
      <c r="A237" s="9"/>
      <c r="B237" s="113"/>
      <c r="C237" s="166" t="e">
        <f>VLOOKUP(B237,[1]Report!$1:$1048576,2,0)</f>
        <v>#N/A</v>
      </c>
      <c r="D237" s="371" t="s">
        <v>6</v>
      </c>
      <c r="E237" s="112" t="e">
        <f>VLOOKUP(B237,[1]Report!$1:$1048576,8,0)</f>
        <v>#N/A</v>
      </c>
      <c r="F237" s="482"/>
      <c r="G237" s="87"/>
      <c r="H237" s="278"/>
      <c r="I237" s="7"/>
      <c r="J237" s="7"/>
      <c r="K237" s="7"/>
      <c r="L237" s="7"/>
      <c r="M237" s="7"/>
    </row>
    <row r="238" spans="1:13" ht="15.75" customHeight="1">
      <c r="A238" s="9"/>
      <c r="B238" s="113"/>
      <c r="C238" s="166" t="e">
        <f>VLOOKUP(B238,[1]Report!$1:$1048576,2,0)</f>
        <v>#N/A</v>
      </c>
      <c r="D238" s="371" t="s">
        <v>6</v>
      </c>
      <c r="E238" s="112" t="e">
        <f>VLOOKUP(B238,[1]Report!$1:$1048576,8,0)</f>
        <v>#N/A</v>
      </c>
      <c r="F238" s="482"/>
      <c r="G238" s="87"/>
      <c r="H238" s="278"/>
      <c r="I238" s="7"/>
      <c r="J238" s="7"/>
      <c r="K238" s="7"/>
      <c r="L238" s="7"/>
      <c r="M238" s="7"/>
    </row>
    <row r="239" spans="1:13" ht="15.75" customHeight="1">
      <c r="A239" s="9"/>
      <c r="B239" s="113"/>
      <c r="C239" s="166" t="e">
        <f>VLOOKUP(B239,[1]Report!$1:$1048576,2,0)</f>
        <v>#N/A</v>
      </c>
      <c r="D239" s="371" t="s">
        <v>6</v>
      </c>
      <c r="E239" s="112" t="e">
        <f>VLOOKUP(B239,[1]Report!$1:$1048576,8,0)</f>
        <v>#N/A</v>
      </c>
      <c r="F239" s="482"/>
      <c r="G239" s="87"/>
      <c r="H239" s="278"/>
      <c r="I239" s="7"/>
      <c r="J239" s="7"/>
      <c r="K239" s="7"/>
      <c r="L239" s="7"/>
      <c r="M239" s="7"/>
    </row>
    <row r="240" spans="1:13" ht="15.75" customHeight="1">
      <c r="A240" s="9"/>
      <c r="B240" s="113"/>
      <c r="C240" s="166" t="e">
        <f>VLOOKUP(B240,[1]Report!$1:$1048576,2,0)</f>
        <v>#N/A</v>
      </c>
      <c r="D240" s="371" t="s">
        <v>6</v>
      </c>
      <c r="E240" s="112" t="e">
        <f>VLOOKUP(B240,[1]Report!$1:$1048576,8,0)</f>
        <v>#N/A</v>
      </c>
      <c r="F240" s="482"/>
      <c r="G240" s="87"/>
      <c r="H240" s="278"/>
      <c r="I240" s="7"/>
      <c r="J240" s="7"/>
      <c r="K240" s="7"/>
      <c r="L240" s="7"/>
      <c r="M240" s="7"/>
    </row>
    <row r="241" spans="1:13" ht="15.75" customHeight="1">
      <c r="A241" s="9"/>
      <c r="B241" s="113"/>
      <c r="C241" s="166" t="e">
        <f>VLOOKUP(B241,[1]Report!$1:$1048576,2,0)</f>
        <v>#N/A</v>
      </c>
      <c r="D241" s="371" t="s">
        <v>6</v>
      </c>
      <c r="E241" s="112" t="e">
        <f>VLOOKUP(B241,[1]Report!$1:$1048576,8,0)</f>
        <v>#N/A</v>
      </c>
      <c r="F241" s="482"/>
      <c r="G241" s="87"/>
      <c r="H241" s="278"/>
      <c r="I241" s="7"/>
      <c r="J241" s="7"/>
      <c r="K241" s="7"/>
      <c r="L241" s="7"/>
      <c r="M241" s="7"/>
    </row>
    <row r="242" spans="1:13" ht="15.75" customHeight="1">
      <c r="A242" s="9"/>
      <c r="B242" s="113"/>
      <c r="C242" s="166" t="e">
        <f>VLOOKUP(B242,[1]Report!$1:$1048576,2,0)</f>
        <v>#N/A</v>
      </c>
      <c r="D242" s="371" t="s">
        <v>6</v>
      </c>
      <c r="E242" s="112" t="e">
        <f>VLOOKUP(B242,[1]Report!$1:$1048576,8,0)</f>
        <v>#N/A</v>
      </c>
      <c r="F242" s="482"/>
      <c r="G242" s="87"/>
      <c r="H242" s="278"/>
      <c r="I242" s="7"/>
      <c r="J242" s="7"/>
      <c r="K242" s="7"/>
      <c r="L242" s="7"/>
      <c r="M242" s="7"/>
    </row>
    <row r="243" spans="1:13" ht="15.75" customHeight="1">
      <c r="A243" s="9"/>
      <c r="B243" s="113"/>
      <c r="C243" s="166" t="e">
        <f>VLOOKUP(B243,[1]Report!$1:$1048576,2,0)</f>
        <v>#N/A</v>
      </c>
      <c r="D243" s="371" t="s">
        <v>6</v>
      </c>
      <c r="E243" s="112" t="e">
        <f>VLOOKUP(B243,[1]Report!$1:$1048576,8,0)</f>
        <v>#N/A</v>
      </c>
      <c r="F243" s="482"/>
      <c r="G243" s="87"/>
      <c r="H243" s="278"/>
      <c r="I243" s="7"/>
      <c r="J243" s="7"/>
      <c r="K243" s="7"/>
      <c r="L243" s="7"/>
      <c r="M243" s="7"/>
    </row>
    <row r="244" spans="1:13" ht="15.75" customHeight="1">
      <c r="A244" s="9"/>
      <c r="B244" s="113"/>
      <c r="C244" s="166" t="e">
        <f>VLOOKUP(B244,[1]Report!$1:$1048576,2,0)</f>
        <v>#N/A</v>
      </c>
      <c r="D244" s="371" t="s">
        <v>6</v>
      </c>
      <c r="E244" s="112" t="e">
        <f>VLOOKUP(B244,[1]Report!$1:$1048576,8,0)</f>
        <v>#N/A</v>
      </c>
      <c r="F244" s="482"/>
      <c r="G244" s="87"/>
      <c r="H244" s="278"/>
      <c r="I244" s="7"/>
      <c r="J244" s="7"/>
      <c r="K244" s="7"/>
      <c r="L244" s="7"/>
      <c r="M244" s="7"/>
    </row>
    <row r="245" spans="1:13" ht="15.75" customHeight="1">
      <c r="A245" s="9"/>
      <c r="B245" s="113"/>
      <c r="C245" s="166" t="e">
        <f>VLOOKUP(B245,[1]Report!$1:$1048576,2,0)</f>
        <v>#N/A</v>
      </c>
      <c r="D245" s="371" t="s">
        <v>6</v>
      </c>
      <c r="E245" s="112" t="e">
        <f>VLOOKUP(B245,[1]Report!$1:$1048576,8,0)</f>
        <v>#N/A</v>
      </c>
      <c r="F245" s="482"/>
      <c r="G245" s="87"/>
      <c r="H245" s="278"/>
      <c r="I245" s="7"/>
      <c r="J245" s="7"/>
      <c r="K245" s="7"/>
      <c r="L245" s="7"/>
      <c r="M245" s="7"/>
    </row>
    <row r="246" spans="1:13" ht="15.75" customHeight="1">
      <c r="A246" s="9"/>
      <c r="B246" s="113"/>
      <c r="C246" s="166" t="e">
        <f>VLOOKUP(B246,[1]Report!$1:$1048576,2,0)</f>
        <v>#N/A</v>
      </c>
      <c r="D246" s="371" t="s">
        <v>6</v>
      </c>
      <c r="E246" s="112" t="e">
        <f>VLOOKUP(B246,[1]Report!$1:$1048576,8,0)</f>
        <v>#N/A</v>
      </c>
      <c r="F246" s="482"/>
      <c r="G246" s="87"/>
      <c r="H246" s="278"/>
      <c r="I246" s="7"/>
      <c r="J246" s="7"/>
      <c r="K246" s="7"/>
      <c r="L246" s="7"/>
      <c r="M246" s="7"/>
    </row>
    <row r="247" spans="1:13" ht="15.75" customHeight="1">
      <c r="A247" s="9"/>
      <c r="B247" s="113"/>
      <c r="C247" s="166" t="e">
        <f>VLOOKUP(B247,[1]Report!$1:$1048576,2,0)</f>
        <v>#N/A</v>
      </c>
      <c r="D247" s="371" t="s">
        <v>6</v>
      </c>
      <c r="E247" s="112" t="e">
        <f>VLOOKUP(B247,[1]Report!$1:$1048576,8,0)</f>
        <v>#N/A</v>
      </c>
      <c r="F247" s="482"/>
      <c r="G247" s="87"/>
      <c r="H247" s="278"/>
      <c r="I247" s="7"/>
      <c r="J247" s="7"/>
      <c r="K247" s="7"/>
      <c r="L247" s="7"/>
      <c r="M247" s="7"/>
    </row>
    <row r="248" spans="1:13" ht="15.75" customHeight="1">
      <c r="A248" s="9"/>
      <c r="B248" s="113"/>
      <c r="C248" s="166" t="e">
        <f>VLOOKUP(B248,[1]Report!$1:$1048576,2,0)</f>
        <v>#N/A</v>
      </c>
      <c r="D248" s="371" t="s">
        <v>6</v>
      </c>
      <c r="E248" s="112" t="e">
        <f>VLOOKUP(B248,[1]Report!$1:$1048576,8,0)</f>
        <v>#N/A</v>
      </c>
      <c r="F248" s="482"/>
      <c r="G248" s="87"/>
      <c r="H248" s="278"/>
      <c r="I248" s="7"/>
      <c r="J248" s="7"/>
      <c r="K248" s="7"/>
      <c r="L248" s="7"/>
      <c r="M248" s="7"/>
    </row>
    <row r="249" spans="1:13" ht="15.75" customHeight="1">
      <c r="A249" s="9"/>
      <c r="B249" s="113"/>
      <c r="C249" s="166" t="e">
        <f>VLOOKUP(B249,[1]Report!$1:$1048576,2,0)</f>
        <v>#N/A</v>
      </c>
      <c r="D249" s="371" t="s">
        <v>6</v>
      </c>
      <c r="E249" s="112" t="e">
        <f>VLOOKUP(B249,[1]Report!$1:$1048576,8,0)</f>
        <v>#N/A</v>
      </c>
      <c r="F249" s="482"/>
      <c r="G249" s="87"/>
      <c r="H249" s="278"/>
      <c r="I249" s="7"/>
      <c r="J249" s="7"/>
      <c r="K249" s="7"/>
      <c r="L249" s="7"/>
      <c r="M249" s="7"/>
    </row>
    <row r="250" spans="1:13" ht="15.75" customHeight="1">
      <c r="A250" s="9"/>
      <c r="B250" s="113"/>
      <c r="C250" s="166" t="e">
        <f>VLOOKUP(B250,[1]Report!$1:$1048576,2,0)</f>
        <v>#N/A</v>
      </c>
      <c r="D250" s="371" t="s">
        <v>6</v>
      </c>
      <c r="E250" s="112" t="e">
        <f>VLOOKUP(B250,[1]Report!$1:$1048576,8,0)</f>
        <v>#N/A</v>
      </c>
      <c r="F250" s="482"/>
      <c r="G250" s="87"/>
      <c r="H250" s="278"/>
      <c r="I250" s="7"/>
      <c r="J250" s="7"/>
      <c r="K250" s="7"/>
      <c r="L250" s="7"/>
      <c r="M250" s="7"/>
    </row>
    <row r="251" spans="1:13" ht="15.75" customHeight="1">
      <c r="A251" s="9"/>
      <c r="B251" s="113"/>
      <c r="C251" s="166" t="e">
        <f>VLOOKUP(B251,[1]Report!$1:$1048576,2,0)</f>
        <v>#N/A</v>
      </c>
      <c r="D251" s="371" t="s">
        <v>6</v>
      </c>
      <c r="E251" s="112" t="e">
        <f>VLOOKUP(B251,[1]Report!$1:$1048576,8,0)</f>
        <v>#N/A</v>
      </c>
      <c r="F251" s="482"/>
      <c r="G251" s="87"/>
      <c r="H251" s="278"/>
      <c r="I251" s="7"/>
      <c r="J251" s="7"/>
      <c r="K251" s="7"/>
      <c r="L251" s="7"/>
      <c r="M251" s="7"/>
    </row>
    <row r="252" spans="1:13" ht="15.75" customHeight="1">
      <c r="A252" s="9"/>
      <c r="B252" s="113"/>
      <c r="C252" s="166" t="e">
        <f>VLOOKUP(B252,[1]Report!$1:$1048576,2,0)</f>
        <v>#N/A</v>
      </c>
      <c r="D252" s="371" t="s">
        <v>6</v>
      </c>
      <c r="E252" s="112" t="e">
        <f>VLOOKUP(B252,[1]Report!$1:$1048576,8,0)</f>
        <v>#N/A</v>
      </c>
      <c r="F252" s="482"/>
      <c r="G252" s="87"/>
      <c r="H252" s="278"/>
      <c r="I252" s="7"/>
      <c r="J252" s="7"/>
      <c r="K252" s="7"/>
      <c r="L252" s="7"/>
      <c r="M252" s="7"/>
    </row>
    <row r="253" spans="1:13" ht="15.75" customHeight="1">
      <c r="A253" s="9"/>
      <c r="B253" s="113"/>
      <c r="C253" s="166" t="e">
        <f>VLOOKUP(B253,[1]Report!$1:$1048576,2,0)</f>
        <v>#N/A</v>
      </c>
      <c r="D253" s="371" t="s">
        <v>6</v>
      </c>
      <c r="E253" s="112" t="e">
        <f>VLOOKUP(B253,[1]Report!$1:$1048576,8,0)</f>
        <v>#N/A</v>
      </c>
      <c r="F253" s="482"/>
      <c r="G253" s="87"/>
      <c r="H253" s="278"/>
      <c r="I253" s="7"/>
      <c r="J253" s="7"/>
      <c r="K253" s="7"/>
      <c r="L253" s="7"/>
      <c r="M253" s="7"/>
    </row>
    <row r="254" spans="1:13" ht="15.75" customHeight="1">
      <c r="A254" s="9"/>
      <c r="B254" s="113"/>
      <c r="C254" s="166" t="e">
        <f>VLOOKUP(B254,[1]Report!$1:$1048576,2,0)</f>
        <v>#N/A</v>
      </c>
      <c r="D254" s="371" t="s">
        <v>6</v>
      </c>
      <c r="E254" s="112" t="e">
        <f>VLOOKUP(B254,[1]Report!$1:$1048576,8,0)</f>
        <v>#N/A</v>
      </c>
      <c r="F254" s="482"/>
      <c r="G254" s="87"/>
      <c r="H254" s="278"/>
      <c r="I254" s="7"/>
      <c r="J254" s="7"/>
      <c r="K254" s="7"/>
      <c r="L254" s="7"/>
      <c r="M254" s="7"/>
    </row>
    <row r="255" spans="1:13" ht="15.75" customHeight="1">
      <c r="A255" s="9"/>
      <c r="B255" s="113"/>
      <c r="C255" s="166" t="e">
        <f>VLOOKUP(B255,[1]Report!$1:$1048576,2,0)</f>
        <v>#N/A</v>
      </c>
      <c r="D255" s="371" t="s">
        <v>6</v>
      </c>
      <c r="E255" s="112" t="e">
        <f>VLOOKUP(B255,[1]Report!$1:$1048576,8,0)</f>
        <v>#N/A</v>
      </c>
      <c r="F255" s="482"/>
      <c r="G255" s="87"/>
      <c r="H255" s="278"/>
      <c r="I255" s="7"/>
      <c r="J255" s="7"/>
      <c r="K255" s="7"/>
      <c r="L255" s="7"/>
      <c r="M255" s="7"/>
    </row>
    <row r="256" spans="1:13" ht="15.75" customHeight="1">
      <c r="A256" s="9"/>
      <c r="B256" s="113"/>
      <c r="C256" s="166" t="e">
        <f>VLOOKUP(B256,[1]Report!$1:$1048576,2,0)</f>
        <v>#N/A</v>
      </c>
      <c r="D256" s="371" t="s">
        <v>6</v>
      </c>
      <c r="E256" s="112" t="e">
        <f>VLOOKUP(B256,[1]Report!$1:$1048576,8,0)</f>
        <v>#N/A</v>
      </c>
      <c r="F256" s="482"/>
      <c r="G256" s="87"/>
      <c r="H256" s="278"/>
      <c r="I256" s="7"/>
      <c r="J256" s="7"/>
      <c r="K256" s="7"/>
      <c r="L256" s="7"/>
      <c r="M256" s="7"/>
    </row>
    <row r="257" spans="1:13" ht="15.75" customHeight="1">
      <c r="A257" s="9"/>
      <c r="B257" s="113"/>
      <c r="C257" s="166" t="e">
        <f>VLOOKUP(B257,[1]Report!$1:$1048576,2,0)</f>
        <v>#N/A</v>
      </c>
      <c r="D257" s="371" t="s">
        <v>6</v>
      </c>
      <c r="E257" s="112" t="e">
        <f>VLOOKUP(B257,[1]Report!$1:$1048576,8,0)</f>
        <v>#N/A</v>
      </c>
      <c r="F257" s="482"/>
      <c r="G257" s="87"/>
      <c r="H257" s="278"/>
      <c r="I257" s="7"/>
      <c r="J257" s="7"/>
      <c r="K257" s="7"/>
      <c r="L257" s="7"/>
      <c r="M257" s="7"/>
    </row>
    <row r="258" spans="1:13" ht="15.75" customHeight="1">
      <c r="A258" s="9"/>
      <c r="B258" s="113"/>
      <c r="C258" s="166" t="e">
        <f>VLOOKUP(B258,[1]Report!$1:$1048576,2,0)</f>
        <v>#N/A</v>
      </c>
      <c r="D258" s="371" t="s">
        <v>6</v>
      </c>
      <c r="E258" s="112" t="e">
        <f>VLOOKUP(B258,[1]Report!$1:$1048576,8,0)</f>
        <v>#N/A</v>
      </c>
      <c r="F258" s="482"/>
      <c r="G258" s="87"/>
      <c r="H258" s="278"/>
      <c r="I258" s="7"/>
      <c r="J258" s="7"/>
      <c r="K258" s="7"/>
      <c r="L258" s="7"/>
      <c r="M258" s="7"/>
    </row>
    <row r="259" spans="1:13" ht="15.75" customHeight="1">
      <c r="A259" s="9"/>
      <c r="B259" s="113"/>
      <c r="C259" s="166" t="e">
        <f>VLOOKUP(B259,[1]Report!$1:$1048576,2,0)</f>
        <v>#N/A</v>
      </c>
      <c r="D259" s="371" t="s">
        <v>6</v>
      </c>
      <c r="E259" s="112" t="e">
        <f>VLOOKUP(B259,[1]Report!$1:$1048576,8,0)</f>
        <v>#N/A</v>
      </c>
      <c r="F259" s="482"/>
      <c r="G259" s="87"/>
      <c r="H259" s="278"/>
      <c r="I259" s="7"/>
      <c r="J259" s="7"/>
      <c r="K259" s="7"/>
      <c r="L259" s="7"/>
      <c r="M259" s="7"/>
    </row>
    <row r="260" spans="1:13" ht="15.75" customHeight="1">
      <c r="A260" s="9"/>
      <c r="B260" s="113"/>
      <c r="C260" s="166" t="e">
        <f>VLOOKUP(B260,[1]Report!$1:$1048576,2,0)</f>
        <v>#N/A</v>
      </c>
      <c r="D260" s="371" t="s">
        <v>6</v>
      </c>
      <c r="E260" s="112" t="e">
        <f>VLOOKUP(B260,[1]Report!$1:$1048576,8,0)</f>
        <v>#N/A</v>
      </c>
      <c r="F260" s="482"/>
      <c r="G260" s="87"/>
      <c r="H260" s="278"/>
      <c r="I260" s="7"/>
      <c r="J260" s="7"/>
      <c r="K260" s="7"/>
      <c r="L260" s="7"/>
      <c r="M260" s="7"/>
    </row>
    <row r="261" spans="1:13" ht="15.75" customHeight="1">
      <c r="A261" s="9"/>
      <c r="B261" s="113"/>
      <c r="C261" s="166" t="e">
        <f>VLOOKUP(B261,[1]Report!$1:$1048576,2,0)</f>
        <v>#N/A</v>
      </c>
      <c r="D261" s="371" t="s">
        <v>6</v>
      </c>
      <c r="E261" s="112" t="e">
        <f>VLOOKUP(B261,[1]Report!$1:$1048576,8,0)</f>
        <v>#N/A</v>
      </c>
      <c r="F261" s="482"/>
      <c r="G261" s="87"/>
      <c r="H261" s="278"/>
      <c r="I261" s="7"/>
      <c r="J261" s="7"/>
      <c r="K261" s="7"/>
      <c r="L261" s="7"/>
      <c r="M261" s="7"/>
    </row>
    <row r="262" spans="1:13" ht="15.75" customHeight="1">
      <c r="A262" s="9"/>
      <c r="B262" s="113"/>
      <c r="C262" s="166" t="e">
        <f>VLOOKUP(B262,[1]Report!$1:$1048576,2,0)</f>
        <v>#N/A</v>
      </c>
      <c r="D262" s="371" t="s">
        <v>6</v>
      </c>
      <c r="E262" s="112" t="e">
        <f>VLOOKUP(B262,[1]Report!$1:$1048576,8,0)</f>
        <v>#N/A</v>
      </c>
      <c r="F262" s="482"/>
      <c r="G262" s="87"/>
      <c r="H262" s="278"/>
      <c r="I262" s="7"/>
      <c r="J262" s="7"/>
      <c r="K262" s="7"/>
      <c r="L262" s="7"/>
      <c r="M262" s="7"/>
    </row>
    <row r="263" spans="1:13" ht="15.75" customHeight="1">
      <c r="A263" s="9"/>
      <c r="B263" s="113"/>
      <c r="C263" s="166" t="e">
        <f>VLOOKUP(B263,[1]Report!$1:$1048576,2,0)</f>
        <v>#N/A</v>
      </c>
      <c r="D263" s="371" t="s">
        <v>6</v>
      </c>
      <c r="E263" s="112" t="e">
        <f>VLOOKUP(B263,[1]Report!$1:$1048576,8,0)</f>
        <v>#N/A</v>
      </c>
      <c r="F263" s="482"/>
      <c r="G263" s="87"/>
      <c r="H263" s="278"/>
      <c r="I263" s="7"/>
      <c r="J263" s="7"/>
      <c r="K263" s="7"/>
      <c r="L263" s="7"/>
      <c r="M263" s="7"/>
    </row>
    <row r="264" spans="1:13" ht="15.75" customHeight="1">
      <c r="A264" s="9"/>
      <c r="B264" s="113"/>
      <c r="C264" s="166" t="e">
        <f>VLOOKUP(B264,[1]Report!$1:$1048576,2,0)</f>
        <v>#N/A</v>
      </c>
      <c r="D264" s="371" t="s">
        <v>6</v>
      </c>
      <c r="E264" s="112" t="e">
        <f>VLOOKUP(B264,[1]Report!$1:$1048576,8,0)</f>
        <v>#N/A</v>
      </c>
      <c r="F264" s="7"/>
      <c r="G264" s="7"/>
      <c r="H264" s="7"/>
      <c r="I264" s="7"/>
      <c r="J264" s="7"/>
      <c r="K264" s="7"/>
      <c r="L264" s="7"/>
      <c r="M264" s="7"/>
    </row>
    <row r="265" spans="1:13" ht="110.25" customHeight="1">
      <c r="B265" s="113"/>
      <c r="C265" s="394" t="s">
        <v>1556</v>
      </c>
      <c r="D265" s="395"/>
      <c r="E265" s="395"/>
      <c r="F265" s="395"/>
      <c r="G265" s="7"/>
      <c r="H265" s="7"/>
      <c r="I265" s="7"/>
      <c r="J265" s="7"/>
      <c r="K265" s="7"/>
      <c r="L265" s="7"/>
      <c r="M265" s="7"/>
    </row>
    <row r="266" spans="1:13" ht="15.75">
      <c r="B266" s="113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</row>
    <row r="267" spans="1:13" ht="15.75">
      <c r="B267" s="113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</row>
    <row r="268" spans="1:13" ht="15.75">
      <c r="B268" s="113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</row>
    <row r="269" spans="1:13" ht="15.75">
      <c r="B269" s="113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</row>
    <row r="270" spans="1:13" ht="15.75">
      <c r="B270" s="113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</row>
    <row r="271" spans="1:13" ht="15.75">
      <c r="B271" s="113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</row>
    <row r="272" spans="1:13" ht="15.75">
      <c r="B272" s="113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</row>
  </sheetData>
  <mergeCells count="9">
    <mergeCell ref="B176:G176"/>
    <mergeCell ref="B169:G169"/>
    <mergeCell ref="B161:G161"/>
    <mergeCell ref="B1:G1"/>
    <mergeCell ref="B29:G29"/>
    <mergeCell ref="B31:G31"/>
    <mergeCell ref="B41:G41"/>
    <mergeCell ref="B125:G125"/>
    <mergeCell ref="B133:G133"/>
  </mergeCells>
  <phoneticPr fontId="21" type="noConversion"/>
  <pageMargins left="0" right="0" top="0.74803149606299213" bottom="0" header="0" footer="0.31496062992125984"/>
  <pageSetup paperSize="9" scale="56" fitToHeight="0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AD799-0AD2-4450-B18F-16C7BAABF04A}">
  <sheetPr>
    <pageSetUpPr fitToPage="1"/>
  </sheetPr>
  <dimension ref="A1:M296"/>
  <sheetViews>
    <sheetView topLeftCell="A29" zoomScale="70" zoomScaleNormal="70" workbookViewId="0">
      <pane ySplit="2" topLeftCell="A192" activePane="bottomLeft" state="frozen"/>
      <selection activeCell="A29" sqref="A29"/>
      <selection pane="bottomLeft" activeCell="C58" sqref="C58"/>
    </sheetView>
  </sheetViews>
  <sheetFormatPr defaultRowHeight="15"/>
  <cols>
    <col min="1" max="1" width="2.28515625" customWidth="1"/>
    <col min="2" max="2" width="12.7109375" bestFit="1" customWidth="1"/>
    <col min="3" max="3" width="70.7109375" customWidth="1"/>
    <col min="4" max="4" width="16.28515625" customWidth="1"/>
    <col min="5" max="5" width="12.5703125" customWidth="1"/>
    <col min="6" max="6" width="15.85546875" customWidth="1"/>
    <col min="7" max="7" width="11.5703125" customWidth="1"/>
    <col min="8" max="8" width="11.140625" customWidth="1"/>
    <col min="9" max="9" width="6.42578125" customWidth="1"/>
    <col min="10" max="10" width="11.140625" bestFit="1" customWidth="1"/>
    <col min="11" max="11" width="9.7109375" bestFit="1" customWidth="1"/>
    <col min="12" max="12" width="11.140625" bestFit="1" customWidth="1"/>
    <col min="13" max="13" width="9.7109375" bestFit="1" customWidth="1"/>
    <col min="16" max="16" width="30.140625" bestFit="1" customWidth="1"/>
    <col min="17" max="17" width="11.140625" bestFit="1" customWidth="1"/>
    <col min="21" max="21" width="11" bestFit="1" customWidth="1"/>
  </cols>
  <sheetData>
    <row r="1" spans="1:7" ht="15.75" hidden="1">
      <c r="A1" s="7"/>
      <c r="B1" s="548" t="s">
        <v>732</v>
      </c>
      <c r="C1" s="548"/>
      <c r="D1" s="548"/>
      <c r="E1" s="548"/>
      <c r="F1" s="548"/>
      <c r="G1" s="548"/>
    </row>
    <row r="2" spans="1:7" ht="15.75" hidden="1" customHeight="1">
      <c r="A2" s="9"/>
      <c r="B2" s="11" t="s">
        <v>2</v>
      </c>
      <c r="C2" s="11" t="s">
        <v>3</v>
      </c>
      <c r="D2" s="11" t="s">
        <v>5</v>
      </c>
      <c r="E2" s="11" t="s">
        <v>0</v>
      </c>
      <c r="F2" s="47" t="s">
        <v>1</v>
      </c>
      <c r="G2" s="47" t="s">
        <v>4</v>
      </c>
    </row>
    <row r="3" spans="1:7" ht="15.75" hidden="1" customHeight="1">
      <c r="A3" s="9"/>
      <c r="B3" s="4">
        <v>112257</v>
      </c>
      <c r="C3" s="4" t="e">
        <f>VLOOKUP(B3,[1]Report!$1:$1048576,2,0)</f>
        <v>#N/A</v>
      </c>
      <c r="D3" s="4" t="s">
        <v>6</v>
      </c>
      <c r="E3" s="5" t="e">
        <f>VLOOKUP(B3,[1]Report!$1:$1048576,8,0)</f>
        <v>#N/A</v>
      </c>
      <c r="F3" s="115">
        <v>10.88</v>
      </c>
      <c r="G3" s="6" t="e">
        <f t="shared" ref="G3:G26" si="0">(E3-F3)/E3</f>
        <v>#N/A</v>
      </c>
    </row>
    <row r="4" spans="1:7" ht="15.75" hidden="1" customHeight="1">
      <c r="A4" s="9"/>
      <c r="B4" s="4">
        <v>112259</v>
      </c>
      <c r="C4" s="4" t="e">
        <f>VLOOKUP(B4,[1]Report!$1:$1048576,2,0)</f>
        <v>#N/A</v>
      </c>
      <c r="D4" s="4" t="s">
        <v>6</v>
      </c>
      <c r="E4" s="5" t="e">
        <f>VLOOKUP(B4,[1]Report!$1:$1048576,8,0)</f>
        <v>#N/A</v>
      </c>
      <c r="F4" s="115">
        <v>10.88</v>
      </c>
      <c r="G4" s="6" t="e">
        <f t="shared" si="0"/>
        <v>#N/A</v>
      </c>
    </row>
    <row r="5" spans="1:7" ht="15.75" hidden="1" customHeight="1">
      <c r="A5" s="9"/>
      <c r="B5" s="4">
        <v>112258</v>
      </c>
      <c r="C5" s="4" t="e">
        <f>VLOOKUP(B5,[1]Report!$1:$1048576,2,0)</f>
        <v>#N/A</v>
      </c>
      <c r="D5" s="4" t="s">
        <v>6</v>
      </c>
      <c r="E5" s="5" t="e">
        <f>VLOOKUP(B5,[1]Report!$1:$1048576,8,0)</f>
        <v>#N/A</v>
      </c>
      <c r="F5" s="115">
        <v>10.88</v>
      </c>
      <c r="G5" s="6" t="e">
        <f t="shared" si="0"/>
        <v>#N/A</v>
      </c>
    </row>
    <row r="6" spans="1:7" ht="15.75" hidden="1" customHeight="1">
      <c r="A6" s="9"/>
      <c r="B6" s="4">
        <v>112250</v>
      </c>
      <c r="C6" s="4" t="e">
        <f>VLOOKUP(B6,[1]Report!$1:$1048576,2,0)</f>
        <v>#N/A</v>
      </c>
      <c r="D6" s="4" t="s">
        <v>6</v>
      </c>
      <c r="E6" s="5" t="e">
        <f>VLOOKUP(B6,[1]Report!$1:$1048576,8,0)</f>
        <v>#N/A</v>
      </c>
      <c r="F6" s="115">
        <v>10.73</v>
      </c>
      <c r="G6" s="6" t="e">
        <f t="shared" si="0"/>
        <v>#N/A</v>
      </c>
    </row>
    <row r="7" spans="1:7" ht="15.75" hidden="1" customHeight="1">
      <c r="A7" s="9"/>
      <c r="B7" s="45">
        <v>112249</v>
      </c>
      <c r="C7" s="4" t="e">
        <f>VLOOKUP(B7,[1]Report!$1:$1048576,2,0)</f>
        <v>#N/A</v>
      </c>
      <c r="D7" s="4" t="s">
        <v>6</v>
      </c>
      <c r="E7" s="5" t="e">
        <f>VLOOKUP(B7,[1]Report!$1:$1048576,8,0)</f>
        <v>#N/A</v>
      </c>
      <c r="F7" s="115">
        <v>2.66</v>
      </c>
      <c r="G7" s="6" t="e">
        <f t="shared" si="0"/>
        <v>#N/A</v>
      </c>
    </row>
    <row r="8" spans="1:7" ht="15.75" hidden="1" customHeight="1">
      <c r="A8" s="9"/>
      <c r="B8" s="4">
        <v>112199</v>
      </c>
      <c r="C8" s="4" t="e">
        <f>VLOOKUP(B8,[1]Report!$1:$1048576,2,0)</f>
        <v>#N/A</v>
      </c>
      <c r="D8" s="4" t="s">
        <v>6</v>
      </c>
      <c r="E8" s="5" t="e">
        <f>VLOOKUP(B8,[1]Report!$1:$1048576,8,0)</f>
        <v>#N/A</v>
      </c>
      <c r="F8" s="115">
        <v>5.84</v>
      </c>
      <c r="G8" s="6" t="e">
        <f t="shared" si="0"/>
        <v>#N/A</v>
      </c>
    </row>
    <row r="9" spans="1:7" ht="15.75" hidden="1" customHeight="1">
      <c r="A9" s="9"/>
      <c r="B9" s="4">
        <v>112196</v>
      </c>
      <c r="C9" s="4" t="e">
        <f>VLOOKUP(B9,[1]Report!$1:$1048576,2,0)</f>
        <v>#N/A</v>
      </c>
      <c r="D9" s="4" t="s">
        <v>6</v>
      </c>
      <c r="E9" s="5" t="e">
        <f>VLOOKUP(B9,[1]Report!$1:$1048576,8,0)</f>
        <v>#N/A</v>
      </c>
      <c r="F9" s="115">
        <v>3.97</v>
      </c>
      <c r="G9" s="6" t="e">
        <f t="shared" si="0"/>
        <v>#N/A</v>
      </c>
    </row>
    <row r="10" spans="1:7" ht="15.75" hidden="1" customHeight="1">
      <c r="A10" s="9"/>
      <c r="B10" s="4">
        <v>112240</v>
      </c>
      <c r="C10" s="4" t="e">
        <f>VLOOKUP(B10,[1]Report!$1:$1048576,2,0)</f>
        <v>#N/A</v>
      </c>
      <c r="D10" s="4" t="s">
        <v>6</v>
      </c>
      <c r="E10" s="5" t="e">
        <f>VLOOKUP(B10,[1]Report!$1:$1048576,8,0)</f>
        <v>#N/A</v>
      </c>
      <c r="F10" s="115">
        <v>6.34</v>
      </c>
      <c r="G10" s="6" t="e">
        <f t="shared" si="0"/>
        <v>#N/A</v>
      </c>
    </row>
    <row r="11" spans="1:7" ht="15.75" hidden="1" customHeight="1">
      <c r="A11" s="9"/>
      <c r="B11" s="4">
        <v>112239</v>
      </c>
      <c r="C11" s="4" t="e">
        <f>VLOOKUP(B11,[1]Report!$1:$1048576,2,0)</f>
        <v>#N/A</v>
      </c>
      <c r="D11" s="4" t="s">
        <v>6</v>
      </c>
      <c r="E11" s="5" t="e">
        <f>VLOOKUP(B11,[1]Report!$1:$1048576,8,0)</f>
        <v>#N/A</v>
      </c>
      <c r="F11" s="115">
        <v>3.46</v>
      </c>
      <c r="G11" s="6" t="e">
        <f t="shared" si="0"/>
        <v>#N/A</v>
      </c>
    </row>
    <row r="12" spans="1:7" ht="15.75" hidden="1" customHeight="1">
      <c r="A12" s="9"/>
      <c r="B12" s="4">
        <v>112232</v>
      </c>
      <c r="C12" s="4" t="e">
        <f>VLOOKUP(B12,[1]Report!$1:$1048576,2,0)</f>
        <v>#N/A</v>
      </c>
      <c r="D12" s="4" t="s">
        <v>6</v>
      </c>
      <c r="E12" s="5" t="e">
        <f>VLOOKUP(B12,[1]Report!$1:$1048576,8,0)</f>
        <v>#N/A</v>
      </c>
      <c r="F12" s="115">
        <v>3.82</v>
      </c>
      <c r="G12" s="6" t="e">
        <f t="shared" si="0"/>
        <v>#N/A</v>
      </c>
    </row>
    <row r="13" spans="1:7" ht="15.75" hidden="1" customHeight="1">
      <c r="A13" s="9"/>
      <c r="B13" s="4">
        <v>109496</v>
      </c>
      <c r="C13" s="4" t="e">
        <f>VLOOKUP(B13,[1]Report!$1:$1048576,2,0)</f>
        <v>#N/A</v>
      </c>
      <c r="D13" s="4" t="s">
        <v>6</v>
      </c>
      <c r="E13" s="5" t="e">
        <f>VLOOKUP(B13,[1]Report!$1:$1048576,8,0)</f>
        <v>#N/A</v>
      </c>
      <c r="F13" s="115">
        <v>2.92</v>
      </c>
      <c r="G13" s="6" t="e">
        <f t="shared" si="0"/>
        <v>#N/A</v>
      </c>
    </row>
    <row r="14" spans="1:7" ht="15.75" hidden="1" customHeight="1">
      <c r="A14" s="9"/>
      <c r="B14" s="4">
        <v>109494</v>
      </c>
      <c r="C14" s="4" t="e">
        <f>VLOOKUP(B14,[1]Report!$1:$1048576,2,0)</f>
        <v>#N/A</v>
      </c>
      <c r="D14" s="4" t="s">
        <v>6</v>
      </c>
      <c r="E14" s="5" t="e">
        <f>VLOOKUP(B14,[1]Report!$1:$1048576,8,0)</f>
        <v>#N/A</v>
      </c>
      <c r="F14" s="115">
        <v>4.3</v>
      </c>
      <c r="G14" s="6" t="e">
        <f t="shared" si="0"/>
        <v>#N/A</v>
      </c>
    </row>
    <row r="15" spans="1:7" ht="15.75" hidden="1" customHeight="1">
      <c r="A15" s="9"/>
      <c r="B15" s="4">
        <v>112217</v>
      </c>
      <c r="C15" s="4" t="e">
        <f>VLOOKUP(B15,[1]Report!$1:$1048576,2,0)</f>
        <v>#N/A</v>
      </c>
      <c r="D15" s="4" t="s">
        <v>6</v>
      </c>
      <c r="E15" s="5" t="e">
        <f>VLOOKUP(B15,[1]Report!$1:$1048576,8,0)</f>
        <v>#N/A</v>
      </c>
      <c r="F15" s="115">
        <v>11.25</v>
      </c>
      <c r="G15" s="6" t="e">
        <f t="shared" si="0"/>
        <v>#N/A</v>
      </c>
    </row>
    <row r="16" spans="1:7" ht="15.75" hidden="1" customHeight="1">
      <c r="A16" s="9"/>
      <c r="B16" s="4">
        <v>112204</v>
      </c>
      <c r="C16" s="4" t="e">
        <f>VLOOKUP(B16,[1]Report!$1:$1048576,2,0)</f>
        <v>#N/A</v>
      </c>
      <c r="D16" s="4" t="s">
        <v>6</v>
      </c>
      <c r="E16" s="5" t="e">
        <f>VLOOKUP(B16,[1]Report!$1:$1048576,8,0)</f>
        <v>#N/A</v>
      </c>
      <c r="F16" s="115">
        <v>5.39</v>
      </c>
      <c r="G16" s="6" t="e">
        <f t="shared" si="0"/>
        <v>#N/A</v>
      </c>
    </row>
    <row r="17" spans="1:13" ht="15.75" hidden="1" customHeight="1">
      <c r="A17" s="9"/>
      <c r="B17" s="101">
        <v>112235</v>
      </c>
      <c r="C17" s="4" t="e">
        <f>VLOOKUP(B17,[1]Report!$1:$1048576,2,0)</f>
        <v>#N/A</v>
      </c>
      <c r="D17" s="4" t="s">
        <v>6</v>
      </c>
      <c r="E17" s="5" t="e">
        <f>VLOOKUP(B17,[1]Report!$1:$1048576,8,0)</f>
        <v>#N/A</v>
      </c>
      <c r="F17" s="115">
        <v>5.61</v>
      </c>
      <c r="G17" s="6" t="e">
        <f t="shared" si="0"/>
        <v>#N/A</v>
      </c>
    </row>
    <row r="18" spans="1:13" ht="15.75" hidden="1" customHeight="1">
      <c r="A18" s="9"/>
      <c r="B18" s="45">
        <v>109500</v>
      </c>
      <c r="C18" s="4" t="e">
        <f>VLOOKUP(B18,[1]Report!$1:$1048576,2,0)</f>
        <v>#N/A</v>
      </c>
      <c r="D18" s="4" t="s">
        <v>6</v>
      </c>
      <c r="E18" s="5" t="e">
        <f>VLOOKUP(B18,[1]Report!$1:$1048576,8,0)</f>
        <v>#N/A</v>
      </c>
      <c r="F18" s="115">
        <v>12.25</v>
      </c>
      <c r="G18" s="6" t="e">
        <f t="shared" si="0"/>
        <v>#N/A</v>
      </c>
    </row>
    <row r="19" spans="1:13" ht="15.75" hidden="1" customHeight="1">
      <c r="A19" s="9"/>
      <c r="B19" s="4">
        <v>112245</v>
      </c>
      <c r="C19" s="4" t="e">
        <f>VLOOKUP(B19,[1]Report!$1:$1048576,2,0)</f>
        <v>#N/A</v>
      </c>
      <c r="D19" s="4" t="s">
        <v>6</v>
      </c>
      <c r="E19" s="5" t="e">
        <f>VLOOKUP(B19,[1]Report!$1:$1048576,8,0)</f>
        <v>#N/A</v>
      </c>
      <c r="F19" s="115">
        <v>14.46</v>
      </c>
      <c r="G19" s="6" t="e">
        <f t="shared" si="0"/>
        <v>#N/A</v>
      </c>
    </row>
    <row r="20" spans="1:13" ht="15.75" hidden="1" customHeight="1">
      <c r="A20" s="9"/>
      <c r="B20" s="4">
        <v>112209</v>
      </c>
      <c r="C20" s="4" t="e">
        <f>VLOOKUP(B20,[1]Report!$1:$1048576,2,0)</f>
        <v>#N/A</v>
      </c>
      <c r="D20" s="4" t="s">
        <v>6</v>
      </c>
      <c r="E20" s="5" t="e">
        <f>VLOOKUP(B20,[1]Report!$1:$1048576,8,0)</f>
        <v>#N/A</v>
      </c>
      <c r="F20" s="115">
        <v>15.87</v>
      </c>
      <c r="G20" s="6" t="e">
        <f t="shared" si="0"/>
        <v>#N/A</v>
      </c>
    </row>
    <row r="21" spans="1:13" ht="15.75" hidden="1" customHeight="1">
      <c r="A21" s="9"/>
      <c r="B21" s="45">
        <v>109504</v>
      </c>
      <c r="C21" s="4" t="e">
        <f>VLOOKUP(B21,[1]Report!$1:$1048576,2,0)</f>
        <v>#N/A</v>
      </c>
      <c r="D21" s="4" t="s">
        <v>6</v>
      </c>
      <c r="E21" s="5" t="e">
        <f>VLOOKUP(B21,[1]Report!$1:$1048576,8,0)</f>
        <v>#N/A</v>
      </c>
      <c r="F21" s="115">
        <v>12.8</v>
      </c>
      <c r="G21" s="6" t="e">
        <f t="shared" si="0"/>
        <v>#N/A</v>
      </c>
    </row>
    <row r="22" spans="1:13" ht="15.75" hidden="1" customHeight="1">
      <c r="A22" s="9"/>
      <c r="B22" s="4">
        <v>112243</v>
      </c>
      <c r="C22" s="4" t="e">
        <f>VLOOKUP(B22,[1]Report!$1:$1048576,2,0)</f>
        <v>#N/A</v>
      </c>
      <c r="D22" s="4" t="s">
        <v>6</v>
      </c>
      <c r="E22" s="5" t="e">
        <f>VLOOKUP(B22,[1]Report!$1:$1048576,8,0)</f>
        <v>#N/A</v>
      </c>
      <c r="F22" s="115">
        <v>11.52</v>
      </c>
      <c r="G22" s="6" t="e">
        <f t="shared" si="0"/>
        <v>#N/A</v>
      </c>
    </row>
    <row r="23" spans="1:13" ht="15.75" hidden="1" customHeight="1">
      <c r="A23" s="9"/>
      <c r="B23" s="4">
        <v>112211</v>
      </c>
      <c r="C23" s="4" t="e">
        <f>VLOOKUP(B23,[1]Report!$1:$1048576,2,0)</f>
        <v>#N/A</v>
      </c>
      <c r="D23" s="4" t="s">
        <v>6</v>
      </c>
      <c r="E23" s="5" t="e">
        <f>VLOOKUP(B23,[1]Report!$1:$1048576,8,0)</f>
        <v>#N/A</v>
      </c>
      <c r="F23" s="115">
        <v>5.48</v>
      </c>
      <c r="G23" s="6" t="e">
        <f t="shared" si="0"/>
        <v>#N/A</v>
      </c>
    </row>
    <row r="24" spans="1:13" ht="15.75" hidden="1" customHeight="1">
      <c r="A24" s="9"/>
      <c r="B24" s="4">
        <v>112189</v>
      </c>
      <c r="C24" s="4" t="e">
        <f>VLOOKUP(B24,[1]Report!$1:$1048576,2,0)</f>
        <v>#N/A</v>
      </c>
      <c r="D24" s="4" t="s">
        <v>6</v>
      </c>
      <c r="E24" s="5" t="e">
        <f>VLOOKUP(B24,[1]Report!$1:$1048576,8,0)</f>
        <v>#N/A</v>
      </c>
      <c r="F24" s="115">
        <v>8.7799999999999994</v>
      </c>
      <c r="G24" s="6" t="e">
        <f t="shared" si="0"/>
        <v>#N/A</v>
      </c>
    </row>
    <row r="25" spans="1:13" ht="15.75" hidden="1" customHeight="1">
      <c r="A25" s="9"/>
      <c r="B25" s="4">
        <v>112200</v>
      </c>
      <c r="C25" s="4" t="e">
        <f>VLOOKUP(B25,[1]Report!$1:$1048576,2,0)</f>
        <v>#N/A</v>
      </c>
      <c r="D25" s="4" t="s">
        <v>6</v>
      </c>
      <c r="E25" s="5" t="e">
        <f>VLOOKUP(B25,[1]Report!$1:$1048576,8,0)</f>
        <v>#N/A</v>
      </c>
      <c r="F25" s="115">
        <v>12.99</v>
      </c>
      <c r="G25" s="6" t="e">
        <f t="shared" si="0"/>
        <v>#N/A</v>
      </c>
    </row>
    <row r="26" spans="1:13" ht="15.75" hidden="1" customHeight="1">
      <c r="A26" s="9"/>
      <c r="B26" s="45">
        <v>112206</v>
      </c>
      <c r="C26" s="4" t="e">
        <f>VLOOKUP(B26,[1]Report!$1:$1048576,2,0)</f>
        <v>#N/A</v>
      </c>
      <c r="D26" s="4" t="s">
        <v>6</v>
      </c>
      <c r="E26" s="5" t="e">
        <f>VLOOKUP(B26,[1]Report!$1:$1048576,8,0)</f>
        <v>#N/A</v>
      </c>
      <c r="F26" s="115">
        <v>12.99</v>
      </c>
      <c r="G26" s="6" t="e">
        <f t="shared" si="0"/>
        <v>#N/A</v>
      </c>
    </row>
    <row r="27" spans="1:13" ht="15.75" hidden="1" customHeight="1">
      <c r="A27" s="9"/>
      <c r="B27" s="45"/>
      <c r="C27" s="4"/>
      <c r="D27" s="4"/>
      <c r="E27" s="5"/>
      <c r="F27" s="115"/>
      <c r="G27" s="6"/>
    </row>
    <row r="28" spans="1:13" ht="15.75" hidden="1" customHeight="1">
      <c r="A28" s="9"/>
      <c r="B28" s="45"/>
      <c r="C28" s="4"/>
      <c r="D28" s="4"/>
      <c r="E28" s="5"/>
      <c r="F28" s="115"/>
      <c r="G28" s="6"/>
    </row>
    <row r="29" spans="1:13" ht="15.75" customHeight="1">
      <c r="A29" s="9"/>
      <c r="B29" s="548" t="s">
        <v>1835</v>
      </c>
      <c r="C29" s="548"/>
      <c r="D29" s="548"/>
      <c r="E29" s="548"/>
      <c r="F29" s="548"/>
      <c r="G29" s="548"/>
      <c r="H29" s="7"/>
      <c r="I29" s="7"/>
      <c r="J29" s="7"/>
      <c r="K29" s="7"/>
    </row>
    <row r="30" spans="1:13" ht="15.75" customHeight="1">
      <c r="A30" s="9"/>
      <c r="B30" s="11" t="s">
        <v>2</v>
      </c>
      <c r="C30" s="11" t="s">
        <v>3</v>
      </c>
      <c r="D30" s="11" t="s">
        <v>5</v>
      </c>
      <c r="E30" s="11" t="s">
        <v>0</v>
      </c>
      <c r="F30" s="47" t="s">
        <v>1</v>
      </c>
      <c r="G30" s="47" t="s">
        <v>4</v>
      </c>
      <c r="H30" s="7"/>
      <c r="I30" s="7"/>
      <c r="J30" s="7"/>
      <c r="K30" s="7"/>
      <c r="L30" s="7"/>
      <c r="M30" s="7"/>
    </row>
    <row r="31" spans="1:13" ht="15.75" customHeight="1">
      <c r="A31" s="9"/>
      <c r="B31" s="585" t="s">
        <v>1125</v>
      </c>
      <c r="C31" s="586"/>
      <c r="D31" s="586"/>
      <c r="E31" s="586"/>
      <c r="F31" s="586"/>
      <c r="G31" s="586"/>
      <c r="H31" s="7"/>
      <c r="I31" s="7"/>
      <c r="J31" s="7"/>
      <c r="K31" s="7"/>
      <c r="L31" s="7"/>
      <c r="M31" s="7"/>
    </row>
    <row r="32" spans="1:13" ht="15.75" customHeight="1">
      <c r="A32" s="9"/>
      <c r="B32" s="106" t="s">
        <v>2</v>
      </c>
      <c r="C32" s="106" t="s">
        <v>3</v>
      </c>
      <c r="D32" s="106" t="s">
        <v>5</v>
      </c>
      <c r="E32" s="106" t="s">
        <v>0</v>
      </c>
      <c r="F32" s="415" t="s">
        <v>1</v>
      </c>
      <c r="G32" s="415" t="s">
        <v>4</v>
      </c>
      <c r="H32" s="7"/>
      <c r="I32" s="7"/>
      <c r="J32" s="7"/>
      <c r="K32" s="7"/>
      <c r="L32" s="7"/>
      <c r="M32" s="7"/>
    </row>
    <row r="33" spans="1:13" ht="15.75">
      <c r="A33" s="49"/>
      <c r="B33" s="406">
        <v>114321</v>
      </c>
      <c r="C33" s="4" t="s">
        <v>1843</v>
      </c>
      <c r="D33" s="136" t="s">
        <v>6</v>
      </c>
      <c r="E33" s="5">
        <v>7.2</v>
      </c>
      <c r="F33" s="478">
        <v>6.45</v>
      </c>
      <c r="G33" s="6">
        <v>0.10416666666666666</v>
      </c>
      <c r="H33" s="278">
        <v>-0.89583333333333337</v>
      </c>
      <c r="I33" s="7" t="s">
        <v>12</v>
      </c>
      <c r="J33" s="7"/>
      <c r="K33" s="7"/>
      <c r="L33" s="7"/>
      <c r="M33" s="7"/>
    </row>
    <row r="34" spans="1:13" ht="15.75" customHeight="1">
      <c r="A34" s="49"/>
      <c r="B34" s="406">
        <v>114320</v>
      </c>
      <c r="C34" s="4" t="s">
        <v>1844</v>
      </c>
      <c r="D34" s="136" t="s">
        <v>6</v>
      </c>
      <c r="E34" s="5">
        <v>7.2</v>
      </c>
      <c r="F34" s="478">
        <v>6.45</v>
      </c>
      <c r="G34" s="6">
        <v>0.10416666666666666</v>
      </c>
      <c r="H34" s="278">
        <v>-0.89583333333333337</v>
      </c>
      <c r="I34" s="7" t="s">
        <v>12</v>
      </c>
      <c r="J34" s="7"/>
      <c r="K34" s="7"/>
      <c r="L34" s="7"/>
      <c r="M34" s="7"/>
    </row>
    <row r="35" spans="1:13" ht="15.75">
      <c r="A35" s="49"/>
      <c r="B35" s="406">
        <v>109511</v>
      </c>
      <c r="C35" s="4" t="s">
        <v>860</v>
      </c>
      <c r="D35" s="136" t="s">
        <v>6</v>
      </c>
      <c r="E35" s="5">
        <v>3.39</v>
      </c>
      <c r="F35" s="478">
        <v>1.99</v>
      </c>
      <c r="G35" s="6">
        <v>0.41297935103244843</v>
      </c>
      <c r="H35" s="278">
        <v>-0.58702064896755157</v>
      </c>
      <c r="I35" s="7" t="s">
        <v>12</v>
      </c>
      <c r="J35" s="7"/>
      <c r="K35" s="7"/>
      <c r="L35" s="7"/>
      <c r="M35" s="7"/>
    </row>
    <row r="36" spans="1:13" ht="15.75">
      <c r="A36" s="49"/>
      <c r="B36" s="406">
        <v>113079</v>
      </c>
      <c r="C36" s="4" t="s">
        <v>1845</v>
      </c>
      <c r="D36" s="136" t="s">
        <v>6</v>
      </c>
      <c r="E36" s="5">
        <v>11.37</v>
      </c>
      <c r="F36" s="478">
        <v>8.99</v>
      </c>
      <c r="G36" s="6">
        <v>0.2093227792436235</v>
      </c>
      <c r="H36" s="278">
        <v>-0.79067722075637648</v>
      </c>
      <c r="I36" s="7" t="s">
        <v>12</v>
      </c>
      <c r="J36" s="7"/>
      <c r="K36" s="7"/>
      <c r="L36" s="7"/>
      <c r="M36" s="7"/>
    </row>
    <row r="37" spans="1:13" ht="15.75">
      <c r="A37" s="49"/>
      <c r="B37" s="406">
        <v>107084</v>
      </c>
      <c r="C37" s="4" t="s">
        <v>1846</v>
      </c>
      <c r="D37" s="136" t="s">
        <v>6</v>
      </c>
      <c r="E37" s="5">
        <v>3.44</v>
      </c>
      <c r="F37" s="478">
        <v>3.09</v>
      </c>
      <c r="G37" s="6">
        <v>0.10174418604651166</v>
      </c>
      <c r="H37" s="278">
        <v>-0.8982558139534883</v>
      </c>
      <c r="I37" s="7" t="s">
        <v>12</v>
      </c>
      <c r="J37" s="7"/>
      <c r="K37" s="7"/>
      <c r="L37" s="7"/>
      <c r="M37" s="7"/>
    </row>
    <row r="38" spans="1:13" ht="15.75">
      <c r="A38" s="49"/>
      <c r="B38" s="406">
        <v>113433</v>
      </c>
      <c r="C38" s="4" t="s">
        <v>967</v>
      </c>
      <c r="D38" s="136" t="s">
        <v>6</v>
      </c>
      <c r="E38" s="5">
        <v>31.89</v>
      </c>
      <c r="F38" s="478">
        <v>26.99</v>
      </c>
      <c r="G38" s="6">
        <v>0.15365318281592982</v>
      </c>
      <c r="H38" s="278">
        <v>-0.84634681718407023</v>
      </c>
      <c r="I38" s="7" t="s">
        <v>12</v>
      </c>
      <c r="J38" s="7"/>
      <c r="K38" s="7"/>
      <c r="L38" s="7"/>
      <c r="M38" s="7"/>
    </row>
    <row r="39" spans="1:13" ht="15.75">
      <c r="A39" s="49"/>
      <c r="B39" s="406">
        <v>113432</v>
      </c>
      <c r="C39" s="4" t="s">
        <v>27</v>
      </c>
      <c r="D39" s="136" t="s">
        <v>6</v>
      </c>
      <c r="E39" s="5">
        <v>13.52</v>
      </c>
      <c r="F39" s="478">
        <v>11.69</v>
      </c>
      <c r="G39" s="6">
        <v>0.13535502958579881</v>
      </c>
      <c r="H39" s="278">
        <v>-0.86464497041420119</v>
      </c>
      <c r="I39" s="7" t="s">
        <v>12</v>
      </c>
      <c r="J39" s="7"/>
      <c r="K39" s="7"/>
      <c r="L39" s="7"/>
      <c r="M39" s="7"/>
    </row>
    <row r="40" spans="1:13" ht="15.75">
      <c r="A40" s="49"/>
      <c r="B40" s="406">
        <v>113435</v>
      </c>
      <c r="C40" s="4" t="s">
        <v>968</v>
      </c>
      <c r="D40" s="136" t="s">
        <v>6</v>
      </c>
      <c r="E40" s="5">
        <v>21.99</v>
      </c>
      <c r="F40" s="478">
        <v>21.99</v>
      </c>
      <c r="G40" s="6">
        <v>0</v>
      </c>
      <c r="H40" s="278">
        <v>-1</v>
      </c>
      <c r="I40" s="7" t="s">
        <v>12</v>
      </c>
      <c r="J40" s="7"/>
      <c r="K40" s="7"/>
      <c r="L40" s="7"/>
      <c r="M40" s="7"/>
    </row>
    <row r="41" spans="1:13" ht="15.75">
      <c r="A41" s="49"/>
      <c r="B41" s="406">
        <v>113434</v>
      </c>
      <c r="C41" s="4" t="s">
        <v>28</v>
      </c>
      <c r="D41" s="136" t="s">
        <v>6</v>
      </c>
      <c r="E41" s="5">
        <v>11.41</v>
      </c>
      <c r="F41" s="478">
        <v>9.7899999999999991</v>
      </c>
      <c r="G41" s="6">
        <v>0.14198071866783532</v>
      </c>
      <c r="H41" s="278">
        <v>-0.85801928133216465</v>
      </c>
      <c r="I41" s="7" t="s">
        <v>12</v>
      </c>
      <c r="J41" s="7"/>
      <c r="K41" s="7"/>
      <c r="L41" s="7"/>
      <c r="M41" s="7"/>
    </row>
    <row r="42" spans="1:13" ht="15.75">
      <c r="A42" s="49"/>
      <c r="B42" s="416"/>
      <c r="C42" s="107"/>
      <c r="D42" s="175"/>
      <c r="E42" s="108"/>
      <c r="F42" s="483"/>
      <c r="G42" s="181"/>
      <c r="H42" s="278"/>
      <c r="I42" s="7"/>
      <c r="J42" s="7"/>
      <c r="K42" s="7"/>
      <c r="L42" s="7"/>
      <c r="M42" s="7"/>
    </row>
    <row r="43" spans="1:13" ht="15.75">
      <c r="A43" s="49"/>
      <c r="B43" s="585" t="s">
        <v>1125</v>
      </c>
      <c r="C43" s="586"/>
      <c r="D43" s="586"/>
      <c r="E43" s="586"/>
      <c r="F43" s="586"/>
      <c r="G43" s="586"/>
      <c r="H43" s="278"/>
      <c r="I43" s="7"/>
      <c r="J43" s="7"/>
      <c r="K43" s="7"/>
      <c r="L43" s="7"/>
      <c r="M43" s="7"/>
    </row>
    <row r="44" spans="1:13" ht="15.75">
      <c r="A44" s="49"/>
      <c r="B44" s="106" t="s">
        <v>2</v>
      </c>
      <c r="C44" s="106" t="s">
        <v>3</v>
      </c>
      <c r="D44" s="106" t="s">
        <v>5</v>
      </c>
      <c r="E44" s="106" t="s">
        <v>0</v>
      </c>
      <c r="F44" s="415" t="s">
        <v>1</v>
      </c>
      <c r="G44" s="415" t="s">
        <v>4</v>
      </c>
      <c r="H44" s="278"/>
      <c r="I44" s="7"/>
      <c r="J44" s="7"/>
      <c r="K44" s="7"/>
      <c r="L44" s="7"/>
      <c r="M44" s="7"/>
    </row>
    <row r="45" spans="1:13" ht="15.75">
      <c r="A45" s="49"/>
      <c r="B45" s="416">
        <v>812</v>
      </c>
      <c r="C45" s="4" t="s">
        <v>925</v>
      </c>
      <c r="D45" s="136" t="s">
        <v>6</v>
      </c>
      <c r="E45" s="5">
        <v>12.33</v>
      </c>
      <c r="F45" s="478">
        <v>10.99</v>
      </c>
      <c r="G45" s="6">
        <v>0.10867802108678019</v>
      </c>
      <c r="H45" s="278">
        <v>-0.89132197891321985</v>
      </c>
      <c r="I45" s="7"/>
      <c r="J45" s="7"/>
      <c r="K45" s="7"/>
      <c r="L45" s="7"/>
      <c r="M45" s="7"/>
    </row>
    <row r="46" spans="1:13" ht="15.75">
      <c r="A46" s="49"/>
      <c r="B46" s="416">
        <v>114348</v>
      </c>
      <c r="C46" s="4" t="s">
        <v>1847</v>
      </c>
      <c r="D46" s="136" t="s">
        <v>6</v>
      </c>
      <c r="E46" s="5">
        <v>9.69</v>
      </c>
      <c r="F46" s="478">
        <v>7.97</v>
      </c>
      <c r="G46" s="6">
        <v>0.17750257997936014</v>
      </c>
      <c r="H46" s="278">
        <v>-0.82249742002063986</v>
      </c>
      <c r="I46" s="7"/>
      <c r="J46" s="7"/>
      <c r="K46" s="7"/>
      <c r="L46" s="7"/>
      <c r="M46" s="7"/>
    </row>
    <row r="47" spans="1:13" ht="15.75">
      <c r="A47" s="49"/>
      <c r="B47" s="416">
        <v>113627</v>
      </c>
      <c r="C47" s="4" t="s">
        <v>1848</v>
      </c>
      <c r="D47" s="136" t="s">
        <v>6</v>
      </c>
      <c r="E47" s="5">
        <v>17.97</v>
      </c>
      <c r="F47" s="478">
        <v>15.69</v>
      </c>
      <c r="G47" s="6">
        <v>0.12687813021702835</v>
      </c>
      <c r="H47" s="278">
        <v>-0.87312186978297168</v>
      </c>
      <c r="I47" s="7"/>
      <c r="J47" s="7"/>
      <c r="K47" s="7"/>
      <c r="L47" s="7"/>
      <c r="M47" s="7"/>
    </row>
    <row r="48" spans="1:13" ht="15.75">
      <c r="A48" s="49"/>
      <c r="B48" s="416">
        <v>113615</v>
      </c>
      <c r="C48" s="4" t="s">
        <v>920</v>
      </c>
      <c r="D48" s="136" t="s">
        <v>6</v>
      </c>
      <c r="E48" s="5">
        <v>26.31</v>
      </c>
      <c r="F48" s="478">
        <v>22.69</v>
      </c>
      <c r="G48" s="6">
        <v>0.13759026985936898</v>
      </c>
      <c r="H48" s="278">
        <v>-0.86240973014063105</v>
      </c>
      <c r="I48" s="7"/>
      <c r="J48" s="7"/>
      <c r="K48" s="7"/>
      <c r="L48" s="7"/>
      <c r="M48" s="7"/>
    </row>
    <row r="49" spans="1:13" ht="15.75">
      <c r="A49" s="49"/>
      <c r="B49" s="416">
        <v>113649</v>
      </c>
      <c r="C49" s="4" t="s">
        <v>706</v>
      </c>
      <c r="D49" s="136" t="s">
        <v>6</v>
      </c>
      <c r="E49" s="5">
        <v>11.1</v>
      </c>
      <c r="F49" s="478">
        <v>9.99</v>
      </c>
      <c r="G49" s="6">
        <v>9.999999999999995E-2</v>
      </c>
      <c r="H49" s="278">
        <v>-0.9</v>
      </c>
      <c r="I49" s="7"/>
      <c r="J49" s="7"/>
      <c r="K49" s="7"/>
      <c r="L49" s="7"/>
      <c r="M49" s="7"/>
    </row>
    <row r="50" spans="1:13" ht="15.75">
      <c r="A50" s="49"/>
      <c r="B50" s="416">
        <v>113755</v>
      </c>
      <c r="C50" s="4" t="s">
        <v>1849</v>
      </c>
      <c r="D50" s="136" t="s">
        <v>6</v>
      </c>
      <c r="E50" s="5">
        <v>24.23</v>
      </c>
      <c r="F50" s="478">
        <v>20.3</v>
      </c>
      <c r="G50" s="6">
        <v>0.16219562525794468</v>
      </c>
      <c r="H50" s="278">
        <v>-0.83780437474205538</v>
      </c>
      <c r="I50" s="7"/>
      <c r="J50" s="7"/>
      <c r="K50" s="7"/>
      <c r="L50" s="7"/>
      <c r="M50" s="7"/>
    </row>
    <row r="51" spans="1:13" ht="15.75">
      <c r="A51" s="49"/>
      <c r="B51" s="416">
        <v>113639</v>
      </c>
      <c r="C51" s="4" t="s">
        <v>1850</v>
      </c>
      <c r="D51" s="136" t="s">
        <v>6</v>
      </c>
      <c r="E51" s="5">
        <v>8.41</v>
      </c>
      <c r="F51" s="478">
        <v>7.95</v>
      </c>
      <c r="G51" s="6">
        <v>5.4696789536266346E-2</v>
      </c>
      <c r="H51" s="278">
        <v>-0.94530321046373367</v>
      </c>
      <c r="I51" s="7"/>
      <c r="J51" s="7"/>
      <c r="K51" s="7"/>
      <c r="L51" s="7"/>
      <c r="M51" s="7"/>
    </row>
    <row r="52" spans="1:13" ht="15.75">
      <c r="A52" s="49"/>
      <c r="B52" s="416">
        <v>101212</v>
      </c>
      <c r="C52" s="4" t="s">
        <v>1851</v>
      </c>
      <c r="D52" s="136" t="s">
        <v>6</v>
      </c>
      <c r="E52" s="5">
        <v>8.41</v>
      </c>
      <c r="F52" s="478">
        <v>7.95</v>
      </c>
      <c r="G52" s="6">
        <v>5.4696789536266346E-2</v>
      </c>
      <c r="H52" s="278">
        <v>-0.94530321046373367</v>
      </c>
      <c r="I52" s="7"/>
      <c r="J52" s="7"/>
      <c r="K52" s="7"/>
      <c r="L52" s="7"/>
      <c r="M52" s="7"/>
    </row>
    <row r="53" spans="1:13" ht="15.75">
      <c r="A53" s="49"/>
      <c r="B53" s="416"/>
      <c r="C53" s="4" t="e">
        <v>#N/A</v>
      </c>
      <c r="D53" s="136" t="s">
        <v>6</v>
      </c>
      <c r="E53" s="5" t="e">
        <v>#N/A</v>
      </c>
      <c r="F53" s="478"/>
      <c r="G53" s="6" t="e">
        <v>#N/A</v>
      </c>
      <c r="H53" s="278" t="e">
        <v>#N/A</v>
      </c>
      <c r="I53" s="7"/>
      <c r="J53" s="7"/>
      <c r="K53" s="7"/>
      <c r="L53" s="7"/>
      <c r="M53" s="7"/>
    </row>
    <row r="54" spans="1:13" ht="15.75">
      <c r="A54" s="49"/>
      <c r="B54" s="416">
        <v>113636</v>
      </c>
      <c r="C54" s="4" t="s">
        <v>1852</v>
      </c>
      <c r="D54" s="136" t="s">
        <v>6</v>
      </c>
      <c r="E54" s="5">
        <v>4.26</v>
      </c>
      <c r="F54" s="478">
        <v>3.65</v>
      </c>
      <c r="G54" s="6">
        <v>0.14319248826291078</v>
      </c>
      <c r="H54" s="278">
        <v>-0.85680751173708924</v>
      </c>
      <c r="I54" s="7"/>
      <c r="J54" s="7"/>
      <c r="K54" s="7"/>
      <c r="L54" s="7"/>
      <c r="M54" s="7"/>
    </row>
    <row r="55" spans="1:13" ht="15.75">
      <c r="A55" s="49"/>
      <c r="B55" s="416">
        <v>269</v>
      </c>
      <c r="C55" s="4" t="s">
        <v>1853</v>
      </c>
      <c r="D55" s="136" t="s">
        <v>6</v>
      </c>
      <c r="E55" s="5">
        <v>7.89</v>
      </c>
      <c r="F55" s="478">
        <v>7.3</v>
      </c>
      <c r="G55" s="6">
        <v>7.4778200253485416E-2</v>
      </c>
      <c r="H55" s="278">
        <v>-0.92522179974651464</v>
      </c>
      <c r="I55" s="7"/>
      <c r="J55" s="7"/>
      <c r="K55" s="7"/>
      <c r="L55" s="7"/>
      <c r="M55" s="7"/>
    </row>
    <row r="56" spans="1:13" ht="15.75">
      <c r="A56" s="49"/>
      <c r="B56" s="416">
        <v>109251</v>
      </c>
      <c r="C56" s="4" t="s">
        <v>1854</v>
      </c>
      <c r="D56" s="136" t="s">
        <v>6</v>
      </c>
      <c r="E56" s="5">
        <v>11.79</v>
      </c>
      <c r="F56" s="478">
        <v>10.95</v>
      </c>
      <c r="G56" s="6">
        <v>7.124681933842239E-2</v>
      </c>
      <c r="H56" s="278">
        <v>-0.92875318066157764</v>
      </c>
      <c r="I56" s="7"/>
      <c r="J56" s="7"/>
      <c r="K56" s="7"/>
      <c r="L56" s="7"/>
      <c r="M56" s="7"/>
    </row>
    <row r="57" spans="1:13" ht="15.75">
      <c r="A57" s="49"/>
      <c r="B57" s="416">
        <v>102514</v>
      </c>
      <c r="C57" s="4" t="s">
        <v>1446</v>
      </c>
      <c r="D57" s="136" t="s">
        <v>6</v>
      </c>
      <c r="E57" s="5">
        <v>78.41</v>
      </c>
      <c r="F57" s="478">
        <v>70.989999999999995</v>
      </c>
      <c r="G57" s="6">
        <v>9.4630786889427401E-2</v>
      </c>
      <c r="H57" s="278">
        <v>-0.90536921311057261</v>
      </c>
      <c r="I57" s="7"/>
      <c r="J57" s="7"/>
      <c r="K57" s="7"/>
      <c r="L57" s="7"/>
      <c r="M57" s="7"/>
    </row>
    <row r="58" spans="1:13" ht="15.75">
      <c r="A58" s="49"/>
      <c r="B58" s="416">
        <v>102513</v>
      </c>
      <c r="C58" s="4" t="s">
        <v>1484</v>
      </c>
      <c r="D58" s="136" t="s">
        <v>6</v>
      </c>
      <c r="E58" s="5">
        <v>73.88</v>
      </c>
      <c r="F58" s="478">
        <v>70.989999999999995</v>
      </c>
      <c r="G58" s="6">
        <v>3.9117487818083385E-2</v>
      </c>
      <c r="H58" s="278">
        <v>-0.96088251218191667</v>
      </c>
      <c r="I58" s="7"/>
      <c r="J58" s="7"/>
      <c r="K58" s="7"/>
      <c r="L58" s="7"/>
      <c r="M58" s="7"/>
    </row>
    <row r="59" spans="1:13" ht="15.75">
      <c r="A59" s="49"/>
      <c r="B59" s="416">
        <v>109575</v>
      </c>
      <c r="C59" s="4" t="s">
        <v>1855</v>
      </c>
      <c r="D59" s="136" t="s">
        <v>6</v>
      </c>
      <c r="E59" s="5">
        <v>4.12</v>
      </c>
      <c r="F59" s="478">
        <v>3.5</v>
      </c>
      <c r="G59" s="6">
        <v>0.1504854368932039</v>
      </c>
      <c r="H59" s="278">
        <v>-0.84951456310679607</v>
      </c>
      <c r="I59" s="7"/>
      <c r="J59" s="7"/>
      <c r="K59" s="7"/>
      <c r="L59" s="7"/>
      <c r="M59" s="7"/>
    </row>
    <row r="60" spans="1:13" ht="15.75">
      <c r="A60" s="49"/>
      <c r="B60" s="416">
        <v>109601</v>
      </c>
      <c r="C60" s="4" t="s">
        <v>1856</v>
      </c>
      <c r="D60" s="136" t="s">
        <v>6</v>
      </c>
      <c r="E60" s="5">
        <v>7.96</v>
      </c>
      <c r="F60" s="478">
        <v>7</v>
      </c>
      <c r="G60" s="6">
        <v>0.12060301507537688</v>
      </c>
      <c r="H60" s="278">
        <v>-0.87939698492462315</v>
      </c>
      <c r="I60" s="7"/>
      <c r="J60" s="7"/>
      <c r="K60" s="7"/>
      <c r="L60" s="7"/>
      <c r="M60" s="7"/>
    </row>
    <row r="61" spans="1:13" ht="15.75">
      <c r="A61" s="49"/>
      <c r="B61" s="416">
        <v>109306</v>
      </c>
      <c r="C61" s="4" t="s">
        <v>1857</v>
      </c>
      <c r="D61" s="136" t="s">
        <v>6</v>
      </c>
      <c r="E61" s="5">
        <v>13.66</v>
      </c>
      <c r="F61" s="478">
        <v>12.45</v>
      </c>
      <c r="G61" s="6">
        <v>8.8579795021961991E-2</v>
      </c>
      <c r="H61" s="278">
        <v>-0.911420204978038</v>
      </c>
      <c r="I61" s="7"/>
      <c r="J61" s="7"/>
      <c r="K61" s="7"/>
      <c r="L61" s="7"/>
      <c r="M61" s="7"/>
    </row>
    <row r="62" spans="1:13" ht="15.75">
      <c r="A62" s="49"/>
      <c r="B62" s="416">
        <v>102511</v>
      </c>
      <c r="C62" s="4" t="s">
        <v>1482</v>
      </c>
      <c r="D62" s="136" t="s">
        <v>6</v>
      </c>
      <c r="E62" s="5">
        <v>84.1</v>
      </c>
      <c r="F62" s="478">
        <v>83.99</v>
      </c>
      <c r="G62" s="6">
        <v>1.3079667063020147E-3</v>
      </c>
      <c r="H62" s="278">
        <v>-0.99869203329369793</v>
      </c>
      <c r="I62" s="7"/>
      <c r="J62" s="7"/>
      <c r="K62" s="7"/>
      <c r="L62" s="7"/>
      <c r="M62" s="7"/>
    </row>
    <row r="63" spans="1:13" ht="15.75">
      <c r="A63" s="49"/>
      <c r="B63" s="416">
        <v>102512</v>
      </c>
      <c r="C63" s="4" t="s">
        <v>1483</v>
      </c>
      <c r="D63" s="136" t="s">
        <v>6</v>
      </c>
      <c r="E63" s="5">
        <v>90.39</v>
      </c>
      <c r="F63" s="478">
        <v>83.99</v>
      </c>
      <c r="G63" s="6">
        <v>7.0804292510233499E-2</v>
      </c>
      <c r="H63" s="278">
        <v>-0.92919570748976654</v>
      </c>
      <c r="I63" s="7"/>
      <c r="J63" s="7"/>
      <c r="K63" s="7"/>
      <c r="L63" s="7"/>
      <c r="M63" s="7"/>
    </row>
    <row r="64" spans="1:13" ht="15.75">
      <c r="A64" s="49"/>
      <c r="B64" s="416"/>
      <c r="C64" s="4" t="e">
        <v>#N/A</v>
      </c>
      <c r="D64" s="136" t="s">
        <v>6</v>
      </c>
      <c r="E64" s="5" t="e">
        <v>#N/A</v>
      </c>
      <c r="F64" s="478"/>
      <c r="G64" s="6" t="e">
        <v>#N/A</v>
      </c>
      <c r="H64" s="278" t="e">
        <v>#N/A</v>
      </c>
      <c r="I64" s="7"/>
      <c r="J64" s="7"/>
      <c r="K64" s="7"/>
      <c r="L64" s="7"/>
      <c r="M64" s="7"/>
    </row>
    <row r="65" spans="1:13" ht="15.75">
      <c r="A65" s="49"/>
      <c r="B65" s="416">
        <v>113629</v>
      </c>
      <c r="C65" s="4" t="s">
        <v>1485</v>
      </c>
      <c r="D65" s="136" t="s">
        <v>6</v>
      </c>
      <c r="E65" s="5">
        <v>13.99</v>
      </c>
      <c r="F65" s="478">
        <v>12.99</v>
      </c>
      <c r="G65" s="6">
        <v>7.147962830593281E-2</v>
      </c>
      <c r="H65" s="278">
        <v>-0.9285203716940672</v>
      </c>
      <c r="I65" s="7"/>
      <c r="J65" s="7"/>
      <c r="K65" s="7"/>
      <c r="L65" s="7"/>
      <c r="M65" s="7"/>
    </row>
    <row r="66" spans="1:13" ht="15.75">
      <c r="A66" s="49"/>
      <c r="B66" s="416">
        <v>101216</v>
      </c>
      <c r="C66" s="4" t="s">
        <v>1858</v>
      </c>
      <c r="D66" s="136" t="s">
        <v>6</v>
      </c>
      <c r="E66" s="5">
        <v>13.99</v>
      </c>
      <c r="F66" s="478">
        <v>12.99</v>
      </c>
      <c r="G66" s="6">
        <v>7.147962830593281E-2</v>
      </c>
      <c r="H66" s="278">
        <v>-0.9285203716940672</v>
      </c>
      <c r="I66" s="7"/>
      <c r="J66" s="7"/>
      <c r="K66" s="7"/>
      <c r="L66" s="7"/>
      <c r="M66" s="7"/>
    </row>
    <row r="67" spans="1:13" ht="15.75">
      <c r="A67" s="49"/>
      <c r="B67" s="416">
        <v>113642</v>
      </c>
      <c r="C67" s="4" t="s">
        <v>1859</v>
      </c>
      <c r="D67" s="136" t="s">
        <v>6</v>
      </c>
      <c r="E67" s="5">
        <v>13.99</v>
      </c>
      <c r="F67" s="478">
        <v>12.99</v>
      </c>
      <c r="G67" s="6">
        <v>7.147962830593281E-2</v>
      </c>
      <c r="H67" s="278">
        <v>-0.9285203716940672</v>
      </c>
      <c r="I67" s="7"/>
      <c r="J67" s="7"/>
      <c r="K67" s="7"/>
      <c r="L67" s="7"/>
      <c r="M67" s="7"/>
    </row>
    <row r="68" spans="1:13" ht="15.75">
      <c r="A68" s="49"/>
      <c r="B68" s="416">
        <v>113631</v>
      </c>
      <c r="C68" s="4" t="s">
        <v>1860</v>
      </c>
      <c r="D68" s="136" t="s">
        <v>6</v>
      </c>
      <c r="E68" s="5">
        <v>13.99</v>
      </c>
      <c r="F68" s="478">
        <v>12.99</v>
      </c>
      <c r="G68" s="6">
        <v>7.147962830593281E-2</v>
      </c>
      <c r="H68" s="278">
        <v>-0.9285203716940672</v>
      </c>
      <c r="I68" s="7"/>
      <c r="J68" s="7"/>
      <c r="K68" s="7"/>
      <c r="L68" s="7"/>
      <c r="M68" s="7"/>
    </row>
    <row r="69" spans="1:13" ht="15.75">
      <c r="A69" s="49"/>
      <c r="B69" s="416">
        <v>105253</v>
      </c>
      <c r="C69" s="4" t="s">
        <v>1861</v>
      </c>
      <c r="D69" s="136" t="s">
        <v>6</v>
      </c>
      <c r="E69" s="5">
        <v>13.99</v>
      </c>
      <c r="F69" s="478">
        <v>12.99</v>
      </c>
      <c r="G69" s="6">
        <v>7.147962830593281E-2</v>
      </c>
      <c r="H69" s="278">
        <v>-0.9285203716940672</v>
      </c>
      <c r="I69" s="7"/>
      <c r="J69" s="7"/>
      <c r="K69" s="7"/>
      <c r="L69" s="7"/>
      <c r="M69" s="7"/>
    </row>
    <row r="70" spans="1:13" ht="15.75">
      <c r="A70" s="49"/>
      <c r="B70" s="416">
        <v>113648</v>
      </c>
      <c r="C70" s="4" t="s">
        <v>1862</v>
      </c>
      <c r="D70" s="136" t="s">
        <v>6</v>
      </c>
      <c r="E70" s="5">
        <v>13.99</v>
      </c>
      <c r="F70" s="478">
        <v>12.99</v>
      </c>
      <c r="G70" s="6">
        <v>7.147962830593281E-2</v>
      </c>
      <c r="H70" s="278">
        <v>-0.9285203716940672</v>
      </c>
      <c r="I70" s="7"/>
      <c r="J70" s="7"/>
      <c r="K70" s="7"/>
      <c r="L70" s="7"/>
      <c r="M70" s="7"/>
    </row>
    <row r="71" spans="1:13" ht="15.75">
      <c r="A71" s="49"/>
      <c r="B71" s="416">
        <v>113620</v>
      </c>
      <c r="C71" s="4" t="s">
        <v>1863</v>
      </c>
      <c r="D71" s="136" t="s">
        <v>6</v>
      </c>
      <c r="E71" s="5">
        <v>12.42</v>
      </c>
      <c r="F71" s="478">
        <v>10.85</v>
      </c>
      <c r="G71" s="6">
        <v>0.12640901771336557</v>
      </c>
      <c r="H71" s="278">
        <v>-0.87359098228663445</v>
      </c>
      <c r="I71" s="7"/>
      <c r="J71" s="7"/>
      <c r="K71" s="7"/>
      <c r="L71" s="7"/>
      <c r="M71" s="7"/>
    </row>
    <row r="72" spans="1:13" ht="15.75">
      <c r="A72" s="49"/>
      <c r="B72" s="416">
        <v>113621</v>
      </c>
      <c r="C72" s="4" t="s">
        <v>1864</v>
      </c>
      <c r="D72" s="136" t="s">
        <v>6</v>
      </c>
      <c r="E72" s="5">
        <v>12.96</v>
      </c>
      <c r="F72" s="478">
        <v>10.85</v>
      </c>
      <c r="G72" s="6">
        <v>0.16280864197530873</v>
      </c>
      <c r="H72" s="278">
        <v>-0.83719135802469125</v>
      </c>
      <c r="I72" s="7"/>
      <c r="J72" s="7"/>
      <c r="K72" s="7"/>
      <c r="L72" s="7"/>
      <c r="M72" s="7"/>
    </row>
    <row r="73" spans="1:13" ht="15.75">
      <c r="A73" s="49"/>
      <c r="B73" s="416">
        <v>113617</v>
      </c>
      <c r="C73" s="4" t="s">
        <v>1865</v>
      </c>
      <c r="D73" s="136" t="s">
        <v>6</v>
      </c>
      <c r="E73" s="5">
        <v>12.96</v>
      </c>
      <c r="F73" s="478">
        <v>10.85</v>
      </c>
      <c r="G73" s="6">
        <v>0.16280864197530873</v>
      </c>
      <c r="H73" s="278">
        <v>-0.83719135802469125</v>
      </c>
      <c r="I73" s="7"/>
      <c r="J73" s="7"/>
      <c r="K73" s="7"/>
      <c r="L73" s="7"/>
      <c r="M73" s="7"/>
    </row>
    <row r="74" spans="1:13" ht="15.75">
      <c r="A74" s="49"/>
      <c r="B74" s="416">
        <v>113618</v>
      </c>
      <c r="C74" s="4" t="s">
        <v>1866</v>
      </c>
      <c r="D74" s="136" t="s">
        <v>6</v>
      </c>
      <c r="E74" s="5">
        <v>12.42</v>
      </c>
      <c r="F74" s="478">
        <v>10.85</v>
      </c>
      <c r="G74" s="6">
        <v>0.12640901771336557</v>
      </c>
      <c r="H74" s="278">
        <v>-0.87359098228663445</v>
      </c>
      <c r="I74" s="7"/>
      <c r="J74" s="7"/>
      <c r="K74" s="7"/>
      <c r="L74" s="7"/>
      <c r="M74" s="7"/>
    </row>
    <row r="75" spans="1:13" ht="15.75">
      <c r="A75" s="49"/>
      <c r="B75" s="416">
        <v>113616</v>
      </c>
      <c r="C75" s="4" t="s">
        <v>1867</v>
      </c>
      <c r="D75" s="136" t="s">
        <v>6</v>
      </c>
      <c r="E75" s="5">
        <v>11.35</v>
      </c>
      <c r="F75" s="478">
        <v>10.85</v>
      </c>
      <c r="G75" s="6">
        <v>4.405286343612335E-2</v>
      </c>
      <c r="H75" s="278">
        <v>-0.95594713656387664</v>
      </c>
      <c r="I75" s="7"/>
      <c r="J75" s="7"/>
      <c r="K75" s="7"/>
      <c r="L75" s="7"/>
      <c r="M75" s="7"/>
    </row>
    <row r="76" spans="1:13" ht="15.75">
      <c r="A76" s="49"/>
      <c r="B76" s="416">
        <v>113798</v>
      </c>
      <c r="C76" s="4" t="s">
        <v>1868</v>
      </c>
      <c r="D76" s="136" t="s">
        <v>6</v>
      </c>
      <c r="E76" s="5">
        <v>5.91</v>
      </c>
      <c r="F76" s="478">
        <v>4.49</v>
      </c>
      <c r="G76" s="6">
        <v>0.24027072758037224</v>
      </c>
      <c r="H76" s="278">
        <v>-0.75972927241962773</v>
      </c>
      <c r="I76" s="7"/>
      <c r="J76" s="7"/>
      <c r="K76" s="7"/>
      <c r="L76" s="7"/>
      <c r="M76" s="7"/>
    </row>
    <row r="77" spans="1:13" ht="15.75">
      <c r="A77" s="49"/>
      <c r="B77" s="416">
        <v>104401</v>
      </c>
      <c r="C77" s="4" t="s">
        <v>1328</v>
      </c>
      <c r="D77" s="136" t="s">
        <v>6</v>
      </c>
      <c r="E77" s="5">
        <v>6.37</v>
      </c>
      <c r="F77" s="478">
        <v>4.49</v>
      </c>
      <c r="G77" s="6">
        <v>0.29513343799058084</v>
      </c>
      <c r="H77" s="278">
        <v>-0.70486656200941922</v>
      </c>
      <c r="I77" s="7"/>
      <c r="J77" s="7"/>
      <c r="K77" s="7"/>
      <c r="L77" s="7"/>
      <c r="M77" s="7"/>
    </row>
    <row r="78" spans="1:13" ht="15.75">
      <c r="A78" s="49"/>
      <c r="B78" s="416">
        <v>104403</v>
      </c>
      <c r="C78" s="4" t="s">
        <v>1326</v>
      </c>
      <c r="D78" s="136" t="s">
        <v>6</v>
      </c>
      <c r="E78" s="5">
        <v>5.91</v>
      </c>
      <c r="F78" s="478">
        <v>4.49</v>
      </c>
      <c r="G78" s="6">
        <v>0.24027072758037224</v>
      </c>
      <c r="H78" s="278">
        <v>-0.75972927241962773</v>
      </c>
      <c r="I78" s="7"/>
      <c r="J78" s="7"/>
      <c r="K78" s="7"/>
      <c r="L78" s="7"/>
      <c r="M78" s="7"/>
    </row>
    <row r="79" spans="1:13" ht="15.75">
      <c r="A79" s="49"/>
      <c r="B79" s="416">
        <v>104402</v>
      </c>
      <c r="C79" s="4" t="s">
        <v>1327</v>
      </c>
      <c r="D79" s="136" t="s">
        <v>6</v>
      </c>
      <c r="E79" s="5">
        <v>5.91</v>
      </c>
      <c r="F79" s="478">
        <v>4.49</v>
      </c>
      <c r="G79" s="6">
        <v>0.24027072758037224</v>
      </c>
      <c r="H79" s="278">
        <v>-0.75972927241962773</v>
      </c>
      <c r="I79" s="7"/>
      <c r="J79" s="7"/>
      <c r="K79" s="7"/>
      <c r="L79" s="7"/>
      <c r="M79" s="7"/>
    </row>
    <row r="80" spans="1:13" ht="15.75">
      <c r="A80" s="49"/>
      <c r="B80" s="416"/>
      <c r="C80" s="4" t="e">
        <v>#N/A</v>
      </c>
      <c r="D80" s="136" t="s">
        <v>6</v>
      </c>
      <c r="E80" s="5" t="e">
        <v>#N/A</v>
      </c>
      <c r="F80" s="478"/>
      <c r="G80" s="6" t="e">
        <v>#N/A</v>
      </c>
      <c r="H80" s="278" t="e">
        <v>#N/A</v>
      </c>
      <c r="I80" s="7"/>
      <c r="J80" s="7"/>
      <c r="K80" s="7"/>
      <c r="L80" s="7"/>
      <c r="M80" s="7"/>
    </row>
    <row r="81" spans="1:13" ht="15.75">
      <c r="A81" s="49"/>
      <c r="B81" s="465"/>
      <c r="C81" s="4" t="e">
        <v>#N/A</v>
      </c>
      <c r="D81" s="136" t="s">
        <v>6</v>
      </c>
      <c r="E81" s="5" t="e">
        <v>#N/A</v>
      </c>
      <c r="F81" s="478"/>
      <c r="G81" s="6" t="e">
        <v>#N/A</v>
      </c>
      <c r="H81" s="278" t="e">
        <v>#N/A</v>
      </c>
      <c r="I81" s="7"/>
      <c r="J81" s="7"/>
      <c r="K81" s="7"/>
      <c r="L81" s="7"/>
      <c r="M81" s="7"/>
    </row>
    <row r="82" spans="1:13" ht="15.75">
      <c r="A82" s="9"/>
      <c r="B82" s="465"/>
      <c r="C82" s="107"/>
      <c r="D82" s="175"/>
      <c r="E82" s="108"/>
      <c r="F82" s="464"/>
      <c r="G82" s="181"/>
      <c r="H82" s="278"/>
      <c r="I82" s="7"/>
      <c r="J82" s="7"/>
      <c r="K82" s="7"/>
      <c r="L82" s="7"/>
      <c r="M82" s="7"/>
    </row>
    <row r="83" spans="1:13" ht="15.75" customHeight="1">
      <c r="A83" s="9"/>
      <c r="B83" s="582" t="s">
        <v>1038</v>
      </c>
      <c r="C83" s="583"/>
      <c r="D83" s="583"/>
      <c r="E83" s="583"/>
      <c r="F83" s="583"/>
      <c r="G83" s="584"/>
      <c r="H83" s="7"/>
      <c r="I83" s="7"/>
      <c r="J83" s="7"/>
      <c r="K83" s="7"/>
      <c r="L83" s="7"/>
      <c r="M83" s="7"/>
    </row>
    <row r="84" spans="1:13" ht="15.75" customHeight="1">
      <c r="A84" s="9"/>
      <c r="B84" s="106" t="s">
        <v>2</v>
      </c>
      <c r="C84" s="106" t="s">
        <v>3</v>
      </c>
      <c r="D84" s="106" t="s">
        <v>5</v>
      </c>
      <c r="E84" s="106" t="s">
        <v>0</v>
      </c>
      <c r="F84" s="415"/>
      <c r="G84" s="415" t="s">
        <v>4</v>
      </c>
      <c r="H84" s="7"/>
      <c r="I84" s="7"/>
      <c r="J84" s="7"/>
      <c r="K84" s="7"/>
      <c r="L84" s="7"/>
      <c r="M84" s="7"/>
    </row>
    <row r="85" spans="1:13" ht="15.75" customHeight="1">
      <c r="A85" s="49"/>
      <c r="B85" s="412">
        <v>113990</v>
      </c>
      <c r="C85" s="166" t="s">
        <v>1330</v>
      </c>
      <c r="D85" s="371" t="s">
        <v>6</v>
      </c>
      <c r="E85" s="112">
        <v>3.13</v>
      </c>
      <c r="F85" s="479">
        <v>2.99</v>
      </c>
      <c r="G85" s="167">
        <v>4.4728434504792233E-2</v>
      </c>
      <c r="H85" s="382">
        <v>-0.95527156549520775</v>
      </c>
      <c r="I85" s="7"/>
      <c r="J85" s="7"/>
      <c r="K85" s="7"/>
      <c r="L85" s="7"/>
      <c r="M85" s="7"/>
    </row>
    <row r="86" spans="1:13" ht="15.75" customHeight="1">
      <c r="A86" s="49"/>
      <c r="B86" s="412">
        <v>113988</v>
      </c>
      <c r="C86" s="166" t="s">
        <v>1329</v>
      </c>
      <c r="D86" s="371" t="s">
        <v>6</v>
      </c>
      <c r="E86" s="112">
        <v>1.56</v>
      </c>
      <c r="F86" s="479">
        <v>1.49</v>
      </c>
      <c r="G86" s="167">
        <v>4.4871794871794907E-2</v>
      </c>
      <c r="H86" s="382">
        <v>-0.95512820512820507</v>
      </c>
      <c r="I86" s="7"/>
      <c r="J86" s="7"/>
      <c r="K86" s="7"/>
      <c r="L86" s="7"/>
      <c r="M86" s="7"/>
    </row>
    <row r="87" spans="1:13" ht="15.75" customHeight="1">
      <c r="A87" s="49"/>
      <c r="B87" s="412">
        <v>113991</v>
      </c>
      <c r="C87" s="166" t="s">
        <v>1802</v>
      </c>
      <c r="D87" s="371" t="s">
        <v>6</v>
      </c>
      <c r="E87" s="112">
        <v>12.06</v>
      </c>
      <c r="F87" s="479">
        <v>9.99</v>
      </c>
      <c r="G87" s="167">
        <v>0.17164179104477614</v>
      </c>
      <c r="H87" s="382">
        <v>-0.82835820895522383</v>
      </c>
      <c r="I87" s="7"/>
      <c r="J87" s="7"/>
      <c r="K87" s="7"/>
      <c r="L87" s="7"/>
      <c r="M87" s="7"/>
    </row>
    <row r="88" spans="1:13" ht="15.75" customHeight="1">
      <c r="A88" s="49"/>
      <c r="B88" s="412">
        <v>112837</v>
      </c>
      <c r="C88" s="166" t="s">
        <v>1448</v>
      </c>
      <c r="D88" s="371" t="s">
        <v>6</v>
      </c>
      <c r="E88" s="112">
        <v>11.9</v>
      </c>
      <c r="F88" s="479">
        <v>10.95</v>
      </c>
      <c r="G88" s="167">
        <v>7.9831932773109335E-2</v>
      </c>
      <c r="H88" s="382">
        <v>-0.92016806722689071</v>
      </c>
      <c r="I88" s="7"/>
      <c r="J88" s="7"/>
      <c r="K88" s="7"/>
      <c r="L88" s="7"/>
      <c r="M88" s="7"/>
    </row>
    <row r="89" spans="1:13" ht="15.75" customHeight="1">
      <c r="A89" s="49"/>
      <c r="B89" s="412">
        <v>113120</v>
      </c>
      <c r="C89" s="166" t="s">
        <v>1452</v>
      </c>
      <c r="D89" s="371" t="s">
        <v>6</v>
      </c>
      <c r="E89" s="112">
        <v>13.9</v>
      </c>
      <c r="F89" s="479">
        <v>12.19</v>
      </c>
      <c r="G89" s="167">
        <v>0.12302158273381301</v>
      </c>
      <c r="H89" s="382">
        <v>-0.87697841726618697</v>
      </c>
      <c r="I89" s="7"/>
      <c r="J89" s="7"/>
      <c r="K89" s="7"/>
      <c r="L89" s="7"/>
    </row>
    <row r="90" spans="1:13" ht="15.75" customHeight="1">
      <c r="A90" s="49"/>
      <c r="B90" s="412">
        <v>112840</v>
      </c>
      <c r="C90" s="166" t="s">
        <v>1453</v>
      </c>
      <c r="D90" s="371" t="s">
        <v>6</v>
      </c>
      <c r="E90" s="112">
        <v>9.4600000000000009</v>
      </c>
      <c r="F90" s="479">
        <v>8.75</v>
      </c>
      <c r="G90" s="167">
        <v>7.5052854122621651E-2</v>
      </c>
      <c r="H90" s="382">
        <v>-0.92494714587737836</v>
      </c>
      <c r="I90" s="7"/>
      <c r="J90" s="7"/>
      <c r="K90" s="7"/>
      <c r="L90" s="7"/>
    </row>
    <row r="91" spans="1:13" ht="15.75" customHeight="1">
      <c r="A91" s="49"/>
      <c r="B91" s="412">
        <v>112841</v>
      </c>
      <c r="C91" s="166" t="s">
        <v>1454</v>
      </c>
      <c r="D91" s="371" t="s">
        <v>6</v>
      </c>
      <c r="E91" s="112">
        <v>16.3</v>
      </c>
      <c r="F91" s="479">
        <v>14.99</v>
      </c>
      <c r="G91" s="167">
        <v>8.0368098159509224E-2</v>
      </c>
      <c r="H91" s="382">
        <v>-0.91963190184049082</v>
      </c>
      <c r="I91" s="7"/>
      <c r="J91" s="7"/>
      <c r="K91" s="7"/>
      <c r="L91" s="7"/>
    </row>
    <row r="92" spans="1:13" ht="15.75" customHeight="1">
      <c r="A92" s="49"/>
      <c r="B92" s="412">
        <v>113121</v>
      </c>
      <c r="C92" s="166" t="s">
        <v>1455</v>
      </c>
      <c r="D92" s="371" t="s">
        <v>6</v>
      </c>
      <c r="E92" s="112">
        <v>5.35</v>
      </c>
      <c r="F92" s="479">
        <v>4.95</v>
      </c>
      <c r="G92" s="167">
        <v>7.4766355140186827E-2</v>
      </c>
      <c r="H92" s="382">
        <v>-0.92523364485981319</v>
      </c>
      <c r="I92" s="7"/>
      <c r="J92" s="7"/>
      <c r="K92" s="7"/>
      <c r="L92" s="7"/>
    </row>
    <row r="93" spans="1:13" ht="15.75" customHeight="1">
      <c r="A93" s="49"/>
      <c r="B93" s="412">
        <v>112856</v>
      </c>
      <c r="C93" s="166" t="s">
        <v>1457</v>
      </c>
      <c r="D93" s="371" t="s">
        <v>6</v>
      </c>
      <c r="E93" s="112">
        <v>18.98</v>
      </c>
      <c r="F93" s="479">
        <v>17.489999999999998</v>
      </c>
      <c r="G93" s="167">
        <v>7.8503688092729298E-2</v>
      </c>
      <c r="H93" s="382">
        <v>-0.92149631190727066</v>
      </c>
      <c r="I93" s="7"/>
      <c r="J93" s="7"/>
      <c r="K93" s="7"/>
      <c r="L93" s="7"/>
    </row>
    <row r="94" spans="1:13" ht="15.75" customHeight="1">
      <c r="A94" s="49"/>
      <c r="B94" s="412">
        <v>112854</v>
      </c>
      <c r="C94" s="166" t="s">
        <v>1458</v>
      </c>
      <c r="D94" s="371" t="s">
        <v>6</v>
      </c>
      <c r="E94" s="112">
        <v>13.75</v>
      </c>
      <c r="F94" s="479">
        <v>12.69</v>
      </c>
      <c r="G94" s="167">
        <v>7.7090909090909127E-2</v>
      </c>
      <c r="H94" s="382">
        <v>-0.9229090909090909</v>
      </c>
      <c r="I94" s="7"/>
      <c r="J94" s="7"/>
      <c r="K94" s="7"/>
      <c r="L94" s="7"/>
    </row>
    <row r="95" spans="1:13" ht="15.75" customHeight="1">
      <c r="A95" s="49"/>
      <c r="B95" s="412">
        <v>112843</v>
      </c>
      <c r="C95" s="166" t="s">
        <v>1461</v>
      </c>
      <c r="D95" s="371" t="s">
        <v>6</v>
      </c>
      <c r="E95" s="112">
        <v>10.45</v>
      </c>
      <c r="F95" s="479">
        <v>9.59</v>
      </c>
      <c r="G95" s="167">
        <v>8.2296650717703299E-2</v>
      </c>
      <c r="H95" s="382">
        <v>-0.91770334928229669</v>
      </c>
      <c r="I95" s="7"/>
      <c r="J95" s="7"/>
      <c r="K95" s="7"/>
      <c r="L95" s="7"/>
    </row>
    <row r="96" spans="1:13" ht="15.75" customHeight="1">
      <c r="A96" s="49"/>
      <c r="B96" s="412">
        <v>113106</v>
      </c>
      <c r="C96" s="166" t="s">
        <v>1869</v>
      </c>
      <c r="D96" s="371" t="s">
        <v>6</v>
      </c>
      <c r="E96" s="112">
        <v>15.2</v>
      </c>
      <c r="F96" s="479">
        <v>13.99</v>
      </c>
      <c r="G96" s="167">
        <v>7.9605263157894679E-2</v>
      </c>
      <c r="H96" s="382">
        <v>-0.92039473684210527</v>
      </c>
      <c r="I96" s="7"/>
      <c r="J96" s="7"/>
      <c r="K96" s="7"/>
      <c r="L96" s="7"/>
    </row>
    <row r="97" spans="1:12" ht="15.75" customHeight="1">
      <c r="A97" s="49"/>
      <c r="B97" s="412">
        <v>112822</v>
      </c>
      <c r="C97" s="166" t="s">
        <v>1467</v>
      </c>
      <c r="D97" s="371" t="s">
        <v>6</v>
      </c>
      <c r="E97" s="112">
        <v>15.56</v>
      </c>
      <c r="F97" s="479">
        <v>14.35</v>
      </c>
      <c r="G97" s="167">
        <v>7.7763496143958916E-2</v>
      </c>
      <c r="H97" s="382">
        <v>-0.92223650385604106</v>
      </c>
      <c r="I97" s="7"/>
      <c r="J97" s="7"/>
      <c r="K97" s="7"/>
      <c r="L97" s="7"/>
    </row>
    <row r="98" spans="1:12" ht="15.75" customHeight="1">
      <c r="A98" s="49"/>
      <c r="B98" s="412">
        <v>112300</v>
      </c>
      <c r="C98" s="166" t="s">
        <v>845</v>
      </c>
      <c r="D98" s="371" t="s">
        <v>6</v>
      </c>
      <c r="E98" s="112">
        <v>5.9</v>
      </c>
      <c r="F98" s="479">
        <v>5.25</v>
      </c>
      <c r="G98" s="167">
        <v>0.11016949152542378</v>
      </c>
      <c r="H98" s="382">
        <v>-0.88983050847457623</v>
      </c>
      <c r="I98" s="7"/>
      <c r="J98" s="7"/>
      <c r="K98" s="7"/>
      <c r="L98" s="7"/>
    </row>
    <row r="99" spans="1:12" ht="15.75" customHeight="1">
      <c r="A99" s="49"/>
      <c r="B99" s="412">
        <v>112302</v>
      </c>
      <c r="C99" s="166" t="s">
        <v>846</v>
      </c>
      <c r="D99" s="371" t="s">
        <v>6</v>
      </c>
      <c r="E99" s="112">
        <v>4.45</v>
      </c>
      <c r="F99" s="479">
        <v>3.95</v>
      </c>
      <c r="G99" s="167">
        <v>0.11235955056179775</v>
      </c>
      <c r="H99" s="382">
        <v>-0.88764044943820219</v>
      </c>
      <c r="I99" s="7"/>
      <c r="J99" s="7"/>
      <c r="K99" s="7"/>
      <c r="L99" s="7"/>
    </row>
    <row r="100" spans="1:12" ht="15.75" customHeight="1">
      <c r="A100" s="49"/>
      <c r="B100" s="412">
        <v>112290</v>
      </c>
      <c r="C100" s="166" t="s">
        <v>848</v>
      </c>
      <c r="D100" s="371" t="s">
        <v>6</v>
      </c>
      <c r="E100" s="112">
        <v>5.3</v>
      </c>
      <c r="F100" s="479">
        <v>4.6900000000000004</v>
      </c>
      <c r="G100" s="167">
        <v>0.1150943396226414</v>
      </c>
      <c r="H100" s="382">
        <v>-0.88490566037735863</v>
      </c>
      <c r="I100" s="7"/>
      <c r="J100" s="7"/>
      <c r="K100" s="7"/>
      <c r="L100" s="7"/>
    </row>
    <row r="101" spans="1:12" ht="15.75" customHeight="1">
      <c r="A101" s="49"/>
      <c r="B101" s="412">
        <v>112292</v>
      </c>
      <c r="C101" s="166" t="s">
        <v>850</v>
      </c>
      <c r="D101" s="371" t="s">
        <v>6</v>
      </c>
      <c r="E101" s="112">
        <v>7.2</v>
      </c>
      <c r="F101" s="479">
        <v>6.39</v>
      </c>
      <c r="G101" s="167">
        <v>0.11250000000000007</v>
      </c>
      <c r="H101" s="382">
        <v>-0.88749999999999996</v>
      </c>
      <c r="I101" s="7"/>
      <c r="J101" s="7"/>
      <c r="K101" s="7"/>
      <c r="L101" s="7"/>
    </row>
    <row r="102" spans="1:12" ht="15.75" customHeight="1">
      <c r="A102" s="49"/>
      <c r="B102" s="412">
        <v>113031</v>
      </c>
      <c r="C102" s="166" t="s">
        <v>1870</v>
      </c>
      <c r="D102" s="371" t="s">
        <v>6</v>
      </c>
      <c r="E102" s="112">
        <v>5.22</v>
      </c>
      <c r="F102" s="479">
        <v>4.79</v>
      </c>
      <c r="G102" s="167">
        <v>8.2375478927203011E-2</v>
      </c>
      <c r="H102" s="382">
        <v>-0.91762452107279702</v>
      </c>
      <c r="I102" s="7"/>
      <c r="J102" s="7"/>
      <c r="K102" s="7"/>
      <c r="L102" s="7"/>
    </row>
    <row r="103" spans="1:12" ht="15.75" customHeight="1">
      <c r="A103" s="49"/>
      <c r="B103" s="412">
        <v>112916</v>
      </c>
      <c r="C103" s="166" t="s">
        <v>1871</v>
      </c>
      <c r="D103" s="371" t="s">
        <v>6</v>
      </c>
      <c r="E103" s="112">
        <v>5.32</v>
      </c>
      <c r="F103" s="479">
        <v>4.8499999999999996</v>
      </c>
      <c r="G103" s="167">
        <v>8.8345864661654255E-2</v>
      </c>
      <c r="H103" s="382">
        <v>-0.91165413533834572</v>
      </c>
      <c r="I103" s="7"/>
      <c r="J103" s="7"/>
      <c r="K103" s="7"/>
      <c r="L103" s="7"/>
    </row>
    <row r="104" spans="1:12" ht="15.75" customHeight="1">
      <c r="A104" s="49"/>
      <c r="B104" s="412">
        <v>114154</v>
      </c>
      <c r="C104" s="166" t="s">
        <v>1693</v>
      </c>
      <c r="D104" s="371" t="s">
        <v>6</v>
      </c>
      <c r="E104" s="112">
        <v>2.19</v>
      </c>
      <c r="F104" s="479">
        <v>1.99</v>
      </c>
      <c r="G104" s="167">
        <v>9.132420091324199E-2</v>
      </c>
      <c r="H104" s="382">
        <v>-0.908675799086758</v>
      </c>
      <c r="I104" s="7"/>
      <c r="J104" s="7"/>
      <c r="K104" s="7"/>
      <c r="L104" s="7"/>
    </row>
    <row r="105" spans="1:12" ht="15.75" customHeight="1">
      <c r="A105" s="49"/>
      <c r="B105" s="412">
        <v>112632</v>
      </c>
      <c r="C105" s="166" t="s">
        <v>225</v>
      </c>
      <c r="D105" s="371" t="s">
        <v>6</v>
      </c>
      <c r="E105" s="112">
        <v>1.75</v>
      </c>
      <c r="F105" s="479">
        <v>1.49</v>
      </c>
      <c r="G105" s="167">
        <v>0.14857142857142858</v>
      </c>
      <c r="H105" s="382">
        <v>-0.85142857142857142</v>
      </c>
      <c r="I105" s="7"/>
      <c r="J105" s="7"/>
      <c r="K105" s="7"/>
      <c r="L105" s="7"/>
    </row>
    <row r="106" spans="1:12" ht="15.75" customHeight="1">
      <c r="A106" s="49"/>
      <c r="B106" s="412">
        <v>112687</v>
      </c>
      <c r="C106" s="166" t="s">
        <v>226</v>
      </c>
      <c r="D106" s="371" t="s">
        <v>6</v>
      </c>
      <c r="E106" s="112">
        <v>1.75</v>
      </c>
      <c r="F106" s="479">
        <v>1.49</v>
      </c>
      <c r="G106" s="167">
        <v>0.14857142857142858</v>
      </c>
      <c r="H106" s="382">
        <v>-0.85142857142857142</v>
      </c>
      <c r="I106" s="7"/>
      <c r="J106" s="7"/>
      <c r="K106" s="7"/>
      <c r="L106" s="7"/>
    </row>
    <row r="107" spans="1:12" ht="15.75" customHeight="1">
      <c r="A107" s="49"/>
      <c r="B107" s="412">
        <v>112749</v>
      </c>
      <c r="C107" s="166" t="s">
        <v>659</v>
      </c>
      <c r="D107" s="371" t="s">
        <v>6</v>
      </c>
      <c r="E107" s="112">
        <v>3.61</v>
      </c>
      <c r="F107" s="479">
        <v>3.35</v>
      </c>
      <c r="G107" s="167">
        <v>7.2022160664819881E-2</v>
      </c>
      <c r="H107" s="382">
        <v>-0.92797783933518008</v>
      </c>
      <c r="I107" s="7"/>
      <c r="J107" s="7"/>
      <c r="K107" s="7"/>
      <c r="L107" s="7"/>
    </row>
    <row r="108" spans="1:12" ht="15.75" customHeight="1">
      <c r="A108" s="49"/>
      <c r="B108" s="412">
        <v>112693</v>
      </c>
      <c r="C108" s="166" t="s">
        <v>50</v>
      </c>
      <c r="D108" s="371" t="s">
        <v>6</v>
      </c>
      <c r="E108" s="112">
        <v>5.34</v>
      </c>
      <c r="F108" s="479">
        <v>4.59</v>
      </c>
      <c r="G108" s="167">
        <v>0.1404494382022472</v>
      </c>
      <c r="H108" s="382">
        <v>-0.8595505617977528</v>
      </c>
      <c r="I108" s="7"/>
      <c r="J108" s="7"/>
      <c r="K108" s="7"/>
      <c r="L108" s="7"/>
    </row>
    <row r="109" spans="1:12" ht="15.75" customHeight="1">
      <c r="A109" s="49"/>
      <c r="B109" s="412">
        <v>112694</v>
      </c>
      <c r="C109" s="166" t="s">
        <v>51</v>
      </c>
      <c r="D109" s="371" t="s">
        <v>6</v>
      </c>
      <c r="E109" s="112">
        <v>5.34</v>
      </c>
      <c r="F109" s="479">
        <v>4.59</v>
      </c>
      <c r="G109" s="167">
        <v>0.1404494382022472</v>
      </c>
      <c r="H109" s="382">
        <v>-0.8595505617977528</v>
      </c>
      <c r="I109" s="7"/>
      <c r="J109" s="7"/>
      <c r="K109" s="7"/>
      <c r="L109" s="7"/>
    </row>
    <row r="110" spans="1:12" ht="15.75" customHeight="1">
      <c r="A110" s="49"/>
      <c r="B110" s="412">
        <v>112771</v>
      </c>
      <c r="C110" s="166" t="s">
        <v>1569</v>
      </c>
      <c r="D110" s="371" t="s">
        <v>6</v>
      </c>
      <c r="E110" s="112">
        <v>37.11</v>
      </c>
      <c r="F110" s="479">
        <v>35</v>
      </c>
      <c r="G110" s="167">
        <v>5.6857989760172443E-2</v>
      </c>
      <c r="H110" s="382">
        <v>-0.94314201023982758</v>
      </c>
      <c r="I110" s="7"/>
      <c r="J110" s="7"/>
      <c r="K110" s="7"/>
      <c r="L110" s="7"/>
    </row>
    <row r="111" spans="1:12" ht="15.75" customHeight="1">
      <c r="A111" s="49"/>
      <c r="B111" s="412">
        <v>112592</v>
      </c>
      <c r="C111" s="166" t="s">
        <v>1078</v>
      </c>
      <c r="D111" s="371" t="s">
        <v>6</v>
      </c>
      <c r="E111" s="112">
        <v>2.62</v>
      </c>
      <c r="F111" s="479">
        <v>2.4</v>
      </c>
      <c r="G111" s="167">
        <v>8.3969465648855032E-2</v>
      </c>
      <c r="H111" s="382">
        <v>-0.91603053435114501</v>
      </c>
      <c r="I111" s="7"/>
      <c r="J111" s="7"/>
      <c r="K111" s="7"/>
      <c r="L111" s="7"/>
    </row>
    <row r="112" spans="1:12" ht="15.75" customHeight="1">
      <c r="A112" s="49"/>
      <c r="B112" s="412">
        <v>105991</v>
      </c>
      <c r="C112" s="166" t="s">
        <v>1872</v>
      </c>
      <c r="D112" s="371" t="s">
        <v>6</v>
      </c>
      <c r="E112" s="112">
        <v>3.72</v>
      </c>
      <c r="F112" s="479">
        <v>3.5</v>
      </c>
      <c r="G112" s="167">
        <v>5.9139784946236611E-2</v>
      </c>
      <c r="H112" s="382">
        <v>-0.94086021505376338</v>
      </c>
      <c r="I112" s="7"/>
      <c r="J112" s="7"/>
      <c r="K112" s="7"/>
      <c r="L112" s="7"/>
    </row>
    <row r="113" spans="1:12" ht="15.75" customHeight="1">
      <c r="A113" s="49"/>
      <c r="B113" s="465"/>
      <c r="C113" s="467"/>
      <c r="D113" s="468"/>
      <c r="E113" s="469"/>
      <c r="F113" s="464"/>
      <c r="G113" s="471"/>
      <c r="H113" s="481"/>
      <c r="I113" s="7"/>
      <c r="J113" s="7"/>
      <c r="K113" s="7"/>
      <c r="L113" s="7"/>
    </row>
    <row r="114" spans="1:12" ht="15.75" customHeight="1">
      <c r="A114" s="49"/>
      <c r="B114" s="548" t="s">
        <v>1306</v>
      </c>
      <c r="C114" s="548"/>
      <c r="D114" s="548"/>
      <c r="E114" s="548"/>
      <c r="F114" s="548"/>
      <c r="G114" s="548"/>
      <c r="H114" s="382"/>
      <c r="I114" s="7"/>
      <c r="J114" s="7"/>
      <c r="K114" s="7"/>
      <c r="L114" s="7"/>
    </row>
    <row r="115" spans="1:12" ht="15.75" customHeight="1">
      <c r="A115" s="49"/>
      <c r="B115" s="106" t="s">
        <v>2</v>
      </c>
      <c r="C115" s="106" t="s">
        <v>3</v>
      </c>
      <c r="D115" s="106" t="s">
        <v>5</v>
      </c>
      <c r="E115" s="106" t="s">
        <v>0</v>
      </c>
      <c r="F115" s="415" t="s">
        <v>1</v>
      </c>
      <c r="G115" s="415" t="s">
        <v>4</v>
      </c>
      <c r="H115" s="480"/>
      <c r="I115" s="7"/>
      <c r="J115" s="7"/>
      <c r="K115" s="7"/>
      <c r="L115" s="7"/>
    </row>
    <row r="116" spans="1:12" ht="15.75" customHeight="1">
      <c r="A116" s="49"/>
      <c r="B116" s="412">
        <v>112527</v>
      </c>
      <c r="C116" s="166" t="s">
        <v>1175</v>
      </c>
      <c r="D116" s="371" t="s">
        <v>6</v>
      </c>
      <c r="E116" s="112">
        <v>12</v>
      </c>
      <c r="F116" s="479">
        <v>12</v>
      </c>
      <c r="G116" s="167">
        <v>0</v>
      </c>
      <c r="H116" s="382">
        <v>-1</v>
      </c>
      <c r="I116" s="7"/>
      <c r="J116" s="7"/>
      <c r="K116" s="7"/>
      <c r="L116" s="7"/>
    </row>
    <row r="117" spans="1:12" ht="15.75" customHeight="1">
      <c r="A117" s="49"/>
      <c r="B117" s="412">
        <v>112525</v>
      </c>
      <c r="C117" s="166" t="s">
        <v>1173</v>
      </c>
      <c r="D117" s="371" t="s">
        <v>6</v>
      </c>
      <c r="E117" s="112">
        <v>8.5</v>
      </c>
      <c r="F117" s="479">
        <v>8.5</v>
      </c>
      <c r="G117" s="167">
        <v>0</v>
      </c>
      <c r="H117" s="382">
        <v>-1</v>
      </c>
      <c r="I117" s="7"/>
      <c r="J117" s="7"/>
      <c r="K117" s="7"/>
      <c r="L117" s="7"/>
    </row>
    <row r="118" spans="1:12" ht="15.75" customHeight="1">
      <c r="A118" s="49"/>
      <c r="B118" s="412">
        <v>112524</v>
      </c>
      <c r="C118" s="166" t="s">
        <v>1172</v>
      </c>
      <c r="D118" s="371" t="s">
        <v>6</v>
      </c>
      <c r="E118" s="112">
        <v>12</v>
      </c>
      <c r="F118" s="479">
        <v>12</v>
      </c>
      <c r="G118" s="167">
        <v>0</v>
      </c>
      <c r="H118" s="382">
        <v>-1</v>
      </c>
      <c r="I118" s="7"/>
      <c r="J118" s="7"/>
      <c r="K118" s="7"/>
      <c r="L118" s="7"/>
    </row>
    <row r="119" spans="1:12" ht="15.75" customHeight="1">
      <c r="A119" s="49"/>
      <c r="B119" s="412">
        <v>112523</v>
      </c>
      <c r="C119" s="166" t="s">
        <v>1171</v>
      </c>
      <c r="D119" s="371" t="s">
        <v>6</v>
      </c>
      <c r="E119" s="112">
        <v>5</v>
      </c>
      <c r="F119" s="479">
        <v>5</v>
      </c>
      <c r="G119" s="167">
        <v>0</v>
      </c>
      <c r="H119" s="382">
        <v>-1</v>
      </c>
      <c r="I119" s="7"/>
      <c r="J119" s="7"/>
      <c r="K119" s="7"/>
      <c r="L119" s="7"/>
    </row>
    <row r="120" spans="1:12" ht="15.75" customHeight="1">
      <c r="A120" s="49"/>
      <c r="B120" s="412">
        <v>112526</v>
      </c>
      <c r="C120" s="166" t="s">
        <v>1174</v>
      </c>
      <c r="D120" s="371" t="s">
        <v>6</v>
      </c>
      <c r="E120" s="112">
        <v>8</v>
      </c>
      <c r="F120" s="479">
        <v>8</v>
      </c>
      <c r="G120" s="167">
        <v>0</v>
      </c>
      <c r="H120" s="382">
        <v>-1</v>
      </c>
      <c r="I120" s="7"/>
      <c r="J120" s="7"/>
      <c r="K120" s="7"/>
      <c r="L120" s="7"/>
    </row>
    <row r="121" spans="1:12" ht="15.75" customHeight="1">
      <c r="A121" s="49"/>
      <c r="B121" s="412">
        <v>112531</v>
      </c>
      <c r="C121" s="166" t="s">
        <v>1179</v>
      </c>
      <c r="D121" s="371" t="s">
        <v>6</v>
      </c>
      <c r="E121" s="112">
        <v>6</v>
      </c>
      <c r="F121" s="479">
        <v>6</v>
      </c>
      <c r="G121" s="167">
        <v>0</v>
      </c>
      <c r="H121" s="382">
        <v>-1</v>
      </c>
      <c r="I121" s="7"/>
      <c r="J121" s="7"/>
      <c r="K121" s="7"/>
      <c r="L121" s="7"/>
    </row>
    <row r="122" spans="1:12" ht="15.75" customHeight="1">
      <c r="A122" s="49"/>
      <c r="B122" s="412">
        <v>112528</v>
      </c>
      <c r="C122" s="166" t="s">
        <v>1176</v>
      </c>
      <c r="D122" s="371" t="s">
        <v>6</v>
      </c>
      <c r="E122" s="112">
        <v>13.5</v>
      </c>
      <c r="F122" s="479">
        <v>13.5</v>
      </c>
      <c r="G122" s="167">
        <v>0</v>
      </c>
      <c r="H122" s="382">
        <v>-1</v>
      </c>
      <c r="I122" s="7"/>
      <c r="J122" s="7"/>
      <c r="K122" s="7"/>
      <c r="L122" s="7"/>
    </row>
    <row r="123" spans="1:12" ht="15.75" customHeight="1">
      <c r="A123" s="49"/>
      <c r="B123" s="412">
        <v>112529</v>
      </c>
      <c r="C123" s="166" t="s">
        <v>1177</v>
      </c>
      <c r="D123" s="371" t="s">
        <v>6</v>
      </c>
      <c r="E123" s="112">
        <v>13</v>
      </c>
      <c r="F123" s="479">
        <v>13</v>
      </c>
      <c r="G123" s="167">
        <v>0</v>
      </c>
      <c r="H123" s="382">
        <v>-1</v>
      </c>
      <c r="I123" s="7"/>
      <c r="J123" s="7"/>
      <c r="K123" s="7"/>
      <c r="L123" s="7"/>
    </row>
    <row r="124" spans="1:12" ht="15.75" customHeight="1">
      <c r="A124" s="49"/>
      <c r="B124" s="412">
        <v>102909</v>
      </c>
      <c r="C124" s="166" t="s">
        <v>1873</v>
      </c>
      <c r="D124" s="371" t="s">
        <v>6</v>
      </c>
      <c r="E124" s="112">
        <v>12</v>
      </c>
      <c r="F124" s="479">
        <v>11.39</v>
      </c>
      <c r="G124" s="167">
        <v>5.0833333333333286E-2</v>
      </c>
      <c r="H124" s="382">
        <v>-0.94916666666666671</v>
      </c>
      <c r="I124" s="7"/>
      <c r="J124" s="7"/>
      <c r="K124" s="7"/>
      <c r="L124" s="7"/>
    </row>
    <row r="125" spans="1:12" ht="15.75" customHeight="1">
      <c r="A125" s="49"/>
      <c r="B125" s="406">
        <v>102908</v>
      </c>
      <c r="C125" s="166" t="s">
        <v>1874</v>
      </c>
      <c r="D125" s="371" t="s">
        <v>6</v>
      </c>
      <c r="E125" s="112">
        <v>6.73</v>
      </c>
      <c r="F125" s="479">
        <v>6.39</v>
      </c>
      <c r="G125" s="167">
        <v>5.0520059435364147E-2</v>
      </c>
      <c r="H125" s="382">
        <v>-0.9494799405646358</v>
      </c>
      <c r="I125" s="7"/>
      <c r="J125" s="7"/>
      <c r="K125" s="7"/>
      <c r="L125" s="7"/>
    </row>
    <row r="126" spans="1:12" ht="15.75" customHeight="1">
      <c r="A126" s="49"/>
      <c r="B126" s="412">
        <v>114266</v>
      </c>
      <c r="C126" s="166" t="s">
        <v>1875</v>
      </c>
      <c r="D126" s="371" t="s">
        <v>6</v>
      </c>
      <c r="E126" s="112">
        <v>21.13</v>
      </c>
      <c r="F126" s="479">
        <v>19.59</v>
      </c>
      <c r="G126" s="167">
        <v>7.2882158069096037E-2</v>
      </c>
      <c r="H126" s="382">
        <v>-0.92711784193090396</v>
      </c>
      <c r="I126" s="7"/>
      <c r="J126" s="7"/>
      <c r="K126" s="7"/>
      <c r="L126" s="7"/>
    </row>
    <row r="127" spans="1:12" ht="15.75" customHeight="1">
      <c r="A127" s="49"/>
      <c r="B127" s="412">
        <v>112932</v>
      </c>
      <c r="C127" s="166" t="s">
        <v>1876</v>
      </c>
      <c r="D127" s="371" t="s">
        <v>6</v>
      </c>
      <c r="E127" s="112">
        <v>14.64</v>
      </c>
      <c r="F127" s="479">
        <v>13.55</v>
      </c>
      <c r="G127" s="167">
        <v>7.4453551912568292E-2</v>
      </c>
      <c r="H127" s="382">
        <v>-0.92554644808743169</v>
      </c>
      <c r="I127" s="7"/>
      <c r="J127" s="7"/>
      <c r="K127" s="7"/>
      <c r="L127" s="7"/>
    </row>
    <row r="128" spans="1:12" ht="15.75" customHeight="1">
      <c r="A128" s="49"/>
      <c r="B128" s="412">
        <v>114178</v>
      </c>
      <c r="C128" s="166" t="s">
        <v>1877</v>
      </c>
      <c r="D128" s="371" t="s">
        <v>6</v>
      </c>
      <c r="E128" s="112">
        <v>10.210000000000001</v>
      </c>
      <c r="F128" s="479">
        <v>9.5500000000000007</v>
      </c>
      <c r="G128" s="167">
        <v>6.4642507345739481E-2</v>
      </c>
      <c r="H128" s="382">
        <v>-0.93535749265426049</v>
      </c>
      <c r="I128" s="7"/>
      <c r="J128" s="7"/>
      <c r="K128" s="7"/>
      <c r="L128" s="7"/>
    </row>
    <row r="129" spans="1:12" ht="15.75" customHeight="1">
      <c r="A129" s="49"/>
      <c r="B129" s="412">
        <v>114183</v>
      </c>
      <c r="C129" s="166" t="s">
        <v>1878</v>
      </c>
      <c r="D129" s="371" t="s">
        <v>6</v>
      </c>
      <c r="E129" s="112">
        <v>14.18</v>
      </c>
      <c r="F129" s="479">
        <v>13.15</v>
      </c>
      <c r="G129" s="167">
        <v>7.2637517630465401E-2</v>
      </c>
      <c r="H129" s="382">
        <v>-0.92736248236953456</v>
      </c>
      <c r="I129" s="7"/>
      <c r="J129" s="7"/>
      <c r="K129" s="7"/>
      <c r="L129" s="7"/>
    </row>
    <row r="130" spans="1:12" ht="15.75" customHeight="1">
      <c r="A130" s="49"/>
      <c r="B130" s="412">
        <v>114185</v>
      </c>
      <c r="C130" s="166" t="s">
        <v>1879</v>
      </c>
      <c r="D130" s="371" t="s">
        <v>6</v>
      </c>
      <c r="E130" s="112">
        <v>14.18</v>
      </c>
      <c r="F130" s="479">
        <v>13.15</v>
      </c>
      <c r="G130" s="167">
        <v>7.2637517630465401E-2</v>
      </c>
      <c r="H130" s="382">
        <v>-0.92736248236953456</v>
      </c>
      <c r="I130" s="7"/>
      <c r="J130" s="7"/>
      <c r="K130" s="7"/>
      <c r="L130" s="7"/>
    </row>
    <row r="131" spans="1:12" ht="15.75" customHeight="1">
      <c r="A131" s="49"/>
      <c r="B131" s="412">
        <v>114186</v>
      </c>
      <c r="C131" s="166" t="s">
        <v>1880</v>
      </c>
      <c r="D131" s="371" t="s">
        <v>6</v>
      </c>
      <c r="E131" s="112">
        <v>14.18</v>
      </c>
      <c r="F131" s="479">
        <v>13.15</v>
      </c>
      <c r="G131" s="167">
        <v>7.2637517630465401E-2</v>
      </c>
      <c r="H131" s="382">
        <v>-0.92736248236953456</v>
      </c>
      <c r="I131" s="7"/>
      <c r="J131" s="7"/>
      <c r="K131" s="7"/>
      <c r="L131" s="7"/>
    </row>
    <row r="132" spans="1:12" ht="15.75" customHeight="1">
      <c r="A132" s="49"/>
      <c r="B132" s="412">
        <v>112906</v>
      </c>
      <c r="C132" s="166" t="s">
        <v>1881</v>
      </c>
      <c r="D132" s="371" t="s">
        <v>6</v>
      </c>
      <c r="E132" s="112">
        <v>17.95</v>
      </c>
      <c r="F132" s="479">
        <v>16.649999999999999</v>
      </c>
      <c r="G132" s="167">
        <v>7.2423398328690852E-2</v>
      </c>
      <c r="H132" s="382">
        <v>-0.92757660167130918</v>
      </c>
      <c r="I132" s="7"/>
      <c r="J132" s="7"/>
      <c r="K132" s="7"/>
      <c r="L132" s="7"/>
    </row>
    <row r="133" spans="1:12" ht="15.75" customHeight="1">
      <c r="A133" s="49"/>
      <c r="B133" s="412">
        <v>112905</v>
      </c>
      <c r="C133" s="166" t="s">
        <v>1882</v>
      </c>
      <c r="D133" s="371" t="s">
        <v>6</v>
      </c>
      <c r="E133" s="112">
        <v>6.51</v>
      </c>
      <c r="F133" s="479">
        <v>5.99</v>
      </c>
      <c r="G133" s="167">
        <v>7.9877112135176592E-2</v>
      </c>
      <c r="H133" s="382">
        <v>-0.92012288786482344</v>
      </c>
      <c r="I133" s="7"/>
      <c r="J133" s="7"/>
      <c r="K133" s="7"/>
      <c r="L133" s="7"/>
    </row>
    <row r="134" spans="1:12" ht="15.75" customHeight="1">
      <c r="A134" s="49"/>
      <c r="B134" s="412">
        <v>114189</v>
      </c>
      <c r="C134" s="166" t="s">
        <v>1883</v>
      </c>
      <c r="D134" s="371" t="s">
        <v>6</v>
      </c>
      <c r="E134" s="112">
        <v>11.12</v>
      </c>
      <c r="F134" s="479">
        <v>10.41</v>
      </c>
      <c r="G134" s="167">
        <v>6.3848920863309275E-2</v>
      </c>
      <c r="H134" s="382">
        <v>-0.93615107913669071</v>
      </c>
      <c r="I134" s="7"/>
      <c r="J134" s="7"/>
      <c r="K134" s="7"/>
      <c r="L134" s="7"/>
    </row>
    <row r="135" spans="1:12" ht="15.75" customHeight="1">
      <c r="A135" s="49"/>
      <c r="B135" s="412">
        <v>114188</v>
      </c>
      <c r="C135" s="166" t="s">
        <v>1884</v>
      </c>
      <c r="D135" s="371" t="s">
        <v>6</v>
      </c>
      <c r="E135" s="112">
        <v>11.12</v>
      </c>
      <c r="F135" s="479">
        <v>10.41</v>
      </c>
      <c r="G135" s="167">
        <v>6.3848920863309275E-2</v>
      </c>
      <c r="H135" s="382">
        <v>-0.93615107913669071</v>
      </c>
      <c r="I135" s="7"/>
      <c r="J135" s="7"/>
      <c r="K135" s="7"/>
      <c r="L135" s="7"/>
    </row>
    <row r="136" spans="1:12" ht="15.75" customHeight="1">
      <c r="A136" s="49"/>
      <c r="B136" s="412">
        <v>114187</v>
      </c>
      <c r="C136" s="166" t="s">
        <v>1885</v>
      </c>
      <c r="D136" s="371" t="s">
        <v>6</v>
      </c>
      <c r="E136" s="112">
        <v>11.12</v>
      </c>
      <c r="F136" s="479">
        <v>10.41</v>
      </c>
      <c r="G136" s="167">
        <v>6.3848920863309275E-2</v>
      </c>
      <c r="H136" s="382">
        <v>-0.93615107913669071</v>
      </c>
      <c r="I136" s="7"/>
      <c r="J136" s="7"/>
      <c r="K136" s="7"/>
      <c r="L136" s="7"/>
    </row>
    <row r="137" spans="1:12" ht="15.75" customHeight="1">
      <c r="A137" s="49"/>
      <c r="B137" s="412">
        <v>112933</v>
      </c>
      <c r="C137" s="166" t="s">
        <v>1886</v>
      </c>
      <c r="D137" s="371" t="s">
        <v>6</v>
      </c>
      <c r="E137" s="112">
        <v>11.12</v>
      </c>
      <c r="F137" s="479">
        <v>10.41</v>
      </c>
      <c r="G137" s="167">
        <v>6.3848920863309275E-2</v>
      </c>
      <c r="H137" s="382">
        <v>-0.93615107913669071</v>
      </c>
      <c r="I137" s="7"/>
      <c r="J137" s="7"/>
      <c r="K137" s="7"/>
      <c r="L137" s="7"/>
    </row>
    <row r="138" spans="1:12" ht="15.75" customHeight="1">
      <c r="A138" s="49"/>
      <c r="B138" s="412">
        <v>114191</v>
      </c>
      <c r="C138" s="166" t="s">
        <v>1887</v>
      </c>
      <c r="D138" s="371" t="s">
        <v>6</v>
      </c>
      <c r="E138" s="112">
        <v>12.25</v>
      </c>
      <c r="F138" s="479">
        <v>11.45</v>
      </c>
      <c r="G138" s="167">
        <v>6.5306122448979653E-2</v>
      </c>
      <c r="H138" s="382">
        <v>-0.93469387755102029</v>
      </c>
      <c r="I138" s="7"/>
      <c r="J138" s="7"/>
      <c r="K138" s="7"/>
      <c r="L138" s="7"/>
    </row>
    <row r="139" spans="1:12" ht="15.75" customHeight="1">
      <c r="A139" s="49"/>
      <c r="B139" s="412">
        <v>114181</v>
      </c>
      <c r="C139" s="166" t="s">
        <v>1888</v>
      </c>
      <c r="D139" s="371" t="s">
        <v>6</v>
      </c>
      <c r="E139" s="112">
        <v>12.68</v>
      </c>
      <c r="F139" s="479">
        <v>11.89</v>
      </c>
      <c r="G139" s="167">
        <v>6.2302839116719175E-2</v>
      </c>
      <c r="H139" s="382">
        <v>-0.93769716088328081</v>
      </c>
      <c r="I139" s="7"/>
      <c r="J139" s="7"/>
      <c r="K139" s="7"/>
      <c r="L139" s="7"/>
    </row>
    <row r="140" spans="1:12" ht="15.75" customHeight="1">
      <c r="A140" s="49"/>
      <c r="B140" s="412">
        <v>112899</v>
      </c>
      <c r="C140" s="166" t="s">
        <v>1889</v>
      </c>
      <c r="D140" s="371" t="s">
        <v>6</v>
      </c>
      <c r="E140" s="112">
        <v>10.210000000000001</v>
      </c>
      <c r="F140" s="479">
        <v>9.5500000000000007</v>
      </c>
      <c r="G140" s="167">
        <v>6.4642507345739481E-2</v>
      </c>
      <c r="H140" s="382">
        <v>-0.93535749265426049</v>
      </c>
      <c r="I140" s="7"/>
      <c r="J140" s="7"/>
      <c r="K140" s="7"/>
      <c r="L140" s="7"/>
    </row>
    <row r="141" spans="1:12" ht="15.75" customHeight="1">
      <c r="A141" s="49"/>
      <c r="B141" s="412">
        <v>114175</v>
      </c>
      <c r="C141" s="166" t="s">
        <v>1890</v>
      </c>
      <c r="D141" s="371" t="s">
        <v>6</v>
      </c>
      <c r="E141" s="112">
        <v>10.210000000000001</v>
      </c>
      <c r="F141" s="479">
        <v>9.5500000000000007</v>
      </c>
      <c r="G141" s="167">
        <v>6.4642507345739481E-2</v>
      </c>
      <c r="H141" s="382">
        <v>-0.93535749265426049</v>
      </c>
      <c r="I141" s="7"/>
      <c r="J141" s="7"/>
      <c r="K141" s="7"/>
      <c r="L141" s="7"/>
    </row>
    <row r="142" spans="1:12" ht="15.75" customHeight="1">
      <c r="A142" s="49"/>
      <c r="B142" s="412">
        <v>112900</v>
      </c>
      <c r="C142" s="166" t="s">
        <v>1891</v>
      </c>
      <c r="D142" s="371" t="s">
        <v>6</v>
      </c>
      <c r="E142" s="112">
        <v>9.26</v>
      </c>
      <c r="F142" s="479">
        <v>8.69</v>
      </c>
      <c r="G142" s="167">
        <v>6.1555075593952513E-2</v>
      </c>
      <c r="H142" s="382">
        <v>-0.93844492440604754</v>
      </c>
      <c r="I142" s="7"/>
      <c r="J142" s="7"/>
      <c r="K142" s="7"/>
      <c r="L142" s="7"/>
    </row>
    <row r="143" spans="1:12" ht="15.75" customHeight="1">
      <c r="A143" s="49"/>
      <c r="B143" s="412">
        <v>112898</v>
      </c>
      <c r="C143" s="166" t="s">
        <v>1892</v>
      </c>
      <c r="D143" s="371" t="s">
        <v>6</v>
      </c>
      <c r="E143" s="112">
        <v>10.49</v>
      </c>
      <c r="F143" s="479">
        <v>9.8000000000000007</v>
      </c>
      <c r="G143" s="167">
        <v>6.5776930409914156E-2</v>
      </c>
      <c r="H143" s="382">
        <v>-0.93422306959008583</v>
      </c>
      <c r="I143" s="7"/>
      <c r="J143" s="7"/>
      <c r="K143" s="7"/>
      <c r="L143" s="7"/>
    </row>
    <row r="144" spans="1:12" ht="15.75" customHeight="1">
      <c r="A144" s="49"/>
      <c r="B144" s="412">
        <v>112910</v>
      </c>
      <c r="C144" s="166" t="s">
        <v>1893</v>
      </c>
      <c r="D144" s="371" t="s">
        <v>6</v>
      </c>
      <c r="E144" s="112">
        <v>21.96</v>
      </c>
      <c r="F144" s="479">
        <v>20.350000000000001</v>
      </c>
      <c r="G144" s="167">
        <v>7.3315118397085585E-2</v>
      </c>
      <c r="H144" s="382">
        <v>-0.9266848816029144</v>
      </c>
      <c r="I144" s="7"/>
      <c r="J144" s="7"/>
      <c r="K144" s="7"/>
      <c r="L144" s="7"/>
    </row>
    <row r="145" spans="1:13" ht="15.75" customHeight="1">
      <c r="A145" s="49"/>
      <c r="B145" s="466"/>
      <c r="C145" s="467"/>
      <c r="D145" s="468"/>
      <c r="E145" s="469"/>
      <c r="F145" s="470"/>
      <c r="G145" s="471"/>
      <c r="H145" s="278"/>
      <c r="I145" s="7"/>
      <c r="J145" s="7"/>
      <c r="K145" s="7"/>
      <c r="L145" s="7"/>
      <c r="M145" s="7"/>
    </row>
    <row r="146" spans="1:13" ht="15.75" hidden="1" customHeight="1">
      <c r="A146" s="49"/>
      <c r="B146" s="548" t="s">
        <v>1040</v>
      </c>
      <c r="C146" s="548"/>
      <c r="D146" s="548"/>
      <c r="E146" s="548"/>
      <c r="F146" s="548"/>
      <c r="G146" s="548"/>
      <c r="H146" s="7"/>
      <c r="I146" s="7"/>
      <c r="J146" s="7"/>
      <c r="K146" s="7"/>
      <c r="L146" s="7"/>
      <c r="M146" s="7"/>
    </row>
    <row r="147" spans="1:13" ht="15.75" hidden="1" customHeight="1">
      <c r="A147" s="49"/>
      <c r="B147" s="106" t="s">
        <v>2</v>
      </c>
      <c r="C147" s="106" t="s">
        <v>3</v>
      </c>
      <c r="D147" s="106" t="s">
        <v>5</v>
      </c>
      <c r="E147" s="106" t="s">
        <v>0</v>
      </c>
      <c r="F147" s="415" t="s">
        <v>1</v>
      </c>
      <c r="G147" s="415" t="s">
        <v>4</v>
      </c>
      <c r="H147" s="7"/>
      <c r="I147" s="7"/>
      <c r="J147" s="7"/>
      <c r="K147" s="7"/>
      <c r="L147" s="7"/>
      <c r="M147" s="7"/>
    </row>
    <row r="148" spans="1:13" ht="15.75" hidden="1" customHeight="1">
      <c r="A148" s="49"/>
      <c r="B148" s="412"/>
      <c r="C148" s="4" t="e">
        <v>#N/A</v>
      </c>
      <c r="D148" s="136" t="s">
        <v>6</v>
      </c>
      <c r="E148" s="5" t="e">
        <v>#N/A</v>
      </c>
      <c r="F148" s="413"/>
      <c r="G148" s="6" t="e">
        <v>#N/A</v>
      </c>
      <c r="H148" s="382" t="e">
        <v>#N/A</v>
      </c>
      <c r="I148" s="7"/>
      <c r="J148" s="7"/>
      <c r="K148" s="7"/>
      <c r="L148" s="7"/>
      <c r="M148" s="7"/>
    </row>
    <row r="149" spans="1:13" ht="15.75" hidden="1" customHeight="1">
      <c r="A149" s="49"/>
      <c r="B149" s="412"/>
      <c r="C149" s="4" t="e">
        <v>#N/A</v>
      </c>
      <c r="D149" s="136" t="s">
        <v>6</v>
      </c>
      <c r="E149" s="5" t="e">
        <v>#N/A</v>
      </c>
      <c r="F149" s="413"/>
      <c r="G149" s="6" t="e">
        <v>#N/A</v>
      </c>
      <c r="H149" s="382" t="e">
        <v>#N/A</v>
      </c>
      <c r="I149" s="7"/>
      <c r="J149" s="7"/>
      <c r="K149" s="7"/>
      <c r="L149" s="7"/>
      <c r="M149" s="7"/>
    </row>
    <row r="150" spans="1:13" ht="15.75" hidden="1" customHeight="1">
      <c r="A150" s="49"/>
      <c r="B150" s="412"/>
      <c r="C150" s="4" t="e">
        <v>#N/A</v>
      </c>
      <c r="D150" s="136" t="s">
        <v>6</v>
      </c>
      <c r="E150" s="5" t="e">
        <v>#N/A</v>
      </c>
      <c r="F150" s="413"/>
      <c r="G150" s="6" t="e">
        <v>#N/A</v>
      </c>
      <c r="H150" s="382" t="e">
        <v>#N/A</v>
      </c>
      <c r="I150" s="7"/>
      <c r="J150" s="7"/>
      <c r="K150" s="7"/>
      <c r="L150" s="7"/>
      <c r="M150" s="7"/>
    </row>
    <row r="151" spans="1:13" ht="15.75" hidden="1" customHeight="1">
      <c r="A151" s="49"/>
      <c r="B151" s="412"/>
      <c r="C151" s="4" t="e">
        <v>#N/A</v>
      </c>
      <c r="D151" s="136" t="s">
        <v>6</v>
      </c>
      <c r="E151" s="5" t="e">
        <v>#N/A</v>
      </c>
      <c r="F151" s="413"/>
      <c r="G151" s="6" t="e">
        <v>#N/A</v>
      </c>
      <c r="H151" s="382" t="e">
        <v>#N/A</v>
      </c>
      <c r="I151" s="7"/>
      <c r="J151" s="7"/>
      <c r="K151" s="7"/>
      <c r="L151" s="7"/>
      <c r="M151" s="7"/>
    </row>
    <row r="152" spans="1:13" ht="15.75" hidden="1" customHeight="1">
      <c r="A152" s="49"/>
      <c r="B152" s="412"/>
      <c r="C152" s="4" t="e">
        <v>#N/A</v>
      </c>
      <c r="D152" s="136" t="s">
        <v>6</v>
      </c>
      <c r="E152" s="5" t="e">
        <v>#N/A</v>
      </c>
      <c r="F152" s="413"/>
      <c r="G152" s="6" t="e">
        <v>#N/A</v>
      </c>
      <c r="H152" s="382" t="e">
        <v>#N/A</v>
      </c>
      <c r="I152" s="7"/>
      <c r="J152" s="7"/>
      <c r="K152" s="7"/>
      <c r="L152" s="7"/>
      <c r="M152" s="7"/>
    </row>
    <row r="153" spans="1:13" ht="15.75" customHeight="1">
      <c r="A153" s="49"/>
      <c r="B153" s="107"/>
      <c r="C153" s="107"/>
      <c r="D153" s="169"/>
      <c r="E153" s="108"/>
      <c r="F153" s="183"/>
      <c r="G153" s="181"/>
      <c r="H153" s="7"/>
      <c r="I153" s="7"/>
      <c r="J153" s="7"/>
      <c r="K153" s="7"/>
      <c r="L153" s="7"/>
      <c r="M153" s="7"/>
    </row>
    <row r="154" spans="1:13" ht="15.75" customHeight="1">
      <c r="A154" s="49"/>
      <c r="B154" s="630" t="s">
        <v>1039</v>
      </c>
      <c r="C154" s="630"/>
      <c r="D154" s="630"/>
      <c r="E154" s="630"/>
      <c r="F154" s="630"/>
      <c r="G154" s="630"/>
      <c r="H154" s="7"/>
      <c r="I154" s="7"/>
      <c r="J154" s="7"/>
      <c r="K154" s="7"/>
      <c r="L154" s="7"/>
      <c r="M154" s="7"/>
    </row>
    <row r="155" spans="1:13" ht="15.75" customHeight="1">
      <c r="A155" s="49"/>
      <c r="B155" s="11" t="s">
        <v>2</v>
      </c>
      <c r="C155" s="11" t="s">
        <v>3</v>
      </c>
      <c r="D155" s="11" t="s">
        <v>5</v>
      </c>
      <c r="E155" s="11" t="s">
        <v>0</v>
      </c>
      <c r="F155" s="47" t="s">
        <v>1</v>
      </c>
      <c r="G155" s="47" t="s">
        <v>4</v>
      </c>
      <c r="H155" s="4"/>
      <c r="I155" s="7"/>
      <c r="J155" s="7"/>
      <c r="K155" s="7"/>
      <c r="L155" s="7"/>
      <c r="M155" s="7"/>
    </row>
    <row r="156" spans="1:13" ht="15.75" customHeight="1">
      <c r="A156" s="49"/>
      <c r="B156" s="412">
        <v>112328</v>
      </c>
      <c r="C156" s="4" t="s">
        <v>1423</v>
      </c>
      <c r="D156" s="136" t="s">
        <v>6</v>
      </c>
      <c r="E156" s="5">
        <v>1.58</v>
      </c>
      <c r="F156" s="479">
        <v>1.45</v>
      </c>
      <c r="G156" s="6">
        <v>8.2278481012658292E-2</v>
      </c>
      <c r="H156" s="382">
        <v>-0.91772151898734167</v>
      </c>
      <c r="I156" s="7" t="s">
        <v>12</v>
      </c>
      <c r="J156" s="7"/>
      <c r="K156" s="7"/>
      <c r="L156" s="7"/>
      <c r="M156" s="7"/>
    </row>
    <row r="157" spans="1:13" ht="15.75" customHeight="1">
      <c r="A157" s="49"/>
      <c r="B157" s="412">
        <v>112306</v>
      </c>
      <c r="C157" s="4" t="s">
        <v>1424</v>
      </c>
      <c r="D157" s="136" t="s">
        <v>6</v>
      </c>
      <c r="E157" s="5">
        <v>3.95</v>
      </c>
      <c r="F157" s="479">
        <v>3.65</v>
      </c>
      <c r="G157" s="6">
        <v>7.5949367088607653E-2</v>
      </c>
      <c r="H157" s="382">
        <v>-0.92405063291139233</v>
      </c>
      <c r="I157" s="7" t="s">
        <v>12</v>
      </c>
      <c r="J157" s="7"/>
      <c r="K157" s="7"/>
      <c r="L157" s="7"/>
      <c r="M157" s="7"/>
    </row>
    <row r="158" spans="1:13" ht="15.75" customHeight="1">
      <c r="A158" s="49"/>
      <c r="B158" s="412">
        <v>112329</v>
      </c>
      <c r="C158" s="4" t="s">
        <v>1425</v>
      </c>
      <c r="D158" s="136" t="s">
        <v>6</v>
      </c>
      <c r="E158" s="5">
        <v>2.4300000000000002</v>
      </c>
      <c r="F158" s="479">
        <v>1.85</v>
      </c>
      <c r="G158" s="6">
        <v>0.23868312757201648</v>
      </c>
      <c r="H158" s="382">
        <v>-0.76131687242798352</v>
      </c>
      <c r="I158" s="7" t="s">
        <v>12</v>
      </c>
      <c r="J158" s="7"/>
      <c r="K158" s="7"/>
      <c r="L158" s="7"/>
      <c r="M158" s="7"/>
    </row>
    <row r="159" spans="1:13" ht="15.75" customHeight="1">
      <c r="A159" s="49"/>
      <c r="B159" s="412">
        <v>112461</v>
      </c>
      <c r="C159" s="4" t="s">
        <v>767</v>
      </c>
      <c r="D159" s="136" t="s">
        <v>6</v>
      </c>
      <c r="E159" s="5">
        <v>12.38</v>
      </c>
      <c r="F159" s="479">
        <v>8.99</v>
      </c>
      <c r="G159" s="6">
        <v>0.27382875605815837</v>
      </c>
      <c r="H159" s="382">
        <v>-0.72617124394184163</v>
      </c>
      <c r="I159" s="7" t="s">
        <v>12</v>
      </c>
      <c r="J159" s="7"/>
      <c r="K159" s="7"/>
      <c r="L159" s="7"/>
      <c r="M159" s="7"/>
    </row>
    <row r="160" spans="1:13" ht="15.75" customHeight="1">
      <c r="A160" s="49"/>
      <c r="B160" s="412">
        <v>112460</v>
      </c>
      <c r="C160" s="4" t="s">
        <v>1894</v>
      </c>
      <c r="D160" s="136" t="s">
        <v>6</v>
      </c>
      <c r="E160" s="5">
        <v>4.63</v>
      </c>
      <c r="F160" s="479">
        <v>4.3899999999999997</v>
      </c>
      <c r="G160" s="6">
        <v>5.1835853131749508E-2</v>
      </c>
      <c r="H160" s="382">
        <v>-0.94816414686825046</v>
      </c>
      <c r="I160" s="7" t="s">
        <v>12</v>
      </c>
      <c r="J160" s="7"/>
      <c r="K160" s="7"/>
      <c r="L160" s="7"/>
      <c r="M160" s="7"/>
    </row>
    <row r="161" spans="1:13" ht="15.75" customHeight="1">
      <c r="A161" s="49"/>
      <c r="B161" s="406">
        <v>112456</v>
      </c>
      <c r="C161" s="4" t="s">
        <v>334</v>
      </c>
      <c r="D161" s="136" t="s">
        <v>6</v>
      </c>
      <c r="E161" s="5">
        <v>3.68</v>
      </c>
      <c r="F161" s="479">
        <v>3.49</v>
      </c>
      <c r="G161" s="6">
        <v>5.1630434782608682E-2</v>
      </c>
      <c r="H161" s="382">
        <v>-0.94836956521739135</v>
      </c>
      <c r="I161" s="7" t="s">
        <v>12</v>
      </c>
      <c r="J161" s="7"/>
      <c r="K161" s="7"/>
      <c r="L161" s="7"/>
      <c r="M161" s="7"/>
    </row>
    <row r="162" spans="1:13" ht="15.75" customHeight="1">
      <c r="A162" s="49"/>
      <c r="B162" s="406">
        <v>112466</v>
      </c>
      <c r="C162" s="4" t="s">
        <v>1508</v>
      </c>
      <c r="D162" s="136" t="s">
        <v>6</v>
      </c>
      <c r="E162" s="5">
        <v>3.68</v>
      </c>
      <c r="F162" s="479">
        <v>3.49</v>
      </c>
      <c r="G162" s="6">
        <v>5.1630434782608682E-2</v>
      </c>
      <c r="H162" s="382">
        <v>-0.94836956521739135</v>
      </c>
      <c r="I162" s="7" t="s">
        <v>12</v>
      </c>
      <c r="J162" s="7"/>
      <c r="K162" s="7"/>
      <c r="L162" s="7"/>
      <c r="M162" s="7"/>
    </row>
    <row r="163" spans="1:13" ht="15.75" customHeight="1">
      <c r="A163" s="49"/>
      <c r="B163" s="406">
        <v>114316</v>
      </c>
      <c r="C163" s="4" t="s">
        <v>1895</v>
      </c>
      <c r="D163" s="136" t="s">
        <v>6</v>
      </c>
      <c r="E163" s="5">
        <v>3.61</v>
      </c>
      <c r="F163" s="479">
        <v>3.49</v>
      </c>
      <c r="G163" s="6">
        <v>3.3240997229916802E-2</v>
      </c>
      <c r="H163" s="382">
        <v>-0.9667590027700832</v>
      </c>
      <c r="I163" s="7" t="s">
        <v>12</v>
      </c>
      <c r="J163" s="7"/>
      <c r="K163" s="7"/>
      <c r="L163" s="7"/>
      <c r="M163" s="7"/>
    </row>
    <row r="164" spans="1:13" ht="15.75" customHeight="1">
      <c r="A164" s="49"/>
      <c r="B164" s="406">
        <v>112465</v>
      </c>
      <c r="C164" s="4" t="s">
        <v>1509</v>
      </c>
      <c r="D164" s="136" t="s">
        <v>6</v>
      </c>
      <c r="E164" s="5">
        <v>3.68</v>
      </c>
      <c r="F164" s="479">
        <v>3.49</v>
      </c>
      <c r="G164" s="6">
        <v>5.1630434782608682E-2</v>
      </c>
      <c r="H164" s="382">
        <v>-0.94836956521739135</v>
      </c>
      <c r="I164" s="7" t="s">
        <v>12</v>
      </c>
      <c r="J164" s="7"/>
      <c r="K164" s="7"/>
      <c r="L164" s="7"/>
      <c r="M164" s="7"/>
    </row>
    <row r="165" spans="1:13" ht="15.75" customHeight="1">
      <c r="A165" s="49"/>
      <c r="B165" s="406">
        <v>114315</v>
      </c>
      <c r="C165" s="4" t="s">
        <v>1896</v>
      </c>
      <c r="D165" s="136" t="s">
        <v>6</v>
      </c>
      <c r="E165" s="5">
        <v>3.61</v>
      </c>
      <c r="F165" s="479">
        <v>3.45</v>
      </c>
      <c r="G165" s="6">
        <v>4.4321329639889114E-2</v>
      </c>
      <c r="H165" s="382">
        <v>-0.95567867036011089</v>
      </c>
      <c r="I165" s="7" t="s">
        <v>12</v>
      </c>
      <c r="J165" s="7"/>
      <c r="K165" s="7"/>
      <c r="L165" s="7"/>
      <c r="M165" s="7"/>
    </row>
    <row r="166" spans="1:13" ht="15.75" customHeight="1">
      <c r="A166" s="49"/>
      <c r="B166" s="406">
        <v>112462</v>
      </c>
      <c r="C166" s="4" t="s">
        <v>1421</v>
      </c>
      <c r="D166" s="136" t="s">
        <v>6</v>
      </c>
      <c r="E166" s="5">
        <v>1.08</v>
      </c>
      <c r="F166" s="479">
        <v>0.99</v>
      </c>
      <c r="G166" s="6">
        <v>8.3333333333333398E-2</v>
      </c>
      <c r="H166" s="382">
        <v>-0.91666666666666663</v>
      </c>
      <c r="I166" s="7" t="s">
        <v>12</v>
      </c>
      <c r="J166" s="7"/>
      <c r="K166" s="7"/>
      <c r="L166" s="7"/>
      <c r="M166" s="7"/>
    </row>
    <row r="167" spans="1:13" ht="15.75" customHeight="1">
      <c r="A167" s="49"/>
      <c r="B167" s="406">
        <v>112455</v>
      </c>
      <c r="C167" s="4" t="s">
        <v>1510</v>
      </c>
      <c r="D167" s="136" t="s">
        <v>6</v>
      </c>
      <c r="E167" s="5">
        <v>3.97</v>
      </c>
      <c r="F167" s="479">
        <v>3.79</v>
      </c>
      <c r="G167" s="6">
        <v>4.5340050377833792E-2</v>
      </c>
      <c r="H167" s="382">
        <v>-0.95465994962216616</v>
      </c>
      <c r="I167" s="7" t="s">
        <v>12</v>
      </c>
      <c r="J167" s="7"/>
      <c r="K167" s="7"/>
      <c r="L167" s="7"/>
      <c r="M167" s="7"/>
    </row>
    <row r="168" spans="1:13" ht="15.75" customHeight="1">
      <c r="A168" s="49"/>
      <c r="B168" s="406">
        <v>112463</v>
      </c>
      <c r="C168" s="4" t="s">
        <v>1897</v>
      </c>
      <c r="D168" s="136" t="s">
        <v>6</v>
      </c>
      <c r="E168" s="5">
        <v>3.97</v>
      </c>
      <c r="F168" s="479">
        <v>3.79</v>
      </c>
      <c r="G168" s="6">
        <v>4.5340050377833792E-2</v>
      </c>
      <c r="H168" s="382">
        <v>-0.95465994962216616</v>
      </c>
      <c r="I168" s="7" t="s">
        <v>12</v>
      </c>
      <c r="J168" s="7"/>
      <c r="K168" s="7"/>
      <c r="L168" s="7"/>
      <c r="M168" s="7"/>
    </row>
    <row r="169" spans="1:13" ht="15.75" customHeight="1">
      <c r="A169" s="49"/>
      <c r="B169" s="406">
        <v>112457</v>
      </c>
      <c r="C169" s="4" t="s">
        <v>1511</v>
      </c>
      <c r="D169" s="136" t="s">
        <v>6</v>
      </c>
      <c r="E169" s="5">
        <v>3.97</v>
      </c>
      <c r="F169" s="479">
        <v>3.79</v>
      </c>
      <c r="G169" s="6">
        <v>4.5340050377833792E-2</v>
      </c>
      <c r="H169" s="382">
        <v>-0.95465994962216616</v>
      </c>
      <c r="I169" s="7" t="s">
        <v>12</v>
      </c>
      <c r="J169" s="7"/>
      <c r="K169" s="7"/>
      <c r="L169" s="7"/>
      <c r="M169" s="7"/>
    </row>
    <row r="170" spans="1:13" ht="15.75" customHeight="1">
      <c r="A170" s="49"/>
      <c r="B170" s="412">
        <v>113588</v>
      </c>
      <c r="C170" s="4" t="s">
        <v>1383</v>
      </c>
      <c r="D170" s="136" t="s">
        <v>6</v>
      </c>
      <c r="E170" s="5">
        <v>12.91</v>
      </c>
      <c r="F170" s="479">
        <v>11.85</v>
      </c>
      <c r="G170" s="6">
        <v>8.210689388071267E-2</v>
      </c>
      <c r="H170" s="382">
        <v>-0.91789310611928732</v>
      </c>
      <c r="I170" s="7" t="s">
        <v>12</v>
      </c>
      <c r="J170" s="7"/>
      <c r="K170" s="7"/>
      <c r="L170" s="7"/>
      <c r="M170" s="7"/>
    </row>
    <row r="171" spans="1:13" ht="15.75" customHeight="1">
      <c r="A171" s="49"/>
      <c r="B171" s="412">
        <v>113587</v>
      </c>
      <c r="C171" s="4" t="s">
        <v>1385</v>
      </c>
      <c r="D171" s="136" t="s">
        <v>6</v>
      </c>
      <c r="E171" s="5">
        <v>12.91</v>
      </c>
      <c r="F171" s="479">
        <v>11.85</v>
      </c>
      <c r="G171" s="6">
        <v>8.210689388071267E-2</v>
      </c>
      <c r="H171" s="382">
        <v>-0.91789310611928732</v>
      </c>
      <c r="I171" s="7" t="s">
        <v>12</v>
      </c>
      <c r="J171" s="7"/>
      <c r="K171" s="7"/>
      <c r="L171" s="7"/>
      <c r="M171" s="7"/>
    </row>
    <row r="172" spans="1:13" ht="15.75" customHeight="1">
      <c r="A172" s="49"/>
      <c r="B172" s="412">
        <v>113583</v>
      </c>
      <c r="C172" s="4" t="s">
        <v>1504</v>
      </c>
      <c r="D172" s="136" t="s">
        <v>6</v>
      </c>
      <c r="E172" s="5">
        <v>1.88</v>
      </c>
      <c r="F172" s="479">
        <v>1.79</v>
      </c>
      <c r="G172" s="6">
        <v>4.7872340425531845E-2</v>
      </c>
      <c r="H172" s="382">
        <v>-0.9521276595744681</v>
      </c>
      <c r="I172" s="7" t="s">
        <v>12</v>
      </c>
      <c r="J172" s="7"/>
      <c r="K172" s="7"/>
      <c r="L172" s="7"/>
      <c r="M172" s="7"/>
    </row>
    <row r="173" spans="1:13" ht="15.75" customHeight="1">
      <c r="A173" s="49"/>
      <c r="B173" s="412">
        <v>114412</v>
      </c>
      <c r="C173" s="4" t="s">
        <v>1898</v>
      </c>
      <c r="D173" s="136" t="s">
        <v>6</v>
      </c>
      <c r="E173" s="5">
        <v>9.5399999999999991</v>
      </c>
      <c r="F173" s="479">
        <v>8.99</v>
      </c>
      <c r="G173" s="6">
        <v>5.765199161425566E-2</v>
      </c>
      <c r="H173" s="382">
        <v>-0.94234800838574428</v>
      </c>
      <c r="I173" s="7" t="s">
        <v>12</v>
      </c>
      <c r="J173" s="7"/>
      <c r="K173" s="7"/>
      <c r="L173" s="7"/>
      <c r="M173" s="7"/>
    </row>
    <row r="174" spans="1:13" ht="15.75" customHeight="1">
      <c r="A174" s="49"/>
      <c r="B174" s="412">
        <v>112285</v>
      </c>
      <c r="C174" s="4" t="s">
        <v>1190</v>
      </c>
      <c r="D174" s="136" t="s">
        <v>6</v>
      </c>
      <c r="E174" s="5">
        <v>26.53</v>
      </c>
      <c r="F174" s="479">
        <v>23.19</v>
      </c>
      <c r="G174" s="6">
        <v>0.12589521296645306</v>
      </c>
      <c r="H174" s="382">
        <v>-0.87410478703354699</v>
      </c>
      <c r="I174" s="7" t="s">
        <v>12</v>
      </c>
      <c r="J174" s="7"/>
      <c r="K174" s="7"/>
      <c r="L174" s="7"/>
      <c r="M174" s="7"/>
    </row>
    <row r="175" spans="1:13" ht="15.75" customHeight="1">
      <c r="A175" s="49"/>
      <c r="B175" s="412">
        <v>112289</v>
      </c>
      <c r="C175" s="4" t="s">
        <v>1193</v>
      </c>
      <c r="D175" s="136" t="s">
        <v>6</v>
      </c>
      <c r="E175" s="5">
        <v>21.68</v>
      </c>
      <c r="F175" s="479">
        <v>19.25</v>
      </c>
      <c r="G175" s="6">
        <v>0.11208487084870848</v>
      </c>
      <c r="H175" s="382">
        <v>-0.88791512915129156</v>
      </c>
      <c r="I175" s="7" t="s">
        <v>12</v>
      </c>
      <c r="J175" s="7"/>
      <c r="K175" s="7"/>
      <c r="L175" s="7"/>
      <c r="M175" s="7"/>
    </row>
    <row r="176" spans="1:13" ht="15.75" customHeight="1">
      <c r="A176" s="49"/>
      <c r="B176" s="465"/>
      <c r="C176" s="107"/>
      <c r="D176" s="169"/>
      <c r="E176" s="108"/>
      <c r="F176" s="464"/>
      <c r="G176" s="181"/>
      <c r="H176" s="278"/>
      <c r="I176" s="7"/>
      <c r="J176" s="7"/>
      <c r="K176" s="7"/>
      <c r="L176" s="7"/>
      <c r="M176" s="7"/>
    </row>
    <row r="177" spans="1:13" ht="15.75" customHeight="1">
      <c r="A177" s="49"/>
      <c r="B177" s="412"/>
      <c r="C177" s="4"/>
      <c r="D177" s="136"/>
      <c r="E177" s="5"/>
      <c r="F177" s="413"/>
      <c r="G177" s="6"/>
      <c r="H177" s="278"/>
      <c r="I177" s="7"/>
      <c r="J177" s="7"/>
      <c r="K177" s="7"/>
      <c r="L177" s="7"/>
      <c r="M177" s="7"/>
    </row>
    <row r="178" spans="1:13" ht="15.75" customHeight="1">
      <c r="A178" s="49"/>
      <c r="B178" s="630" t="s">
        <v>1047</v>
      </c>
      <c r="C178" s="630"/>
      <c r="D178" s="630"/>
      <c r="E178" s="630"/>
      <c r="F178" s="630"/>
      <c r="G178" s="630"/>
      <c r="H178" s="278"/>
      <c r="I178" s="7"/>
      <c r="J178" s="7"/>
      <c r="K178" s="7"/>
      <c r="L178" s="7"/>
      <c r="M178" s="7"/>
    </row>
    <row r="179" spans="1:13" ht="15.75" customHeight="1">
      <c r="A179" s="49"/>
      <c r="B179" s="11" t="s">
        <v>2</v>
      </c>
      <c r="C179" s="11" t="s">
        <v>3</v>
      </c>
      <c r="D179" s="11" t="s">
        <v>5</v>
      </c>
      <c r="E179" s="11" t="s">
        <v>0</v>
      </c>
      <c r="F179" s="47" t="s">
        <v>1</v>
      </c>
      <c r="G179" s="47" t="s">
        <v>4</v>
      </c>
      <c r="H179" s="382"/>
      <c r="I179" s="7"/>
      <c r="J179" s="7"/>
      <c r="K179" s="7"/>
      <c r="L179" s="7"/>
      <c r="M179" s="7"/>
    </row>
    <row r="180" spans="1:13" ht="15.75" customHeight="1">
      <c r="A180" s="49"/>
      <c r="B180" s="412">
        <v>114173</v>
      </c>
      <c r="C180" s="4" t="s">
        <v>1899</v>
      </c>
      <c r="D180" s="136" t="s">
        <v>6</v>
      </c>
      <c r="E180" s="5">
        <v>101.17</v>
      </c>
      <c r="F180" s="479">
        <v>72.95</v>
      </c>
      <c r="G180" s="6">
        <v>0.27893644360976572</v>
      </c>
      <c r="H180" s="382">
        <v>-0.72106355639023434</v>
      </c>
      <c r="I180" s="7" t="s">
        <v>645</v>
      </c>
      <c r="J180" s="7"/>
      <c r="K180" s="7"/>
      <c r="L180" s="7"/>
      <c r="M180" s="7"/>
    </row>
    <row r="181" spans="1:13" ht="15.75" customHeight="1">
      <c r="A181" s="49"/>
      <c r="B181" s="412">
        <v>114165</v>
      </c>
      <c r="C181" s="4" t="s">
        <v>1517</v>
      </c>
      <c r="D181" s="136" t="s">
        <v>6</v>
      </c>
      <c r="E181" s="5">
        <v>202.34</v>
      </c>
      <c r="F181" s="479">
        <v>145.88999999999999</v>
      </c>
      <c r="G181" s="6">
        <v>0.27898586537511127</v>
      </c>
      <c r="H181" s="382">
        <v>-0.72101413462488873</v>
      </c>
      <c r="I181" s="7" t="s">
        <v>645</v>
      </c>
      <c r="J181" s="7"/>
      <c r="K181" s="7"/>
      <c r="L181" s="7"/>
      <c r="M181" s="7"/>
    </row>
    <row r="182" spans="1:13" ht="15.75" customHeight="1">
      <c r="A182" s="49"/>
      <c r="B182" s="412">
        <v>114164</v>
      </c>
      <c r="C182" s="4" t="s">
        <v>1516</v>
      </c>
      <c r="D182" s="136" t="s">
        <v>6</v>
      </c>
      <c r="E182" s="5">
        <v>194.76</v>
      </c>
      <c r="F182" s="479">
        <v>140.38999999999999</v>
      </c>
      <c r="G182" s="6">
        <v>0.27916409940439518</v>
      </c>
      <c r="H182" s="382">
        <v>-0.72083590059560487</v>
      </c>
      <c r="I182" s="161" t="s">
        <v>645</v>
      </c>
      <c r="J182" s="7"/>
      <c r="K182" s="7"/>
      <c r="L182" s="7"/>
      <c r="M182" s="7"/>
    </row>
    <row r="183" spans="1:13" ht="15.75" customHeight="1">
      <c r="A183" s="49"/>
      <c r="B183" s="406">
        <v>114166</v>
      </c>
      <c r="C183" s="4" t="s">
        <v>1900</v>
      </c>
      <c r="D183" s="136" t="s">
        <v>6</v>
      </c>
      <c r="E183" s="5">
        <v>44.8</v>
      </c>
      <c r="F183" s="479">
        <v>36.75</v>
      </c>
      <c r="G183" s="6">
        <v>0.17968749999999994</v>
      </c>
      <c r="H183" s="382">
        <v>-0.8203125</v>
      </c>
      <c r="I183" s="161" t="s">
        <v>12</v>
      </c>
      <c r="J183" s="7"/>
      <c r="K183" s="7"/>
      <c r="L183" s="7"/>
      <c r="M183" s="7"/>
    </row>
    <row r="184" spans="1:13" ht="15.75" customHeight="1">
      <c r="A184" s="49"/>
      <c r="B184" s="412">
        <v>114162</v>
      </c>
      <c r="C184" s="4" t="s">
        <v>1515</v>
      </c>
      <c r="D184" s="136" t="s">
        <v>6</v>
      </c>
      <c r="E184" s="5">
        <v>139.11000000000001</v>
      </c>
      <c r="F184" s="479">
        <v>100.29</v>
      </c>
      <c r="G184" s="6">
        <v>0.27905973689885705</v>
      </c>
      <c r="H184" s="382">
        <v>-0.72094026310114301</v>
      </c>
      <c r="I184" s="7" t="s">
        <v>12</v>
      </c>
      <c r="J184" s="7"/>
      <c r="K184" s="7"/>
      <c r="L184" s="7"/>
      <c r="M184" s="7"/>
    </row>
    <row r="185" spans="1:13" ht="15.75" customHeight="1">
      <c r="A185" s="49"/>
      <c r="B185" s="412">
        <v>114170</v>
      </c>
      <c r="C185" s="4" t="s">
        <v>1901</v>
      </c>
      <c r="D185" s="136" t="s">
        <v>6</v>
      </c>
      <c r="E185" s="5">
        <v>60.7</v>
      </c>
      <c r="F185" s="479">
        <v>43.75</v>
      </c>
      <c r="G185" s="6">
        <v>0.2792421746293246</v>
      </c>
      <c r="H185" s="382">
        <v>-0.72075782537067545</v>
      </c>
      <c r="I185" s="7" t="s">
        <v>12</v>
      </c>
      <c r="J185" s="7"/>
      <c r="K185" s="7"/>
      <c r="L185" s="7"/>
      <c r="M185" s="7"/>
    </row>
    <row r="186" spans="1:13" ht="15.75" customHeight="1">
      <c r="A186" s="49"/>
      <c r="B186" s="412">
        <v>112708</v>
      </c>
      <c r="C186" s="4" t="s">
        <v>1434</v>
      </c>
      <c r="D186" s="136" t="s">
        <v>6</v>
      </c>
      <c r="E186" s="5">
        <v>10.71</v>
      </c>
      <c r="F186" s="479">
        <v>5.99</v>
      </c>
      <c r="G186" s="6">
        <v>0.44070961718020546</v>
      </c>
      <c r="H186" s="382">
        <v>-0.5592903828197946</v>
      </c>
      <c r="I186" s="7" t="s">
        <v>12</v>
      </c>
      <c r="J186" s="7"/>
      <c r="K186" s="7"/>
      <c r="L186" s="7"/>
      <c r="M186" s="7"/>
    </row>
    <row r="187" spans="1:13" ht="15.75" customHeight="1">
      <c r="A187" s="49"/>
      <c r="B187" s="412">
        <v>113773</v>
      </c>
      <c r="C187" s="4" t="s">
        <v>1121</v>
      </c>
      <c r="D187" s="136" t="s">
        <v>6</v>
      </c>
      <c r="E187" s="5">
        <v>1.5</v>
      </c>
      <c r="F187" s="479">
        <v>1.35</v>
      </c>
      <c r="G187" s="6">
        <v>9.9999999999999936E-2</v>
      </c>
      <c r="H187" s="382">
        <v>-0.9</v>
      </c>
      <c r="I187" s="7" t="s">
        <v>645</v>
      </c>
      <c r="J187" s="7"/>
      <c r="K187" s="7"/>
      <c r="L187" s="7"/>
      <c r="M187" s="7"/>
    </row>
    <row r="188" spans="1:13" ht="15.75" customHeight="1">
      <c r="A188" s="49"/>
      <c r="B188" s="412">
        <v>113772</v>
      </c>
      <c r="C188" s="4" t="s">
        <v>1122</v>
      </c>
      <c r="D188" s="136" t="s">
        <v>6</v>
      </c>
      <c r="E188" s="5">
        <v>1.25</v>
      </c>
      <c r="F188" s="479">
        <v>1.0900000000000001</v>
      </c>
      <c r="G188" s="6">
        <v>0.12799999999999995</v>
      </c>
      <c r="H188" s="382">
        <v>-0.87200000000000011</v>
      </c>
      <c r="I188" s="7" t="s">
        <v>645</v>
      </c>
      <c r="J188" s="7"/>
      <c r="K188" s="7"/>
      <c r="L188" s="7"/>
      <c r="M188" s="7"/>
    </row>
    <row r="189" spans="1:13" ht="15.75" customHeight="1">
      <c r="A189" s="49"/>
      <c r="B189" s="412">
        <v>113774</v>
      </c>
      <c r="C189" s="4" t="s">
        <v>1123</v>
      </c>
      <c r="D189" s="136" t="s">
        <v>6</v>
      </c>
      <c r="E189" s="5">
        <v>1.8</v>
      </c>
      <c r="F189" s="479">
        <v>1.59</v>
      </c>
      <c r="G189" s="6">
        <v>0.11666666666666664</v>
      </c>
      <c r="H189" s="382">
        <v>-0.8833333333333333</v>
      </c>
      <c r="I189" s="7" t="s">
        <v>645</v>
      </c>
      <c r="J189" s="7"/>
      <c r="K189" s="7"/>
      <c r="L189" s="7"/>
      <c r="M189" s="7"/>
    </row>
    <row r="190" spans="1:13" ht="15.75" customHeight="1">
      <c r="A190" s="49"/>
      <c r="B190" s="412">
        <v>114392</v>
      </c>
      <c r="C190" s="4" t="s">
        <v>1902</v>
      </c>
      <c r="D190" s="136" t="s">
        <v>6</v>
      </c>
      <c r="E190" s="5">
        <v>2.6</v>
      </c>
      <c r="F190" s="479">
        <v>2.29</v>
      </c>
      <c r="G190" s="6">
        <v>0.11923076923076925</v>
      </c>
      <c r="H190" s="382">
        <v>-0.88076923076923075</v>
      </c>
      <c r="I190" s="7" t="s">
        <v>645</v>
      </c>
      <c r="J190" s="7"/>
      <c r="K190" s="7"/>
      <c r="L190" s="7"/>
      <c r="M190" s="7"/>
    </row>
    <row r="191" spans="1:13" ht="15.75" customHeight="1">
      <c r="A191" s="49"/>
      <c r="B191" s="465"/>
      <c r="C191" s="107"/>
      <c r="D191" s="169"/>
      <c r="E191" s="108"/>
      <c r="F191" s="484"/>
      <c r="G191" s="181"/>
      <c r="H191" s="278"/>
      <c r="I191" s="7"/>
      <c r="J191" s="7"/>
      <c r="K191" s="7"/>
      <c r="L191" s="7"/>
      <c r="M191" s="7"/>
    </row>
    <row r="192" spans="1:13" ht="15.75" customHeight="1">
      <c r="A192" s="49"/>
      <c r="B192" s="465"/>
      <c r="C192" s="107"/>
      <c r="D192" s="169"/>
      <c r="E192" s="108"/>
      <c r="F192" s="484"/>
      <c r="G192" s="181"/>
      <c r="H192" s="278"/>
      <c r="I192" s="7"/>
      <c r="J192" s="7"/>
      <c r="K192" s="7"/>
      <c r="L192" s="7"/>
      <c r="M192" s="7"/>
    </row>
    <row r="193" spans="1:13" ht="15.75" customHeight="1">
      <c r="A193" s="49"/>
      <c r="B193" s="631" t="s">
        <v>1842</v>
      </c>
      <c r="C193" s="630"/>
      <c r="D193" s="630"/>
      <c r="E193" s="630"/>
      <c r="F193" s="630"/>
      <c r="G193" s="630"/>
      <c r="H193" s="278"/>
      <c r="I193" s="7"/>
      <c r="J193" s="7"/>
      <c r="K193" s="7"/>
      <c r="L193" s="7"/>
      <c r="M193" s="7"/>
    </row>
    <row r="194" spans="1:13" ht="15.75" customHeight="1">
      <c r="A194" s="49"/>
      <c r="B194" s="11" t="s">
        <v>2</v>
      </c>
      <c r="C194" s="11" t="s">
        <v>3</v>
      </c>
      <c r="D194" s="11" t="s">
        <v>5</v>
      </c>
      <c r="E194" s="11" t="s">
        <v>0</v>
      </c>
      <c r="F194" s="47" t="s">
        <v>1</v>
      </c>
      <c r="G194" s="47" t="s">
        <v>4</v>
      </c>
      <c r="H194" s="382"/>
      <c r="I194" s="7"/>
      <c r="J194" s="7"/>
      <c r="K194" s="7"/>
      <c r="L194" s="7"/>
      <c r="M194" s="7"/>
    </row>
    <row r="195" spans="1:13" ht="15.75" customHeight="1">
      <c r="A195" s="49"/>
      <c r="B195" s="485">
        <v>510</v>
      </c>
      <c r="C195" s="4" t="s">
        <v>1229</v>
      </c>
      <c r="D195" s="136" t="s">
        <v>6</v>
      </c>
      <c r="E195" s="5">
        <v>223.43</v>
      </c>
      <c r="F195" s="487">
        <v>199</v>
      </c>
      <c r="G195" s="6">
        <v>0.10934073311551719</v>
      </c>
      <c r="H195" s="382">
        <v>-0.89065926688448283</v>
      </c>
      <c r="I195" s="7"/>
      <c r="J195" s="7"/>
      <c r="K195" s="7"/>
      <c r="L195" s="7"/>
      <c r="M195" s="7"/>
    </row>
    <row r="196" spans="1:13" ht="15.75" customHeight="1">
      <c r="A196" s="49"/>
      <c r="B196" s="485">
        <v>460</v>
      </c>
      <c r="C196" s="4" t="s">
        <v>1227</v>
      </c>
      <c r="D196" s="136" t="s">
        <v>6</v>
      </c>
      <c r="E196" s="5">
        <v>242.32</v>
      </c>
      <c r="F196" s="486">
        <v>219</v>
      </c>
      <c r="G196" s="6">
        <v>9.6236381644106944E-2</v>
      </c>
      <c r="H196" s="382">
        <v>-0.90376361835589303</v>
      </c>
      <c r="I196" s="7"/>
      <c r="J196" s="7"/>
      <c r="K196" s="7"/>
      <c r="L196" s="7"/>
      <c r="M196" s="7"/>
    </row>
    <row r="197" spans="1:13" ht="15.75" customHeight="1">
      <c r="A197" s="49"/>
      <c r="B197" s="485">
        <v>779</v>
      </c>
      <c r="C197" s="4" t="s">
        <v>1522</v>
      </c>
      <c r="D197" s="136" t="s">
        <v>6</v>
      </c>
      <c r="E197" s="5">
        <v>228.35</v>
      </c>
      <c r="F197" s="486">
        <v>219</v>
      </c>
      <c r="G197" s="6">
        <v>4.0945916356470304E-2</v>
      </c>
      <c r="H197" s="382">
        <v>-0.95905408364352973</v>
      </c>
      <c r="I197" s="7"/>
      <c r="J197" s="7"/>
      <c r="K197" s="7"/>
      <c r="L197" s="7"/>
      <c r="M197" s="7"/>
    </row>
    <row r="198" spans="1:13" ht="15.75" customHeight="1">
      <c r="A198" s="49"/>
      <c r="B198" s="485">
        <v>526</v>
      </c>
      <c r="C198" s="4" t="e">
        <v>#N/A</v>
      </c>
      <c r="D198" s="136" t="s">
        <v>6</v>
      </c>
      <c r="E198" s="5" t="e">
        <v>#N/A</v>
      </c>
      <c r="F198" s="486">
        <v>219</v>
      </c>
      <c r="G198" s="6" t="e">
        <v>#N/A</v>
      </c>
      <c r="H198" s="382" t="e">
        <v>#N/A</v>
      </c>
      <c r="I198" s="7"/>
      <c r="J198" s="7"/>
      <c r="K198" s="7"/>
      <c r="L198" s="7"/>
      <c r="M198" s="7"/>
    </row>
    <row r="199" spans="1:13" ht="15.75" customHeight="1">
      <c r="A199" s="49"/>
      <c r="B199" s="485">
        <v>102364</v>
      </c>
      <c r="C199" s="4" t="s">
        <v>316</v>
      </c>
      <c r="D199" s="136" t="s">
        <v>6</v>
      </c>
      <c r="E199" s="5">
        <v>149.44999999999999</v>
      </c>
      <c r="F199" s="486">
        <v>139</v>
      </c>
      <c r="G199" s="6">
        <v>6.9923051187688115E-2</v>
      </c>
      <c r="H199" s="382">
        <v>-0.93007694881231184</v>
      </c>
      <c r="I199" s="7"/>
      <c r="J199" s="7"/>
      <c r="K199" s="7"/>
      <c r="L199" s="7"/>
      <c r="M199" s="7"/>
    </row>
    <row r="200" spans="1:13" ht="15.75" customHeight="1">
      <c r="A200" s="49"/>
      <c r="B200" s="485">
        <v>109768</v>
      </c>
      <c r="C200" s="4" t="e">
        <v>#N/A</v>
      </c>
      <c r="D200" s="136" t="s">
        <v>6</v>
      </c>
      <c r="E200" s="5" t="e">
        <v>#N/A</v>
      </c>
      <c r="F200" s="486">
        <v>139</v>
      </c>
      <c r="G200" s="6" t="e">
        <v>#N/A</v>
      </c>
      <c r="H200" s="382" t="e">
        <v>#N/A</v>
      </c>
      <c r="I200" s="7"/>
      <c r="J200" s="7"/>
      <c r="K200" s="7"/>
      <c r="L200" s="7"/>
      <c r="M200" s="7"/>
    </row>
    <row r="201" spans="1:13" ht="15.75" customHeight="1">
      <c r="A201" s="49"/>
      <c r="B201" s="485">
        <v>489</v>
      </c>
      <c r="C201" s="4" t="s">
        <v>317</v>
      </c>
      <c r="D201" s="136" t="s">
        <v>6</v>
      </c>
      <c r="E201" s="5">
        <v>149.44999999999999</v>
      </c>
      <c r="F201" s="486">
        <v>139</v>
      </c>
      <c r="G201" s="6">
        <v>6.9923051187688115E-2</v>
      </c>
      <c r="H201" s="382">
        <v>-0.93007694881231184</v>
      </c>
      <c r="I201" s="7"/>
      <c r="J201" s="7"/>
      <c r="K201" s="7"/>
      <c r="L201" s="7"/>
      <c r="M201" s="7"/>
    </row>
    <row r="202" spans="1:13" ht="15.75" customHeight="1">
      <c r="A202" s="49"/>
      <c r="B202" s="485">
        <v>108006</v>
      </c>
      <c r="C202" s="4" t="s">
        <v>322</v>
      </c>
      <c r="D202" s="136" t="s">
        <v>6</v>
      </c>
      <c r="E202" s="5">
        <v>149.44999999999999</v>
      </c>
      <c r="F202" s="486">
        <v>139</v>
      </c>
      <c r="G202" s="6">
        <v>6.9923051187688115E-2</v>
      </c>
      <c r="H202" s="382">
        <v>-0.93007694881231184</v>
      </c>
      <c r="I202" s="7"/>
      <c r="J202" s="7"/>
      <c r="K202" s="7"/>
      <c r="L202" s="7"/>
      <c r="M202" s="7"/>
    </row>
    <row r="203" spans="1:13" ht="15.75" customHeight="1">
      <c r="A203" s="49"/>
      <c r="B203" s="485">
        <v>112391</v>
      </c>
      <c r="C203" s="4" t="s">
        <v>1903</v>
      </c>
      <c r="D203" s="136" t="s">
        <v>6</v>
      </c>
      <c r="E203" s="5">
        <v>162</v>
      </c>
      <c r="F203" s="486">
        <v>169</v>
      </c>
      <c r="G203" s="6">
        <v>-4.3209876543209874E-2</v>
      </c>
      <c r="H203" s="382">
        <v>-1.0432098765432098</v>
      </c>
      <c r="I203" s="7"/>
      <c r="J203" s="7"/>
      <c r="K203" s="7"/>
      <c r="L203" s="7"/>
      <c r="M203" s="7"/>
    </row>
    <row r="204" spans="1:13" ht="15.75" customHeight="1">
      <c r="A204" s="49"/>
      <c r="B204" s="485">
        <v>551</v>
      </c>
      <c r="C204" s="4" t="s">
        <v>170</v>
      </c>
      <c r="D204" s="136" t="s">
        <v>6</v>
      </c>
      <c r="E204" s="5">
        <v>2.09</v>
      </c>
      <c r="F204" s="486">
        <v>1.99</v>
      </c>
      <c r="G204" s="6">
        <v>4.7846889952153047E-2</v>
      </c>
      <c r="H204" s="382">
        <v>-0.95215311004784697</v>
      </c>
      <c r="I204" s="7"/>
      <c r="J204" s="7"/>
      <c r="K204" s="7"/>
      <c r="L204" s="7"/>
      <c r="M204" s="7"/>
    </row>
    <row r="205" spans="1:13" ht="15.75" customHeight="1">
      <c r="A205" s="49"/>
      <c r="B205" s="485">
        <v>103220</v>
      </c>
      <c r="C205" s="4" t="s">
        <v>174</v>
      </c>
      <c r="D205" s="136" t="s">
        <v>6</v>
      </c>
      <c r="E205" s="5">
        <v>2.09</v>
      </c>
      <c r="F205" s="486">
        <v>1.99</v>
      </c>
      <c r="G205" s="6">
        <v>4.7846889952153047E-2</v>
      </c>
      <c r="H205" s="382">
        <v>-0.95215311004784697</v>
      </c>
      <c r="I205" s="7"/>
      <c r="J205" s="7"/>
      <c r="K205" s="7"/>
      <c r="L205" s="7"/>
      <c r="M205" s="7"/>
    </row>
    <row r="206" spans="1:13" ht="15.75" customHeight="1">
      <c r="A206" s="49"/>
      <c r="B206" s="485">
        <v>513</v>
      </c>
      <c r="C206" s="4" t="s">
        <v>171</v>
      </c>
      <c r="D206" s="136" t="s">
        <v>6</v>
      </c>
      <c r="E206" s="5">
        <v>2.09</v>
      </c>
      <c r="F206" s="486">
        <v>1.99</v>
      </c>
      <c r="G206" s="6">
        <v>4.7846889952153047E-2</v>
      </c>
      <c r="H206" s="382">
        <v>-0.95215311004784697</v>
      </c>
      <c r="I206" s="7"/>
      <c r="J206" s="7"/>
      <c r="K206" s="7"/>
      <c r="L206" s="7"/>
      <c r="M206" s="7"/>
    </row>
    <row r="207" spans="1:13" ht="15.75" customHeight="1">
      <c r="A207" s="49"/>
      <c r="B207" s="485">
        <v>103218</v>
      </c>
      <c r="C207" s="4" t="s">
        <v>173</v>
      </c>
      <c r="D207" s="136" t="s">
        <v>6</v>
      </c>
      <c r="E207" s="5">
        <v>2.09</v>
      </c>
      <c r="F207" s="486">
        <v>1.99</v>
      </c>
      <c r="G207" s="6">
        <v>4.7846889952153047E-2</v>
      </c>
      <c r="H207" s="382">
        <v>-0.95215311004784697</v>
      </c>
      <c r="I207" s="7"/>
      <c r="J207" s="7"/>
      <c r="K207" s="7"/>
      <c r="L207" s="7"/>
      <c r="M207" s="7"/>
    </row>
    <row r="208" spans="1:13" ht="15.75" customHeight="1">
      <c r="A208" s="49"/>
      <c r="B208" s="485">
        <v>1196</v>
      </c>
      <c r="C208" s="4" t="s">
        <v>172</v>
      </c>
      <c r="D208" s="136" t="s">
        <v>6</v>
      </c>
      <c r="E208" s="5">
        <v>2.09</v>
      </c>
      <c r="F208" s="486">
        <v>1.99</v>
      </c>
      <c r="G208" s="6">
        <v>4.7846889952153047E-2</v>
      </c>
      <c r="H208" s="382">
        <v>-0.95215311004784697</v>
      </c>
      <c r="I208" s="7"/>
      <c r="J208" s="7"/>
      <c r="K208" s="7"/>
      <c r="L208" s="7"/>
      <c r="M208" s="7"/>
    </row>
    <row r="209" spans="1:13" ht="15.75" customHeight="1">
      <c r="A209" s="49"/>
      <c r="B209" s="485">
        <v>1146</v>
      </c>
      <c r="C209" s="4" t="s">
        <v>169</v>
      </c>
      <c r="D209" s="136" t="s">
        <v>6</v>
      </c>
      <c r="E209" s="5">
        <v>2.15</v>
      </c>
      <c r="F209" s="486">
        <v>1.99</v>
      </c>
      <c r="G209" s="6">
        <v>7.4418604651162762E-2</v>
      </c>
      <c r="H209" s="382">
        <v>-0.92558139534883721</v>
      </c>
      <c r="I209" s="7"/>
      <c r="J209" s="7"/>
      <c r="K209" s="7"/>
      <c r="L209" s="7"/>
      <c r="M209" s="7"/>
    </row>
    <row r="210" spans="1:13" ht="15.75" customHeight="1">
      <c r="A210" s="49"/>
      <c r="B210" s="485">
        <v>105231</v>
      </c>
      <c r="C210" s="4" t="s">
        <v>366</v>
      </c>
      <c r="D210" s="136" t="s">
        <v>6</v>
      </c>
      <c r="E210" s="5">
        <v>2.09</v>
      </c>
      <c r="F210" s="486">
        <v>1.99</v>
      </c>
      <c r="G210" s="6">
        <v>4.7846889952153047E-2</v>
      </c>
      <c r="H210" s="382">
        <v>-0.95215311004784697</v>
      </c>
      <c r="I210" s="7"/>
      <c r="J210" s="7"/>
      <c r="K210" s="7"/>
      <c r="L210" s="7"/>
      <c r="M210" s="7"/>
    </row>
    <row r="211" spans="1:13" ht="15.75" customHeight="1">
      <c r="A211" s="49"/>
      <c r="B211" s="485">
        <v>103217</v>
      </c>
      <c r="C211" s="4" t="s">
        <v>1602</v>
      </c>
      <c r="D211" s="136" t="s">
        <v>6</v>
      </c>
      <c r="E211" s="5">
        <v>2.15</v>
      </c>
      <c r="F211" s="486">
        <v>1.99</v>
      </c>
      <c r="G211" s="6">
        <v>7.4418604651162762E-2</v>
      </c>
      <c r="H211" s="382">
        <v>-0.92558139534883721</v>
      </c>
      <c r="I211" s="7"/>
      <c r="J211" s="7"/>
      <c r="K211" s="7"/>
      <c r="L211" s="7"/>
      <c r="M211" s="7"/>
    </row>
    <row r="212" spans="1:13" ht="15.75" customHeight="1">
      <c r="A212" s="49"/>
      <c r="B212" s="485">
        <v>108094</v>
      </c>
      <c r="C212" s="4" t="e">
        <v>#N/A</v>
      </c>
      <c r="D212" s="136" t="s">
        <v>6</v>
      </c>
      <c r="E212" s="5" t="e">
        <v>#N/A</v>
      </c>
      <c r="F212" s="486">
        <v>1.99</v>
      </c>
      <c r="G212" s="6" t="e">
        <v>#N/A</v>
      </c>
      <c r="H212" s="382" t="e">
        <v>#N/A</v>
      </c>
      <c r="I212" s="7"/>
      <c r="J212" s="7"/>
      <c r="K212" s="7"/>
      <c r="L212" s="7"/>
      <c r="M212" s="7"/>
    </row>
    <row r="213" spans="1:13" ht="15.75" customHeight="1">
      <c r="A213" s="49"/>
      <c r="B213" s="485">
        <v>108095</v>
      </c>
      <c r="C213" s="4" t="e">
        <v>#N/A</v>
      </c>
      <c r="D213" s="136" t="s">
        <v>6</v>
      </c>
      <c r="E213" s="5" t="e">
        <v>#N/A</v>
      </c>
      <c r="F213" s="486">
        <v>1.99</v>
      </c>
      <c r="G213" s="6" t="e">
        <v>#N/A</v>
      </c>
      <c r="H213" s="382" t="e">
        <v>#N/A</v>
      </c>
      <c r="I213" s="7"/>
      <c r="J213" s="7"/>
      <c r="K213" s="7"/>
      <c r="L213" s="7"/>
      <c r="M213" s="7"/>
    </row>
    <row r="214" spans="1:13" ht="15.75" customHeight="1">
      <c r="A214" s="49"/>
      <c r="B214" s="485">
        <v>109015</v>
      </c>
      <c r="C214" s="4" t="s">
        <v>178</v>
      </c>
      <c r="D214" s="136" t="s">
        <v>6</v>
      </c>
      <c r="E214" s="5">
        <v>2.15</v>
      </c>
      <c r="F214" s="486">
        <v>1.99</v>
      </c>
      <c r="G214" s="6">
        <v>7.4418604651162762E-2</v>
      </c>
      <c r="H214" s="382">
        <v>-0.92558139534883721</v>
      </c>
      <c r="I214" s="7"/>
      <c r="J214" s="7"/>
      <c r="K214" s="7"/>
      <c r="L214" s="7"/>
      <c r="M214" s="7"/>
    </row>
    <row r="215" spans="1:13" ht="15.75" customHeight="1">
      <c r="A215" s="49"/>
      <c r="B215" s="485">
        <v>109017</v>
      </c>
      <c r="C215" s="4" t="s">
        <v>177</v>
      </c>
      <c r="D215" s="136" t="s">
        <v>6</v>
      </c>
      <c r="E215" s="5">
        <v>2.15</v>
      </c>
      <c r="F215" s="486">
        <v>1.99</v>
      </c>
      <c r="G215" s="6">
        <v>7.4418604651162762E-2</v>
      </c>
      <c r="H215" s="382">
        <v>-0.92558139534883721</v>
      </c>
      <c r="I215" s="7"/>
      <c r="J215" s="7"/>
      <c r="K215" s="7"/>
      <c r="L215" s="7"/>
      <c r="M215" s="7"/>
    </row>
    <row r="216" spans="1:13" ht="15.75" customHeight="1">
      <c r="A216" s="49"/>
      <c r="B216" s="485">
        <v>109016</v>
      </c>
      <c r="C216" s="4" t="s">
        <v>181</v>
      </c>
      <c r="D216" s="136" t="s">
        <v>6</v>
      </c>
      <c r="E216" s="5">
        <v>2.15</v>
      </c>
      <c r="F216" s="486">
        <v>1.99</v>
      </c>
      <c r="G216" s="6">
        <v>7.4418604651162762E-2</v>
      </c>
      <c r="H216" s="382">
        <v>-0.92558139534883721</v>
      </c>
      <c r="I216" s="7"/>
      <c r="J216" s="7"/>
      <c r="K216" s="7"/>
      <c r="L216" s="7"/>
      <c r="M216" s="7"/>
    </row>
    <row r="217" spans="1:13" ht="15.75" customHeight="1">
      <c r="A217" s="49"/>
      <c r="B217" s="485">
        <v>109026</v>
      </c>
      <c r="C217" s="4" t="s">
        <v>179</v>
      </c>
      <c r="D217" s="136" t="s">
        <v>6</v>
      </c>
      <c r="E217" s="5">
        <v>2.15</v>
      </c>
      <c r="F217" s="486">
        <v>1.99</v>
      </c>
      <c r="G217" s="6">
        <v>7.4418604651162762E-2</v>
      </c>
      <c r="H217" s="382">
        <v>-0.92558139534883721</v>
      </c>
      <c r="I217" s="7"/>
      <c r="J217" s="7"/>
      <c r="K217" s="7"/>
      <c r="L217" s="7"/>
      <c r="M217" s="7"/>
    </row>
    <row r="218" spans="1:13" ht="15.75" customHeight="1">
      <c r="A218" s="49"/>
      <c r="B218" s="485">
        <v>108090</v>
      </c>
      <c r="C218" s="4" t="s">
        <v>176</v>
      </c>
      <c r="D218" s="136" t="s">
        <v>6</v>
      </c>
      <c r="E218" s="5">
        <v>2.15</v>
      </c>
      <c r="F218" s="486">
        <v>1.99</v>
      </c>
      <c r="G218" s="6">
        <v>7.4418604651162762E-2</v>
      </c>
      <c r="H218" s="382">
        <v>-0.92558139534883721</v>
      </c>
      <c r="I218" s="7"/>
      <c r="J218" s="7"/>
      <c r="K218" s="7"/>
      <c r="L218" s="7"/>
      <c r="M218" s="7"/>
    </row>
    <row r="219" spans="1:13" ht="15.75" customHeight="1">
      <c r="A219" s="49"/>
      <c r="B219" s="485">
        <v>108093</v>
      </c>
      <c r="C219" s="4" t="s">
        <v>1606</v>
      </c>
      <c r="D219" s="136" t="s">
        <v>6</v>
      </c>
      <c r="E219" s="5">
        <v>2.15</v>
      </c>
      <c r="F219" s="486">
        <v>1.99</v>
      </c>
      <c r="G219" s="6">
        <v>7.4418604651162762E-2</v>
      </c>
      <c r="H219" s="382">
        <v>-0.92558139534883721</v>
      </c>
      <c r="I219" s="7"/>
      <c r="J219" s="7"/>
      <c r="K219" s="7"/>
      <c r="L219" s="7"/>
      <c r="M219" s="7"/>
    </row>
    <row r="220" spans="1:13" ht="15.75" customHeight="1">
      <c r="A220" s="49"/>
      <c r="B220" s="485">
        <v>109020</v>
      </c>
      <c r="C220" s="4" t="s">
        <v>1608</v>
      </c>
      <c r="D220" s="136" t="s">
        <v>6</v>
      </c>
      <c r="E220" s="5">
        <v>2.15</v>
      </c>
      <c r="F220" s="486">
        <v>1.99</v>
      </c>
      <c r="G220" s="6">
        <v>7.4418604651162762E-2</v>
      </c>
      <c r="H220" s="382">
        <v>-0.92558139534883721</v>
      </c>
      <c r="I220" s="7"/>
      <c r="J220" s="7"/>
      <c r="K220" s="7"/>
      <c r="L220" s="7"/>
      <c r="M220" s="7"/>
    </row>
    <row r="221" spans="1:13" ht="15.75" customHeight="1">
      <c r="A221" s="49"/>
      <c r="B221" s="485">
        <v>109018</v>
      </c>
      <c r="C221" s="4" t="s">
        <v>180</v>
      </c>
      <c r="D221" s="136" t="s">
        <v>6</v>
      </c>
      <c r="E221" s="5">
        <v>2.15</v>
      </c>
      <c r="F221" s="486">
        <v>1.99</v>
      </c>
      <c r="G221" s="6">
        <v>7.4418604651162762E-2</v>
      </c>
      <c r="H221" s="382">
        <v>-0.92558139534883721</v>
      </c>
      <c r="I221" s="7"/>
      <c r="J221" s="7"/>
      <c r="K221" s="7"/>
      <c r="L221" s="7"/>
      <c r="M221" s="7"/>
    </row>
    <row r="222" spans="1:13" ht="15.75" customHeight="1">
      <c r="A222" s="49"/>
      <c r="B222" s="485">
        <v>113713</v>
      </c>
      <c r="C222" s="4" t="e">
        <v>#N/A</v>
      </c>
      <c r="D222" s="136" t="s">
        <v>6</v>
      </c>
      <c r="E222" s="5" t="e">
        <v>#N/A</v>
      </c>
      <c r="F222" s="486">
        <v>1.99</v>
      </c>
      <c r="G222" s="6" t="e">
        <v>#N/A</v>
      </c>
      <c r="H222" s="382" t="e">
        <v>#N/A</v>
      </c>
      <c r="I222" s="7"/>
      <c r="J222" s="7"/>
      <c r="K222" s="7"/>
      <c r="L222" s="7"/>
      <c r="M222" s="7"/>
    </row>
    <row r="223" spans="1:13" ht="15.75" customHeight="1">
      <c r="A223" s="49"/>
      <c r="B223" s="485">
        <v>113712</v>
      </c>
      <c r="C223" s="4" t="e">
        <v>#N/A</v>
      </c>
      <c r="D223" s="136" t="s">
        <v>6</v>
      </c>
      <c r="E223" s="5" t="e">
        <v>#N/A</v>
      </c>
      <c r="F223" s="486">
        <v>1.99</v>
      </c>
      <c r="G223" s="6" t="e">
        <v>#N/A</v>
      </c>
      <c r="H223" s="382" t="e">
        <v>#N/A</v>
      </c>
      <c r="I223" s="7"/>
      <c r="J223" s="7"/>
      <c r="K223" s="7"/>
      <c r="L223" s="7"/>
      <c r="M223" s="7"/>
    </row>
    <row r="224" spans="1:13" ht="15.75" customHeight="1">
      <c r="A224" s="49"/>
      <c r="B224" s="485">
        <v>109019</v>
      </c>
      <c r="C224" s="4" t="s">
        <v>175</v>
      </c>
      <c r="D224" s="136" t="s">
        <v>6</v>
      </c>
      <c r="E224" s="5">
        <v>2.39</v>
      </c>
      <c r="F224" s="486">
        <v>1.99</v>
      </c>
      <c r="G224" s="6">
        <v>0.16736401673640172</v>
      </c>
      <c r="H224" s="382">
        <v>-0.83263598326359833</v>
      </c>
      <c r="I224" s="7"/>
      <c r="J224" s="7"/>
      <c r="K224" s="7"/>
      <c r="L224" s="7"/>
      <c r="M224" s="7"/>
    </row>
    <row r="225" spans="1:13" ht="15.75" customHeight="1">
      <c r="A225" s="49"/>
      <c r="B225" s="485">
        <v>108092</v>
      </c>
      <c r="C225" s="4" t="e">
        <v>#N/A</v>
      </c>
      <c r="D225" s="136" t="s">
        <v>6</v>
      </c>
      <c r="E225" s="5" t="e">
        <v>#N/A</v>
      </c>
      <c r="F225" s="486">
        <v>1.99</v>
      </c>
      <c r="G225" s="6" t="e">
        <v>#N/A</v>
      </c>
      <c r="H225" s="382" t="e">
        <v>#N/A</v>
      </c>
      <c r="I225" s="7"/>
      <c r="J225" s="7"/>
      <c r="K225" s="7"/>
      <c r="L225" s="7"/>
      <c r="M225" s="7"/>
    </row>
    <row r="226" spans="1:13" ht="15.75" customHeight="1">
      <c r="A226" s="49"/>
      <c r="B226" s="485">
        <v>109014</v>
      </c>
      <c r="C226" s="4" t="e">
        <v>#N/A</v>
      </c>
      <c r="D226" s="136" t="s">
        <v>6</v>
      </c>
      <c r="E226" s="5" t="e">
        <v>#N/A</v>
      </c>
      <c r="F226" s="486">
        <v>1.99</v>
      </c>
      <c r="G226" s="6" t="e">
        <v>#N/A</v>
      </c>
      <c r="H226" s="382" t="e">
        <v>#N/A</v>
      </c>
      <c r="I226" s="7"/>
      <c r="J226" s="7"/>
      <c r="K226" s="7"/>
      <c r="L226" s="7"/>
      <c r="M226" s="7"/>
    </row>
    <row r="227" spans="1:13" ht="15.75" customHeight="1">
      <c r="A227" s="49"/>
      <c r="B227" s="485">
        <v>112769</v>
      </c>
      <c r="C227" s="4" t="e">
        <v>#N/A</v>
      </c>
      <c r="D227" s="136" t="s">
        <v>6</v>
      </c>
      <c r="E227" s="5" t="e">
        <v>#N/A</v>
      </c>
      <c r="F227" s="486">
        <v>1.99</v>
      </c>
      <c r="G227" s="6" t="e">
        <v>#N/A</v>
      </c>
      <c r="H227" s="382" t="e">
        <v>#N/A</v>
      </c>
      <c r="I227" s="7"/>
      <c r="J227" s="7"/>
      <c r="K227" s="7"/>
      <c r="L227" s="7"/>
      <c r="M227" s="7"/>
    </row>
    <row r="228" spans="1:13" ht="15.75" customHeight="1">
      <c r="A228" s="49"/>
      <c r="B228" s="485">
        <v>109031</v>
      </c>
      <c r="C228" s="4" t="e">
        <v>#N/A</v>
      </c>
      <c r="D228" s="136" t="s">
        <v>6</v>
      </c>
      <c r="E228" s="5" t="e">
        <v>#N/A</v>
      </c>
      <c r="F228" s="486">
        <v>1.99</v>
      </c>
      <c r="G228" s="6" t="e">
        <v>#N/A</v>
      </c>
      <c r="H228" s="382" t="e">
        <v>#N/A</v>
      </c>
      <c r="I228" s="7"/>
      <c r="J228" s="7"/>
      <c r="K228" s="7"/>
      <c r="L228" s="7"/>
      <c r="M228" s="7"/>
    </row>
    <row r="229" spans="1:13" ht="15.75" customHeight="1">
      <c r="A229" s="49"/>
      <c r="B229" s="485"/>
      <c r="C229" s="4" t="e">
        <v>#N/A</v>
      </c>
      <c r="D229" s="136" t="s">
        <v>6</v>
      </c>
      <c r="E229" s="5" t="e">
        <v>#N/A</v>
      </c>
      <c r="F229" s="479"/>
      <c r="G229" s="6" t="e">
        <v>#N/A</v>
      </c>
      <c r="H229" s="382" t="e">
        <v>#N/A</v>
      </c>
      <c r="I229" s="7"/>
      <c r="J229" s="7"/>
      <c r="K229" s="7"/>
      <c r="L229" s="7"/>
      <c r="M229" s="7"/>
    </row>
    <row r="230" spans="1:13" ht="15.75" customHeight="1">
      <c r="A230" s="49"/>
      <c r="B230" s="485"/>
      <c r="C230" s="4" t="e">
        <f>VLOOKUP(B230,[1]Report!$1:$1048576,2,0)</f>
        <v>#N/A</v>
      </c>
      <c r="D230" s="136" t="s">
        <v>6</v>
      </c>
      <c r="E230" s="5" t="e">
        <f>VLOOKUP(B230,[1]Report!$1:$1048576,8,0)</f>
        <v>#N/A</v>
      </c>
      <c r="F230" s="479"/>
      <c r="G230" s="6" t="e">
        <f t="shared" ref="G230:G231" si="1">(E230-F230)/E230</f>
        <v>#N/A</v>
      </c>
      <c r="H230" s="382" t="e">
        <f t="shared" ref="H230:H231" si="2">G230-100%</f>
        <v>#N/A</v>
      </c>
      <c r="I230" s="7"/>
      <c r="J230" s="7"/>
      <c r="K230" s="7"/>
      <c r="L230" s="7"/>
      <c r="M230" s="7"/>
    </row>
    <row r="231" spans="1:13" ht="15.75">
      <c r="A231" s="49"/>
      <c r="B231" s="485"/>
      <c r="C231" s="4" t="e">
        <f>VLOOKUP(B231,[1]Report!$1:$1048576,2,0)</f>
        <v>#N/A</v>
      </c>
      <c r="D231" s="136" t="s">
        <v>6</v>
      </c>
      <c r="E231" s="5" t="e">
        <f>VLOOKUP(B231,[1]Report!$1:$1048576,8,0)</f>
        <v>#N/A</v>
      </c>
      <c r="F231" s="479"/>
      <c r="G231" s="6" t="e">
        <f t="shared" si="1"/>
        <v>#N/A</v>
      </c>
      <c r="H231" s="382" t="e">
        <f t="shared" si="2"/>
        <v>#N/A</v>
      </c>
      <c r="I231" s="7"/>
      <c r="J231" s="7"/>
      <c r="K231" s="7"/>
      <c r="L231" s="7"/>
      <c r="M231" s="7"/>
    </row>
    <row r="232" spans="1:13" ht="15.75" hidden="1" customHeight="1">
      <c r="A232" s="49"/>
      <c r="B232" s="630" t="s">
        <v>1047</v>
      </c>
      <c r="C232" s="630"/>
      <c r="D232" s="630"/>
      <c r="E232" s="630"/>
      <c r="F232" s="630"/>
      <c r="G232" s="630"/>
      <c r="H232" s="382"/>
      <c r="I232" s="7"/>
      <c r="J232" s="7"/>
      <c r="K232" s="7"/>
      <c r="L232" s="7"/>
      <c r="M232" s="7"/>
    </row>
    <row r="233" spans="1:13" ht="15.75" hidden="1" customHeight="1">
      <c r="A233" s="49"/>
      <c r="B233" s="11" t="s">
        <v>2</v>
      </c>
      <c r="C233" s="11" t="s">
        <v>3</v>
      </c>
      <c r="D233" s="11" t="s">
        <v>5</v>
      </c>
      <c r="E233" s="11" t="s">
        <v>0</v>
      </c>
      <c r="F233" s="47" t="s">
        <v>1</v>
      </c>
      <c r="G233" s="47" t="s">
        <v>4</v>
      </c>
      <c r="H233" s="382"/>
      <c r="I233" s="7"/>
      <c r="J233" s="7"/>
      <c r="K233" s="7"/>
      <c r="L233" s="7"/>
      <c r="M233" s="7"/>
    </row>
    <row r="234" spans="1:13" ht="15.75" hidden="1" customHeight="1">
      <c r="A234" s="49"/>
      <c r="B234" s="472">
        <v>113561</v>
      </c>
      <c r="C234" s="4" t="s">
        <v>1744</v>
      </c>
      <c r="D234" s="136" t="s">
        <v>6</v>
      </c>
      <c r="E234" s="5" t="e">
        <f>VLOOKUP(B234,[1]Report!$1:$1048576,8,0)</f>
        <v>#N/A</v>
      </c>
      <c r="F234" s="464"/>
      <c r="G234" s="6" t="e">
        <f t="shared" ref="G234:G282" si="3">(E234-F234)/E234</f>
        <v>#N/A</v>
      </c>
      <c r="H234" s="382" t="e">
        <f t="shared" ref="H234:H282" si="4">G234-100%</f>
        <v>#N/A</v>
      </c>
      <c r="I234" s="7" t="s">
        <v>1785</v>
      </c>
      <c r="J234" s="7"/>
      <c r="K234" s="7"/>
      <c r="L234" s="7"/>
      <c r="M234" s="7"/>
    </row>
    <row r="235" spans="1:13" ht="15.75" hidden="1" customHeight="1">
      <c r="A235" s="49"/>
      <c r="B235" s="472">
        <v>113562</v>
      </c>
      <c r="C235" s="4" t="s">
        <v>530</v>
      </c>
      <c r="D235" s="136" t="s">
        <v>6</v>
      </c>
      <c r="E235" s="5" t="e">
        <f>VLOOKUP(B235,[1]Report!$1:$1048576,8,0)</f>
        <v>#N/A</v>
      </c>
      <c r="F235" s="464"/>
      <c r="G235" s="6" t="e">
        <f t="shared" si="3"/>
        <v>#N/A</v>
      </c>
      <c r="H235" s="382" t="e">
        <f t="shared" si="4"/>
        <v>#N/A</v>
      </c>
      <c r="I235" s="7" t="s">
        <v>1785</v>
      </c>
      <c r="J235" s="7"/>
      <c r="K235" s="7"/>
      <c r="L235" s="7"/>
      <c r="M235" s="7"/>
    </row>
    <row r="236" spans="1:13" ht="15.75" hidden="1" customHeight="1">
      <c r="A236" s="49"/>
      <c r="B236" s="472">
        <v>113563</v>
      </c>
      <c r="C236" s="4" t="s">
        <v>527</v>
      </c>
      <c r="D236" s="136" t="s">
        <v>6</v>
      </c>
      <c r="E236" s="5" t="e">
        <f>VLOOKUP(B236,[1]Report!$1:$1048576,8,0)</f>
        <v>#N/A</v>
      </c>
      <c r="F236" s="464"/>
      <c r="G236" s="6" t="e">
        <f t="shared" si="3"/>
        <v>#N/A</v>
      </c>
      <c r="H236" s="382" t="e">
        <f t="shared" si="4"/>
        <v>#N/A</v>
      </c>
      <c r="I236" s="7" t="s">
        <v>1785</v>
      </c>
      <c r="J236" s="7"/>
      <c r="K236" s="7"/>
      <c r="L236" s="7"/>
      <c r="M236" s="7"/>
    </row>
    <row r="237" spans="1:13" ht="15.75" hidden="1" customHeight="1">
      <c r="A237" s="49"/>
      <c r="B237" s="472">
        <v>113564</v>
      </c>
      <c r="C237" s="4" t="s">
        <v>534</v>
      </c>
      <c r="D237" s="136" t="s">
        <v>6</v>
      </c>
      <c r="E237" s="5" t="e">
        <f>VLOOKUP(B237,[1]Report!$1:$1048576,8,0)</f>
        <v>#N/A</v>
      </c>
      <c r="F237" s="464"/>
      <c r="G237" s="6" t="e">
        <f t="shared" si="3"/>
        <v>#N/A</v>
      </c>
      <c r="H237" s="382" t="e">
        <f t="shared" si="4"/>
        <v>#N/A</v>
      </c>
      <c r="I237" s="7" t="s">
        <v>1785</v>
      </c>
      <c r="J237" s="7"/>
      <c r="K237" s="7"/>
      <c r="L237" s="7"/>
      <c r="M237" s="7"/>
    </row>
    <row r="238" spans="1:13" ht="15.75" hidden="1" customHeight="1">
      <c r="A238" s="49"/>
      <c r="B238" s="472">
        <v>113565</v>
      </c>
      <c r="C238" s="4" t="s">
        <v>1745</v>
      </c>
      <c r="D238" s="136" t="s">
        <v>6</v>
      </c>
      <c r="E238" s="5" t="e">
        <f>VLOOKUP(B238,[1]Report!$1:$1048576,8,0)</f>
        <v>#N/A</v>
      </c>
      <c r="F238" s="464"/>
      <c r="G238" s="6" t="e">
        <f t="shared" si="3"/>
        <v>#N/A</v>
      </c>
      <c r="H238" s="382" t="e">
        <f t="shared" si="4"/>
        <v>#N/A</v>
      </c>
      <c r="I238" s="7" t="s">
        <v>1785</v>
      </c>
      <c r="J238" s="7"/>
      <c r="K238" s="7"/>
      <c r="L238" s="7"/>
      <c r="M238" s="7"/>
    </row>
    <row r="239" spans="1:13" ht="15.75" hidden="1" customHeight="1">
      <c r="A239" s="49"/>
      <c r="B239" s="472">
        <v>113566</v>
      </c>
      <c r="C239" s="4" t="s">
        <v>529</v>
      </c>
      <c r="D239" s="136" t="s">
        <v>6</v>
      </c>
      <c r="E239" s="5" t="e">
        <f>VLOOKUP(B239,[1]Report!$1:$1048576,8,0)</f>
        <v>#N/A</v>
      </c>
      <c r="F239" s="464"/>
      <c r="G239" s="6" t="e">
        <f t="shared" si="3"/>
        <v>#N/A</v>
      </c>
      <c r="H239" s="382" t="e">
        <f t="shared" si="4"/>
        <v>#N/A</v>
      </c>
      <c r="I239" s="7" t="s">
        <v>1785</v>
      </c>
      <c r="J239" s="7"/>
      <c r="K239" s="7"/>
      <c r="L239" s="7"/>
      <c r="M239" s="7"/>
    </row>
    <row r="240" spans="1:13" ht="15.75" hidden="1" customHeight="1">
      <c r="A240" s="49"/>
      <c r="B240" s="472">
        <v>113568</v>
      </c>
      <c r="C240" s="4" t="s">
        <v>1746</v>
      </c>
      <c r="D240" s="136" t="s">
        <v>6</v>
      </c>
      <c r="E240" s="5" t="e">
        <f>VLOOKUP(B240,[1]Report!$1:$1048576,8,0)</f>
        <v>#N/A</v>
      </c>
      <c r="F240" s="464"/>
      <c r="G240" s="6" t="e">
        <f t="shared" si="3"/>
        <v>#N/A</v>
      </c>
      <c r="H240" s="382" t="e">
        <f t="shared" si="4"/>
        <v>#N/A</v>
      </c>
      <c r="I240" s="7" t="s">
        <v>1785</v>
      </c>
      <c r="J240" s="7"/>
      <c r="K240" s="7"/>
      <c r="L240" s="7"/>
      <c r="M240" s="7"/>
    </row>
    <row r="241" spans="1:13" ht="15.75" hidden="1" customHeight="1">
      <c r="A241" s="49"/>
      <c r="B241" s="472">
        <v>113569</v>
      </c>
      <c r="C241" s="4" t="s">
        <v>531</v>
      </c>
      <c r="D241" s="136" t="s">
        <v>6</v>
      </c>
      <c r="E241" s="5" t="e">
        <f>VLOOKUP(B241,[1]Report!$1:$1048576,8,0)</f>
        <v>#N/A</v>
      </c>
      <c r="F241" s="464"/>
      <c r="G241" s="6" t="e">
        <f t="shared" si="3"/>
        <v>#N/A</v>
      </c>
      <c r="H241" s="382" t="e">
        <f t="shared" si="4"/>
        <v>#N/A</v>
      </c>
      <c r="I241" s="7" t="s">
        <v>1785</v>
      </c>
      <c r="J241" s="7"/>
      <c r="K241" s="7"/>
      <c r="L241" s="7"/>
      <c r="M241" s="7"/>
    </row>
    <row r="242" spans="1:13" ht="15.75" hidden="1" customHeight="1">
      <c r="A242" s="49"/>
      <c r="B242" s="472">
        <v>113570</v>
      </c>
      <c r="C242" s="4" t="s">
        <v>526</v>
      </c>
      <c r="D242" s="136" t="s">
        <v>6</v>
      </c>
      <c r="E242" s="5" t="e">
        <f>VLOOKUP(B242,[1]Report!$1:$1048576,8,0)</f>
        <v>#N/A</v>
      </c>
      <c r="F242" s="464"/>
      <c r="G242" s="6" t="e">
        <f t="shared" si="3"/>
        <v>#N/A</v>
      </c>
      <c r="H242" s="382" t="e">
        <f t="shared" si="4"/>
        <v>#N/A</v>
      </c>
      <c r="I242" s="7" t="s">
        <v>1785</v>
      </c>
      <c r="J242" s="7"/>
      <c r="K242" s="7"/>
      <c r="L242" s="7"/>
      <c r="M242" s="7"/>
    </row>
    <row r="243" spans="1:13" ht="15.75" hidden="1" customHeight="1">
      <c r="A243" s="49"/>
      <c r="B243" s="472">
        <v>113571</v>
      </c>
      <c r="C243" s="4" t="s">
        <v>1747</v>
      </c>
      <c r="D243" s="136" t="s">
        <v>6</v>
      </c>
      <c r="E243" s="5" t="e">
        <f>VLOOKUP(B243,[1]Report!$1:$1048576,8,0)</f>
        <v>#N/A</v>
      </c>
      <c r="F243" s="464"/>
      <c r="G243" s="6" t="e">
        <f t="shared" si="3"/>
        <v>#N/A</v>
      </c>
      <c r="H243" s="382" t="e">
        <f t="shared" si="4"/>
        <v>#N/A</v>
      </c>
      <c r="I243" s="7" t="s">
        <v>1785</v>
      </c>
      <c r="J243" s="7"/>
      <c r="K243" s="7"/>
      <c r="L243" s="7"/>
      <c r="M243" s="7"/>
    </row>
    <row r="244" spans="1:13" ht="15.75" hidden="1" customHeight="1">
      <c r="A244" s="49"/>
      <c r="B244" s="472">
        <v>113572</v>
      </c>
      <c r="C244" s="4" t="s">
        <v>535</v>
      </c>
      <c r="D244" s="136" t="s">
        <v>6</v>
      </c>
      <c r="E244" s="5" t="e">
        <f>VLOOKUP(B244,[1]Report!$1:$1048576,8,0)</f>
        <v>#N/A</v>
      </c>
      <c r="F244" s="464"/>
      <c r="G244" s="6" t="e">
        <f t="shared" si="3"/>
        <v>#N/A</v>
      </c>
      <c r="H244" s="382" t="e">
        <f t="shared" si="4"/>
        <v>#N/A</v>
      </c>
      <c r="I244" s="7" t="s">
        <v>1785</v>
      </c>
      <c r="J244" s="7"/>
      <c r="K244" s="7"/>
      <c r="L244" s="7"/>
      <c r="M244" s="7"/>
    </row>
    <row r="245" spans="1:13" ht="15.75" hidden="1" customHeight="1">
      <c r="A245" s="49"/>
      <c r="B245" s="472">
        <v>113573</v>
      </c>
      <c r="C245" s="4" t="s">
        <v>543</v>
      </c>
      <c r="D245" s="136" t="s">
        <v>6</v>
      </c>
      <c r="E245" s="5" t="e">
        <f>VLOOKUP(B245,[1]Report!$1:$1048576,8,0)</f>
        <v>#N/A</v>
      </c>
      <c r="F245" s="464"/>
      <c r="G245" s="6" t="e">
        <f t="shared" si="3"/>
        <v>#N/A</v>
      </c>
      <c r="H245" s="382" t="e">
        <f t="shared" si="4"/>
        <v>#N/A</v>
      </c>
      <c r="I245" s="7" t="s">
        <v>1785</v>
      </c>
      <c r="J245" s="7"/>
      <c r="K245" s="7"/>
      <c r="L245" s="7"/>
      <c r="M245" s="7"/>
    </row>
    <row r="246" spans="1:13" ht="15.75" hidden="1" customHeight="1">
      <c r="A246" s="49"/>
      <c r="B246" s="472">
        <v>113692</v>
      </c>
      <c r="C246" s="4" t="s">
        <v>1748</v>
      </c>
      <c r="D246" s="136" t="s">
        <v>6</v>
      </c>
      <c r="E246" s="5" t="e">
        <f>VLOOKUP(B246,[1]Report!$1:$1048576,8,0)</f>
        <v>#N/A</v>
      </c>
      <c r="F246" s="464"/>
      <c r="G246" s="6" t="e">
        <f t="shared" si="3"/>
        <v>#N/A</v>
      </c>
      <c r="H246" s="382" t="e">
        <f t="shared" si="4"/>
        <v>#N/A</v>
      </c>
      <c r="I246" s="7" t="s">
        <v>1786</v>
      </c>
      <c r="J246" s="7"/>
      <c r="K246" s="7"/>
      <c r="L246" s="7"/>
      <c r="M246" s="7"/>
    </row>
    <row r="247" spans="1:13" ht="15.75" hidden="1" customHeight="1">
      <c r="A247" s="49"/>
      <c r="B247" s="472">
        <v>113693</v>
      </c>
      <c r="C247" s="4" t="s">
        <v>1749</v>
      </c>
      <c r="D247" s="136" t="s">
        <v>6</v>
      </c>
      <c r="E247" s="5" t="e">
        <f>VLOOKUP(B247,[1]Report!$1:$1048576,8,0)</f>
        <v>#N/A</v>
      </c>
      <c r="F247" s="464"/>
      <c r="G247" s="6" t="e">
        <f t="shared" si="3"/>
        <v>#N/A</v>
      </c>
      <c r="H247" s="382" t="e">
        <f t="shared" si="4"/>
        <v>#N/A</v>
      </c>
      <c r="I247" s="7" t="s">
        <v>1786</v>
      </c>
      <c r="J247" s="7"/>
      <c r="K247" s="7"/>
      <c r="L247" s="7"/>
      <c r="M247" s="7"/>
    </row>
    <row r="248" spans="1:13" ht="15.75" hidden="1" customHeight="1">
      <c r="A248" s="49"/>
      <c r="B248" s="472">
        <v>113694</v>
      </c>
      <c r="C248" s="4" t="s">
        <v>1750</v>
      </c>
      <c r="D248" s="136" t="s">
        <v>6</v>
      </c>
      <c r="E248" s="5" t="e">
        <f>VLOOKUP(B248,[1]Report!$1:$1048576,8,0)</f>
        <v>#N/A</v>
      </c>
      <c r="F248" s="464"/>
      <c r="G248" s="6" t="e">
        <f t="shared" si="3"/>
        <v>#N/A</v>
      </c>
      <c r="H248" s="382" t="e">
        <f t="shared" si="4"/>
        <v>#N/A</v>
      </c>
      <c r="I248" s="7" t="s">
        <v>1786</v>
      </c>
      <c r="J248" s="7"/>
      <c r="K248" s="7"/>
      <c r="L248" s="7"/>
      <c r="M248" s="7"/>
    </row>
    <row r="249" spans="1:13" ht="15.75" hidden="1" customHeight="1">
      <c r="A249" s="49"/>
      <c r="B249" s="473">
        <v>113695</v>
      </c>
      <c r="C249" s="52" t="s">
        <v>1394</v>
      </c>
      <c r="D249" s="474" t="s">
        <v>6</v>
      </c>
      <c r="E249" s="53">
        <v>3.49</v>
      </c>
      <c r="F249" s="475"/>
      <c r="G249" s="476">
        <f t="shared" si="3"/>
        <v>1</v>
      </c>
      <c r="H249" s="477">
        <f t="shared" si="4"/>
        <v>0</v>
      </c>
      <c r="I249" s="373" t="s">
        <v>1787</v>
      </c>
      <c r="J249" s="7"/>
      <c r="K249" s="7"/>
      <c r="L249" s="7"/>
      <c r="M249" s="7"/>
    </row>
    <row r="250" spans="1:13" ht="15.75" hidden="1" customHeight="1">
      <c r="A250" s="49"/>
      <c r="B250" s="472">
        <v>113699</v>
      </c>
      <c r="C250" s="4" t="s">
        <v>1751</v>
      </c>
      <c r="D250" s="136" t="s">
        <v>6</v>
      </c>
      <c r="E250" s="5" t="e">
        <f>VLOOKUP(B250,[1]Report!$1:$1048576,8,0)</f>
        <v>#N/A</v>
      </c>
      <c r="F250" s="464"/>
      <c r="G250" s="6" t="e">
        <f t="shared" si="3"/>
        <v>#N/A</v>
      </c>
      <c r="H250" s="382" t="e">
        <f t="shared" si="4"/>
        <v>#N/A</v>
      </c>
      <c r="I250" s="7" t="s">
        <v>1786</v>
      </c>
      <c r="J250" s="7"/>
      <c r="K250" s="7"/>
      <c r="L250" s="7"/>
      <c r="M250" s="7"/>
    </row>
    <row r="251" spans="1:13" ht="15.75" hidden="1" customHeight="1">
      <c r="A251" s="49"/>
      <c r="B251" s="472">
        <v>113700</v>
      </c>
      <c r="C251" s="4" t="s">
        <v>1752</v>
      </c>
      <c r="D251" s="136" t="s">
        <v>6</v>
      </c>
      <c r="E251" s="5" t="e">
        <f>VLOOKUP(B251,[1]Report!$1:$1048576,8,0)</f>
        <v>#N/A</v>
      </c>
      <c r="F251" s="464"/>
      <c r="G251" s="6" t="e">
        <f t="shared" si="3"/>
        <v>#N/A</v>
      </c>
      <c r="H251" s="382" t="e">
        <f t="shared" si="4"/>
        <v>#N/A</v>
      </c>
      <c r="I251" s="7" t="s">
        <v>1786</v>
      </c>
      <c r="J251" s="7"/>
      <c r="K251" s="7"/>
      <c r="L251" s="7"/>
      <c r="M251" s="7"/>
    </row>
    <row r="252" spans="1:13" ht="15.75" hidden="1" customHeight="1">
      <c r="A252" s="49"/>
      <c r="B252" s="472">
        <v>113702</v>
      </c>
      <c r="C252" s="4" t="s">
        <v>1753</v>
      </c>
      <c r="D252" s="136" t="s">
        <v>6</v>
      </c>
      <c r="E252" s="5" t="e">
        <f>VLOOKUP(B252,[1]Report!$1:$1048576,8,0)</f>
        <v>#N/A</v>
      </c>
      <c r="F252" s="464"/>
      <c r="G252" s="6" t="e">
        <f t="shared" si="3"/>
        <v>#N/A</v>
      </c>
      <c r="H252" s="382" t="e">
        <f t="shared" si="4"/>
        <v>#N/A</v>
      </c>
      <c r="I252" s="7" t="s">
        <v>1786</v>
      </c>
      <c r="J252" s="7"/>
      <c r="K252" s="7"/>
      <c r="L252" s="7"/>
      <c r="M252" s="7"/>
    </row>
    <row r="253" spans="1:13" ht="15.75" hidden="1" customHeight="1">
      <c r="A253" s="49"/>
      <c r="B253" s="472">
        <v>113703</v>
      </c>
      <c r="C253" s="4" t="s">
        <v>1754</v>
      </c>
      <c r="D253" s="136" t="s">
        <v>6</v>
      </c>
      <c r="E253" s="5" t="e">
        <f>VLOOKUP(B253,[1]Report!$1:$1048576,8,0)</f>
        <v>#N/A</v>
      </c>
      <c r="F253" s="464"/>
      <c r="G253" s="6" t="e">
        <f t="shared" si="3"/>
        <v>#N/A</v>
      </c>
      <c r="H253" s="382" t="e">
        <f t="shared" si="4"/>
        <v>#N/A</v>
      </c>
      <c r="I253" s="7" t="s">
        <v>1786</v>
      </c>
      <c r="J253" s="7"/>
      <c r="K253" s="7"/>
      <c r="L253" s="7"/>
      <c r="M253" s="7"/>
    </row>
    <row r="254" spans="1:13" ht="15.75" hidden="1" customHeight="1">
      <c r="A254" s="49"/>
      <c r="B254" s="472">
        <v>113706</v>
      </c>
      <c r="C254" s="4" t="s">
        <v>1755</v>
      </c>
      <c r="D254" s="136" t="s">
        <v>6</v>
      </c>
      <c r="E254" s="5" t="e">
        <f>VLOOKUP(B254,[1]Report!$1:$1048576,8,0)</f>
        <v>#N/A</v>
      </c>
      <c r="F254" s="464"/>
      <c r="G254" s="6" t="e">
        <f t="shared" si="3"/>
        <v>#N/A</v>
      </c>
      <c r="H254" s="382" t="e">
        <f t="shared" si="4"/>
        <v>#N/A</v>
      </c>
      <c r="I254" s="7" t="s">
        <v>1786</v>
      </c>
      <c r="J254" s="7"/>
      <c r="K254" s="7"/>
      <c r="L254" s="7"/>
      <c r="M254" s="7"/>
    </row>
    <row r="255" spans="1:13" ht="15.75" hidden="1" customHeight="1">
      <c r="A255" s="49"/>
      <c r="B255" s="472">
        <v>113707</v>
      </c>
      <c r="C255" s="4" t="s">
        <v>1756</v>
      </c>
      <c r="D255" s="136" t="s">
        <v>6</v>
      </c>
      <c r="E255" s="5" t="e">
        <f>VLOOKUP(B255,[1]Report!$1:$1048576,8,0)</f>
        <v>#N/A</v>
      </c>
      <c r="F255" s="464"/>
      <c r="G255" s="6" t="e">
        <f t="shared" si="3"/>
        <v>#N/A</v>
      </c>
      <c r="H255" s="382" t="e">
        <f t="shared" si="4"/>
        <v>#N/A</v>
      </c>
      <c r="I255" s="7" t="s">
        <v>1786</v>
      </c>
      <c r="J255" s="7"/>
      <c r="K255" s="7"/>
      <c r="L255" s="7"/>
      <c r="M255" s="7"/>
    </row>
    <row r="256" spans="1:13" ht="15.75" hidden="1" customHeight="1">
      <c r="A256" s="49"/>
      <c r="B256" s="472">
        <v>113985</v>
      </c>
      <c r="C256" s="4" t="s">
        <v>1757</v>
      </c>
      <c r="D256" s="136" t="s">
        <v>6</v>
      </c>
      <c r="E256" s="5" t="e">
        <f>VLOOKUP(B256,[1]Report!$1:$1048576,8,0)</f>
        <v>#N/A</v>
      </c>
      <c r="F256" s="464"/>
      <c r="G256" s="6" t="e">
        <f t="shared" si="3"/>
        <v>#N/A</v>
      </c>
      <c r="H256" s="382" t="e">
        <f t="shared" si="4"/>
        <v>#N/A</v>
      </c>
      <c r="I256" s="7" t="s">
        <v>1769</v>
      </c>
      <c r="J256" s="7"/>
      <c r="K256" s="7"/>
      <c r="L256" s="7"/>
      <c r="M256" s="7"/>
    </row>
    <row r="257" spans="1:13" ht="15.75" hidden="1" customHeight="1">
      <c r="A257" s="49"/>
      <c r="B257" s="472">
        <v>114098</v>
      </c>
      <c r="C257" s="4" t="s">
        <v>1758</v>
      </c>
      <c r="D257" s="136" t="s">
        <v>6</v>
      </c>
      <c r="E257" s="5" t="e">
        <f>VLOOKUP(B257,[1]Report!$1:$1048576,8,0)</f>
        <v>#N/A</v>
      </c>
      <c r="F257" s="464"/>
      <c r="G257" s="6" t="e">
        <f t="shared" si="3"/>
        <v>#N/A</v>
      </c>
      <c r="H257" s="382" t="e">
        <f t="shared" si="4"/>
        <v>#N/A</v>
      </c>
      <c r="I257" s="7" t="s">
        <v>1786</v>
      </c>
      <c r="J257" s="7"/>
      <c r="K257" s="7"/>
      <c r="L257" s="7"/>
      <c r="M257" s="7"/>
    </row>
    <row r="258" spans="1:13" ht="15.75" hidden="1" customHeight="1">
      <c r="A258" s="49"/>
      <c r="B258" s="472">
        <v>114099</v>
      </c>
      <c r="C258" s="4" t="s">
        <v>1759</v>
      </c>
      <c r="D258" s="136" t="s">
        <v>6</v>
      </c>
      <c r="E258" s="5" t="e">
        <f>VLOOKUP(B258,[1]Report!$1:$1048576,8,0)</f>
        <v>#N/A</v>
      </c>
      <c r="F258" s="464"/>
      <c r="G258" s="6" t="e">
        <f t="shared" si="3"/>
        <v>#N/A</v>
      </c>
      <c r="H258" s="382" t="e">
        <f t="shared" si="4"/>
        <v>#N/A</v>
      </c>
      <c r="I258" s="7" t="s">
        <v>1786</v>
      </c>
      <c r="J258" s="7"/>
      <c r="K258" s="7"/>
      <c r="L258" s="7"/>
      <c r="M258" s="7"/>
    </row>
    <row r="259" spans="1:13" ht="15.75" hidden="1" customHeight="1">
      <c r="A259" s="49"/>
      <c r="B259" s="472">
        <v>114100</v>
      </c>
      <c r="C259" s="4" t="s">
        <v>1760</v>
      </c>
      <c r="D259" s="136" t="s">
        <v>6</v>
      </c>
      <c r="E259" s="5" t="e">
        <f>VLOOKUP(B259,[1]Report!$1:$1048576,8,0)</f>
        <v>#N/A</v>
      </c>
      <c r="F259" s="464"/>
      <c r="G259" s="6" t="e">
        <f t="shared" si="3"/>
        <v>#N/A</v>
      </c>
      <c r="H259" s="382" t="e">
        <f t="shared" si="4"/>
        <v>#N/A</v>
      </c>
      <c r="I259" s="7" t="s">
        <v>1786</v>
      </c>
      <c r="J259" s="7"/>
      <c r="K259" s="7"/>
      <c r="L259" s="7"/>
      <c r="M259" s="7"/>
    </row>
    <row r="260" spans="1:13" ht="15.75" hidden="1" customHeight="1">
      <c r="A260" s="49"/>
      <c r="B260" s="472">
        <v>114101</v>
      </c>
      <c r="C260" s="4" t="s">
        <v>1761</v>
      </c>
      <c r="D260" s="136" t="s">
        <v>6</v>
      </c>
      <c r="E260" s="5" t="e">
        <f>VLOOKUP(B260,[1]Report!$1:$1048576,8,0)</f>
        <v>#N/A</v>
      </c>
      <c r="F260" s="464"/>
      <c r="G260" s="6" t="e">
        <f t="shared" si="3"/>
        <v>#N/A</v>
      </c>
      <c r="H260" s="382" t="e">
        <f t="shared" si="4"/>
        <v>#N/A</v>
      </c>
      <c r="I260" s="7" t="s">
        <v>1786</v>
      </c>
      <c r="J260" s="7"/>
      <c r="K260" s="7"/>
      <c r="L260" s="7"/>
      <c r="M260" s="7"/>
    </row>
    <row r="261" spans="1:13" ht="15.75" hidden="1" customHeight="1">
      <c r="A261" s="49"/>
      <c r="B261" s="472">
        <v>114102</v>
      </c>
      <c r="C261" s="4" t="s">
        <v>1762</v>
      </c>
      <c r="D261" s="136" t="s">
        <v>6</v>
      </c>
      <c r="E261" s="5" t="e">
        <f>VLOOKUP(B261,[1]Report!$1:$1048576,8,0)</f>
        <v>#N/A</v>
      </c>
      <c r="F261" s="464"/>
      <c r="G261" s="6" t="e">
        <f t="shared" si="3"/>
        <v>#N/A</v>
      </c>
      <c r="H261" s="382" t="e">
        <f t="shared" si="4"/>
        <v>#N/A</v>
      </c>
      <c r="I261" s="7" t="s">
        <v>1786</v>
      </c>
      <c r="J261" s="7"/>
      <c r="K261" s="7"/>
      <c r="L261" s="7"/>
      <c r="M261" s="7"/>
    </row>
    <row r="262" spans="1:13" ht="15.75" hidden="1" customHeight="1">
      <c r="A262" s="49"/>
      <c r="B262" s="472">
        <v>114103</v>
      </c>
      <c r="C262" s="4" t="s">
        <v>1763</v>
      </c>
      <c r="D262" s="136" t="s">
        <v>6</v>
      </c>
      <c r="E262" s="5" t="e">
        <f>VLOOKUP(B262,[1]Report!$1:$1048576,8,0)</f>
        <v>#N/A</v>
      </c>
      <c r="F262" s="464"/>
      <c r="G262" s="6" t="e">
        <f t="shared" si="3"/>
        <v>#N/A</v>
      </c>
      <c r="H262" s="382" t="e">
        <f t="shared" si="4"/>
        <v>#N/A</v>
      </c>
      <c r="I262" s="7" t="s">
        <v>1786</v>
      </c>
      <c r="J262" s="7"/>
      <c r="K262" s="7"/>
      <c r="L262" s="7"/>
      <c r="M262" s="7"/>
    </row>
    <row r="263" spans="1:13" ht="15.75" hidden="1" customHeight="1">
      <c r="A263" s="49"/>
      <c r="B263" s="472">
        <v>114104</v>
      </c>
      <c r="C263" s="4" t="s">
        <v>1764</v>
      </c>
      <c r="D263" s="136" t="s">
        <v>6</v>
      </c>
      <c r="E263" s="5" t="e">
        <f>VLOOKUP(B263,[1]Report!$1:$1048576,8,0)</f>
        <v>#N/A</v>
      </c>
      <c r="F263" s="464"/>
      <c r="G263" s="6" t="e">
        <f t="shared" si="3"/>
        <v>#N/A</v>
      </c>
      <c r="H263" s="382" t="e">
        <f t="shared" si="4"/>
        <v>#N/A</v>
      </c>
      <c r="I263" s="7" t="s">
        <v>1786</v>
      </c>
      <c r="J263" s="7"/>
      <c r="K263" s="7"/>
      <c r="L263" s="7"/>
      <c r="M263" s="7"/>
    </row>
    <row r="264" spans="1:13" ht="15.75" hidden="1" customHeight="1">
      <c r="A264" s="49"/>
      <c r="B264" s="472">
        <v>114105</v>
      </c>
      <c r="C264" s="4" t="s">
        <v>1765</v>
      </c>
      <c r="D264" s="136" t="s">
        <v>6</v>
      </c>
      <c r="E264" s="5" t="e">
        <f>VLOOKUP(B264,[1]Report!$1:$1048576,8,0)</f>
        <v>#N/A</v>
      </c>
      <c r="F264" s="464"/>
      <c r="G264" s="6" t="e">
        <f t="shared" si="3"/>
        <v>#N/A</v>
      </c>
      <c r="H264" s="382" t="e">
        <f t="shared" si="4"/>
        <v>#N/A</v>
      </c>
      <c r="I264" s="7" t="s">
        <v>1786</v>
      </c>
      <c r="J264" s="7"/>
      <c r="K264" s="7"/>
      <c r="L264" s="7"/>
      <c r="M264" s="7"/>
    </row>
    <row r="265" spans="1:13" ht="15.75" hidden="1" customHeight="1">
      <c r="A265" s="49"/>
      <c r="B265" s="472">
        <v>114106</v>
      </c>
      <c r="C265" s="4" t="s">
        <v>1766</v>
      </c>
      <c r="D265" s="136" t="s">
        <v>6</v>
      </c>
      <c r="E265" s="5" t="e">
        <f>VLOOKUP(B265,[1]Report!$1:$1048576,8,0)</f>
        <v>#N/A</v>
      </c>
      <c r="F265" s="464"/>
      <c r="G265" s="6" t="e">
        <f t="shared" si="3"/>
        <v>#N/A</v>
      </c>
      <c r="H265" s="382" t="e">
        <f t="shared" si="4"/>
        <v>#N/A</v>
      </c>
      <c r="I265" s="7" t="s">
        <v>1786</v>
      </c>
      <c r="J265" s="7"/>
      <c r="K265" s="7"/>
      <c r="L265" s="7"/>
      <c r="M265" s="7"/>
    </row>
    <row r="266" spans="1:13" ht="15.75" hidden="1" customHeight="1">
      <c r="A266" s="49"/>
      <c r="B266" s="472">
        <v>113630</v>
      </c>
      <c r="C266" s="4" t="s">
        <v>1767</v>
      </c>
      <c r="D266" s="136" t="s">
        <v>6</v>
      </c>
      <c r="E266" s="5" t="e">
        <f>VLOOKUP(B266,[1]Report!$1:$1048576,8,0)</f>
        <v>#N/A</v>
      </c>
      <c r="F266" s="464"/>
      <c r="G266" s="6" t="e">
        <f t="shared" si="3"/>
        <v>#N/A</v>
      </c>
      <c r="H266" s="382" t="e">
        <f t="shared" si="4"/>
        <v>#N/A</v>
      </c>
      <c r="I266" s="7" t="s">
        <v>1769</v>
      </c>
      <c r="J266" s="7"/>
      <c r="K266" s="7"/>
      <c r="L266" s="7"/>
      <c r="M266" s="7"/>
    </row>
    <row r="267" spans="1:13" ht="15.75" hidden="1" customHeight="1">
      <c r="A267" s="49"/>
      <c r="B267" s="473">
        <v>113650</v>
      </c>
      <c r="C267" s="52" t="e">
        <f>VLOOKUP(B267,[1]Report!$1:$1048576,2,0)</f>
        <v>#N/A</v>
      </c>
      <c r="D267" s="474" t="s">
        <v>6</v>
      </c>
      <c r="E267" s="53" t="e">
        <f>VLOOKUP(B267,[1]Report!$1:$1048576,8,0)</f>
        <v>#N/A</v>
      </c>
      <c r="F267" s="475"/>
      <c r="G267" s="476" t="e">
        <f t="shared" si="3"/>
        <v>#N/A</v>
      </c>
      <c r="H267" s="477" t="e">
        <f t="shared" si="4"/>
        <v>#N/A</v>
      </c>
      <c r="I267" s="373" t="s">
        <v>1787</v>
      </c>
      <c r="J267" s="7"/>
      <c r="K267" s="7"/>
      <c r="L267" s="7"/>
      <c r="M267" s="7"/>
    </row>
    <row r="268" spans="1:13" ht="15.75" hidden="1" customHeight="1">
      <c r="A268" s="49"/>
      <c r="B268" s="472">
        <v>114241</v>
      </c>
      <c r="C268" s="4" t="s">
        <v>1770</v>
      </c>
      <c r="D268" s="136" t="s">
        <v>6</v>
      </c>
      <c r="E268" s="5" t="e">
        <f>VLOOKUP(B268,[1]Report!$1:$1048576,8,0)</f>
        <v>#N/A</v>
      </c>
      <c r="F268" s="464"/>
      <c r="G268" s="6" t="e">
        <f t="shared" si="3"/>
        <v>#N/A</v>
      </c>
      <c r="H268" s="382" t="e">
        <f t="shared" si="4"/>
        <v>#N/A</v>
      </c>
      <c r="I268" s="7" t="s">
        <v>1769</v>
      </c>
      <c r="J268" s="7"/>
      <c r="K268" s="7"/>
      <c r="L268" s="7"/>
      <c r="M268" s="7"/>
    </row>
    <row r="269" spans="1:13" ht="15.75" hidden="1" customHeight="1">
      <c r="A269" s="49"/>
      <c r="B269" s="472">
        <v>114243</v>
      </c>
      <c r="C269" s="4" t="s">
        <v>1771</v>
      </c>
      <c r="D269" s="136" t="s">
        <v>6</v>
      </c>
      <c r="E269" s="5" t="e">
        <f>VLOOKUP(B269,[1]Report!$1:$1048576,8,0)</f>
        <v>#N/A</v>
      </c>
      <c r="F269" s="464"/>
      <c r="G269" s="6" t="e">
        <f t="shared" si="3"/>
        <v>#N/A</v>
      </c>
      <c r="H269" s="382" t="e">
        <f t="shared" si="4"/>
        <v>#N/A</v>
      </c>
      <c r="I269" s="7" t="s">
        <v>1769</v>
      </c>
      <c r="J269" s="7"/>
      <c r="K269" s="7"/>
      <c r="L269" s="7"/>
      <c r="M269" s="7"/>
    </row>
    <row r="270" spans="1:13" ht="15.75" hidden="1" customHeight="1">
      <c r="A270" s="49"/>
      <c r="B270" s="472">
        <v>114244</v>
      </c>
      <c r="C270" s="4" t="s">
        <v>1772</v>
      </c>
      <c r="D270" s="136" t="s">
        <v>6</v>
      </c>
      <c r="E270" s="5" t="e">
        <f>VLOOKUP(B270,[1]Report!$1:$1048576,8,0)</f>
        <v>#N/A</v>
      </c>
      <c r="F270" s="464"/>
      <c r="G270" s="6" t="e">
        <f t="shared" si="3"/>
        <v>#N/A</v>
      </c>
      <c r="H270" s="382" t="e">
        <f t="shared" si="4"/>
        <v>#N/A</v>
      </c>
      <c r="I270" s="7" t="s">
        <v>1769</v>
      </c>
      <c r="J270" s="7"/>
      <c r="K270" s="7"/>
      <c r="L270" s="7"/>
      <c r="M270" s="7"/>
    </row>
    <row r="271" spans="1:13" ht="15.75" hidden="1" customHeight="1">
      <c r="A271" s="49"/>
      <c r="B271" s="472">
        <v>114246</v>
      </c>
      <c r="C271" s="4" t="s">
        <v>1773</v>
      </c>
      <c r="D271" s="136" t="s">
        <v>6</v>
      </c>
      <c r="E271" s="5" t="e">
        <f>VLOOKUP(B271,[1]Report!$1:$1048576,8,0)</f>
        <v>#N/A</v>
      </c>
      <c r="F271" s="464"/>
      <c r="G271" s="6" t="e">
        <f t="shared" si="3"/>
        <v>#N/A</v>
      </c>
      <c r="H271" s="382" t="e">
        <f t="shared" si="4"/>
        <v>#N/A</v>
      </c>
      <c r="I271" s="7" t="s">
        <v>1769</v>
      </c>
      <c r="J271" s="7"/>
      <c r="K271" s="7"/>
      <c r="L271" s="7"/>
      <c r="M271" s="7"/>
    </row>
    <row r="272" spans="1:13" ht="15.75" hidden="1" customHeight="1">
      <c r="A272" s="49"/>
      <c r="B272" s="472">
        <v>114250</v>
      </c>
      <c r="C272" s="4" t="s">
        <v>1774</v>
      </c>
      <c r="D272" s="136" t="s">
        <v>6</v>
      </c>
      <c r="E272" s="5" t="e">
        <f>VLOOKUP(B272,[1]Report!$1:$1048576,8,0)</f>
        <v>#N/A</v>
      </c>
      <c r="F272" s="464"/>
      <c r="G272" s="6" t="e">
        <f t="shared" si="3"/>
        <v>#N/A</v>
      </c>
      <c r="H272" s="382" t="e">
        <f t="shared" si="4"/>
        <v>#N/A</v>
      </c>
      <c r="I272" s="7" t="s">
        <v>1769</v>
      </c>
      <c r="J272" s="7"/>
      <c r="K272" s="7"/>
      <c r="L272" s="7"/>
      <c r="M272" s="7"/>
    </row>
    <row r="273" spans="1:13" ht="15.75" hidden="1" customHeight="1">
      <c r="A273" s="49"/>
      <c r="B273" s="472">
        <v>113577</v>
      </c>
      <c r="C273" s="4" t="e">
        <f>VLOOKUP(B273,[1]Report!$1:$1048576,2,0)</f>
        <v>#N/A</v>
      </c>
      <c r="D273" s="136" t="s">
        <v>6</v>
      </c>
      <c r="E273" s="5">
        <v>50</v>
      </c>
      <c r="F273" s="464"/>
      <c r="G273" s="6">
        <f t="shared" si="3"/>
        <v>1</v>
      </c>
      <c r="H273" s="382">
        <f t="shared" si="4"/>
        <v>0</v>
      </c>
      <c r="I273" s="7" t="s">
        <v>1788</v>
      </c>
      <c r="J273" s="7"/>
      <c r="K273" s="7"/>
      <c r="L273" s="7"/>
      <c r="M273" s="7"/>
    </row>
    <row r="274" spans="1:13" ht="15.75" hidden="1" customHeight="1">
      <c r="A274" s="49"/>
      <c r="B274" s="472">
        <v>113578</v>
      </c>
      <c r="C274" s="4" t="e">
        <f>VLOOKUP(B274,[1]Report!$1:$1048576,2,0)</f>
        <v>#N/A</v>
      </c>
      <c r="D274" s="136" t="s">
        <v>6</v>
      </c>
      <c r="E274" s="5">
        <v>52.73</v>
      </c>
      <c r="F274" s="464"/>
      <c r="G274" s="6">
        <f t="shared" si="3"/>
        <v>1</v>
      </c>
      <c r="H274" s="382">
        <f t="shared" si="4"/>
        <v>0</v>
      </c>
      <c r="I274" s="7" t="s">
        <v>1789</v>
      </c>
      <c r="J274" s="7"/>
      <c r="K274" s="7"/>
      <c r="L274" s="7"/>
      <c r="M274" s="7"/>
    </row>
    <row r="275" spans="1:13" ht="15.75" hidden="1" customHeight="1">
      <c r="A275" s="49"/>
      <c r="B275" s="472">
        <v>112519</v>
      </c>
      <c r="C275" s="4" t="s">
        <v>1775</v>
      </c>
      <c r="D275" s="136" t="s">
        <v>6</v>
      </c>
      <c r="E275" s="5">
        <v>4.84</v>
      </c>
      <c r="F275" s="464"/>
      <c r="G275" s="6">
        <f t="shared" si="3"/>
        <v>1</v>
      </c>
      <c r="H275" s="382">
        <f t="shared" si="4"/>
        <v>0</v>
      </c>
      <c r="I275" s="7" t="s">
        <v>1768</v>
      </c>
      <c r="J275" s="7"/>
      <c r="K275" s="7"/>
      <c r="L275" s="7"/>
      <c r="M275" s="7"/>
    </row>
    <row r="276" spans="1:13" ht="15.75" hidden="1" customHeight="1">
      <c r="A276" s="49"/>
      <c r="B276" s="472">
        <v>112520</v>
      </c>
      <c r="C276" s="4" t="s">
        <v>1776</v>
      </c>
      <c r="D276" s="136" t="s">
        <v>6</v>
      </c>
      <c r="E276" s="5">
        <v>4.7699999999999996</v>
      </c>
      <c r="F276" s="464"/>
      <c r="G276" s="6">
        <f t="shared" si="3"/>
        <v>1</v>
      </c>
      <c r="H276" s="382">
        <f t="shared" si="4"/>
        <v>0</v>
      </c>
      <c r="I276" s="7" t="s">
        <v>1768</v>
      </c>
      <c r="J276" s="7"/>
      <c r="K276" s="7"/>
      <c r="L276" s="7"/>
      <c r="M276" s="7"/>
    </row>
    <row r="277" spans="1:13" ht="15.75" hidden="1" customHeight="1">
      <c r="A277" s="49"/>
      <c r="B277" s="472">
        <v>112640</v>
      </c>
      <c r="C277" s="4" t="s">
        <v>1777</v>
      </c>
      <c r="D277" s="136" t="s">
        <v>6</v>
      </c>
      <c r="E277" s="5">
        <v>4.63</v>
      </c>
      <c r="F277" s="464"/>
      <c r="G277" s="6">
        <f t="shared" si="3"/>
        <v>1</v>
      </c>
      <c r="H277" s="382">
        <f t="shared" si="4"/>
        <v>0</v>
      </c>
      <c r="I277" s="7" t="s">
        <v>1768</v>
      </c>
      <c r="J277" s="7"/>
      <c r="K277" s="7"/>
      <c r="L277" s="7"/>
      <c r="M277" s="7"/>
    </row>
    <row r="278" spans="1:13" ht="15.75" hidden="1" customHeight="1">
      <c r="A278" s="49"/>
      <c r="B278" s="472">
        <v>112636</v>
      </c>
      <c r="C278" s="4" t="s">
        <v>1778</v>
      </c>
      <c r="D278" s="136" t="s">
        <v>6</v>
      </c>
      <c r="E278" s="5">
        <v>6.62</v>
      </c>
      <c r="F278" s="464"/>
      <c r="G278" s="6">
        <f t="shared" si="3"/>
        <v>1</v>
      </c>
      <c r="H278" s="382">
        <f t="shared" si="4"/>
        <v>0</v>
      </c>
      <c r="I278" s="7" t="s">
        <v>1768</v>
      </c>
      <c r="J278" s="7"/>
      <c r="K278" s="7"/>
      <c r="L278" s="7"/>
      <c r="M278" s="7"/>
    </row>
    <row r="279" spans="1:13" ht="15.75" hidden="1" customHeight="1">
      <c r="A279" s="49"/>
      <c r="B279" s="472">
        <v>112638</v>
      </c>
      <c r="C279" s="4" t="s">
        <v>1779</v>
      </c>
      <c r="D279" s="136" t="s">
        <v>6</v>
      </c>
      <c r="E279" s="5">
        <v>8.3000000000000007</v>
      </c>
      <c r="F279" s="464"/>
      <c r="G279" s="6">
        <f t="shared" si="3"/>
        <v>1</v>
      </c>
      <c r="H279" s="382">
        <f t="shared" si="4"/>
        <v>0</v>
      </c>
      <c r="I279" s="7" t="s">
        <v>1768</v>
      </c>
      <c r="J279" s="7"/>
      <c r="K279" s="7"/>
      <c r="L279" s="7"/>
      <c r="M279" s="7"/>
    </row>
    <row r="280" spans="1:13" ht="15.75" hidden="1" customHeight="1">
      <c r="A280" s="49"/>
      <c r="B280" s="472">
        <v>113064</v>
      </c>
      <c r="C280" s="4" t="s">
        <v>1780</v>
      </c>
      <c r="D280" s="136" t="s">
        <v>6</v>
      </c>
      <c r="E280" s="5">
        <v>0</v>
      </c>
      <c r="F280" s="464"/>
      <c r="G280" s="6" t="e">
        <f t="shared" si="3"/>
        <v>#DIV/0!</v>
      </c>
      <c r="H280" s="382" t="e">
        <f t="shared" si="4"/>
        <v>#DIV/0!</v>
      </c>
      <c r="I280" s="7" t="s">
        <v>1781</v>
      </c>
      <c r="J280" s="7"/>
      <c r="K280" s="7"/>
      <c r="L280" s="7"/>
      <c r="M280" s="7"/>
    </row>
    <row r="281" spans="1:13" ht="15.75" hidden="1" customHeight="1">
      <c r="A281" s="49"/>
      <c r="B281" s="182">
        <v>109191</v>
      </c>
      <c r="C281" s="4" t="s">
        <v>1782</v>
      </c>
      <c r="D281" s="136" t="s">
        <v>6</v>
      </c>
      <c r="E281" s="5" t="e">
        <f>VLOOKUP(B281,[1]Report!$1:$1048576,8,0)</f>
        <v>#N/A</v>
      </c>
      <c r="F281" s="464"/>
      <c r="G281" s="6" t="e">
        <f t="shared" si="3"/>
        <v>#N/A</v>
      </c>
      <c r="H281" s="382" t="e">
        <f t="shared" si="4"/>
        <v>#N/A</v>
      </c>
      <c r="I281" s="7" t="s">
        <v>1769</v>
      </c>
      <c r="J281" s="7"/>
      <c r="K281" s="7"/>
      <c r="L281" s="7"/>
      <c r="M281" s="7"/>
    </row>
    <row r="282" spans="1:13" ht="15.75" hidden="1" customHeight="1">
      <c r="A282" s="9"/>
      <c r="B282" s="113">
        <v>113511</v>
      </c>
      <c r="C282" s="4" t="s">
        <v>1783</v>
      </c>
      <c r="D282" s="136" t="s">
        <v>6</v>
      </c>
      <c r="E282" s="5">
        <v>0.01</v>
      </c>
      <c r="F282" s="464"/>
      <c r="G282" s="6">
        <f t="shared" si="3"/>
        <v>1</v>
      </c>
      <c r="H282" s="382">
        <f t="shared" si="4"/>
        <v>0</v>
      </c>
      <c r="I282" s="7" t="s">
        <v>1784</v>
      </c>
      <c r="J282" s="7"/>
      <c r="K282" s="7"/>
      <c r="L282" s="7"/>
      <c r="M282" s="7"/>
    </row>
    <row r="283" spans="1:13" ht="15.75" customHeight="1">
      <c r="A283" s="9"/>
      <c r="B283" s="113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</row>
    <row r="284" spans="1:13" ht="110.25" customHeight="1">
      <c r="B284" s="113"/>
      <c r="C284" s="394" t="s">
        <v>1556</v>
      </c>
      <c r="D284" s="395"/>
      <c r="E284" s="395"/>
      <c r="F284" s="395"/>
      <c r="G284" s="7"/>
      <c r="H284" s="7"/>
      <c r="I284" s="7"/>
      <c r="J284" s="7"/>
      <c r="K284" s="7"/>
      <c r="L284" s="7"/>
      <c r="M284" s="7"/>
    </row>
    <row r="289" spans="3:3">
      <c r="C289" t="s">
        <v>1836</v>
      </c>
    </row>
    <row r="290" spans="3:3">
      <c r="C290" t="s">
        <v>1837</v>
      </c>
    </row>
    <row r="291" spans="3:3">
      <c r="C291" t="s">
        <v>1838</v>
      </c>
    </row>
    <row r="292" spans="3:3">
      <c r="C292" t="s">
        <v>1839</v>
      </c>
    </row>
    <row r="293" spans="3:3">
      <c r="C293" t="s">
        <v>1840</v>
      </c>
    </row>
    <row r="294" spans="3:3">
      <c r="C294" t="s">
        <v>1840</v>
      </c>
    </row>
    <row r="295" spans="3:3">
      <c r="C295" t="s">
        <v>1840</v>
      </c>
    </row>
    <row r="296" spans="3:3">
      <c r="C296" t="s">
        <v>1841</v>
      </c>
    </row>
  </sheetData>
  <mergeCells count="11">
    <mergeCell ref="B178:G178"/>
    <mergeCell ref="B232:G232"/>
    <mergeCell ref="B114:G114"/>
    <mergeCell ref="B1:G1"/>
    <mergeCell ref="B29:G29"/>
    <mergeCell ref="B31:G31"/>
    <mergeCell ref="B83:G83"/>
    <mergeCell ref="B146:G146"/>
    <mergeCell ref="B154:G154"/>
    <mergeCell ref="B43:G43"/>
    <mergeCell ref="B193:G193"/>
  </mergeCells>
  <pageMargins left="0" right="0" top="0.74803149606299213" bottom="0" header="0" footer="0.31496062992125984"/>
  <pageSetup paperSize="9" scale="56" fitToHeight="0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8D485-DCFE-43A4-8931-4198688BDAEE}">
  <sheetPr>
    <pageSetUpPr fitToPage="1"/>
  </sheetPr>
  <dimension ref="A1:M166"/>
  <sheetViews>
    <sheetView topLeftCell="A29" zoomScale="70" zoomScaleNormal="70" workbookViewId="0">
      <pane ySplit="2" topLeftCell="A127" activePane="bottomLeft" state="frozen"/>
      <selection activeCell="A29" sqref="A29"/>
      <selection pane="bottomLeft" activeCell="B145" sqref="B145:H160"/>
    </sheetView>
  </sheetViews>
  <sheetFormatPr defaultRowHeight="15"/>
  <cols>
    <col min="1" max="1" width="2.28515625" customWidth="1"/>
    <col min="2" max="2" width="12.7109375" bestFit="1" customWidth="1"/>
    <col min="3" max="3" width="70.7109375" customWidth="1"/>
    <col min="4" max="4" width="16.28515625" customWidth="1"/>
    <col min="5" max="5" width="12.5703125" customWidth="1"/>
    <col min="6" max="6" width="15.85546875" customWidth="1"/>
    <col min="7" max="7" width="11.5703125" customWidth="1"/>
    <col min="8" max="8" width="11.140625" customWidth="1"/>
    <col min="9" max="9" width="6.42578125" customWidth="1"/>
    <col min="10" max="10" width="11.140625" bestFit="1" customWidth="1"/>
    <col min="11" max="11" width="9.7109375" bestFit="1" customWidth="1"/>
    <col min="12" max="12" width="11.140625" bestFit="1" customWidth="1"/>
    <col min="13" max="13" width="9.7109375" bestFit="1" customWidth="1"/>
    <col min="16" max="16" width="30.140625" bestFit="1" customWidth="1"/>
    <col min="17" max="17" width="11.140625" bestFit="1" customWidth="1"/>
    <col min="21" max="21" width="11" bestFit="1" customWidth="1"/>
  </cols>
  <sheetData>
    <row r="1" spans="1:7" ht="15.75" hidden="1">
      <c r="A1" s="7"/>
      <c r="B1" s="548" t="s">
        <v>732</v>
      </c>
      <c r="C1" s="548"/>
      <c r="D1" s="548"/>
      <c r="E1" s="548"/>
      <c r="F1" s="548"/>
      <c r="G1" s="548"/>
    </row>
    <row r="2" spans="1:7" ht="15.75" hidden="1" customHeight="1">
      <c r="A2" s="9"/>
      <c r="B2" s="11" t="s">
        <v>2</v>
      </c>
      <c r="C2" s="11" t="s">
        <v>3</v>
      </c>
      <c r="D2" s="11" t="s">
        <v>5</v>
      </c>
      <c r="E2" s="11" t="s">
        <v>0</v>
      </c>
      <c r="F2" s="47" t="s">
        <v>1</v>
      </c>
      <c r="G2" s="47" t="s">
        <v>4</v>
      </c>
    </row>
    <row r="3" spans="1:7" ht="15.75" hidden="1" customHeight="1">
      <c r="A3" s="9"/>
      <c r="B3" s="4">
        <v>112257</v>
      </c>
      <c r="C3" s="4" t="e">
        <f>VLOOKUP(B3,[1]Report!$1:$1048576,2,0)</f>
        <v>#N/A</v>
      </c>
      <c r="D3" s="4" t="s">
        <v>6</v>
      </c>
      <c r="E3" s="5" t="e">
        <f>VLOOKUP(B3,[1]Report!$1:$1048576,8,0)</f>
        <v>#N/A</v>
      </c>
      <c r="F3" s="115">
        <v>10.88</v>
      </c>
      <c r="G3" s="6" t="e">
        <f t="shared" ref="G3:G26" si="0">(E3-F3)/E3</f>
        <v>#N/A</v>
      </c>
    </row>
    <row r="4" spans="1:7" ht="15.75" hidden="1" customHeight="1">
      <c r="A4" s="9"/>
      <c r="B4" s="4">
        <v>112259</v>
      </c>
      <c r="C4" s="4" t="e">
        <f>VLOOKUP(B4,[1]Report!$1:$1048576,2,0)</f>
        <v>#N/A</v>
      </c>
      <c r="D4" s="4" t="s">
        <v>6</v>
      </c>
      <c r="E4" s="5" t="e">
        <f>VLOOKUP(B4,[1]Report!$1:$1048576,8,0)</f>
        <v>#N/A</v>
      </c>
      <c r="F4" s="115">
        <v>10.88</v>
      </c>
      <c r="G4" s="6" t="e">
        <f t="shared" si="0"/>
        <v>#N/A</v>
      </c>
    </row>
    <row r="5" spans="1:7" ht="15.75" hidden="1" customHeight="1">
      <c r="A5" s="9"/>
      <c r="B5" s="4">
        <v>112258</v>
      </c>
      <c r="C5" s="4" t="e">
        <f>VLOOKUP(B5,[1]Report!$1:$1048576,2,0)</f>
        <v>#N/A</v>
      </c>
      <c r="D5" s="4" t="s">
        <v>6</v>
      </c>
      <c r="E5" s="5" t="e">
        <f>VLOOKUP(B5,[1]Report!$1:$1048576,8,0)</f>
        <v>#N/A</v>
      </c>
      <c r="F5" s="115">
        <v>10.88</v>
      </c>
      <c r="G5" s="6" t="e">
        <f t="shared" si="0"/>
        <v>#N/A</v>
      </c>
    </row>
    <row r="6" spans="1:7" ht="15.75" hidden="1" customHeight="1">
      <c r="A6" s="9"/>
      <c r="B6" s="4">
        <v>112250</v>
      </c>
      <c r="C6" s="4" t="e">
        <f>VLOOKUP(B6,[1]Report!$1:$1048576,2,0)</f>
        <v>#N/A</v>
      </c>
      <c r="D6" s="4" t="s">
        <v>6</v>
      </c>
      <c r="E6" s="5" t="e">
        <f>VLOOKUP(B6,[1]Report!$1:$1048576,8,0)</f>
        <v>#N/A</v>
      </c>
      <c r="F6" s="115">
        <v>10.73</v>
      </c>
      <c r="G6" s="6" t="e">
        <f t="shared" si="0"/>
        <v>#N/A</v>
      </c>
    </row>
    <row r="7" spans="1:7" ht="15.75" hidden="1" customHeight="1">
      <c r="A7" s="9"/>
      <c r="B7" s="45">
        <v>112249</v>
      </c>
      <c r="C7" s="4" t="e">
        <f>VLOOKUP(B7,[1]Report!$1:$1048576,2,0)</f>
        <v>#N/A</v>
      </c>
      <c r="D7" s="4" t="s">
        <v>6</v>
      </c>
      <c r="E7" s="5" t="e">
        <f>VLOOKUP(B7,[1]Report!$1:$1048576,8,0)</f>
        <v>#N/A</v>
      </c>
      <c r="F7" s="115">
        <v>2.66</v>
      </c>
      <c r="G7" s="6" t="e">
        <f t="shared" si="0"/>
        <v>#N/A</v>
      </c>
    </row>
    <row r="8" spans="1:7" ht="15.75" hidden="1" customHeight="1">
      <c r="A8" s="9"/>
      <c r="B8" s="4">
        <v>112199</v>
      </c>
      <c r="C8" s="4" t="e">
        <f>VLOOKUP(B8,[1]Report!$1:$1048576,2,0)</f>
        <v>#N/A</v>
      </c>
      <c r="D8" s="4" t="s">
        <v>6</v>
      </c>
      <c r="E8" s="5" t="e">
        <f>VLOOKUP(B8,[1]Report!$1:$1048576,8,0)</f>
        <v>#N/A</v>
      </c>
      <c r="F8" s="115">
        <v>5.84</v>
      </c>
      <c r="G8" s="6" t="e">
        <f t="shared" si="0"/>
        <v>#N/A</v>
      </c>
    </row>
    <row r="9" spans="1:7" ht="15.75" hidden="1" customHeight="1">
      <c r="A9" s="9"/>
      <c r="B9" s="4">
        <v>112196</v>
      </c>
      <c r="C9" s="4" t="e">
        <f>VLOOKUP(B9,[1]Report!$1:$1048576,2,0)</f>
        <v>#N/A</v>
      </c>
      <c r="D9" s="4" t="s">
        <v>6</v>
      </c>
      <c r="E9" s="5" t="e">
        <f>VLOOKUP(B9,[1]Report!$1:$1048576,8,0)</f>
        <v>#N/A</v>
      </c>
      <c r="F9" s="115">
        <v>3.97</v>
      </c>
      <c r="G9" s="6" t="e">
        <f t="shared" si="0"/>
        <v>#N/A</v>
      </c>
    </row>
    <row r="10" spans="1:7" ht="15.75" hidden="1" customHeight="1">
      <c r="A10" s="9"/>
      <c r="B10" s="4">
        <v>112240</v>
      </c>
      <c r="C10" s="4" t="e">
        <f>VLOOKUP(B10,[1]Report!$1:$1048576,2,0)</f>
        <v>#N/A</v>
      </c>
      <c r="D10" s="4" t="s">
        <v>6</v>
      </c>
      <c r="E10" s="5" t="e">
        <f>VLOOKUP(B10,[1]Report!$1:$1048576,8,0)</f>
        <v>#N/A</v>
      </c>
      <c r="F10" s="115">
        <v>6.34</v>
      </c>
      <c r="G10" s="6" t="e">
        <f t="shared" si="0"/>
        <v>#N/A</v>
      </c>
    </row>
    <row r="11" spans="1:7" ht="15.75" hidden="1" customHeight="1">
      <c r="A11" s="9"/>
      <c r="B11" s="4">
        <v>112239</v>
      </c>
      <c r="C11" s="4" t="e">
        <f>VLOOKUP(B11,[1]Report!$1:$1048576,2,0)</f>
        <v>#N/A</v>
      </c>
      <c r="D11" s="4" t="s">
        <v>6</v>
      </c>
      <c r="E11" s="5" t="e">
        <f>VLOOKUP(B11,[1]Report!$1:$1048576,8,0)</f>
        <v>#N/A</v>
      </c>
      <c r="F11" s="115">
        <v>3.46</v>
      </c>
      <c r="G11" s="6" t="e">
        <f t="shared" si="0"/>
        <v>#N/A</v>
      </c>
    </row>
    <row r="12" spans="1:7" ht="15.75" hidden="1" customHeight="1">
      <c r="A12" s="9"/>
      <c r="B12" s="4">
        <v>112232</v>
      </c>
      <c r="C12" s="4" t="e">
        <f>VLOOKUP(B12,[1]Report!$1:$1048576,2,0)</f>
        <v>#N/A</v>
      </c>
      <c r="D12" s="4" t="s">
        <v>6</v>
      </c>
      <c r="E12" s="5" t="e">
        <f>VLOOKUP(B12,[1]Report!$1:$1048576,8,0)</f>
        <v>#N/A</v>
      </c>
      <c r="F12" s="115">
        <v>3.82</v>
      </c>
      <c r="G12" s="6" t="e">
        <f t="shared" si="0"/>
        <v>#N/A</v>
      </c>
    </row>
    <row r="13" spans="1:7" ht="15.75" hidden="1" customHeight="1">
      <c r="A13" s="9"/>
      <c r="B13" s="4">
        <v>109496</v>
      </c>
      <c r="C13" s="4" t="e">
        <f>VLOOKUP(B13,[1]Report!$1:$1048576,2,0)</f>
        <v>#N/A</v>
      </c>
      <c r="D13" s="4" t="s">
        <v>6</v>
      </c>
      <c r="E13" s="5" t="e">
        <f>VLOOKUP(B13,[1]Report!$1:$1048576,8,0)</f>
        <v>#N/A</v>
      </c>
      <c r="F13" s="115">
        <v>2.92</v>
      </c>
      <c r="G13" s="6" t="e">
        <f t="shared" si="0"/>
        <v>#N/A</v>
      </c>
    </row>
    <row r="14" spans="1:7" ht="15.75" hidden="1" customHeight="1">
      <c r="A14" s="9"/>
      <c r="B14" s="4">
        <v>109494</v>
      </c>
      <c r="C14" s="4" t="e">
        <f>VLOOKUP(B14,[1]Report!$1:$1048576,2,0)</f>
        <v>#N/A</v>
      </c>
      <c r="D14" s="4" t="s">
        <v>6</v>
      </c>
      <c r="E14" s="5" t="e">
        <f>VLOOKUP(B14,[1]Report!$1:$1048576,8,0)</f>
        <v>#N/A</v>
      </c>
      <c r="F14" s="115">
        <v>4.3</v>
      </c>
      <c r="G14" s="6" t="e">
        <f t="shared" si="0"/>
        <v>#N/A</v>
      </c>
    </row>
    <row r="15" spans="1:7" ht="15.75" hidden="1" customHeight="1">
      <c r="A15" s="9"/>
      <c r="B15" s="4">
        <v>112217</v>
      </c>
      <c r="C15" s="4" t="e">
        <f>VLOOKUP(B15,[1]Report!$1:$1048576,2,0)</f>
        <v>#N/A</v>
      </c>
      <c r="D15" s="4" t="s">
        <v>6</v>
      </c>
      <c r="E15" s="5" t="e">
        <f>VLOOKUP(B15,[1]Report!$1:$1048576,8,0)</f>
        <v>#N/A</v>
      </c>
      <c r="F15" s="115">
        <v>11.25</v>
      </c>
      <c r="G15" s="6" t="e">
        <f t="shared" si="0"/>
        <v>#N/A</v>
      </c>
    </row>
    <row r="16" spans="1:7" ht="15.75" hidden="1" customHeight="1">
      <c r="A16" s="9"/>
      <c r="B16" s="4">
        <v>112204</v>
      </c>
      <c r="C16" s="4" t="e">
        <f>VLOOKUP(B16,[1]Report!$1:$1048576,2,0)</f>
        <v>#N/A</v>
      </c>
      <c r="D16" s="4" t="s">
        <v>6</v>
      </c>
      <c r="E16" s="5" t="e">
        <f>VLOOKUP(B16,[1]Report!$1:$1048576,8,0)</f>
        <v>#N/A</v>
      </c>
      <c r="F16" s="115">
        <v>5.39</v>
      </c>
      <c r="G16" s="6" t="e">
        <f t="shared" si="0"/>
        <v>#N/A</v>
      </c>
    </row>
    <row r="17" spans="1:13" ht="15.75" hidden="1" customHeight="1">
      <c r="A17" s="9"/>
      <c r="B17" s="101">
        <v>112235</v>
      </c>
      <c r="C17" s="4" t="e">
        <f>VLOOKUP(B17,[1]Report!$1:$1048576,2,0)</f>
        <v>#N/A</v>
      </c>
      <c r="D17" s="4" t="s">
        <v>6</v>
      </c>
      <c r="E17" s="5" t="e">
        <f>VLOOKUP(B17,[1]Report!$1:$1048576,8,0)</f>
        <v>#N/A</v>
      </c>
      <c r="F17" s="115">
        <v>5.61</v>
      </c>
      <c r="G17" s="6" t="e">
        <f t="shared" si="0"/>
        <v>#N/A</v>
      </c>
    </row>
    <row r="18" spans="1:13" ht="15.75" hidden="1" customHeight="1">
      <c r="A18" s="9"/>
      <c r="B18" s="45">
        <v>109500</v>
      </c>
      <c r="C18" s="4" t="e">
        <f>VLOOKUP(B18,[1]Report!$1:$1048576,2,0)</f>
        <v>#N/A</v>
      </c>
      <c r="D18" s="4" t="s">
        <v>6</v>
      </c>
      <c r="E18" s="5" t="e">
        <f>VLOOKUP(B18,[1]Report!$1:$1048576,8,0)</f>
        <v>#N/A</v>
      </c>
      <c r="F18" s="115">
        <v>12.25</v>
      </c>
      <c r="G18" s="6" t="e">
        <f t="shared" si="0"/>
        <v>#N/A</v>
      </c>
    </row>
    <row r="19" spans="1:13" ht="15.75" hidden="1" customHeight="1">
      <c r="A19" s="9"/>
      <c r="B19" s="4">
        <v>112245</v>
      </c>
      <c r="C19" s="4" t="e">
        <f>VLOOKUP(B19,[1]Report!$1:$1048576,2,0)</f>
        <v>#N/A</v>
      </c>
      <c r="D19" s="4" t="s">
        <v>6</v>
      </c>
      <c r="E19" s="5" t="e">
        <f>VLOOKUP(B19,[1]Report!$1:$1048576,8,0)</f>
        <v>#N/A</v>
      </c>
      <c r="F19" s="115">
        <v>14.46</v>
      </c>
      <c r="G19" s="6" t="e">
        <f t="shared" si="0"/>
        <v>#N/A</v>
      </c>
    </row>
    <row r="20" spans="1:13" ht="15.75" hidden="1" customHeight="1">
      <c r="A20" s="9"/>
      <c r="B20" s="4">
        <v>112209</v>
      </c>
      <c r="C20" s="4" t="e">
        <f>VLOOKUP(B20,[1]Report!$1:$1048576,2,0)</f>
        <v>#N/A</v>
      </c>
      <c r="D20" s="4" t="s">
        <v>6</v>
      </c>
      <c r="E20" s="5" t="e">
        <f>VLOOKUP(B20,[1]Report!$1:$1048576,8,0)</f>
        <v>#N/A</v>
      </c>
      <c r="F20" s="115">
        <v>15.87</v>
      </c>
      <c r="G20" s="6" t="e">
        <f t="shared" si="0"/>
        <v>#N/A</v>
      </c>
    </row>
    <row r="21" spans="1:13" ht="15.75" hidden="1" customHeight="1">
      <c r="A21" s="9"/>
      <c r="B21" s="45">
        <v>109504</v>
      </c>
      <c r="C21" s="4" t="e">
        <f>VLOOKUP(B21,[1]Report!$1:$1048576,2,0)</f>
        <v>#N/A</v>
      </c>
      <c r="D21" s="4" t="s">
        <v>6</v>
      </c>
      <c r="E21" s="5" t="e">
        <f>VLOOKUP(B21,[1]Report!$1:$1048576,8,0)</f>
        <v>#N/A</v>
      </c>
      <c r="F21" s="115">
        <v>12.8</v>
      </c>
      <c r="G21" s="6" t="e">
        <f t="shared" si="0"/>
        <v>#N/A</v>
      </c>
    </row>
    <row r="22" spans="1:13" ht="15.75" hidden="1" customHeight="1">
      <c r="A22" s="9"/>
      <c r="B22" s="4">
        <v>112243</v>
      </c>
      <c r="C22" s="4" t="e">
        <f>VLOOKUP(B22,[1]Report!$1:$1048576,2,0)</f>
        <v>#N/A</v>
      </c>
      <c r="D22" s="4" t="s">
        <v>6</v>
      </c>
      <c r="E22" s="5" t="e">
        <f>VLOOKUP(B22,[1]Report!$1:$1048576,8,0)</f>
        <v>#N/A</v>
      </c>
      <c r="F22" s="115">
        <v>11.52</v>
      </c>
      <c r="G22" s="6" t="e">
        <f t="shared" si="0"/>
        <v>#N/A</v>
      </c>
    </row>
    <row r="23" spans="1:13" ht="15.75" hidden="1" customHeight="1">
      <c r="A23" s="9"/>
      <c r="B23" s="4">
        <v>112211</v>
      </c>
      <c r="C23" s="4" t="e">
        <f>VLOOKUP(B23,[1]Report!$1:$1048576,2,0)</f>
        <v>#N/A</v>
      </c>
      <c r="D23" s="4" t="s">
        <v>6</v>
      </c>
      <c r="E23" s="5" t="e">
        <f>VLOOKUP(B23,[1]Report!$1:$1048576,8,0)</f>
        <v>#N/A</v>
      </c>
      <c r="F23" s="115">
        <v>5.48</v>
      </c>
      <c r="G23" s="6" t="e">
        <f t="shared" si="0"/>
        <v>#N/A</v>
      </c>
    </row>
    <row r="24" spans="1:13" ht="15.75" hidden="1" customHeight="1">
      <c r="A24" s="9"/>
      <c r="B24" s="4">
        <v>112189</v>
      </c>
      <c r="C24" s="4" t="e">
        <f>VLOOKUP(B24,[1]Report!$1:$1048576,2,0)</f>
        <v>#N/A</v>
      </c>
      <c r="D24" s="4" t="s">
        <v>6</v>
      </c>
      <c r="E24" s="5" t="e">
        <f>VLOOKUP(B24,[1]Report!$1:$1048576,8,0)</f>
        <v>#N/A</v>
      </c>
      <c r="F24" s="115">
        <v>8.7799999999999994</v>
      </c>
      <c r="G24" s="6" t="e">
        <f t="shared" si="0"/>
        <v>#N/A</v>
      </c>
    </row>
    <row r="25" spans="1:13" ht="15.75" hidden="1" customHeight="1">
      <c r="A25" s="9"/>
      <c r="B25" s="4">
        <v>112200</v>
      </c>
      <c r="C25" s="4" t="e">
        <f>VLOOKUP(B25,[1]Report!$1:$1048576,2,0)</f>
        <v>#N/A</v>
      </c>
      <c r="D25" s="4" t="s">
        <v>6</v>
      </c>
      <c r="E25" s="5" t="e">
        <f>VLOOKUP(B25,[1]Report!$1:$1048576,8,0)</f>
        <v>#N/A</v>
      </c>
      <c r="F25" s="115">
        <v>12.99</v>
      </c>
      <c r="G25" s="6" t="e">
        <f t="shared" si="0"/>
        <v>#N/A</v>
      </c>
    </row>
    <row r="26" spans="1:13" ht="15.75" hidden="1" customHeight="1">
      <c r="A26" s="9"/>
      <c r="B26" s="45">
        <v>112206</v>
      </c>
      <c r="C26" s="4" t="e">
        <f>VLOOKUP(B26,[1]Report!$1:$1048576,2,0)</f>
        <v>#N/A</v>
      </c>
      <c r="D26" s="4" t="s">
        <v>6</v>
      </c>
      <c r="E26" s="5" t="e">
        <f>VLOOKUP(B26,[1]Report!$1:$1048576,8,0)</f>
        <v>#N/A</v>
      </c>
      <c r="F26" s="115">
        <v>12.99</v>
      </c>
      <c r="G26" s="6" t="e">
        <f t="shared" si="0"/>
        <v>#N/A</v>
      </c>
    </row>
    <row r="27" spans="1:13" ht="15.75" hidden="1" customHeight="1">
      <c r="A27" s="9"/>
      <c r="B27" s="45"/>
      <c r="C27" s="4"/>
      <c r="D27" s="4"/>
      <c r="E27" s="5"/>
      <c r="F27" s="115"/>
      <c r="G27" s="6"/>
    </row>
    <row r="28" spans="1:13" ht="15.75" hidden="1" customHeight="1">
      <c r="A28" s="9"/>
      <c r="B28" s="45"/>
      <c r="C28" s="4"/>
      <c r="D28" s="4"/>
      <c r="E28" s="5"/>
      <c r="F28" s="115"/>
      <c r="G28" s="6"/>
    </row>
    <row r="29" spans="1:13" ht="15.75" customHeight="1">
      <c r="A29" s="9"/>
      <c r="B29" s="548" t="s">
        <v>1904</v>
      </c>
      <c r="C29" s="548"/>
      <c r="D29" s="548"/>
      <c r="E29" s="548"/>
      <c r="F29" s="548"/>
      <c r="G29" s="548"/>
      <c r="H29" s="7"/>
      <c r="I29" s="7"/>
      <c r="J29" s="7"/>
      <c r="K29" s="7"/>
    </row>
    <row r="30" spans="1:13" ht="15.75" customHeight="1">
      <c r="A30" s="9"/>
      <c r="B30" s="11" t="s">
        <v>2</v>
      </c>
      <c r="C30" s="11" t="s">
        <v>3</v>
      </c>
      <c r="D30" s="11" t="s">
        <v>5</v>
      </c>
      <c r="E30" s="11" t="s">
        <v>0</v>
      </c>
      <c r="F30" s="47" t="s">
        <v>1</v>
      </c>
      <c r="G30" s="47" t="s">
        <v>4</v>
      </c>
      <c r="H30" s="7"/>
      <c r="I30" s="7"/>
      <c r="J30" s="7"/>
      <c r="K30" s="7"/>
      <c r="L30" s="7"/>
      <c r="M30" s="7"/>
    </row>
    <row r="31" spans="1:13" ht="15.75" customHeight="1">
      <c r="A31" s="9"/>
      <c r="B31" s="585" t="s">
        <v>1125</v>
      </c>
      <c r="C31" s="586"/>
      <c r="D31" s="586"/>
      <c r="E31" s="586"/>
      <c r="F31" s="586"/>
      <c r="G31" s="586"/>
      <c r="H31" s="7"/>
      <c r="I31" s="7"/>
      <c r="J31" s="7"/>
      <c r="K31" s="7"/>
      <c r="L31" s="7"/>
      <c r="M31" s="7"/>
    </row>
    <row r="32" spans="1:13" ht="15.75" customHeight="1">
      <c r="A32" s="9"/>
      <c r="B32" s="106" t="s">
        <v>2</v>
      </c>
      <c r="C32" s="106" t="s">
        <v>3</v>
      </c>
      <c r="D32" s="106" t="s">
        <v>5</v>
      </c>
      <c r="E32" s="106" t="s">
        <v>0</v>
      </c>
      <c r="F32" s="415" t="s">
        <v>1</v>
      </c>
      <c r="G32" s="415" t="s">
        <v>4</v>
      </c>
      <c r="H32" s="7"/>
      <c r="I32" s="7"/>
      <c r="J32" s="7"/>
      <c r="K32" s="7"/>
      <c r="L32" s="7"/>
      <c r="M32" s="7"/>
    </row>
    <row r="33" spans="1:13" ht="15.75">
      <c r="A33" s="49"/>
      <c r="B33" s="435">
        <v>113442</v>
      </c>
      <c r="C33" s="4" t="s">
        <v>854</v>
      </c>
      <c r="D33" s="136" t="s">
        <v>6</v>
      </c>
      <c r="E33" s="5">
        <v>12.81</v>
      </c>
      <c r="F33" s="357">
        <v>10.69</v>
      </c>
      <c r="G33" s="6">
        <v>0.16549570647931311</v>
      </c>
      <c r="H33" s="278">
        <v>-0.83450429352068689</v>
      </c>
      <c r="I33" s="7" t="s">
        <v>12</v>
      </c>
      <c r="J33" s="7"/>
      <c r="K33" s="7"/>
      <c r="L33" s="7"/>
      <c r="M33" s="7"/>
    </row>
    <row r="34" spans="1:13" ht="15.75" customHeight="1">
      <c r="A34" s="49"/>
      <c r="B34" s="435">
        <v>113440</v>
      </c>
      <c r="C34" s="4" t="s">
        <v>855</v>
      </c>
      <c r="D34" s="136" t="s">
        <v>6</v>
      </c>
      <c r="E34" s="5">
        <v>21.3</v>
      </c>
      <c r="F34" s="357">
        <v>18.489999999999998</v>
      </c>
      <c r="G34" s="6">
        <v>0.13192488262910809</v>
      </c>
      <c r="H34" s="278">
        <v>-0.86807511737089194</v>
      </c>
      <c r="I34" s="7" t="s">
        <v>12</v>
      </c>
      <c r="J34" s="7"/>
      <c r="K34" s="7"/>
      <c r="L34" s="7"/>
      <c r="M34" s="7"/>
    </row>
    <row r="35" spans="1:13" ht="15.75">
      <c r="A35" s="49"/>
      <c r="B35" s="435">
        <v>113444</v>
      </c>
      <c r="C35" s="4" t="s">
        <v>856</v>
      </c>
      <c r="D35" s="136" t="s">
        <v>6</v>
      </c>
      <c r="E35" s="5">
        <v>28.47</v>
      </c>
      <c r="F35" s="357">
        <v>23.99</v>
      </c>
      <c r="G35" s="6">
        <v>0.15735862311204779</v>
      </c>
      <c r="H35" s="278">
        <v>-0.84264137688795215</v>
      </c>
      <c r="I35" s="7" t="s">
        <v>12</v>
      </c>
      <c r="J35" s="7"/>
      <c r="K35" s="7"/>
      <c r="L35" s="7"/>
      <c r="M35" s="7"/>
    </row>
    <row r="36" spans="1:13" ht="15.75">
      <c r="A36" s="49"/>
      <c r="B36" s="435">
        <v>113443</v>
      </c>
      <c r="C36" s="4" t="s">
        <v>857</v>
      </c>
      <c r="D36" s="136" t="s">
        <v>6</v>
      </c>
      <c r="E36" s="5">
        <v>12.3</v>
      </c>
      <c r="F36" s="357">
        <v>10.29</v>
      </c>
      <c r="G36" s="6">
        <v>0.16341463414634158</v>
      </c>
      <c r="H36" s="278">
        <v>-0.83658536585365839</v>
      </c>
      <c r="I36" s="7" t="s">
        <v>12</v>
      </c>
      <c r="J36" s="7"/>
      <c r="K36" s="7"/>
      <c r="L36" s="7"/>
      <c r="M36" s="7"/>
    </row>
    <row r="37" spans="1:13" ht="15.75">
      <c r="A37" s="49"/>
      <c r="B37" s="435">
        <v>113439</v>
      </c>
      <c r="C37" s="4" t="s">
        <v>26</v>
      </c>
      <c r="D37" s="136" t="s">
        <v>6</v>
      </c>
      <c r="E37" s="5">
        <v>20.99</v>
      </c>
      <c r="F37" s="357">
        <v>20.29</v>
      </c>
      <c r="G37" s="6">
        <v>3.3349213911386344E-2</v>
      </c>
      <c r="H37" s="278">
        <v>-0.96665078608861366</v>
      </c>
      <c r="I37" s="7" t="s">
        <v>12</v>
      </c>
      <c r="J37" s="7"/>
      <c r="K37" s="7"/>
      <c r="L37" s="7"/>
      <c r="M37" s="7"/>
    </row>
    <row r="38" spans="1:13" ht="15.75">
      <c r="A38" s="49"/>
      <c r="B38" s="435">
        <v>113438</v>
      </c>
      <c r="C38" s="4" t="s">
        <v>25</v>
      </c>
      <c r="D38" s="136" t="s">
        <v>6</v>
      </c>
      <c r="E38" s="5">
        <v>10.08</v>
      </c>
      <c r="F38" s="357">
        <v>8.2899999999999991</v>
      </c>
      <c r="G38" s="6">
        <v>0.17757936507936517</v>
      </c>
      <c r="H38" s="278">
        <v>-0.82242063492063489</v>
      </c>
      <c r="I38" s="7" t="s">
        <v>12</v>
      </c>
      <c r="J38" s="7"/>
      <c r="K38" s="7"/>
      <c r="L38" s="7"/>
      <c r="M38" s="7"/>
    </row>
    <row r="39" spans="1:13" ht="15.75">
      <c r="A39" s="49"/>
      <c r="B39" s="435">
        <v>113441</v>
      </c>
      <c r="C39" s="4" t="s">
        <v>29</v>
      </c>
      <c r="D39" s="136" t="s">
        <v>6</v>
      </c>
      <c r="E39" s="5">
        <v>8.7899999999999991</v>
      </c>
      <c r="F39" s="357">
        <v>8.2899999999999991</v>
      </c>
      <c r="G39" s="6">
        <v>5.6882821387940846E-2</v>
      </c>
      <c r="H39" s="278">
        <v>-0.94311717861205913</v>
      </c>
      <c r="I39" s="7" t="s">
        <v>12</v>
      </c>
      <c r="J39" s="7"/>
      <c r="K39" s="7"/>
      <c r="L39" s="7"/>
      <c r="M39" s="7"/>
    </row>
    <row r="40" spans="1:13" ht="15.75">
      <c r="A40" s="49"/>
      <c r="B40" s="435">
        <v>109331</v>
      </c>
      <c r="C40" s="4" t="s">
        <v>1133</v>
      </c>
      <c r="D40" s="136" t="s">
        <v>6</v>
      </c>
      <c r="E40" s="5">
        <v>11.6</v>
      </c>
      <c r="F40" s="357">
        <v>11.15</v>
      </c>
      <c r="G40" s="6">
        <v>3.8793103448275801E-2</v>
      </c>
      <c r="H40" s="278">
        <v>-0.9612068965517242</v>
      </c>
      <c r="I40" s="7" t="s">
        <v>12</v>
      </c>
      <c r="J40" s="7"/>
      <c r="K40" s="7"/>
      <c r="L40" s="7"/>
      <c r="M40" s="7"/>
    </row>
    <row r="41" spans="1:13" ht="15.75">
      <c r="A41" s="49"/>
      <c r="B41" s="435">
        <v>109330</v>
      </c>
      <c r="C41" s="4" t="s">
        <v>1134</v>
      </c>
      <c r="D41" s="136" t="s">
        <v>6</v>
      </c>
      <c r="E41" s="5">
        <v>13.32</v>
      </c>
      <c r="F41" s="357">
        <v>12.8</v>
      </c>
      <c r="G41" s="6">
        <v>3.9039039039039006E-2</v>
      </c>
      <c r="H41" s="278">
        <v>-0.96096096096096095</v>
      </c>
      <c r="I41" s="7" t="s">
        <v>12</v>
      </c>
      <c r="J41" s="7"/>
      <c r="K41" s="7"/>
      <c r="L41" s="7"/>
      <c r="M41" s="7"/>
    </row>
    <row r="42" spans="1:13" ht="15.75">
      <c r="A42" s="49"/>
      <c r="B42" s="416"/>
      <c r="C42" s="107"/>
      <c r="D42" s="175"/>
      <c r="E42" s="108"/>
      <c r="F42" s="483"/>
      <c r="G42" s="181"/>
      <c r="H42" s="278"/>
      <c r="I42" s="7"/>
      <c r="J42" s="7"/>
      <c r="K42" s="7"/>
      <c r="L42" s="7"/>
      <c r="M42" s="7"/>
    </row>
    <row r="43" spans="1:13" ht="15.75">
      <c r="A43" s="9"/>
      <c r="B43" s="465"/>
      <c r="C43" s="107"/>
      <c r="D43" s="175"/>
      <c r="E43" s="108"/>
      <c r="F43" s="464"/>
      <c r="G43" s="181"/>
      <c r="H43" s="278"/>
      <c r="I43" s="7"/>
      <c r="J43" s="7"/>
      <c r="K43" s="7"/>
      <c r="L43" s="7"/>
      <c r="M43" s="7"/>
    </row>
    <row r="44" spans="1:13" ht="15.75" customHeight="1">
      <c r="A44" s="9"/>
      <c r="B44" s="582" t="s">
        <v>1038</v>
      </c>
      <c r="C44" s="583"/>
      <c r="D44" s="583"/>
      <c r="E44" s="583"/>
      <c r="F44" s="583"/>
      <c r="G44" s="584"/>
      <c r="H44" s="7"/>
      <c r="I44" s="7"/>
      <c r="J44" s="7"/>
      <c r="K44" s="7"/>
      <c r="L44" s="7"/>
      <c r="M44" s="7"/>
    </row>
    <row r="45" spans="1:13" ht="15.75" customHeight="1">
      <c r="A45" s="9"/>
      <c r="B45" s="106" t="s">
        <v>2</v>
      </c>
      <c r="C45" s="106" t="s">
        <v>3</v>
      </c>
      <c r="D45" s="106" t="s">
        <v>5</v>
      </c>
      <c r="E45" s="106" t="s">
        <v>0</v>
      </c>
      <c r="F45" s="415"/>
      <c r="G45" s="415" t="s">
        <v>4</v>
      </c>
      <c r="H45" s="7"/>
      <c r="I45" s="7"/>
      <c r="J45" s="7"/>
      <c r="K45" s="7"/>
      <c r="L45" s="7"/>
      <c r="M45" s="7"/>
    </row>
    <row r="46" spans="1:13" ht="15.75" customHeight="1">
      <c r="A46" s="49"/>
      <c r="B46" s="435">
        <v>113651</v>
      </c>
      <c r="C46" s="166" t="s">
        <v>853</v>
      </c>
      <c r="D46" s="371" t="s">
        <v>6</v>
      </c>
      <c r="E46" s="112">
        <v>59.86</v>
      </c>
      <c r="F46" s="357">
        <v>52.69</v>
      </c>
      <c r="G46" s="167">
        <v>0.11977948546608756</v>
      </c>
      <c r="H46" s="382">
        <v>-0.88022051453391248</v>
      </c>
      <c r="I46" s="7" t="s">
        <v>1661</v>
      </c>
      <c r="J46" s="7"/>
      <c r="K46" s="7"/>
      <c r="L46" s="7"/>
      <c r="M46" s="7"/>
    </row>
    <row r="47" spans="1:13" ht="15.75" customHeight="1">
      <c r="A47" s="49"/>
      <c r="B47" s="435">
        <v>112405</v>
      </c>
      <c r="C47" s="166" t="s">
        <v>1583</v>
      </c>
      <c r="D47" s="371" t="s">
        <v>6</v>
      </c>
      <c r="E47" s="112">
        <v>9.17</v>
      </c>
      <c r="F47" s="357">
        <v>7.99</v>
      </c>
      <c r="G47" s="167">
        <v>0.12868047982551797</v>
      </c>
      <c r="H47" s="382">
        <v>-0.871319520174482</v>
      </c>
      <c r="I47" s="7" t="s">
        <v>1661</v>
      </c>
      <c r="J47" s="7"/>
      <c r="K47" s="7"/>
      <c r="L47" s="7"/>
      <c r="M47" s="7"/>
    </row>
    <row r="48" spans="1:13" ht="15.75" customHeight="1">
      <c r="A48" s="49"/>
      <c r="B48" s="435">
        <v>102306</v>
      </c>
      <c r="C48" s="166" t="s">
        <v>1791</v>
      </c>
      <c r="D48" s="371" t="s">
        <v>6</v>
      </c>
      <c r="E48" s="112">
        <v>56.83</v>
      </c>
      <c r="F48" s="357">
        <v>53.75</v>
      </c>
      <c r="G48" s="167">
        <v>5.4196727080767171E-2</v>
      </c>
      <c r="H48" s="382">
        <v>-0.94580327291923283</v>
      </c>
      <c r="I48" s="7" t="s">
        <v>1661</v>
      </c>
      <c r="J48" s="7"/>
      <c r="K48" s="7"/>
      <c r="L48" s="7"/>
      <c r="M48" s="7"/>
    </row>
    <row r="49" spans="1:13" ht="15.75" customHeight="1">
      <c r="A49" s="49"/>
      <c r="B49" s="435">
        <v>109450</v>
      </c>
      <c r="C49" s="166" t="s">
        <v>1413</v>
      </c>
      <c r="D49" s="371" t="s">
        <v>6</v>
      </c>
      <c r="E49" s="112">
        <v>21.84</v>
      </c>
      <c r="F49" s="357">
        <v>19.59</v>
      </c>
      <c r="G49" s="167">
        <v>0.10302197802197802</v>
      </c>
      <c r="H49" s="382">
        <v>-0.89697802197802201</v>
      </c>
      <c r="I49" s="7" t="s">
        <v>1661</v>
      </c>
      <c r="J49" s="7"/>
      <c r="K49" s="7"/>
      <c r="L49" s="7"/>
      <c r="M49" s="7"/>
    </row>
    <row r="50" spans="1:13" ht="15.75" customHeight="1">
      <c r="A50" s="49"/>
      <c r="B50" s="435">
        <v>112441</v>
      </c>
      <c r="C50" s="166" t="s">
        <v>1411</v>
      </c>
      <c r="D50" s="371" t="s">
        <v>6</v>
      </c>
      <c r="E50" s="112">
        <v>19.21</v>
      </c>
      <c r="F50" s="357">
        <v>17.25</v>
      </c>
      <c r="G50" s="167">
        <v>0.1020301926080167</v>
      </c>
      <c r="H50" s="382">
        <v>-0.89796980739198329</v>
      </c>
      <c r="I50" s="7" t="s">
        <v>1661</v>
      </c>
      <c r="J50" s="7"/>
      <c r="K50" s="7"/>
      <c r="L50" s="7"/>
    </row>
    <row r="51" spans="1:13" ht="15.75" customHeight="1">
      <c r="A51" s="49"/>
      <c r="B51" s="435">
        <v>112602</v>
      </c>
      <c r="C51" s="166" t="s">
        <v>374</v>
      </c>
      <c r="D51" s="371" t="s">
        <v>6</v>
      </c>
      <c r="E51" s="112">
        <v>11.18</v>
      </c>
      <c r="F51" s="357">
        <v>9.4499999999999993</v>
      </c>
      <c r="G51" s="167">
        <v>0.15474060822898036</v>
      </c>
      <c r="H51" s="382">
        <v>-0.84525939177101961</v>
      </c>
      <c r="I51" s="7" t="s">
        <v>1661</v>
      </c>
      <c r="J51" s="7"/>
      <c r="K51" s="7"/>
      <c r="L51" s="7"/>
    </row>
    <row r="52" spans="1:13" ht="15.75" customHeight="1">
      <c r="A52" s="49"/>
      <c r="B52" s="435">
        <v>108087</v>
      </c>
      <c r="C52" s="166" t="s">
        <v>1196</v>
      </c>
      <c r="D52" s="371" t="s">
        <v>6</v>
      </c>
      <c r="E52" s="112">
        <v>11.18</v>
      </c>
      <c r="F52" s="357">
        <v>10.15</v>
      </c>
      <c r="G52" s="167">
        <v>9.2128801431126964E-2</v>
      </c>
      <c r="H52" s="382">
        <v>-0.90787119856887299</v>
      </c>
      <c r="I52" s="7" t="s">
        <v>1661</v>
      </c>
      <c r="J52" s="7"/>
      <c r="K52" s="7"/>
      <c r="L52" s="7"/>
    </row>
    <row r="53" spans="1:13" ht="15.75" customHeight="1">
      <c r="A53" s="49"/>
      <c r="B53" s="435">
        <v>102351</v>
      </c>
      <c r="C53" s="166" t="s">
        <v>1415</v>
      </c>
      <c r="D53" s="371" t="s">
        <v>6</v>
      </c>
      <c r="E53" s="112">
        <v>11.18</v>
      </c>
      <c r="F53" s="357">
        <v>10.15</v>
      </c>
      <c r="G53" s="167">
        <v>9.2128801431126964E-2</v>
      </c>
      <c r="H53" s="382">
        <v>-0.90787119856887299</v>
      </c>
      <c r="I53" s="7" t="s">
        <v>1661</v>
      </c>
      <c r="J53" s="7"/>
      <c r="K53" s="7"/>
      <c r="L53" s="7"/>
    </row>
    <row r="54" spans="1:13" ht="15.75" customHeight="1">
      <c r="A54" s="49"/>
      <c r="B54" s="435">
        <v>106004</v>
      </c>
      <c r="C54" s="166" t="s">
        <v>114</v>
      </c>
      <c r="D54" s="371" t="s">
        <v>6</v>
      </c>
      <c r="E54" s="112">
        <v>7.69</v>
      </c>
      <c r="F54" s="357">
        <v>7.34</v>
      </c>
      <c r="G54" s="167">
        <v>4.5513654096228935E-2</v>
      </c>
      <c r="H54" s="382">
        <v>-0.95448634590377102</v>
      </c>
      <c r="I54" s="7" t="s">
        <v>1661</v>
      </c>
      <c r="J54" s="7"/>
      <c r="K54" s="7"/>
      <c r="L54" s="7"/>
    </row>
    <row r="55" spans="1:13" ht="15.75" customHeight="1">
      <c r="A55" s="49"/>
      <c r="B55" s="435">
        <v>113403</v>
      </c>
      <c r="C55" s="166" t="s">
        <v>117</v>
      </c>
      <c r="D55" s="371" t="s">
        <v>6</v>
      </c>
      <c r="E55" s="112">
        <v>3.04</v>
      </c>
      <c r="F55" s="357">
        <v>2.9</v>
      </c>
      <c r="G55" s="167">
        <v>4.6052631578947407E-2</v>
      </c>
      <c r="H55" s="382">
        <v>-0.95394736842105254</v>
      </c>
      <c r="I55" s="7" t="s">
        <v>1661</v>
      </c>
      <c r="J55" s="7"/>
      <c r="K55" s="7"/>
      <c r="L55" s="7"/>
    </row>
    <row r="56" spans="1:13" ht="15.75" customHeight="1">
      <c r="A56" s="49"/>
      <c r="B56" s="435">
        <v>106005</v>
      </c>
      <c r="C56" s="166" t="s">
        <v>115</v>
      </c>
      <c r="D56" s="371" t="s">
        <v>6</v>
      </c>
      <c r="E56" s="112">
        <v>8.49</v>
      </c>
      <c r="F56" s="357">
        <v>8.1</v>
      </c>
      <c r="G56" s="167">
        <v>4.5936395759717377E-2</v>
      </c>
      <c r="H56" s="382">
        <v>-0.95406360424028258</v>
      </c>
      <c r="I56" s="7" t="s">
        <v>1661</v>
      </c>
      <c r="J56" s="7"/>
      <c r="K56" s="7"/>
      <c r="L56" s="7"/>
    </row>
    <row r="57" spans="1:13" ht="15.75" customHeight="1">
      <c r="A57" s="49"/>
      <c r="B57" s="435">
        <v>113459</v>
      </c>
      <c r="C57" s="166" t="s">
        <v>120</v>
      </c>
      <c r="D57" s="371" t="s">
        <v>6</v>
      </c>
      <c r="E57" s="112">
        <v>2.44</v>
      </c>
      <c r="F57" s="357">
        <v>2.25</v>
      </c>
      <c r="G57" s="167">
        <v>7.7868852459016369E-2</v>
      </c>
      <c r="H57" s="382">
        <v>-0.92213114754098369</v>
      </c>
      <c r="I57" s="7" t="s">
        <v>1661</v>
      </c>
      <c r="J57" s="7"/>
      <c r="K57" s="7"/>
      <c r="L57" s="7"/>
    </row>
    <row r="58" spans="1:13" ht="15.75" customHeight="1">
      <c r="A58" s="49"/>
      <c r="B58" s="435">
        <v>114027</v>
      </c>
      <c r="C58" s="166" t="s">
        <v>1906</v>
      </c>
      <c r="D58" s="371" t="s">
        <v>6</v>
      </c>
      <c r="E58" s="112">
        <v>3.31</v>
      </c>
      <c r="F58" s="357">
        <v>3.15</v>
      </c>
      <c r="G58" s="167">
        <v>4.8338368580060465E-2</v>
      </c>
      <c r="H58" s="382">
        <v>-0.95166163141993954</v>
      </c>
      <c r="I58" s="7" t="s">
        <v>1661</v>
      </c>
      <c r="J58" s="7"/>
      <c r="K58" s="7"/>
      <c r="L58" s="7"/>
    </row>
    <row r="59" spans="1:13" ht="15.75" customHeight="1">
      <c r="A59" s="49"/>
      <c r="B59" s="435">
        <v>114158</v>
      </c>
      <c r="C59" s="166" t="s">
        <v>1907</v>
      </c>
      <c r="D59" s="371" t="s">
        <v>6</v>
      </c>
      <c r="E59" s="112">
        <v>8.3000000000000007</v>
      </c>
      <c r="F59" s="357">
        <v>7.59</v>
      </c>
      <c r="G59" s="167">
        <v>8.5542168674698896E-2</v>
      </c>
      <c r="H59" s="382">
        <v>-0.91445783132530112</v>
      </c>
      <c r="I59" s="7" t="s">
        <v>1661</v>
      </c>
      <c r="J59" s="7"/>
      <c r="K59" s="7"/>
      <c r="L59" s="7"/>
    </row>
    <row r="60" spans="1:13" ht="15.75" customHeight="1">
      <c r="A60" s="49"/>
      <c r="B60" s="435">
        <v>114032</v>
      </c>
      <c r="C60" s="166" t="s">
        <v>1908</v>
      </c>
      <c r="D60" s="371" t="s">
        <v>6</v>
      </c>
      <c r="E60" s="112">
        <v>15.91</v>
      </c>
      <c r="F60" s="357">
        <v>15.05</v>
      </c>
      <c r="G60" s="167">
        <v>5.4054054054054015E-2</v>
      </c>
      <c r="H60" s="382">
        <v>-0.94594594594594594</v>
      </c>
      <c r="I60" s="7" t="s">
        <v>1661</v>
      </c>
      <c r="J60" s="7"/>
      <c r="K60" s="7"/>
      <c r="L60" s="7"/>
    </row>
    <row r="61" spans="1:13" ht="15.75" customHeight="1">
      <c r="A61" s="49"/>
      <c r="B61" s="435">
        <v>114034</v>
      </c>
      <c r="C61" s="166" t="s">
        <v>1909</v>
      </c>
      <c r="D61" s="371" t="s">
        <v>6</v>
      </c>
      <c r="E61" s="112">
        <v>15.87</v>
      </c>
      <c r="F61" s="357">
        <v>14.55</v>
      </c>
      <c r="G61" s="167">
        <v>8.3175803402646409E-2</v>
      </c>
      <c r="H61" s="382">
        <v>-0.91682419659735359</v>
      </c>
      <c r="I61" s="7" t="s">
        <v>1661</v>
      </c>
      <c r="J61" s="7"/>
      <c r="K61" s="7"/>
      <c r="L61" s="7"/>
    </row>
    <row r="62" spans="1:13" ht="15.75" customHeight="1">
      <c r="A62" s="49"/>
      <c r="B62" s="435">
        <v>114042</v>
      </c>
      <c r="C62" s="166" t="s">
        <v>1494</v>
      </c>
      <c r="D62" s="371" t="s">
        <v>6</v>
      </c>
      <c r="E62" s="112">
        <v>2.4300000000000002</v>
      </c>
      <c r="F62" s="357">
        <v>2.29</v>
      </c>
      <c r="G62" s="167">
        <v>5.7613168724279885E-2</v>
      </c>
      <c r="H62" s="382">
        <v>-0.94238683127572009</v>
      </c>
      <c r="I62" s="7" t="s">
        <v>1661</v>
      </c>
      <c r="J62" s="7"/>
      <c r="K62" s="7"/>
      <c r="L62" s="7"/>
    </row>
    <row r="63" spans="1:13" ht="15.75" customHeight="1">
      <c r="A63" s="49"/>
      <c r="B63" s="435">
        <v>114052</v>
      </c>
      <c r="C63" s="166" t="s">
        <v>1910</v>
      </c>
      <c r="D63" s="371" t="s">
        <v>6</v>
      </c>
      <c r="E63" s="112">
        <v>1.71</v>
      </c>
      <c r="F63" s="357">
        <v>1.6</v>
      </c>
      <c r="G63" s="167">
        <v>6.4327485380116886E-2</v>
      </c>
      <c r="H63" s="382">
        <v>-0.9356725146198831</v>
      </c>
      <c r="I63" s="7" t="s">
        <v>1661</v>
      </c>
      <c r="J63" s="7"/>
      <c r="K63" s="7"/>
      <c r="L63" s="7"/>
    </row>
    <row r="64" spans="1:13" ht="15.75" customHeight="1">
      <c r="A64" s="49"/>
      <c r="B64" s="435">
        <v>114429</v>
      </c>
      <c r="C64" s="166" t="s">
        <v>1911</v>
      </c>
      <c r="D64" s="371" t="s">
        <v>6</v>
      </c>
      <c r="E64" s="112">
        <v>1.78</v>
      </c>
      <c r="F64" s="357">
        <v>1.7</v>
      </c>
      <c r="G64" s="167">
        <v>4.4943820224719142E-2</v>
      </c>
      <c r="H64" s="382">
        <v>-0.9550561797752809</v>
      </c>
      <c r="I64" s="7" t="s">
        <v>1661</v>
      </c>
      <c r="J64" s="7"/>
      <c r="K64" s="7"/>
      <c r="L64" s="7"/>
    </row>
    <row r="65" spans="1:12" ht="15.75" customHeight="1">
      <c r="A65" s="49"/>
      <c r="B65" s="435">
        <v>114285</v>
      </c>
      <c r="C65" s="166" t="s">
        <v>1912</v>
      </c>
      <c r="D65" s="371" t="s">
        <v>6</v>
      </c>
      <c r="E65" s="112">
        <v>3.68</v>
      </c>
      <c r="F65" s="357">
        <v>3.39</v>
      </c>
      <c r="G65" s="167">
        <v>7.880434782608696E-2</v>
      </c>
      <c r="H65" s="382">
        <v>-0.92119565217391308</v>
      </c>
      <c r="I65" s="7" t="s">
        <v>1661</v>
      </c>
      <c r="J65" s="7"/>
      <c r="K65" s="7"/>
      <c r="L65" s="7"/>
    </row>
    <row r="66" spans="1:12" ht="15.75" customHeight="1">
      <c r="A66" s="49"/>
      <c r="B66" s="435">
        <v>114288</v>
      </c>
      <c r="C66" s="166" t="s">
        <v>1913</v>
      </c>
      <c r="D66" s="371" t="s">
        <v>6</v>
      </c>
      <c r="E66" s="112">
        <v>1.29</v>
      </c>
      <c r="F66" s="357">
        <v>1.19</v>
      </c>
      <c r="G66" s="167">
        <v>7.7519379844961309E-2</v>
      </c>
      <c r="H66" s="382">
        <v>-0.92248062015503873</v>
      </c>
      <c r="I66" s="7" t="s">
        <v>1661</v>
      </c>
      <c r="J66" s="7"/>
      <c r="K66" s="7"/>
      <c r="L66" s="7"/>
    </row>
    <row r="67" spans="1:12" ht="15.75" customHeight="1">
      <c r="A67" s="49"/>
      <c r="B67" s="435">
        <v>114289</v>
      </c>
      <c r="C67" s="166" t="s">
        <v>1914</v>
      </c>
      <c r="D67" s="371" t="s">
        <v>6</v>
      </c>
      <c r="E67" s="112">
        <v>1.29</v>
      </c>
      <c r="F67" s="357">
        <v>1.19</v>
      </c>
      <c r="G67" s="167">
        <v>7.7519379844961309E-2</v>
      </c>
      <c r="H67" s="382">
        <v>-0.92248062015503873</v>
      </c>
      <c r="I67" s="7" t="s">
        <v>1661</v>
      </c>
      <c r="J67" s="7"/>
      <c r="K67" s="7"/>
      <c r="L67" s="7"/>
    </row>
    <row r="68" spans="1:12" ht="15.75" customHeight="1">
      <c r="A68" s="49"/>
      <c r="B68" s="435">
        <v>114291</v>
      </c>
      <c r="C68" s="166" t="s">
        <v>1915</v>
      </c>
      <c r="D68" s="371" t="s">
        <v>6</v>
      </c>
      <c r="E68" s="112">
        <v>1.29</v>
      </c>
      <c r="F68" s="357">
        <v>1.19</v>
      </c>
      <c r="G68" s="167">
        <v>7.7519379844961309E-2</v>
      </c>
      <c r="H68" s="382">
        <v>-0.92248062015503873</v>
      </c>
      <c r="I68" s="7" t="s">
        <v>1661</v>
      </c>
      <c r="J68" s="7"/>
      <c r="K68" s="7"/>
      <c r="L68" s="7"/>
    </row>
    <row r="69" spans="1:12" ht="15.75" customHeight="1">
      <c r="A69" s="49"/>
      <c r="B69" s="435">
        <v>114292</v>
      </c>
      <c r="C69" s="166" t="s">
        <v>1916</v>
      </c>
      <c r="D69" s="371" t="s">
        <v>6</v>
      </c>
      <c r="E69" s="112">
        <v>1.29</v>
      </c>
      <c r="F69" s="357">
        <v>1.19</v>
      </c>
      <c r="G69" s="167">
        <v>7.7519379844961309E-2</v>
      </c>
      <c r="H69" s="382">
        <v>-0.92248062015503873</v>
      </c>
      <c r="I69" s="7" t="s">
        <v>1661</v>
      </c>
      <c r="J69" s="7"/>
      <c r="K69" s="7"/>
      <c r="L69" s="7"/>
    </row>
    <row r="70" spans="1:12" ht="15.75" customHeight="1">
      <c r="A70" s="49"/>
      <c r="B70" s="435">
        <v>114286</v>
      </c>
      <c r="C70" s="166" t="s">
        <v>1917</v>
      </c>
      <c r="D70" s="371" t="s">
        <v>6</v>
      </c>
      <c r="E70" s="112">
        <v>14.89</v>
      </c>
      <c r="F70" s="357">
        <v>12.79</v>
      </c>
      <c r="G70" s="167">
        <v>0.14103425117528551</v>
      </c>
      <c r="H70" s="382">
        <v>-0.85896574882471444</v>
      </c>
      <c r="I70" s="7" t="s">
        <v>1661</v>
      </c>
      <c r="J70" s="7"/>
      <c r="K70" s="7"/>
      <c r="L70" s="7"/>
    </row>
    <row r="71" spans="1:12" ht="15.75" customHeight="1">
      <c r="A71" s="49"/>
      <c r="B71" s="435">
        <v>114295</v>
      </c>
      <c r="C71" s="166" t="s">
        <v>1620</v>
      </c>
      <c r="D71" s="371" t="s">
        <v>6</v>
      </c>
      <c r="E71" s="112">
        <v>4.7300000000000004</v>
      </c>
      <c r="F71" s="357">
        <v>4.3499999999999996</v>
      </c>
      <c r="G71" s="167">
        <v>8.0338266384778173E-2</v>
      </c>
      <c r="H71" s="382">
        <v>-0.91966173361522185</v>
      </c>
      <c r="I71" s="7" t="s">
        <v>1661</v>
      </c>
      <c r="J71" s="7"/>
      <c r="K71" s="7"/>
      <c r="L71" s="7"/>
    </row>
    <row r="72" spans="1:12" ht="15.75" customHeight="1">
      <c r="A72" s="49"/>
      <c r="B72" s="435">
        <v>114296</v>
      </c>
      <c r="C72" s="166" t="s">
        <v>1918</v>
      </c>
      <c r="D72" s="371" t="s">
        <v>6</v>
      </c>
      <c r="E72" s="112">
        <v>4.7300000000000004</v>
      </c>
      <c r="F72" s="357">
        <v>4.3499999999999996</v>
      </c>
      <c r="G72" s="167">
        <v>8.0338266384778173E-2</v>
      </c>
      <c r="H72" s="382">
        <v>-0.91966173361522185</v>
      </c>
      <c r="I72" s="7" t="s">
        <v>1661</v>
      </c>
      <c r="J72" s="7"/>
      <c r="K72" s="7"/>
      <c r="L72" s="7"/>
    </row>
    <row r="73" spans="1:12" ht="15.75" customHeight="1">
      <c r="A73" s="49"/>
      <c r="B73" s="435">
        <v>114297</v>
      </c>
      <c r="C73" s="166" t="s">
        <v>1621</v>
      </c>
      <c r="D73" s="371" t="s">
        <v>6</v>
      </c>
      <c r="E73" s="112">
        <v>4.7300000000000004</v>
      </c>
      <c r="F73" s="357">
        <v>4.3499999999999996</v>
      </c>
      <c r="G73" s="167">
        <v>8.0338266384778173E-2</v>
      </c>
      <c r="H73" s="382">
        <v>-0.91966173361522185</v>
      </c>
      <c r="I73" s="7" t="s">
        <v>1661</v>
      </c>
      <c r="J73" s="7"/>
      <c r="K73" s="7"/>
      <c r="L73" s="7"/>
    </row>
    <row r="74" spans="1:12" ht="15.75" customHeight="1">
      <c r="A74" s="49"/>
      <c r="B74" s="435">
        <v>114294</v>
      </c>
      <c r="C74" s="166" t="s">
        <v>1619</v>
      </c>
      <c r="D74" s="371" t="s">
        <v>6</v>
      </c>
      <c r="E74" s="112">
        <v>4.7300000000000004</v>
      </c>
      <c r="F74" s="357">
        <v>4.3499999999999996</v>
      </c>
      <c r="G74" s="167">
        <v>8.0338266384778173E-2</v>
      </c>
      <c r="H74" s="382">
        <v>-0.91966173361522185</v>
      </c>
      <c r="I74" s="7" t="s">
        <v>1661</v>
      </c>
      <c r="J74" s="7"/>
      <c r="K74" s="7"/>
      <c r="L74" s="7"/>
    </row>
    <row r="75" spans="1:12" ht="15.75" customHeight="1">
      <c r="A75" s="49"/>
      <c r="B75" s="435">
        <v>361</v>
      </c>
      <c r="C75" s="166" t="s">
        <v>125</v>
      </c>
      <c r="D75" s="371" t="s">
        <v>6</v>
      </c>
      <c r="E75" s="112">
        <v>13.01</v>
      </c>
      <c r="F75" s="357">
        <v>12.4</v>
      </c>
      <c r="G75" s="167">
        <v>4.6887009992313565E-2</v>
      </c>
      <c r="H75" s="382">
        <v>-0.95311299000768646</v>
      </c>
      <c r="I75" s="7" t="s">
        <v>1661</v>
      </c>
      <c r="J75" s="7"/>
      <c r="K75" s="7"/>
      <c r="L75" s="7"/>
    </row>
    <row r="76" spans="1:12" ht="15.75" customHeight="1">
      <c r="A76" s="49"/>
      <c r="B76" s="435">
        <v>742</v>
      </c>
      <c r="C76" s="166" t="s">
        <v>127</v>
      </c>
      <c r="D76" s="371" t="s">
        <v>6</v>
      </c>
      <c r="E76" s="112">
        <v>18.420000000000002</v>
      </c>
      <c r="F76" s="357">
        <v>15.3</v>
      </c>
      <c r="G76" s="167">
        <v>0.16938110749185672</v>
      </c>
      <c r="H76" s="382">
        <v>-0.83061889250814325</v>
      </c>
      <c r="I76" s="7" t="s">
        <v>1661</v>
      </c>
      <c r="J76" s="7"/>
      <c r="K76" s="7"/>
      <c r="L76" s="7"/>
    </row>
    <row r="77" spans="1:12" ht="15.75" customHeight="1">
      <c r="A77" s="49"/>
      <c r="B77" s="435">
        <v>114024</v>
      </c>
      <c r="C77" s="166" t="s">
        <v>1919</v>
      </c>
      <c r="D77" s="371" t="s">
        <v>6</v>
      </c>
      <c r="E77" s="112">
        <v>9.35</v>
      </c>
      <c r="F77" s="357">
        <v>8.6999999999999993</v>
      </c>
      <c r="G77" s="167">
        <v>6.9518716577540149E-2</v>
      </c>
      <c r="H77" s="382">
        <v>-0.93048128342245984</v>
      </c>
      <c r="I77" s="7" t="s">
        <v>1661</v>
      </c>
      <c r="J77" s="7"/>
      <c r="K77" s="7"/>
      <c r="L77" s="7"/>
    </row>
    <row r="78" spans="1:12" ht="15.75" customHeight="1">
      <c r="A78" s="49"/>
      <c r="B78" s="435">
        <v>114036</v>
      </c>
      <c r="C78" s="166" t="s">
        <v>1920</v>
      </c>
      <c r="D78" s="371" t="s">
        <v>6</v>
      </c>
      <c r="E78" s="112">
        <v>24.02</v>
      </c>
      <c r="F78" s="357">
        <v>22.99</v>
      </c>
      <c r="G78" s="167">
        <v>4.2880932556203212E-2</v>
      </c>
      <c r="H78" s="382">
        <v>-0.95711906744379682</v>
      </c>
      <c r="I78" s="7" t="s">
        <v>1661</v>
      </c>
      <c r="J78" s="7"/>
      <c r="K78" s="7"/>
      <c r="L78" s="7"/>
    </row>
    <row r="79" spans="1:12" ht="15.75" customHeight="1">
      <c r="A79" s="49"/>
      <c r="B79" s="435">
        <v>113776</v>
      </c>
      <c r="C79" s="166" t="s">
        <v>1921</v>
      </c>
      <c r="D79" s="371" t="s">
        <v>6</v>
      </c>
      <c r="E79" s="112">
        <v>6.85</v>
      </c>
      <c r="F79" s="357">
        <v>4.8499999999999996</v>
      </c>
      <c r="G79" s="167">
        <v>0.29197080291970806</v>
      </c>
      <c r="H79" s="382">
        <v>-0.70802919708029188</v>
      </c>
      <c r="I79" s="7" t="s">
        <v>1661</v>
      </c>
      <c r="J79" s="7"/>
      <c r="K79" s="7"/>
      <c r="L79" s="7"/>
    </row>
    <row r="80" spans="1:12" ht="15.75" customHeight="1">
      <c r="A80" s="49"/>
      <c r="B80" s="465"/>
      <c r="C80" s="467"/>
      <c r="D80" s="468"/>
      <c r="E80" s="469"/>
      <c r="F80" s="464"/>
      <c r="G80" s="471"/>
      <c r="H80" s="481"/>
      <c r="I80" s="7"/>
      <c r="J80" s="7"/>
      <c r="K80" s="7"/>
      <c r="L80" s="7"/>
    </row>
    <row r="81" spans="1:13" ht="15.75" customHeight="1">
      <c r="A81" s="49"/>
      <c r="B81" s="548" t="s">
        <v>1040</v>
      </c>
      <c r="C81" s="548"/>
      <c r="D81" s="548"/>
      <c r="E81" s="548"/>
      <c r="F81" s="548"/>
      <c r="G81" s="548"/>
      <c r="H81" s="382"/>
      <c r="I81" s="7"/>
      <c r="J81" s="7"/>
      <c r="K81" s="7"/>
      <c r="L81" s="7"/>
    </row>
    <row r="82" spans="1:13" ht="15.75" customHeight="1">
      <c r="A82" s="49"/>
      <c r="B82" s="106" t="s">
        <v>2</v>
      </c>
      <c r="C82" s="106" t="s">
        <v>3</v>
      </c>
      <c r="D82" s="106" t="s">
        <v>5</v>
      </c>
      <c r="E82" s="106" t="s">
        <v>0</v>
      </c>
      <c r="F82" s="415" t="s">
        <v>1</v>
      </c>
      <c r="G82" s="415" t="s">
        <v>4</v>
      </c>
      <c r="H82" s="480"/>
      <c r="I82" s="7"/>
      <c r="J82" s="7"/>
      <c r="K82" s="7"/>
      <c r="L82" s="7"/>
    </row>
    <row r="83" spans="1:13" ht="15.75" customHeight="1">
      <c r="A83" s="49"/>
      <c r="B83" s="435">
        <v>114202</v>
      </c>
      <c r="C83" s="166" t="s">
        <v>1725</v>
      </c>
      <c r="D83" s="371" t="s">
        <v>6</v>
      </c>
      <c r="E83" s="112">
        <v>31.79</v>
      </c>
      <c r="F83" s="357">
        <v>29</v>
      </c>
      <c r="G83" s="167">
        <v>8.7763447625039293E-2</v>
      </c>
      <c r="H83" s="382">
        <v>-0.91223655237496071</v>
      </c>
      <c r="I83" s="7" t="s">
        <v>12</v>
      </c>
      <c r="J83" s="7"/>
      <c r="K83" s="7"/>
      <c r="L83" s="7"/>
    </row>
    <row r="84" spans="1:13" ht="15.75" customHeight="1">
      <c r="A84" s="49"/>
      <c r="B84" s="435">
        <v>114205</v>
      </c>
      <c r="C84" s="166" t="s">
        <v>1721</v>
      </c>
      <c r="D84" s="371" t="s">
        <v>6</v>
      </c>
      <c r="E84" s="112">
        <v>30.29</v>
      </c>
      <c r="F84" s="357">
        <v>27.65</v>
      </c>
      <c r="G84" s="167">
        <v>8.7157477715417653E-2</v>
      </c>
      <c r="H84" s="382">
        <v>-0.9128425222845824</v>
      </c>
      <c r="I84" s="7" t="s">
        <v>12</v>
      </c>
      <c r="J84" s="7"/>
      <c r="K84" s="7"/>
      <c r="L84" s="7"/>
    </row>
    <row r="85" spans="1:13" ht="15.75" customHeight="1">
      <c r="A85" s="49"/>
      <c r="B85" s="435">
        <v>114206</v>
      </c>
      <c r="C85" s="166" t="s">
        <v>1722</v>
      </c>
      <c r="D85" s="371" t="s">
        <v>6</v>
      </c>
      <c r="E85" s="112">
        <v>30.29</v>
      </c>
      <c r="F85" s="357">
        <v>27.65</v>
      </c>
      <c r="G85" s="167">
        <v>8.7157477715417653E-2</v>
      </c>
      <c r="H85" s="382">
        <v>-0.9128425222845824</v>
      </c>
      <c r="I85" s="7" t="s">
        <v>12</v>
      </c>
      <c r="J85" s="7"/>
      <c r="K85" s="7"/>
      <c r="L85" s="7"/>
    </row>
    <row r="86" spans="1:13" ht="15.75" customHeight="1">
      <c r="A86" s="49"/>
      <c r="B86" s="435">
        <v>109913</v>
      </c>
      <c r="C86" s="166" t="s">
        <v>1496</v>
      </c>
      <c r="D86" s="371" t="s">
        <v>6</v>
      </c>
      <c r="E86" s="112">
        <v>31.91</v>
      </c>
      <c r="F86" s="357">
        <v>29.15</v>
      </c>
      <c r="G86" s="167">
        <v>8.649326230021942E-2</v>
      </c>
      <c r="H86" s="382">
        <v>-0.91350673769978052</v>
      </c>
      <c r="I86" s="7" t="s">
        <v>12</v>
      </c>
      <c r="J86" s="7"/>
      <c r="K86" s="7"/>
      <c r="L86" s="7"/>
    </row>
    <row r="87" spans="1:13" ht="15.75" customHeight="1">
      <c r="A87" s="49"/>
      <c r="B87" s="435">
        <v>109916</v>
      </c>
      <c r="C87" s="166" t="s">
        <v>1497</v>
      </c>
      <c r="D87" s="371" t="s">
        <v>6</v>
      </c>
      <c r="E87" s="112">
        <v>31.91</v>
      </c>
      <c r="F87" s="357">
        <v>29.15</v>
      </c>
      <c r="G87" s="167">
        <v>8.649326230021942E-2</v>
      </c>
      <c r="H87" s="382">
        <v>-0.91350673769978052</v>
      </c>
      <c r="I87" s="7" t="s">
        <v>12</v>
      </c>
      <c r="J87" s="7"/>
      <c r="K87" s="7"/>
      <c r="L87" s="7"/>
    </row>
    <row r="88" spans="1:13" ht="15.75" customHeight="1">
      <c r="A88" s="49"/>
      <c r="B88" s="435">
        <v>109917</v>
      </c>
      <c r="C88" s="166" t="s">
        <v>1498</v>
      </c>
      <c r="D88" s="371" t="s">
        <v>6</v>
      </c>
      <c r="E88" s="112">
        <v>31.91</v>
      </c>
      <c r="F88" s="357">
        <v>29.15</v>
      </c>
      <c r="G88" s="167">
        <v>8.649326230021942E-2</v>
      </c>
      <c r="H88" s="382">
        <v>-0.91350673769978052</v>
      </c>
      <c r="I88" s="7" t="s">
        <v>12</v>
      </c>
      <c r="J88" s="7"/>
      <c r="K88" s="7"/>
      <c r="L88" s="7"/>
    </row>
    <row r="89" spans="1:13" ht="15.75" customHeight="1">
      <c r="A89" s="49"/>
      <c r="B89" s="435">
        <v>114256</v>
      </c>
      <c r="C89" s="166" t="s">
        <v>1723</v>
      </c>
      <c r="D89" s="371" t="s">
        <v>6</v>
      </c>
      <c r="E89" s="112">
        <v>31.91</v>
      </c>
      <c r="F89" s="357">
        <v>29.15</v>
      </c>
      <c r="G89" s="167">
        <v>8.649326230021942E-2</v>
      </c>
      <c r="H89" s="382">
        <v>-0.91350673769978052</v>
      </c>
      <c r="I89" s="7" t="s">
        <v>12</v>
      </c>
      <c r="J89" s="7"/>
      <c r="K89" s="7"/>
      <c r="L89" s="7"/>
    </row>
    <row r="90" spans="1:13" ht="15.75" customHeight="1">
      <c r="A90" s="49"/>
      <c r="B90" s="435">
        <v>112091</v>
      </c>
      <c r="C90" s="166" t="s">
        <v>1499</v>
      </c>
      <c r="D90" s="371" t="s">
        <v>6</v>
      </c>
      <c r="E90" s="112">
        <v>31.56</v>
      </c>
      <c r="F90" s="357">
        <v>28.69</v>
      </c>
      <c r="G90" s="167">
        <v>9.093789607097584E-2</v>
      </c>
      <c r="H90" s="382">
        <v>-0.9090621039290242</v>
      </c>
      <c r="I90" s="7" t="s">
        <v>12</v>
      </c>
      <c r="J90" s="7"/>
      <c r="K90" s="7"/>
      <c r="L90" s="7"/>
    </row>
    <row r="91" spans="1:13" ht="15.75" customHeight="1">
      <c r="A91" s="49"/>
      <c r="B91" s="435">
        <v>114203</v>
      </c>
      <c r="C91" s="166" t="s">
        <v>1719</v>
      </c>
      <c r="D91" s="371" t="s">
        <v>6</v>
      </c>
      <c r="E91" s="112">
        <v>30.05</v>
      </c>
      <c r="F91" s="357">
        <v>28.69</v>
      </c>
      <c r="G91" s="167">
        <v>4.5257903494176355E-2</v>
      </c>
      <c r="H91" s="382">
        <v>-0.95474209650582365</v>
      </c>
      <c r="I91" s="7" t="s">
        <v>12</v>
      </c>
      <c r="J91" s="7"/>
      <c r="K91" s="7"/>
      <c r="L91" s="7"/>
    </row>
    <row r="92" spans="1:13" ht="15.75" customHeight="1">
      <c r="A92" s="49"/>
      <c r="B92" s="435">
        <v>114204</v>
      </c>
      <c r="C92" s="166" t="s">
        <v>1720</v>
      </c>
      <c r="D92" s="371" t="s">
        <v>6</v>
      </c>
      <c r="E92" s="112">
        <v>30.05</v>
      </c>
      <c r="F92" s="357">
        <v>28.69</v>
      </c>
      <c r="G92" s="167">
        <v>4.5257903494176355E-2</v>
      </c>
      <c r="H92" s="382">
        <v>-0.95474209650582365</v>
      </c>
      <c r="I92" s="7" t="s">
        <v>12</v>
      </c>
      <c r="J92" s="7"/>
      <c r="K92" s="7"/>
      <c r="L92" s="7"/>
    </row>
    <row r="93" spans="1:13" ht="15.75" customHeight="1">
      <c r="A93" s="49"/>
      <c r="B93" s="435">
        <v>114201</v>
      </c>
      <c r="C93" s="166" t="s">
        <v>1724</v>
      </c>
      <c r="D93" s="371" t="s">
        <v>6</v>
      </c>
      <c r="E93" s="112">
        <v>31.79</v>
      </c>
      <c r="F93" s="357">
        <v>28.69</v>
      </c>
      <c r="G93" s="167">
        <v>9.7514941805599178E-2</v>
      </c>
      <c r="H93" s="382">
        <v>-0.90248505819440084</v>
      </c>
      <c r="I93" s="7" t="s">
        <v>12</v>
      </c>
      <c r="J93" s="7"/>
      <c r="K93" s="7"/>
      <c r="L93" s="7"/>
    </row>
    <row r="94" spans="1:13" ht="15.75" customHeight="1">
      <c r="A94" s="49"/>
      <c r="B94" s="466"/>
      <c r="C94" s="467"/>
      <c r="D94" s="468"/>
      <c r="E94" s="469"/>
      <c r="F94" s="470"/>
      <c r="G94" s="471"/>
      <c r="H94" s="278"/>
      <c r="I94" s="7"/>
      <c r="J94" s="7"/>
      <c r="K94" s="7"/>
      <c r="L94" s="7"/>
      <c r="M94" s="7"/>
    </row>
    <row r="95" spans="1:13" ht="15.75" hidden="1" customHeight="1">
      <c r="A95" s="49"/>
      <c r="B95" s="548" t="s">
        <v>1040</v>
      </c>
      <c r="C95" s="548"/>
      <c r="D95" s="548"/>
      <c r="E95" s="548"/>
      <c r="F95" s="548"/>
      <c r="G95" s="548"/>
      <c r="H95" s="7"/>
      <c r="I95" s="7"/>
      <c r="J95" s="7"/>
      <c r="K95" s="7"/>
      <c r="L95" s="7"/>
      <c r="M95" s="7"/>
    </row>
    <row r="96" spans="1:13" ht="15.75" hidden="1" customHeight="1">
      <c r="A96" s="49"/>
      <c r="B96" s="106" t="s">
        <v>2</v>
      </c>
      <c r="C96" s="106" t="s">
        <v>3</v>
      </c>
      <c r="D96" s="106" t="s">
        <v>5</v>
      </c>
      <c r="E96" s="106" t="s">
        <v>0</v>
      </c>
      <c r="F96" s="415" t="s">
        <v>1</v>
      </c>
      <c r="G96" s="415" t="s">
        <v>4</v>
      </c>
      <c r="H96" s="7"/>
      <c r="I96" s="7"/>
      <c r="J96" s="7"/>
      <c r="K96" s="7"/>
      <c r="L96" s="7"/>
      <c r="M96" s="7"/>
    </row>
    <row r="97" spans="1:13" ht="15.75" hidden="1" customHeight="1">
      <c r="A97" s="49"/>
      <c r="B97" s="412"/>
      <c r="C97" s="4" t="e">
        <v>#N/A</v>
      </c>
      <c r="D97" s="136" t="s">
        <v>6</v>
      </c>
      <c r="E97" s="5" t="e">
        <v>#N/A</v>
      </c>
      <c r="F97" s="413"/>
      <c r="G97" s="6" t="e">
        <v>#N/A</v>
      </c>
      <c r="H97" s="382" t="e">
        <v>#N/A</v>
      </c>
      <c r="I97" s="7"/>
      <c r="J97" s="7"/>
      <c r="K97" s="7"/>
      <c r="L97" s="7"/>
      <c r="M97" s="7"/>
    </row>
    <row r="98" spans="1:13" ht="15.75" hidden="1" customHeight="1">
      <c r="A98" s="49"/>
      <c r="B98" s="412"/>
      <c r="C98" s="4" t="e">
        <v>#N/A</v>
      </c>
      <c r="D98" s="136" t="s">
        <v>6</v>
      </c>
      <c r="E98" s="5" t="e">
        <v>#N/A</v>
      </c>
      <c r="F98" s="413"/>
      <c r="G98" s="6" t="e">
        <v>#N/A</v>
      </c>
      <c r="H98" s="382" t="e">
        <v>#N/A</v>
      </c>
      <c r="I98" s="7"/>
      <c r="J98" s="7"/>
      <c r="K98" s="7"/>
      <c r="L98" s="7"/>
      <c r="M98" s="7"/>
    </row>
    <row r="99" spans="1:13" ht="15.75" hidden="1" customHeight="1">
      <c r="A99" s="49"/>
      <c r="B99" s="412"/>
      <c r="C99" s="4" t="e">
        <v>#N/A</v>
      </c>
      <c r="D99" s="136" t="s">
        <v>6</v>
      </c>
      <c r="E99" s="5" t="e">
        <v>#N/A</v>
      </c>
      <c r="F99" s="413"/>
      <c r="G99" s="6" t="e">
        <v>#N/A</v>
      </c>
      <c r="H99" s="382" t="e">
        <v>#N/A</v>
      </c>
      <c r="I99" s="7"/>
      <c r="J99" s="7"/>
      <c r="K99" s="7"/>
      <c r="L99" s="7"/>
      <c r="M99" s="7"/>
    </row>
    <row r="100" spans="1:13" ht="15.75" hidden="1" customHeight="1">
      <c r="A100" s="49"/>
      <c r="B100" s="412"/>
      <c r="C100" s="4" t="e">
        <v>#N/A</v>
      </c>
      <c r="D100" s="136" t="s">
        <v>6</v>
      </c>
      <c r="E100" s="5" t="e">
        <v>#N/A</v>
      </c>
      <c r="F100" s="413"/>
      <c r="G100" s="6" t="e">
        <v>#N/A</v>
      </c>
      <c r="H100" s="382" t="e">
        <v>#N/A</v>
      </c>
      <c r="I100" s="7"/>
      <c r="J100" s="7"/>
      <c r="K100" s="7"/>
      <c r="L100" s="7"/>
      <c r="M100" s="7"/>
    </row>
    <row r="101" spans="1:13" ht="15.75" hidden="1" customHeight="1">
      <c r="A101" s="49"/>
      <c r="B101" s="412"/>
      <c r="C101" s="4" t="e">
        <v>#N/A</v>
      </c>
      <c r="D101" s="136" t="s">
        <v>6</v>
      </c>
      <c r="E101" s="5" t="e">
        <v>#N/A</v>
      </c>
      <c r="F101" s="413"/>
      <c r="G101" s="6" t="e">
        <v>#N/A</v>
      </c>
      <c r="H101" s="382" t="e">
        <v>#N/A</v>
      </c>
      <c r="I101" s="7"/>
      <c r="J101" s="7"/>
      <c r="K101" s="7"/>
      <c r="L101" s="7"/>
      <c r="M101" s="7"/>
    </row>
    <row r="102" spans="1:13" ht="15.75" customHeight="1">
      <c r="A102" s="49"/>
      <c r="B102" s="107"/>
      <c r="C102" s="107"/>
      <c r="D102" s="169"/>
      <c r="E102" s="108"/>
      <c r="F102" s="183"/>
      <c r="G102" s="181"/>
      <c r="H102" s="7"/>
      <c r="I102" s="7"/>
      <c r="J102" s="7"/>
      <c r="K102" s="7"/>
      <c r="L102" s="7"/>
      <c r="M102" s="7"/>
    </row>
    <row r="103" spans="1:13" ht="15.75" customHeight="1">
      <c r="A103" s="49"/>
      <c r="B103" s="630" t="s">
        <v>1039</v>
      </c>
      <c r="C103" s="630"/>
      <c r="D103" s="630"/>
      <c r="E103" s="630"/>
      <c r="F103" s="630"/>
      <c r="G103" s="630"/>
      <c r="H103" s="7"/>
      <c r="I103" s="7"/>
      <c r="J103" s="7"/>
      <c r="K103" s="7"/>
      <c r="L103" s="7"/>
      <c r="M103" s="7"/>
    </row>
    <row r="104" spans="1:13" ht="15.75" customHeight="1">
      <c r="A104" s="49"/>
      <c r="B104" s="11" t="s">
        <v>2</v>
      </c>
      <c r="C104" s="11" t="s">
        <v>3</v>
      </c>
      <c r="D104" s="11" t="s">
        <v>5</v>
      </c>
      <c r="E104" s="11" t="s">
        <v>0</v>
      </c>
      <c r="F104" s="47" t="s">
        <v>1</v>
      </c>
      <c r="G104" s="47" t="s">
        <v>4</v>
      </c>
      <c r="H104" s="4"/>
      <c r="I104" s="7"/>
      <c r="J104" s="7"/>
      <c r="K104" s="7"/>
      <c r="L104" s="7"/>
      <c r="M104" s="7"/>
    </row>
    <row r="105" spans="1:13" ht="15.75" customHeight="1">
      <c r="A105" s="49"/>
      <c r="B105" s="435">
        <v>112639</v>
      </c>
      <c r="C105" s="4" t="s">
        <v>683</v>
      </c>
      <c r="D105" s="136" t="s">
        <v>6</v>
      </c>
      <c r="E105" s="5">
        <v>10.53</v>
      </c>
      <c r="F105" s="357">
        <v>9.19</v>
      </c>
      <c r="G105" s="6">
        <v>0.12725546058879392</v>
      </c>
      <c r="H105" s="382">
        <v>-0.87274453941120611</v>
      </c>
      <c r="I105" s="7" t="s">
        <v>12</v>
      </c>
      <c r="J105" s="7"/>
      <c r="K105" s="7"/>
      <c r="L105" s="7"/>
      <c r="M105" s="7"/>
    </row>
    <row r="106" spans="1:13" ht="15.75" customHeight="1">
      <c r="A106" s="49"/>
      <c r="B106" s="435">
        <v>109676</v>
      </c>
      <c r="C106" s="4" t="s">
        <v>1289</v>
      </c>
      <c r="D106" s="136" t="s">
        <v>6</v>
      </c>
      <c r="E106" s="5">
        <v>5.24</v>
      </c>
      <c r="F106" s="357">
        <v>4.8899999999999997</v>
      </c>
      <c r="G106" s="6">
        <v>6.679389312977109E-2</v>
      </c>
      <c r="H106" s="382">
        <v>-0.93320610687022887</v>
      </c>
      <c r="I106" s="7" t="s">
        <v>12</v>
      </c>
      <c r="J106" s="7"/>
      <c r="K106" s="7"/>
      <c r="L106" s="7"/>
      <c r="M106" s="7"/>
    </row>
    <row r="107" spans="1:13" ht="15.75" customHeight="1">
      <c r="A107" s="49"/>
      <c r="B107" s="435">
        <v>109672</v>
      </c>
      <c r="C107" s="4" t="s">
        <v>681</v>
      </c>
      <c r="D107" s="136" t="s">
        <v>6</v>
      </c>
      <c r="E107" s="5">
        <v>6.72</v>
      </c>
      <c r="F107" s="357">
        <v>6.25</v>
      </c>
      <c r="G107" s="6">
        <v>6.994047619047615E-2</v>
      </c>
      <c r="H107" s="382">
        <v>-0.93005952380952384</v>
      </c>
      <c r="I107" s="7" t="s">
        <v>12</v>
      </c>
      <c r="J107" s="7"/>
      <c r="K107" s="7"/>
      <c r="L107" s="7"/>
      <c r="M107" s="7"/>
    </row>
    <row r="108" spans="1:13" ht="15.75" customHeight="1">
      <c r="A108" s="49"/>
      <c r="B108" s="435">
        <v>109770</v>
      </c>
      <c r="C108" s="4" t="s">
        <v>1290</v>
      </c>
      <c r="D108" s="136" t="s">
        <v>6</v>
      </c>
      <c r="E108" s="5">
        <v>6.63</v>
      </c>
      <c r="F108" s="357">
        <v>6.19</v>
      </c>
      <c r="G108" s="6">
        <v>6.636500754147806E-2</v>
      </c>
      <c r="H108" s="382">
        <v>-0.93363499245852188</v>
      </c>
      <c r="I108" s="7" t="s">
        <v>12</v>
      </c>
      <c r="J108" s="7"/>
      <c r="K108" s="7"/>
      <c r="L108" s="7"/>
      <c r="M108" s="7"/>
    </row>
    <row r="109" spans="1:13" ht="15.75" customHeight="1">
      <c r="A109" s="49"/>
      <c r="B109" s="435">
        <v>109670</v>
      </c>
      <c r="C109" s="4" t="s">
        <v>1599</v>
      </c>
      <c r="D109" s="136" t="s">
        <v>6</v>
      </c>
      <c r="E109" s="5">
        <v>4.57</v>
      </c>
      <c r="F109" s="357">
        <v>4.25</v>
      </c>
      <c r="G109" s="6">
        <v>7.0021881838074451E-2</v>
      </c>
      <c r="H109" s="382">
        <v>-0.92997811816192555</v>
      </c>
      <c r="I109" s="7" t="s">
        <v>12</v>
      </c>
      <c r="J109" s="7"/>
      <c r="K109" s="7"/>
      <c r="L109" s="7"/>
      <c r="M109" s="7"/>
    </row>
    <row r="110" spans="1:13" ht="15.75" customHeight="1">
      <c r="A110" s="49"/>
      <c r="B110" s="435">
        <v>109671</v>
      </c>
      <c r="C110" s="4" t="s">
        <v>1291</v>
      </c>
      <c r="D110" s="136" t="s">
        <v>6</v>
      </c>
      <c r="E110" s="5">
        <v>7.41</v>
      </c>
      <c r="F110" s="357">
        <v>6.9</v>
      </c>
      <c r="G110" s="6">
        <v>6.8825910931174059E-2</v>
      </c>
      <c r="H110" s="382">
        <v>-0.93117408906882593</v>
      </c>
      <c r="I110" s="7" t="s">
        <v>12</v>
      </c>
      <c r="J110" s="7"/>
      <c r="K110" s="7"/>
      <c r="L110" s="7"/>
      <c r="M110" s="7"/>
    </row>
    <row r="111" spans="1:13" ht="15.75" customHeight="1">
      <c r="A111" s="49"/>
      <c r="B111" s="435">
        <v>109771</v>
      </c>
      <c r="C111" s="4" t="s">
        <v>1600</v>
      </c>
      <c r="D111" s="136" t="s">
        <v>6</v>
      </c>
      <c r="E111" s="5">
        <v>6.36</v>
      </c>
      <c r="F111" s="357">
        <v>5.95</v>
      </c>
      <c r="G111" s="6">
        <v>6.446540880503146E-2</v>
      </c>
      <c r="H111" s="382">
        <v>-0.93553459119496851</v>
      </c>
      <c r="I111" s="7" t="s">
        <v>12</v>
      </c>
      <c r="J111" s="7"/>
      <c r="K111" s="7"/>
      <c r="L111" s="7"/>
      <c r="M111" s="7"/>
    </row>
    <row r="112" spans="1:13" ht="15.75" customHeight="1">
      <c r="A112" s="49"/>
      <c r="B112" s="435">
        <v>109673</v>
      </c>
      <c r="C112" s="4" t="s">
        <v>680</v>
      </c>
      <c r="D112" s="136" t="s">
        <v>6</v>
      </c>
      <c r="E112" s="5">
        <v>6.36</v>
      </c>
      <c r="F112" s="357">
        <v>5.95</v>
      </c>
      <c r="G112" s="6">
        <v>6.446540880503146E-2</v>
      </c>
      <c r="H112" s="382">
        <v>-0.93553459119496851</v>
      </c>
      <c r="I112" s="7" t="s">
        <v>12</v>
      </c>
      <c r="J112" s="7"/>
      <c r="K112" s="7"/>
      <c r="L112" s="7"/>
      <c r="M112" s="7"/>
    </row>
    <row r="113" spans="1:13" ht="15.75" customHeight="1">
      <c r="A113" s="49"/>
      <c r="B113" s="435">
        <v>109773</v>
      </c>
      <c r="C113" s="4" t="s">
        <v>675</v>
      </c>
      <c r="D113" s="136" t="s">
        <v>6</v>
      </c>
      <c r="E113" s="5">
        <v>7.12</v>
      </c>
      <c r="F113" s="357">
        <v>6.65</v>
      </c>
      <c r="G113" s="6">
        <v>6.6011235955056147E-2</v>
      </c>
      <c r="H113" s="382">
        <v>-0.9339887640449438</v>
      </c>
      <c r="I113" s="7" t="s">
        <v>12</v>
      </c>
      <c r="J113" s="7"/>
      <c r="K113" s="7"/>
      <c r="L113" s="7"/>
      <c r="M113" s="7"/>
    </row>
    <row r="114" spans="1:13" ht="15.75" customHeight="1">
      <c r="A114" s="49"/>
      <c r="B114" s="435">
        <v>109677</v>
      </c>
      <c r="C114" s="4" t="s">
        <v>983</v>
      </c>
      <c r="D114" s="136" t="s">
        <v>6</v>
      </c>
      <c r="E114" s="5">
        <v>2.2999999999999998</v>
      </c>
      <c r="F114" s="357">
        <v>2.15</v>
      </c>
      <c r="G114" s="6">
        <v>6.5217391304347797E-2</v>
      </c>
      <c r="H114" s="382">
        <v>-0.93478260869565222</v>
      </c>
      <c r="I114" s="7" t="s">
        <v>12</v>
      </c>
      <c r="J114" s="7"/>
      <c r="K114" s="7"/>
      <c r="L114" s="7"/>
      <c r="M114" s="7"/>
    </row>
    <row r="115" spans="1:13" ht="15.75" customHeight="1">
      <c r="A115" s="49"/>
      <c r="B115" s="435">
        <v>109679</v>
      </c>
      <c r="C115" s="4" t="s">
        <v>984</v>
      </c>
      <c r="D115" s="136" t="s">
        <v>6</v>
      </c>
      <c r="E115" s="5">
        <v>2.2999999999999998</v>
      </c>
      <c r="F115" s="357">
        <v>2.15</v>
      </c>
      <c r="G115" s="6">
        <v>6.5217391304347797E-2</v>
      </c>
      <c r="H115" s="382">
        <v>-0.93478260869565222</v>
      </c>
      <c r="I115" s="7" t="s">
        <v>12</v>
      </c>
      <c r="J115" s="7"/>
      <c r="K115" s="7"/>
      <c r="L115" s="7"/>
      <c r="M115" s="7"/>
    </row>
    <row r="116" spans="1:13" ht="15.75" customHeight="1">
      <c r="A116" s="49"/>
      <c r="B116" s="435">
        <v>109681</v>
      </c>
      <c r="C116" s="4" t="s">
        <v>679</v>
      </c>
      <c r="D116" s="136" t="s">
        <v>6</v>
      </c>
      <c r="E116" s="5">
        <v>9.4700000000000006</v>
      </c>
      <c r="F116" s="357">
        <v>8.89</v>
      </c>
      <c r="G116" s="6">
        <v>6.1246040126715952E-2</v>
      </c>
      <c r="H116" s="382">
        <v>-0.93875395987328403</v>
      </c>
      <c r="I116" s="7" t="s">
        <v>12</v>
      </c>
      <c r="J116" s="7"/>
      <c r="K116" s="7"/>
      <c r="L116" s="7"/>
      <c r="M116" s="7"/>
    </row>
    <row r="117" spans="1:13" ht="15.75" customHeight="1">
      <c r="A117" s="49"/>
      <c r="B117" s="435">
        <v>109680</v>
      </c>
      <c r="C117" s="4" t="s">
        <v>985</v>
      </c>
      <c r="D117" s="136" t="s">
        <v>6</v>
      </c>
      <c r="E117" s="5">
        <v>6.11</v>
      </c>
      <c r="F117" s="357">
        <v>5.75</v>
      </c>
      <c r="G117" s="6">
        <v>5.8919803600654713E-2</v>
      </c>
      <c r="H117" s="382">
        <v>-0.94108019639934526</v>
      </c>
      <c r="I117" s="7" t="s">
        <v>12</v>
      </c>
      <c r="J117" s="7"/>
      <c r="K117" s="7"/>
      <c r="L117" s="7"/>
      <c r="M117" s="7"/>
    </row>
    <row r="118" spans="1:13" ht="15.75" customHeight="1">
      <c r="A118" s="49"/>
      <c r="B118" s="435">
        <v>109678</v>
      </c>
      <c r="C118" s="4" t="s">
        <v>986</v>
      </c>
      <c r="D118" s="136" t="s">
        <v>6</v>
      </c>
      <c r="E118" s="5">
        <v>2.2999999999999998</v>
      </c>
      <c r="F118" s="357">
        <v>2.15</v>
      </c>
      <c r="G118" s="6">
        <v>6.5217391304347797E-2</v>
      </c>
      <c r="H118" s="382">
        <v>-0.93478260869565222</v>
      </c>
      <c r="I118" s="7" t="s">
        <v>12</v>
      </c>
      <c r="J118" s="7"/>
      <c r="K118" s="7"/>
      <c r="L118" s="7"/>
      <c r="M118" s="7"/>
    </row>
    <row r="119" spans="1:13" ht="15.75" customHeight="1">
      <c r="A119" s="49"/>
      <c r="B119" s="435">
        <v>109682</v>
      </c>
      <c r="C119" s="4" t="s">
        <v>677</v>
      </c>
      <c r="D119" s="136" t="s">
        <v>6</v>
      </c>
      <c r="E119" s="5">
        <v>4.95</v>
      </c>
      <c r="F119" s="357">
        <v>4.6500000000000004</v>
      </c>
      <c r="G119" s="6">
        <v>6.0606060606060566E-2</v>
      </c>
      <c r="H119" s="382">
        <v>-0.93939393939393945</v>
      </c>
      <c r="I119" s="7" t="s">
        <v>12</v>
      </c>
      <c r="J119" s="7"/>
      <c r="K119" s="7"/>
      <c r="L119" s="7"/>
      <c r="M119" s="7"/>
    </row>
    <row r="120" spans="1:13" ht="15.75" customHeight="1">
      <c r="A120" s="49"/>
      <c r="B120" s="435">
        <v>109674</v>
      </c>
      <c r="C120" s="4" t="s">
        <v>678</v>
      </c>
      <c r="D120" s="136" t="s">
        <v>6</v>
      </c>
      <c r="E120" s="5">
        <v>7.88</v>
      </c>
      <c r="F120" s="357">
        <v>7.35</v>
      </c>
      <c r="G120" s="6">
        <v>6.7258883248731E-2</v>
      </c>
      <c r="H120" s="382">
        <v>-0.93274111675126903</v>
      </c>
      <c r="I120" s="7" t="s">
        <v>12</v>
      </c>
      <c r="J120" s="7"/>
      <c r="K120" s="7"/>
      <c r="L120" s="7"/>
      <c r="M120" s="7"/>
    </row>
    <row r="121" spans="1:13" ht="15.75" customHeight="1">
      <c r="A121" s="49"/>
      <c r="B121" s="435">
        <v>109675</v>
      </c>
      <c r="C121" s="4" t="s">
        <v>1292</v>
      </c>
      <c r="D121" s="136" t="s">
        <v>6</v>
      </c>
      <c r="E121" s="5">
        <v>4.38</v>
      </c>
      <c r="F121" s="357">
        <v>4.09</v>
      </c>
      <c r="G121" s="6">
        <v>6.6210045662100467E-2</v>
      </c>
      <c r="H121" s="382">
        <v>-0.93378995433789957</v>
      </c>
      <c r="I121" s="7" t="s">
        <v>12</v>
      </c>
      <c r="J121" s="7"/>
      <c r="K121" s="7"/>
      <c r="L121" s="7"/>
      <c r="M121" s="7"/>
    </row>
    <row r="122" spans="1:13" ht="15.75" customHeight="1">
      <c r="A122" s="49"/>
      <c r="B122" s="435">
        <v>109683</v>
      </c>
      <c r="C122" s="4" t="s">
        <v>1293</v>
      </c>
      <c r="D122" s="136" t="s">
        <v>6</v>
      </c>
      <c r="E122" s="5">
        <v>5.62</v>
      </c>
      <c r="F122" s="357">
        <v>4.95</v>
      </c>
      <c r="G122" s="6">
        <v>0.1192170818505338</v>
      </c>
      <c r="H122" s="382">
        <v>-0.88078291814946619</v>
      </c>
      <c r="I122" s="7" t="s">
        <v>12</v>
      </c>
      <c r="J122" s="7"/>
      <c r="K122" s="7"/>
      <c r="L122" s="7"/>
      <c r="M122" s="7"/>
    </row>
    <row r="123" spans="1:13" ht="15.75" customHeight="1">
      <c r="A123" s="49"/>
      <c r="B123" s="435">
        <v>113020</v>
      </c>
      <c r="C123" s="4" t="s">
        <v>1419</v>
      </c>
      <c r="D123" s="136" t="s">
        <v>6</v>
      </c>
      <c r="E123" s="5">
        <v>12.85</v>
      </c>
      <c r="F123" s="357">
        <v>11.85</v>
      </c>
      <c r="G123" s="6">
        <v>7.7821011673151752E-2</v>
      </c>
      <c r="H123" s="382">
        <v>-0.9221789883268483</v>
      </c>
      <c r="I123" s="7" t="s">
        <v>12</v>
      </c>
      <c r="J123" s="7"/>
      <c r="K123" s="7"/>
      <c r="L123" s="7"/>
      <c r="M123" s="7"/>
    </row>
    <row r="124" spans="1:13" ht="15.75" customHeight="1">
      <c r="A124" s="49"/>
      <c r="B124" s="435">
        <v>113012</v>
      </c>
      <c r="C124" s="4" t="s">
        <v>979</v>
      </c>
      <c r="D124" s="136" t="s">
        <v>6</v>
      </c>
      <c r="E124" s="5">
        <v>12.13</v>
      </c>
      <c r="F124" s="357">
        <v>11.25</v>
      </c>
      <c r="G124" s="6">
        <v>7.2547403132728838E-2</v>
      </c>
      <c r="H124" s="382">
        <v>-0.92745259686727111</v>
      </c>
      <c r="I124" s="7" t="s">
        <v>12</v>
      </c>
      <c r="J124" s="7"/>
      <c r="K124" s="7"/>
      <c r="L124" s="7"/>
      <c r="M124" s="7"/>
    </row>
    <row r="125" spans="1:13" ht="15.75" customHeight="1">
      <c r="A125" s="49"/>
      <c r="B125" s="435">
        <v>113011</v>
      </c>
      <c r="C125" s="4" t="s">
        <v>137</v>
      </c>
      <c r="D125" s="136" t="s">
        <v>6</v>
      </c>
      <c r="E125" s="5">
        <v>10.130000000000001</v>
      </c>
      <c r="F125" s="357">
        <v>7.99</v>
      </c>
      <c r="G125" s="6">
        <v>0.21125370187561701</v>
      </c>
      <c r="H125" s="382">
        <v>-0.78874629812438302</v>
      </c>
      <c r="I125" s="7" t="s">
        <v>12</v>
      </c>
      <c r="J125" s="7"/>
      <c r="K125" s="7"/>
      <c r="L125" s="7"/>
      <c r="M125" s="7"/>
    </row>
    <row r="126" spans="1:13" ht="15.75" customHeight="1">
      <c r="A126" s="49"/>
      <c r="B126" s="435">
        <v>113015</v>
      </c>
      <c r="C126" s="4" t="s">
        <v>139</v>
      </c>
      <c r="D126" s="136" t="s">
        <v>6</v>
      </c>
      <c r="E126" s="5">
        <v>10.95</v>
      </c>
      <c r="F126" s="357">
        <v>10.09</v>
      </c>
      <c r="G126" s="6">
        <v>7.8538812785388087E-2</v>
      </c>
      <c r="H126" s="382">
        <v>-0.9214611872146119</v>
      </c>
      <c r="I126" s="7" t="s">
        <v>12</v>
      </c>
      <c r="J126" s="7"/>
      <c r="K126" s="7"/>
      <c r="L126" s="7"/>
      <c r="M126" s="7"/>
    </row>
    <row r="127" spans="1:13" ht="15.75" customHeight="1">
      <c r="A127" s="49"/>
      <c r="B127" s="435">
        <v>113017</v>
      </c>
      <c r="C127" s="4" t="s">
        <v>1333</v>
      </c>
      <c r="D127" s="136" t="s">
        <v>6</v>
      </c>
      <c r="E127" s="5">
        <v>8.5399999999999991</v>
      </c>
      <c r="F127" s="357">
        <v>7.89</v>
      </c>
      <c r="G127" s="6">
        <v>7.6112412177985894E-2</v>
      </c>
      <c r="H127" s="382">
        <v>-0.92388758782201408</v>
      </c>
      <c r="I127" s="7" t="s">
        <v>12</v>
      </c>
      <c r="J127" s="7"/>
      <c r="K127" s="7"/>
      <c r="L127" s="7"/>
      <c r="M127" s="7"/>
    </row>
    <row r="128" spans="1:13" ht="15.75" customHeight="1">
      <c r="A128" s="49"/>
      <c r="B128" s="435">
        <v>113013</v>
      </c>
      <c r="C128" s="4" t="s">
        <v>1334</v>
      </c>
      <c r="D128" s="136" t="s">
        <v>6</v>
      </c>
      <c r="E128" s="5">
        <v>9.6300000000000008</v>
      </c>
      <c r="F128" s="357">
        <v>8.89</v>
      </c>
      <c r="G128" s="6">
        <v>7.6843198338525459E-2</v>
      </c>
      <c r="H128" s="382">
        <v>-0.92315680166147451</v>
      </c>
      <c r="I128" s="7" t="s">
        <v>12</v>
      </c>
      <c r="J128" s="7"/>
      <c r="K128" s="7"/>
      <c r="L128" s="7"/>
      <c r="M128" s="7"/>
    </row>
    <row r="129" spans="1:13" ht="15.75" customHeight="1">
      <c r="A129" s="49"/>
      <c r="B129" s="435">
        <v>113016</v>
      </c>
      <c r="C129" s="4" t="s">
        <v>1601</v>
      </c>
      <c r="D129" s="136" t="s">
        <v>6</v>
      </c>
      <c r="E129" s="5">
        <v>10.09</v>
      </c>
      <c r="F129" s="357">
        <v>8.89</v>
      </c>
      <c r="G129" s="6">
        <v>0.11892963330029725</v>
      </c>
      <c r="H129" s="382">
        <v>-0.88107036669970273</v>
      </c>
      <c r="I129" s="7" t="s">
        <v>12</v>
      </c>
      <c r="J129" s="7"/>
      <c r="K129" s="7"/>
      <c r="L129" s="7"/>
      <c r="M129" s="7"/>
    </row>
    <row r="130" spans="1:13" ht="15.75" customHeight="1">
      <c r="A130" s="49"/>
      <c r="B130" s="465"/>
      <c r="C130" s="4"/>
      <c r="D130" s="136"/>
      <c r="E130" s="5"/>
      <c r="F130" s="479"/>
      <c r="G130" s="6"/>
      <c r="H130" s="382"/>
      <c r="I130" s="7"/>
      <c r="J130" s="7"/>
      <c r="K130" s="7"/>
      <c r="L130" s="7"/>
      <c r="M130" s="7"/>
    </row>
    <row r="131" spans="1:13" ht="15.75" customHeight="1">
      <c r="A131" s="49"/>
      <c r="B131" s="465"/>
      <c r="C131" s="4"/>
      <c r="D131" s="136"/>
      <c r="E131" s="5"/>
      <c r="F131" s="479"/>
      <c r="G131" s="6"/>
      <c r="H131" s="382"/>
      <c r="I131" s="7"/>
      <c r="J131" s="7"/>
      <c r="K131" s="7"/>
      <c r="L131" s="7"/>
      <c r="M131" s="7"/>
    </row>
    <row r="132" spans="1:13" ht="15.75">
      <c r="A132" s="49"/>
      <c r="B132" s="465"/>
      <c r="C132" s="4"/>
      <c r="D132" s="136"/>
      <c r="E132" s="5"/>
      <c r="F132" s="479"/>
      <c r="G132" s="6"/>
      <c r="H132" s="382"/>
      <c r="I132" s="7"/>
      <c r="J132" s="7"/>
      <c r="K132" s="7"/>
      <c r="L132" s="7"/>
      <c r="M132" s="7"/>
    </row>
    <row r="133" spans="1:13" ht="15.75" customHeight="1">
      <c r="A133" s="49"/>
      <c r="B133" s="412"/>
      <c r="C133" s="4"/>
      <c r="D133" s="136"/>
      <c r="E133" s="5"/>
      <c r="F133" s="413"/>
      <c r="G133" s="6"/>
      <c r="H133" s="278"/>
      <c r="I133" s="7"/>
      <c r="J133" s="7"/>
      <c r="K133" s="7"/>
      <c r="L133" s="7"/>
      <c r="M133" s="7"/>
    </row>
    <row r="134" spans="1:13" ht="15.75" customHeight="1">
      <c r="A134" s="49"/>
      <c r="B134" s="632" t="s">
        <v>1905</v>
      </c>
      <c r="C134" s="630"/>
      <c r="D134" s="630"/>
      <c r="E134" s="630"/>
      <c r="F134" s="630"/>
      <c r="G134" s="630"/>
      <c r="H134" s="278"/>
      <c r="I134" s="7"/>
      <c r="J134" s="7"/>
      <c r="K134" s="7"/>
      <c r="L134" s="7"/>
      <c r="M134" s="7"/>
    </row>
    <row r="135" spans="1:13" ht="15.75" customHeight="1">
      <c r="A135" s="49"/>
      <c r="B135" s="11" t="s">
        <v>2</v>
      </c>
      <c r="C135" s="11" t="s">
        <v>3</v>
      </c>
      <c r="D135" s="11" t="s">
        <v>5</v>
      </c>
      <c r="E135" s="11" t="s">
        <v>0</v>
      </c>
      <c r="F135" s="47" t="s">
        <v>1</v>
      </c>
      <c r="G135" s="47" t="s">
        <v>4</v>
      </c>
      <c r="H135" s="382"/>
      <c r="I135" s="7"/>
      <c r="J135" s="7"/>
      <c r="K135" s="7"/>
      <c r="L135" s="7"/>
      <c r="M135" s="7"/>
    </row>
    <row r="136" spans="1:13" ht="15.75" customHeight="1">
      <c r="A136" s="49"/>
      <c r="B136" s="412">
        <v>103220</v>
      </c>
      <c r="C136" s="4" t="s">
        <v>174</v>
      </c>
      <c r="D136" s="136" t="s">
        <v>6</v>
      </c>
      <c r="E136" s="5">
        <v>2.09</v>
      </c>
      <c r="F136" s="479">
        <v>1.89</v>
      </c>
      <c r="G136" s="6">
        <v>9.5693779904306206E-2</v>
      </c>
      <c r="H136" s="382">
        <v>-0.90430622009569384</v>
      </c>
      <c r="I136" s="7"/>
      <c r="J136" s="7"/>
      <c r="K136" s="7"/>
      <c r="L136" s="7"/>
      <c r="M136" s="7"/>
    </row>
    <row r="137" spans="1:13" ht="15.75" customHeight="1">
      <c r="A137" s="49"/>
      <c r="B137" s="412">
        <v>551</v>
      </c>
      <c r="C137" s="4" t="s">
        <v>170</v>
      </c>
      <c r="D137" s="136" t="s">
        <v>6</v>
      </c>
      <c r="E137" s="5">
        <v>2.09</v>
      </c>
      <c r="F137" s="479">
        <v>1.89</v>
      </c>
      <c r="G137" s="6">
        <v>9.5693779904306206E-2</v>
      </c>
      <c r="H137" s="382">
        <v>-0.90430622009569384</v>
      </c>
      <c r="I137" s="7"/>
      <c r="J137" s="7"/>
      <c r="K137" s="7"/>
      <c r="L137" s="7"/>
      <c r="M137" s="7"/>
    </row>
    <row r="138" spans="1:13" ht="15.75" customHeight="1">
      <c r="A138" s="49"/>
      <c r="B138" s="412">
        <v>1196</v>
      </c>
      <c r="C138" s="4" t="s">
        <v>172</v>
      </c>
      <c r="D138" s="136" t="s">
        <v>6</v>
      </c>
      <c r="E138" s="5">
        <v>2.09</v>
      </c>
      <c r="F138" s="479">
        <v>1.89</v>
      </c>
      <c r="G138" s="6">
        <v>9.5693779904306206E-2</v>
      </c>
      <c r="H138" s="382">
        <v>-0.90430622009569384</v>
      </c>
      <c r="I138" s="161"/>
      <c r="J138" s="7"/>
      <c r="K138" s="7"/>
      <c r="L138" s="7"/>
      <c r="M138" s="7"/>
    </row>
    <row r="139" spans="1:13" ht="15.75" customHeight="1">
      <c r="A139" s="49"/>
      <c r="B139" s="406">
        <v>513</v>
      </c>
      <c r="C139" s="4" t="s">
        <v>171</v>
      </c>
      <c r="D139" s="136" t="s">
        <v>6</v>
      </c>
      <c r="E139" s="5">
        <v>2.09</v>
      </c>
      <c r="F139" s="479">
        <v>1.89</v>
      </c>
      <c r="G139" s="6">
        <v>9.5693779904306206E-2</v>
      </c>
      <c r="H139" s="382">
        <v>-0.90430622009569384</v>
      </c>
      <c r="I139" s="161"/>
      <c r="J139" s="7"/>
      <c r="K139" s="7"/>
      <c r="L139" s="7"/>
      <c r="M139" s="7"/>
    </row>
    <row r="140" spans="1:13" ht="15.75" customHeight="1">
      <c r="A140" s="49"/>
      <c r="B140" s="412">
        <v>1146</v>
      </c>
      <c r="C140" s="4" t="s">
        <v>169</v>
      </c>
      <c r="D140" s="136" t="s">
        <v>6</v>
      </c>
      <c r="E140" s="5">
        <v>2.15</v>
      </c>
      <c r="F140" s="479">
        <v>1.89</v>
      </c>
      <c r="G140" s="6">
        <v>0.12093023255813955</v>
      </c>
      <c r="H140" s="382">
        <v>-0.87906976744186049</v>
      </c>
      <c r="I140" s="7"/>
      <c r="J140" s="7"/>
      <c r="K140" s="7"/>
      <c r="L140" s="7"/>
      <c r="M140" s="7"/>
    </row>
    <row r="141" spans="1:13" ht="15.75" customHeight="1">
      <c r="A141" s="49"/>
      <c r="B141" s="412">
        <v>105231</v>
      </c>
      <c r="C141" s="4" t="s">
        <v>366</v>
      </c>
      <c r="D141" s="136" t="s">
        <v>6</v>
      </c>
      <c r="E141" s="5">
        <v>2.09</v>
      </c>
      <c r="F141" s="479">
        <v>1.89</v>
      </c>
      <c r="G141" s="6">
        <v>9.5693779904306206E-2</v>
      </c>
      <c r="H141" s="382">
        <v>-0.90430622009569384</v>
      </c>
      <c r="I141" s="7"/>
      <c r="J141" s="7"/>
      <c r="K141" s="7"/>
      <c r="L141" s="7"/>
      <c r="M141" s="7"/>
    </row>
    <row r="142" spans="1:13" ht="15.75" customHeight="1">
      <c r="A142" s="49"/>
      <c r="B142" s="412">
        <v>103217</v>
      </c>
      <c r="C142" s="4" t="s">
        <v>1602</v>
      </c>
      <c r="D142" s="136" t="s">
        <v>6</v>
      </c>
      <c r="E142" s="5">
        <v>2.15</v>
      </c>
      <c r="F142" s="479">
        <v>1.89</v>
      </c>
      <c r="G142" s="6">
        <v>0.12093023255813955</v>
      </c>
      <c r="H142" s="382">
        <v>-0.87906976744186049</v>
      </c>
      <c r="I142" s="7"/>
      <c r="J142" s="7"/>
      <c r="K142" s="7"/>
      <c r="L142" s="7"/>
      <c r="M142" s="7"/>
    </row>
    <row r="143" spans="1:13" ht="15.75" customHeight="1">
      <c r="A143" s="49"/>
      <c r="B143" s="412">
        <v>103218</v>
      </c>
      <c r="C143" s="4" t="s">
        <v>173</v>
      </c>
      <c r="D143" s="136" t="s">
        <v>6</v>
      </c>
      <c r="E143" s="5">
        <v>2.09</v>
      </c>
      <c r="F143" s="479">
        <v>1.89</v>
      </c>
      <c r="G143" s="6">
        <v>9.5693779904306206E-2</v>
      </c>
      <c r="H143" s="382">
        <v>-0.90430622009569384</v>
      </c>
      <c r="I143" s="7"/>
      <c r="J143" s="7"/>
      <c r="K143" s="7"/>
      <c r="L143" s="7"/>
      <c r="M143" s="7"/>
    </row>
    <row r="144" spans="1:13" ht="15.75" customHeight="1">
      <c r="A144" s="49"/>
      <c r="B144" s="412"/>
      <c r="C144" s="4"/>
      <c r="D144" s="136"/>
      <c r="E144" s="5"/>
      <c r="F144" s="479"/>
      <c r="G144" s="6"/>
      <c r="H144" s="382"/>
      <c r="I144" s="7"/>
      <c r="J144" s="7"/>
      <c r="K144" s="7"/>
      <c r="L144" s="7"/>
      <c r="M144" s="7"/>
    </row>
    <row r="145" spans="1:13" ht="15.75" customHeight="1">
      <c r="A145" s="49"/>
      <c r="B145" s="412">
        <v>113921</v>
      </c>
      <c r="C145" s="4" t="e">
        <v>#N/A</v>
      </c>
      <c r="D145" s="136" t="s">
        <v>6</v>
      </c>
      <c r="E145" s="5" t="e">
        <v>#N/A</v>
      </c>
      <c r="F145" s="479">
        <v>1.1000000000000001</v>
      </c>
      <c r="G145" s="6" t="e">
        <v>#N/A</v>
      </c>
      <c r="H145" s="382" t="e">
        <v>#N/A</v>
      </c>
      <c r="I145" s="7"/>
      <c r="J145" s="7"/>
      <c r="K145" s="7"/>
      <c r="L145" s="7"/>
      <c r="M145" s="7"/>
    </row>
    <row r="146" spans="1:13" ht="15.75" customHeight="1">
      <c r="A146" s="49"/>
      <c r="B146" s="412">
        <v>113918</v>
      </c>
      <c r="C146" s="4" t="e">
        <v>#N/A</v>
      </c>
      <c r="D146" s="136" t="s">
        <v>6</v>
      </c>
      <c r="E146" s="5" t="e">
        <v>#N/A</v>
      </c>
      <c r="F146" s="479">
        <v>1.1000000000000001</v>
      </c>
      <c r="G146" s="6" t="e">
        <v>#N/A</v>
      </c>
      <c r="H146" s="382" t="e">
        <v>#N/A</v>
      </c>
      <c r="I146" s="7"/>
      <c r="J146" s="7"/>
      <c r="K146" s="7"/>
      <c r="L146" s="7"/>
      <c r="M146" s="7"/>
    </row>
    <row r="147" spans="1:13" ht="15.75" customHeight="1">
      <c r="A147" s="49"/>
      <c r="B147" s="412">
        <v>113916</v>
      </c>
      <c r="C147" s="4" t="e">
        <v>#N/A</v>
      </c>
      <c r="D147" s="136" t="s">
        <v>6</v>
      </c>
      <c r="E147" s="5" t="e">
        <v>#N/A</v>
      </c>
      <c r="F147" s="479">
        <v>1.1000000000000001</v>
      </c>
      <c r="G147" s="6" t="e">
        <v>#N/A</v>
      </c>
      <c r="H147" s="382" t="e">
        <v>#N/A</v>
      </c>
      <c r="I147" s="7"/>
      <c r="J147" s="7"/>
      <c r="K147" s="7"/>
      <c r="L147" s="7"/>
      <c r="M147" s="7"/>
    </row>
    <row r="148" spans="1:13" ht="15.75" customHeight="1">
      <c r="A148" s="49"/>
      <c r="B148" s="412">
        <v>113926</v>
      </c>
      <c r="C148" s="4" t="e">
        <v>#N/A</v>
      </c>
      <c r="D148" s="136" t="s">
        <v>6</v>
      </c>
      <c r="E148" s="5" t="e">
        <v>#N/A</v>
      </c>
      <c r="F148" s="479">
        <v>1.1000000000000001</v>
      </c>
      <c r="G148" s="6" t="e">
        <v>#N/A</v>
      </c>
      <c r="H148" s="382" t="e">
        <v>#N/A</v>
      </c>
      <c r="I148" s="7"/>
      <c r="J148" s="7"/>
      <c r="K148" s="7"/>
      <c r="L148" s="7"/>
      <c r="M148" s="7"/>
    </row>
    <row r="149" spans="1:13" ht="15.75" customHeight="1">
      <c r="A149" s="49"/>
      <c r="B149" s="412">
        <v>113919</v>
      </c>
      <c r="C149" s="4" t="e">
        <v>#N/A</v>
      </c>
      <c r="D149" s="136" t="s">
        <v>6</v>
      </c>
      <c r="E149" s="5" t="e">
        <v>#N/A</v>
      </c>
      <c r="F149" s="479">
        <v>1.1000000000000001</v>
      </c>
      <c r="G149" s="6" t="e">
        <v>#N/A</v>
      </c>
      <c r="H149" s="382" t="e">
        <v>#N/A</v>
      </c>
      <c r="I149" s="7"/>
      <c r="J149" s="7"/>
      <c r="K149" s="7"/>
      <c r="L149" s="7"/>
      <c r="M149" s="7"/>
    </row>
    <row r="150" spans="1:13" ht="15.75" customHeight="1">
      <c r="A150" s="49"/>
      <c r="B150" s="412">
        <v>113920</v>
      </c>
      <c r="C150" s="4" t="e">
        <v>#N/A</v>
      </c>
      <c r="D150" s="136" t="s">
        <v>6</v>
      </c>
      <c r="E150" s="5" t="e">
        <v>#N/A</v>
      </c>
      <c r="F150" s="479">
        <v>1.1000000000000001</v>
      </c>
      <c r="G150" s="6" t="e">
        <v>#N/A</v>
      </c>
      <c r="H150" s="382" t="e">
        <v>#N/A</v>
      </c>
      <c r="I150" s="7"/>
      <c r="J150" s="7"/>
      <c r="K150" s="7"/>
      <c r="L150" s="7"/>
      <c r="M150" s="7"/>
    </row>
    <row r="151" spans="1:13" ht="15.75" customHeight="1">
      <c r="A151" s="49"/>
      <c r="B151" s="412">
        <v>113917</v>
      </c>
      <c r="C151" s="4" t="e">
        <v>#N/A</v>
      </c>
      <c r="D151" s="136" t="s">
        <v>6</v>
      </c>
      <c r="E151" s="5" t="e">
        <v>#N/A</v>
      </c>
      <c r="F151" s="479">
        <v>1.1000000000000001</v>
      </c>
      <c r="G151" s="6" t="e">
        <v>#N/A</v>
      </c>
      <c r="H151" s="382" t="e">
        <v>#N/A</v>
      </c>
      <c r="I151" s="7"/>
      <c r="J151" s="7"/>
      <c r="K151" s="7"/>
      <c r="L151" s="7"/>
      <c r="M151" s="7"/>
    </row>
    <row r="152" spans="1:13" ht="15.75" customHeight="1">
      <c r="A152" s="49"/>
      <c r="B152" s="412">
        <v>113315</v>
      </c>
      <c r="C152" s="4" t="e">
        <v>#N/A</v>
      </c>
      <c r="D152" s="136" t="s">
        <v>6</v>
      </c>
      <c r="E152" s="5" t="e">
        <v>#N/A</v>
      </c>
      <c r="F152" s="479">
        <v>2.1</v>
      </c>
      <c r="G152" s="6" t="e">
        <v>#N/A</v>
      </c>
      <c r="H152" s="382" t="e">
        <v>#N/A</v>
      </c>
      <c r="I152" s="7"/>
      <c r="J152" s="7"/>
      <c r="K152" s="7"/>
      <c r="L152" s="7"/>
      <c r="M152" s="7"/>
    </row>
    <row r="153" spans="1:13" ht="15.75" customHeight="1">
      <c r="A153" s="49"/>
      <c r="B153" s="412">
        <v>113316</v>
      </c>
      <c r="C153" s="4" t="e">
        <v>#N/A</v>
      </c>
      <c r="D153" s="136" t="s">
        <v>6</v>
      </c>
      <c r="E153" s="5" t="e">
        <v>#N/A</v>
      </c>
      <c r="F153" s="479">
        <v>2.1</v>
      </c>
      <c r="G153" s="6" t="e">
        <v>#N/A</v>
      </c>
      <c r="H153" s="382" t="e">
        <v>#N/A</v>
      </c>
      <c r="I153" s="7"/>
      <c r="J153" s="7"/>
      <c r="K153" s="7"/>
      <c r="L153" s="7"/>
      <c r="M153" s="7"/>
    </row>
    <row r="154" spans="1:13" ht="15.75" customHeight="1">
      <c r="A154" s="49"/>
      <c r="B154" s="412">
        <v>113329</v>
      </c>
      <c r="C154" s="4" t="e">
        <v>#N/A</v>
      </c>
      <c r="D154" s="136" t="s">
        <v>6</v>
      </c>
      <c r="E154" s="5" t="e">
        <v>#N/A</v>
      </c>
      <c r="F154" s="479">
        <v>2.1</v>
      </c>
      <c r="G154" s="6" t="e">
        <v>#N/A</v>
      </c>
      <c r="H154" s="382" t="e">
        <v>#N/A</v>
      </c>
      <c r="I154" s="7"/>
      <c r="J154" s="7"/>
      <c r="K154" s="7"/>
      <c r="L154" s="7"/>
      <c r="M154" s="7"/>
    </row>
    <row r="155" spans="1:13" ht="15.75" customHeight="1">
      <c r="A155" s="49"/>
      <c r="B155" s="412">
        <v>113320</v>
      </c>
      <c r="C155" s="4" t="e">
        <v>#N/A</v>
      </c>
      <c r="D155" s="136" t="s">
        <v>6</v>
      </c>
      <c r="E155" s="5" t="e">
        <v>#N/A</v>
      </c>
      <c r="F155" s="479">
        <v>2.1</v>
      </c>
      <c r="G155" s="6" t="e">
        <v>#N/A</v>
      </c>
      <c r="H155" s="382" t="e">
        <v>#N/A</v>
      </c>
      <c r="I155" s="7"/>
      <c r="J155" s="7"/>
      <c r="K155" s="7"/>
      <c r="L155" s="7"/>
      <c r="M155" s="7"/>
    </row>
    <row r="156" spans="1:13" ht="15.75" customHeight="1">
      <c r="A156" s="49"/>
      <c r="B156" s="412">
        <v>113317</v>
      </c>
      <c r="C156" s="4" t="e">
        <v>#N/A</v>
      </c>
      <c r="D156" s="136" t="s">
        <v>6</v>
      </c>
      <c r="E156" s="5" t="e">
        <v>#N/A</v>
      </c>
      <c r="F156" s="479">
        <v>2.1</v>
      </c>
      <c r="G156" s="6" t="e">
        <v>#N/A</v>
      </c>
      <c r="H156" s="382" t="e">
        <v>#N/A</v>
      </c>
      <c r="I156" s="7"/>
      <c r="J156" s="7"/>
      <c r="K156" s="7"/>
      <c r="L156" s="7"/>
      <c r="M156" s="7"/>
    </row>
    <row r="157" spans="1:13" ht="15.75" customHeight="1">
      <c r="A157" s="49"/>
      <c r="B157" s="412">
        <v>113319</v>
      </c>
      <c r="C157" s="4" t="e">
        <v>#N/A</v>
      </c>
      <c r="D157" s="136" t="s">
        <v>6</v>
      </c>
      <c r="E157" s="5" t="e">
        <v>#N/A</v>
      </c>
      <c r="F157" s="479">
        <v>2.1</v>
      </c>
      <c r="G157" s="6" t="e">
        <v>#N/A</v>
      </c>
      <c r="H157" s="382" t="e">
        <v>#N/A</v>
      </c>
      <c r="I157" s="7"/>
      <c r="J157" s="7"/>
      <c r="K157" s="7"/>
      <c r="L157" s="7"/>
      <c r="M157" s="7"/>
    </row>
    <row r="158" spans="1:13" ht="15.75" customHeight="1">
      <c r="A158" s="49"/>
      <c r="B158" s="412">
        <v>113318</v>
      </c>
      <c r="C158" s="4" t="e">
        <v>#N/A</v>
      </c>
      <c r="D158" s="136" t="s">
        <v>6</v>
      </c>
      <c r="E158" s="5" t="e">
        <v>#N/A</v>
      </c>
      <c r="F158" s="479">
        <v>2.1</v>
      </c>
      <c r="G158" s="6" t="e">
        <v>#N/A</v>
      </c>
      <c r="H158" s="382" t="e">
        <v>#N/A</v>
      </c>
      <c r="I158" s="7"/>
      <c r="J158" s="7"/>
      <c r="K158" s="7"/>
      <c r="L158" s="7"/>
      <c r="M158" s="7"/>
    </row>
    <row r="159" spans="1:13" ht="15.75" customHeight="1">
      <c r="A159" s="49"/>
      <c r="B159" s="412">
        <v>113931</v>
      </c>
      <c r="C159" s="4" t="e">
        <v>#N/A</v>
      </c>
      <c r="D159" s="136" t="s">
        <v>6</v>
      </c>
      <c r="E159" s="5" t="e">
        <v>#N/A</v>
      </c>
      <c r="F159" s="479">
        <v>2.1</v>
      </c>
      <c r="G159" s="6" t="e">
        <v>#N/A</v>
      </c>
      <c r="H159" s="382" t="e">
        <v>#N/A</v>
      </c>
      <c r="I159" s="7"/>
      <c r="J159" s="7"/>
      <c r="K159" s="7"/>
      <c r="L159" s="7"/>
      <c r="M159" s="7"/>
    </row>
    <row r="160" spans="1:13" ht="15.75" customHeight="1">
      <c r="A160" s="49"/>
      <c r="B160" s="412">
        <v>113337</v>
      </c>
      <c r="C160" s="4" t="e">
        <v>#N/A</v>
      </c>
      <c r="D160" s="136" t="s">
        <v>6</v>
      </c>
      <c r="E160" s="5" t="e">
        <v>#N/A</v>
      </c>
      <c r="F160" s="479">
        <v>16.989999999999998</v>
      </c>
      <c r="G160" s="6" t="e">
        <v>#N/A</v>
      </c>
      <c r="H160" s="382" t="e">
        <v>#N/A</v>
      </c>
      <c r="I160" s="7"/>
      <c r="J160" s="7"/>
      <c r="K160" s="7"/>
      <c r="L160" s="7"/>
      <c r="M160" s="7"/>
    </row>
    <row r="161" spans="1:13" ht="15.75" customHeight="1">
      <c r="A161" s="49"/>
      <c r="B161" s="412"/>
      <c r="C161" s="4" t="e">
        <v>#N/A</v>
      </c>
      <c r="D161" s="136" t="s">
        <v>6</v>
      </c>
      <c r="E161" s="5" t="e">
        <v>#N/A</v>
      </c>
      <c r="F161" s="479"/>
      <c r="G161" s="6" t="e">
        <v>#N/A</v>
      </c>
      <c r="H161" s="382" t="e">
        <v>#N/A</v>
      </c>
      <c r="I161" s="7"/>
      <c r="J161" s="7"/>
      <c r="K161" s="7"/>
      <c r="L161" s="7"/>
      <c r="M161" s="7"/>
    </row>
    <row r="162" spans="1:13" ht="15.75" customHeight="1">
      <c r="A162" s="49"/>
      <c r="B162" s="412"/>
      <c r="C162" s="4" t="e">
        <v>#N/A</v>
      </c>
      <c r="D162" s="136" t="s">
        <v>6</v>
      </c>
      <c r="E162" s="5" t="e">
        <v>#N/A</v>
      </c>
      <c r="F162" s="479"/>
      <c r="G162" s="6" t="e">
        <v>#N/A</v>
      </c>
      <c r="H162" s="382" t="e">
        <v>#N/A</v>
      </c>
      <c r="I162" s="7"/>
      <c r="J162" s="7"/>
      <c r="K162" s="7"/>
      <c r="L162" s="7"/>
      <c r="M162" s="7"/>
    </row>
    <row r="163" spans="1:13" ht="15.75" customHeight="1">
      <c r="A163" s="49"/>
      <c r="B163" s="465"/>
      <c r="C163" s="107"/>
      <c r="D163" s="169"/>
      <c r="E163" s="108"/>
      <c r="F163" s="484"/>
      <c r="G163" s="181"/>
      <c r="H163" s="278"/>
      <c r="I163" s="7"/>
      <c r="J163" s="7"/>
      <c r="K163" s="7"/>
      <c r="L163" s="7"/>
      <c r="M163" s="7"/>
    </row>
    <row r="164" spans="1:13" ht="15.75" customHeight="1">
      <c r="A164" s="49"/>
      <c r="B164" s="465"/>
      <c r="C164" s="107"/>
      <c r="D164" s="169"/>
      <c r="E164" s="108"/>
      <c r="F164" s="484"/>
      <c r="G164" s="181"/>
      <c r="H164" s="278"/>
      <c r="I164" s="7"/>
      <c r="J164" s="7"/>
      <c r="K164" s="7"/>
      <c r="L164" s="7"/>
      <c r="M164" s="7"/>
    </row>
    <row r="165" spans="1:13" ht="15.75" customHeight="1">
      <c r="A165" s="9"/>
      <c r="B165" s="113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</row>
    <row r="166" spans="1:13" ht="110.25" customHeight="1">
      <c r="B166" s="113"/>
      <c r="C166" s="394" t="s">
        <v>1556</v>
      </c>
      <c r="D166" s="395"/>
      <c r="E166" s="395"/>
      <c r="F166" s="395"/>
      <c r="G166" s="7"/>
      <c r="H166" s="7"/>
      <c r="I166" s="7"/>
      <c r="J166" s="7"/>
      <c r="K166" s="7"/>
      <c r="L166" s="7"/>
      <c r="M166" s="7"/>
    </row>
  </sheetData>
  <mergeCells count="8">
    <mergeCell ref="B95:G95"/>
    <mergeCell ref="B103:G103"/>
    <mergeCell ref="B134:G134"/>
    <mergeCell ref="B81:G81"/>
    <mergeCell ref="B1:G1"/>
    <mergeCell ref="B29:G29"/>
    <mergeCell ref="B31:G31"/>
    <mergeCell ref="B44:G44"/>
  </mergeCells>
  <pageMargins left="0" right="0" top="0.74803149606299213" bottom="0" header="0" footer="0.31496062992125984"/>
  <pageSetup paperSize="9" scale="56" fitToHeight="0"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C0230-6BA1-4748-A2BC-E786814FE679}">
  <sheetPr>
    <pageSetUpPr fitToPage="1"/>
  </sheetPr>
  <dimension ref="A1:M314"/>
  <sheetViews>
    <sheetView topLeftCell="A29" zoomScale="70" zoomScaleNormal="70" workbookViewId="0">
      <pane ySplit="2" topLeftCell="A280" activePane="bottomLeft" state="frozen"/>
      <selection activeCell="A29" sqref="A29"/>
      <selection pane="bottomLeft" activeCell="E293" sqref="E293"/>
    </sheetView>
  </sheetViews>
  <sheetFormatPr defaultRowHeight="15"/>
  <cols>
    <col min="1" max="1" width="2.28515625" customWidth="1"/>
    <col min="2" max="2" width="12.7109375" bestFit="1" customWidth="1"/>
    <col min="3" max="3" width="70.7109375" customWidth="1"/>
    <col min="4" max="4" width="22.42578125" bestFit="1" customWidth="1"/>
    <col min="5" max="5" width="12.5703125" customWidth="1"/>
    <col min="6" max="6" width="20.42578125" bestFit="1" customWidth="1"/>
    <col min="7" max="7" width="11.5703125" customWidth="1"/>
    <col min="8" max="8" width="11.140625" customWidth="1"/>
    <col min="9" max="9" width="9.7109375" bestFit="1" customWidth="1"/>
    <col min="10" max="10" width="11.140625" bestFit="1" customWidth="1"/>
    <col min="11" max="11" width="9.7109375" bestFit="1" customWidth="1"/>
    <col min="12" max="12" width="11.140625" bestFit="1" customWidth="1"/>
    <col min="13" max="13" width="9.7109375" bestFit="1" customWidth="1"/>
    <col min="16" max="16" width="30.140625" bestFit="1" customWidth="1"/>
    <col min="17" max="17" width="11.140625" bestFit="1" customWidth="1"/>
    <col min="21" max="21" width="11" bestFit="1" customWidth="1"/>
  </cols>
  <sheetData>
    <row r="1" spans="1:7" ht="15.75" hidden="1">
      <c r="A1" s="7"/>
      <c r="B1" s="548" t="s">
        <v>732</v>
      </c>
      <c r="C1" s="548"/>
      <c r="D1" s="548"/>
      <c r="E1" s="548"/>
      <c r="F1" s="548"/>
      <c r="G1" s="548"/>
    </row>
    <row r="2" spans="1:7" ht="15.75" hidden="1" customHeight="1">
      <c r="A2" s="9"/>
      <c r="B2" s="11" t="s">
        <v>2</v>
      </c>
      <c r="C2" s="11" t="s">
        <v>3</v>
      </c>
      <c r="D2" s="11" t="s">
        <v>5</v>
      </c>
      <c r="E2" s="11" t="s">
        <v>0</v>
      </c>
      <c r="F2" s="47" t="s">
        <v>1</v>
      </c>
      <c r="G2" s="47" t="s">
        <v>4</v>
      </c>
    </row>
    <row r="3" spans="1:7" ht="15.75" hidden="1" customHeight="1">
      <c r="A3" s="9"/>
      <c r="B3" s="4">
        <v>112257</v>
      </c>
      <c r="C3" s="4" t="e">
        <f>VLOOKUP(B3,[1]Report!$1:$1048576,2,0)</f>
        <v>#N/A</v>
      </c>
      <c r="D3" s="4" t="s">
        <v>6</v>
      </c>
      <c r="E3" s="5" t="e">
        <f>VLOOKUP(B3,[1]Report!$1:$1048576,8,0)</f>
        <v>#N/A</v>
      </c>
      <c r="F3" s="115">
        <v>10.88</v>
      </c>
      <c r="G3" s="6" t="e">
        <f t="shared" ref="G3:G26" si="0">(E3-F3)/E3</f>
        <v>#N/A</v>
      </c>
    </row>
    <row r="4" spans="1:7" ht="15.75" hidden="1" customHeight="1">
      <c r="A4" s="9"/>
      <c r="B4" s="4">
        <v>112259</v>
      </c>
      <c r="C4" s="4" t="e">
        <f>VLOOKUP(B4,[1]Report!$1:$1048576,2,0)</f>
        <v>#N/A</v>
      </c>
      <c r="D4" s="4" t="s">
        <v>6</v>
      </c>
      <c r="E4" s="5" t="e">
        <f>VLOOKUP(B4,[1]Report!$1:$1048576,8,0)</f>
        <v>#N/A</v>
      </c>
      <c r="F4" s="115">
        <v>10.88</v>
      </c>
      <c r="G4" s="6" t="e">
        <f t="shared" si="0"/>
        <v>#N/A</v>
      </c>
    </row>
    <row r="5" spans="1:7" ht="15.75" hidden="1" customHeight="1">
      <c r="A5" s="9"/>
      <c r="B5" s="4">
        <v>112258</v>
      </c>
      <c r="C5" s="4" t="e">
        <f>VLOOKUP(B5,[1]Report!$1:$1048576,2,0)</f>
        <v>#N/A</v>
      </c>
      <c r="D5" s="4" t="s">
        <v>6</v>
      </c>
      <c r="E5" s="5" t="e">
        <f>VLOOKUP(B5,[1]Report!$1:$1048576,8,0)</f>
        <v>#N/A</v>
      </c>
      <c r="F5" s="115">
        <v>10.88</v>
      </c>
      <c r="G5" s="6" t="e">
        <f t="shared" si="0"/>
        <v>#N/A</v>
      </c>
    </row>
    <row r="6" spans="1:7" ht="15.75" hidden="1" customHeight="1">
      <c r="A6" s="9"/>
      <c r="B6" s="4">
        <v>112250</v>
      </c>
      <c r="C6" s="4" t="e">
        <f>VLOOKUP(B6,[1]Report!$1:$1048576,2,0)</f>
        <v>#N/A</v>
      </c>
      <c r="D6" s="4" t="s">
        <v>6</v>
      </c>
      <c r="E6" s="5" t="e">
        <f>VLOOKUP(B6,[1]Report!$1:$1048576,8,0)</f>
        <v>#N/A</v>
      </c>
      <c r="F6" s="115">
        <v>10.73</v>
      </c>
      <c r="G6" s="6" t="e">
        <f t="shared" si="0"/>
        <v>#N/A</v>
      </c>
    </row>
    <row r="7" spans="1:7" ht="15.75" hidden="1" customHeight="1">
      <c r="A7" s="9"/>
      <c r="B7" s="45">
        <v>112249</v>
      </c>
      <c r="C7" s="4" t="e">
        <f>VLOOKUP(B7,[1]Report!$1:$1048576,2,0)</f>
        <v>#N/A</v>
      </c>
      <c r="D7" s="4" t="s">
        <v>6</v>
      </c>
      <c r="E7" s="5" t="e">
        <f>VLOOKUP(B7,[1]Report!$1:$1048576,8,0)</f>
        <v>#N/A</v>
      </c>
      <c r="F7" s="115">
        <v>2.66</v>
      </c>
      <c r="G7" s="6" t="e">
        <f t="shared" si="0"/>
        <v>#N/A</v>
      </c>
    </row>
    <row r="8" spans="1:7" ht="15.75" hidden="1" customHeight="1">
      <c r="A8" s="9"/>
      <c r="B8" s="4">
        <v>112199</v>
      </c>
      <c r="C8" s="4" t="e">
        <f>VLOOKUP(B8,[1]Report!$1:$1048576,2,0)</f>
        <v>#N/A</v>
      </c>
      <c r="D8" s="4" t="s">
        <v>6</v>
      </c>
      <c r="E8" s="5" t="e">
        <f>VLOOKUP(B8,[1]Report!$1:$1048576,8,0)</f>
        <v>#N/A</v>
      </c>
      <c r="F8" s="115">
        <v>5.84</v>
      </c>
      <c r="G8" s="6" t="e">
        <f t="shared" si="0"/>
        <v>#N/A</v>
      </c>
    </row>
    <row r="9" spans="1:7" ht="15.75" hidden="1" customHeight="1">
      <c r="A9" s="9"/>
      <c r="B9" s="4">
        <v>112196</v>
      </c>
      <c r="C9" s="4" t="e">
        <f>VLOOKUP(B9,[1]Report!$1:$1048576,2,0)</f>
        <v>#N/A</v>
      </c>
      <c r="D9" s="4" t="s">
        <v>6</v>
      </c>
      <c r="E9" s="5" t="e">
        <f>VLOOKUP(B9,[1]Report!$1:$1048576,8,0)</f>
        <v>#N/A</v>
      </c>
      <c r="F9" s="115">
        <v>3.97</v>
      </c>
      <c r="G9" s="6" t="e">
        <f t="shared" si="0"/>
        <v>#N/A</v>
      </c>
    </row>
    <row r="10" spans="1:7" ht="15.75" hidden="1" customHeight="1">
      <c r="A10" s="9"/>
      <c r="B10" s="4">
        <v>112240</v>
      </c>
      <c r="C10" s="4" t="e">
        <f>VLOOKUP(B10,[1]Report!$1:$1048576,2,0)</f>
        <v>#N/A</v>
      </c>
      <c r="D10" s="4" t="s">
        <v>6</v>
      </c>
      <c r="E10" s="5" t="e">
        <f>VLOOKUP(B10,[1]Report!$1:$1048576,8,0)</f>
        <v>#N/A</v>
      </c>
      <c r="F10" s="115">
        <v>6.34</v>
      </c>
      <c r="G10" s="6" t="e">
        <f t="shared" si="0"/>
        <v>#N/A</v>
      </c>
    </row>
    <row r="11" spans="1:7" ht="15.75" hidden="1" customHeight="1">
      <c r="A11" s="9"/>
      <c r="B11" s="4">
        <v>112239</v>
      </c>
      <c r="C11" s="4" t="e">
        <f>VLOOKUP(B11,[1]Report!$1:$1048576,2,0)</f>
        <v>#N/A</v>
      </c>
      <c r="D11" s="4" t="s">
        <v>6</v>
      </c>
      <c r="E11" s="5" t="e">
        <f>VLOOKUP(B11,[1]Report!$1:$1048576,8,0)</f>
        <v>#N/A</v>
      </c>
      <c r="F11" s="115">
        <v>3.46</v>
      </c>
      <c r="G11" s="6" t="e">
        <f t="shared" si="0"/>
        <v>#N/A</v>
      </c>
    </row>
    <row r="12" spans="1:7" ht="15.75" hidden="1" customHeight="1">
      <c r="A12" s="9"/>
      <c r="B12" s="4">
        <v>112232</v>
      </c>
      <c r="C12" s="4" t="e">
        <f>VLOOKUP(B12,[1]Report!$1:$1048576,2,0)</f>
        <v>#N/A</v>
      </c>
      <c r="D12" s="4" t="s">
        <v>6</v>
      </c>
      <c r="E12" s="5" t="e">
        <f>VLOOKUP(B12,[1]Report!$1:$1048576,8,0)</f>
        <v>#N/A</v>
      </c>
      <c r="F12" s="115">
        <v>3.82</v>
      </c>
      <c r="G12" s="6" t="e">
        <f t="shared" si="0"/>
        <v>#N/A</v>
      </c>
    </row>
    <row r="13" spans="1:7" ht="15.75" hidden="1" customHeight="1">
      <c r="A13" s="9"/>
      <c r="B13" s="4">
        <v>109496</v>
      </c>
      <c r="C13" s="4" t="e">
        <f>VLOOKUP(B13,[1]Report!$1:$1048576,2,0)</f>
        <v>#N/A</v>
      </c>
      <c r="D13" s="4" t="s">
        <v>6</v>
      </c>
      <c r="E13" s="5" t="e">
        <f>VLOOKUP(B13,[1]Report!$1:$1048576,8,0)</f>
        <v>#N/A</v>
      </c>
      <c r="F13" s="115">
        <v>2.92</v>
      </c>
      <c r="G13" s="6" t="e">
        <f t="shared" si="0"/>
        <v>#N/A</v>
      </c>
    </row>
    <row r="14" spans="1:7" ht="15.75" hidden="1" customHeight="1">
      <c r="A14" s="9"/>
      <c r="B14" s="4">
        <v>109494</v>
      </c>
      <c r="C14" s="4" t="e">
        <f>VLOOKUP(B14,[1]Report!$1:$1048576,2,0)</f>
        <v>#N/A</v>
      </c>
      <c r="D14" s="4" t="s">
        <v>6</v>
      </c>
      <c r="E14" s="5" t="e">
        <f>VLOOKUP(B14,[1]Report!$1:$1048576,8,0)</f>
        <v>#N/A</v>
      </c>
      <c r="F14" s="115">
        <v>4.3</v>
      </c>
      <c r="G14" s="6" t="e">
        <f t="shared" si="0"/>
        <v>#N/A</v>
      </c>
    </row>
    <row r="15" spans="1:7" ht="15.75" hidden="1" customHeight="1">
      <c r="A15" s="9"/>
      <c r="B15" s="4">
        <v>112217</v>
      </c>
      <c r="C15" s="4" t="e">
        <f>VLOOKUP(B15,[1]Report!$1:$1048576,2,0)</f>
        <v>#N/A</v>
      </c>
      <c r="D15" s="4" t="s">
        <v>6</v>
      </c>
      <c r="E15" s="5" t="e">
        <f>VLOOKUP(B15,[1]Report!$1:$1048576,8,0)</f>
        <v>#N/A</v>
      </c>
      <c r="F15" s="115">
        <v>11.25</v>
      </c>
      <c r="G15" s="6" t="e">
        <f t="shared" si="0"/>
        <v>#N/A</v>
      </c>
    </row>
    <row r="16" spans="1:7" ht="15.75" hidden="1" customHeight="1">
      <c r="A16" s="9"/>
      <c r="B16" s="4">
        <v>112204</v>
      </c>
      <c r="C16" s="4" t="e">
        <f>VLOOKUP(B16,[1]Report!$1:$1048576,2,0)</f>
        <v>#N/A</v>
      </c>
      <c r="D16" s="4" t="s">
        <v>6</v>
      </c>
      <c r="E16" s="5" t="e">
        <f>VLOOKUP(B16,[1]Report!$1:$1048576,8,0)</f>
        <v>#N/A</v>
      </c>
      <c r="F16" s="115">
        <v>5.39</v>
      </c>
      <c r="G16" s="6" t="e">
        <f t="shared" si="0"/>
        <v>#N/A</v>
      </c>
    </row>
    <row r="17" spans="1:13" ht="15.75" hidden="1" customHeight="1">
      <c r="A17" s="9"/>
      <c r="B17" s="101">
        <v>112235</v>
      </c>
      <c r="C17" s="4" t="e">
        <f>VLOOKUP(B17,[1]Report!$1:$1048576,2,0)</f>
        <v>#N/A</v>
      </c>
      <c r="D17" s="4" t="s">
        <v>6</v>
      </c>
      <c r="E17" s="5" t="e">
        <f>VLOOKUP(B17,[1]Report!$1:$1048576,8,0)</f>
        <v>#N/A</v>
      </c>
      <c r="F17" s="115">
        <v>5.61</v>
      </c>
      <c r="G17" s="6" t="e">
        <f t="shared" si="0"/>
        <v>#N/A</v>
      </c>
    </row>
    <row r="18" spans="1:13" ht="15.75" hidden="1" customHeight="1">
      <c r="A18" s="9"/>
      <c r="B18" s="45">
        <v>109500</v>
      </c>
      <c r="C18" s="4" t="e">
        <f>VLOOKUP(B18,[1]Report!$1:$1048576,2,0)</f>
        <v>#N/A</v>
      </c>
      <c r="D18" s="4" t="s">
        <v>6</v>
      </c>
      <c r="E18" s="5" t="e">
        <f>VLOOKUP(B18,[1]Report!$1:$1048576,8,0)</f>
        <v>#N/A</v>
      </c>
      <c r="F18" s="115">
        <v>12.25</v>
      </c>
      <c r="G18" s="6" t="e">
        <f t="shared" si="0"/>
        <v>#N/A</v>
      </c>
    </row>
    <row r="19" spans="1:13" ht="15.75" hidden="1" customHeight="1">
      <c r="A19" s="9"/>
      <c r="B19" s="4">
        <v>112245</v>
      </c>
      <c r="C19" s="4" t="e">
        <f>VLOOKUP(B19,[1]Report!$1:$1048576,2,0)</f>
        <v>#N/A</v>
      </c>
      <c r="D19" s="4" t="s">
        <v>6</v>
      </c>
      <c r="E19" s="5" t="e">
        <f>VLOOKUP(B19,[1]Report!$1:$1048576,8,0)</f>
        <v>#N/A</v>
      </c>
      <c r="F19" s="115">
        <v>14.46</v>
      </c>
      <c r="G19" s="6" t="e">
        <f t="shared" si="0"/>
        <v>#N/A</v>
      </c>
    </row>
    <row r="20" spans="1:13" ht="15.75" hidden="1" customHeight="1">
      <c r="A20" s="9"/>
      <c r="B20" s="4">
        <v>112209</v>
      </c>
      <c r="C20" s="4" t="e">
        <f>VLOOKUP(B20,[1]Report!$1:$1048576,2,0)</f>
        <v>#N/A</v>
      </c>
      <c r="D20" s="4" t="s">
        <v>6</v>
      </c>
      <c r="E20" s="5" t="e">
        <f>VLOOKUP(B20,[1]Report!$1:$1048576,8,0)</f>
        <v>#N/A</v>
      </c>
      <c r="F20" s="115">
        <v>15.87</v>
      </c>
      <c r="G20" s="6" t="e">
        <f t="shared" si="0"/>
        <v>#N/A</v>
      </c>
    </row>
    <row r="21" spans="1:13" ht="15.75" hidden="1" customHeight="1">
      <c r="A21" s="9"/>
      <c r="B21" s="45">
        <v>109504</v>
      </c>
      <c r="C21" s="4" t="e">
        <f>VLOOKUP(B21,[1]Report!$1:$1048576,2,0)</f>
        <v>#N/A</v>
      </c>
      <c r="D21" s="4" t="s">
        <v>6</v>
      </c>
      <c r="E21" s="5" t="e">
        <f>VLOOKUP(B21,[1]Report!$1:$1048576,8,0)</f>
        <v>#N/A</v>
      </c>
      <c r="F21" s="115">
        <v>12.8</v>
      </c>
      <c r="G21" s="6" t="e">
        <f t="shared" si="0"/>
        <v>#N/A</v>
      </c>
    </row>
    <row r="22" spans="1:13" ht="15.75" hidden="1" customHeight="1">
      <c r="A22" s="9"/>
      <c r="B22" s="4">
        <v>112243</v>
      </c>
      <c r="C22" s="4" t="e">
        <f>VLOOKUP(B22,[1]Report!$1:$1048576,2,0)</f>
        <v>#N/A</v>
      </c>
      <c r="D22" s="4" t="s">
        <v>6</v>
      </c>
      <c r="E22" s="5" t="e">
        <f>VLOOKUP(B22,[1]Report!$1:$1048576,8,0)</f>
        <v>#N/A</v>
      </c>
      <c r="F22" s="115">
        <v>11.52</v>
      </c>
      <c r="G22" s="6" t="e">
        <f t="shared" si="0"/>
        <v>#N/A</v>
      </c>
    </row>
    <row r="23" spans="1:13" ht="15.75" hidden="1" customHeight="1">
      <c r="A23" s="9"/>
      <c r="B23" s="4">
        <v>112211</v>
      </c>
      <c r="C23" s="4" t="e">
        <f>VLOOKUP(B23,[1]Report!$1:$1048576,2,0)</f>
        <v>#N/A</v>
      </c>
      <c r="D23" s="4" t="s">
        <v>6</v>
      </c>
      <c r="E23" s="5" t="e">
        <f>VLOOKUP(B23,[1]Report!$1:$1048576,8,0)</f>
        <v>#N/A</v>
      </c>
      <c r="F23" s="115">
        <v>5.48</v>
      </c>
      <c r="G23" s="6" t="e">
        <f t="shared" si="0"/>
        <v>#N/A</v>
      </c>
    </row>
    <row r="24" spans="1:13" ht="15.75" hidden="1" customHeight="1">
      <c r="A24" s="9"/>
      <c r="B24" s="4">
        <v>112189</v>
      </c>
      <c r="C24" s="4" t="e">
        <f>VLOOKUP(B24,[1]Report!$1:$1048576,2,0)</f>
        <v>#N/A</v>
      </c>
      <c r="D24" s="4" t="s">
        <v>6</v>
      </c>
      <c r="E24" s="5" t="e">
        <f>VLOOKUP(B24,[1]Report!$1:$1048576,8,0)</f>
        <v>#N/A</v>
      </c>
      <c r="F24" s="115">
        <v>8.7799999999999994</v>
      </c>
      <c r="G24" s="6" t="e">
        <f t="shared" si="0"/>
        <v>#N/A</v>
      </c>
    </row>
    <row r="25" spans="1:13" ht="15.75" hidden="1" customHeight="1">
      <c r="A25" s="9"/>
      <c r="B25" s="4">
        <v>112200</v>
      </c>
      <c r="C25" s="4" t="e">
        <f>VLOOKUP(B25,[1]Report!$1:$1048576,2,0)</f>
        <v>#N/A</v>
      </c>
      <c r="D25" s="4" t="s">
        <v>6</v>
      </c>
      <c r="E25" s="5" t="e">
        <f>VLOOKUP(B25,[1]Report!$1:$1048576,8,0)</f>
        <v>#N/A</v>
      </c>
      <c r="F25" s="115">
        <v>12.99</v>
      </c>
      <c r="G25" s="6" t="e">
        <f t="shared" si="0"/>
        <v>#N/A</v>
      </c>
    </row>
    <row r="26" spans="1:13" ht="15.75" hidden="1" customHeight="1">
      <c r="A26" s="9"/>
      <c r="B26" s="45">
        <v>112206</v>
      </c>
      <c r="C26" s="4" t="e">
        <f>VLOOKUP(B26,[1]Report!$1:$1048576,2,0)</f>
        <v>#N/A</v>
      </c>
      <c r="D26" s="4" t="s">
        <v>6</v>
      </c>
      <c r="E26" s="5" t="e">
        <f>VLOOKUP(B26,[1]Report!$1:$1048576,8,0)</f>
        <v>#N/A</v>
      </c>
      <c r="F26" s="115">
        <v>12.99</v>
      </c>
      <c r="G26" s="6" t="e">
        <f t="shared" si="0"/>
        <v>#N/A</v>
      </c>
    </row>
    <row r="27" spans="1:13" ht="15.75" hidden="1" customHeight="1">
      <c r="A27" s="9"/>
      <c r="B27" s="45"/>
      <c r="C27" s="4"/>
      <c r="D27" s="4"/>
      <c r="E27" s="5"/>
      <c r="F27" s="115"/>
      <c r="G27" s="6"/>
    </row>
    <row r="28" spans="1:13" ht="15.75" hidden="1" customHeight="1">
      <c r="A28" s="9"/>
      <c r="B28" s="45"/>
      <c r="C28" s="4"/>
      <c r="D28" s="4"/>
      <c r="E28" s="5"/>
      <c r="F28" s="115"/>
      <c r="G28" s="6"/>
    </row>
    <row r="29" spans="1:13" ht="15.75" customHeight="1">
      <c r="A29" s="9"/>
      <c r="B29" s="548" t="s">
        <v>1922</v>
      </c>
      <c r="C29" s="548"/>
      <c r="D29" s="548"/>
      <c r="E29" s="548"/>
      <c r="F29" s="548"/>
      <c r="G29" s="548"/>
      <c r="H29" s="7"/>
      <c r="I29" s="7"/>
      <c r="J29" s="7"/>
      <c r="K29" s="7"/>
    </row>
    <row r="30" spans="1:13" ht="15.75" customHeight="1">
      <c r="A30" s="9"/>
      <c r="B30" s="11" t="s">
        <v>2</v>
      </c>
      <c r="C30" s="11" t="s">
        <v>3</v>
      </c>
      <c r="D30" s="11" t="s">
        <v>5</v>
      </c>
      <c r="E30" s="11" t="s">
        <v>0</v>
      </c>
      <c r="F30" s="47" t="s">
        <v>1</v>
      </c>
      <c r="G30" s="47" t="s">
        <v>4</v>
      </c>
      <c r="H30" s="7"/>
      <c r="I30" s="7"/>
      <c r="J30" s="7"/>
      <c r="K30" s="7"/>
      <c r="L30" s="7"/>
      <c r="M30" s="7"/>
    </row>
    <row r="31" spans="1:13" ht="15.75" customHeight="1">
      <c r="A31" s="9"/>
      <c r="B31" s="585" t="s">
        <v>1125</v>
      </c>
      <c r="C31" s="586"/>
      <c r="D31" s="586"/>
      <c r="E31" s="586"/>
      <c r="F31" s="586"/>
      <c r="G31" s="586"/>
      <c r="H31" s="7"/>
      <c r="I31" s="7"/>
      <c r="J31" s="7"/>
      <c r="K31" s="7"/>
      <c r="L31" s="7"/>
      <c r="M31" s="7"/>
    </row>
    <row r="32" spans="1:13" ht="15.75" customHeight="1">
      <c r="A32" s="9"/>
      <c r="B32" s="106" t="s">
        <v>2</v>
      </c>
      <c r="C32" s="106" t="s">
        <v>3</v>
      </c>
      <c r="D32" s="106" t="s">
        <v>5</v>
      </c>
      <c r="E32" s="106" t="s">
        <v>0</v>
      </c>
      <c r="F32" s="415" t="s">
        <v>1</v>
      </c>
      <c r="G32" s="415" t="s">
        <v>4</v>
      </c>
      <c r="H32" s="7"/>
      <c r="I32" s="7"/>
      <c r="J32" s="7"/>
      <c r="K32" s="7"/>
      <c r="L32" s="7"/>
      <c r="M32" s="7"/>
    </row>
    <row r="33" spans="1:13" ht="15.75">
      <c r="A33" s="49"/>
      <c r="B33" s="412">
        <v>114218</v>
      </c>
      <c r="C33" s="4" t="s">
        <v>1937</v>
      </c>
      <c r="D33" s="136" t="s">
        <v>6</v>
      </c>
      <c r="E33" s="5">
        <v>5.69</v>
      </c>
      <c r="F33" s="413">
        <v>5.49</v>
      </c>
      <c r="G33" s="6">
        <v>3.514938488576453E-2</v>
      </c>
      <c r="H33" s="278">
        <v>-0.96485061511423542</v>
      </c>
      <c r="I33" s="7" t="s">
        <v>12</v>
      </c>
      <c r="J33" s="7"/>
      <c r="K33" s="7"/>
      <c r="L33" s="7"/>
      <c r="M33" s="7"/>
    </row>
    <row r="34" spans="1:13" ht="15.75" customHeight="1">
      <c r="A34" s="49"/>
      <c r="B34" s="412">
        <v>114215</v>
      </c>
      <c r="C34" s="4" t="s">
        <v>1938</v>
      </c>
      <c r="D34" s="136" t="s">
        <v>6</v>
      </c>
      <c r="E34" s="5">
        <v>40.97</v>
      </c>
      <c r="F34" s="413">
        <v>38.549999999999997</v>
      </c>
      <c r="G34" s="6">
        <v>5.9067610446668334E-2</v>
      </c>
      <c r="H34" s="278">
        <v>-0.94093238955333169</v>
      </c>
      <c r="I34" s="7" t="s">
        <v>12</v>
      </c>
      <c r="J34" s="7"/>
      <c r="K34" s="7"/>
      <c r="L34" s="7"/>
      <c r="M34" s="7"/>
    </row>
    <row r="35" spans="1:13" ht="15.75">
      <c r="A35" s="49"/>
      <c r="B35" s="412">
        <v>114213</v>
      </c>
      <c r="C35" s="4" t="s">
        <v>1939</v>
      </c>
      <c r="D35" s="136" t="s">
        <v>6</v>
      </c>
      <c r="E35" s="5">
        <v>42.56</v>
      </c>
      <c r="F35" s="413">
        <v>40.049999999999997</v>
      </c>
      <c r="G35" s="6">
        <v>5.8975563909774556E-2</v>
      </c>
      <c r="H35" s="278">
        <v>-0.94102443609022546</v>
      </c>
      <c r="I35" s="7" t="s">
        <v>12</v>
      </c>
      <c r="J35" s="7"/>
      <c r="K35" s="7"/>
      <c r="L35" s="7"/>
      <c r="M35" s="7"/>
    </row>
    <row r="36" spans="1:13" ht="15.75">
      <c r="A36" s="49"/>
      <c r="B36" s="412">
        <v>114219</v>
      </c>
      <c r="C36" s="4" t="s">
        <v>1940</v>
      </c>
      <c r="D36" s="136" t="s">
        <v>6</v>
      </c>
      <c r="E36" s="5">
        <v>34.86</v>
      </c>
      <c r="F36" s="413">
        <v>32.799999999999997</v>
      </c>
      <c r="G36" s="6">
        <v>5.9093516924842292E-2</v>
      </c>
      <c r="H36" s="278">
        <v>-0.94090648307515767</v>
      </c>
      <c r="I36" s="7" t="s">
        <v>12</v>
      </c>
      <c r="J36" s="7"/>
      <c r="K36" s="7"/>
      <c r="L36" s="7"/>
      <c r="M36" s="7"/>
    </row>
    <row r="37" spans="1:13" ht="15.75">
      <c r="A37" s="49"/>
      <c r="B37" s="416"/>
      <c r="C37" s="107"/>
      <c r="D37" s="175"/>
      <c r="E37" s="108"/>
      <c r="F37" s="483"/>
      <c r="G37" s="181"/>
      <c r="H37" s="278"/>
      <c r="I37" s="7"/>
      <c r="J37" s="7"/>
      <c r="K37" s="7"/>
      <c r="L37" s="7"/>
      <c r="M37" s="7"/>
    </row>
    <row r="38" spans="1:13" ht="15.75">
      <c r="A38" s="9"/>
      <c r="B38" s="465"/>
      <c r="C38" s="107"/>
      <c r="D38" s="175"/>
      <c r="E38" s="108"/>
      <c r="F38" s="464"/>
      <c r="G38" s="181"/>
      <c r="H38" s="278"/>
      <c r="I38" s="7"/>
      <c r="J38" s="7"/>
      <c r="K38" s="7"/>
      <c r="L38" s="7"/>
      <c r="M38" s="7"/>
    </row>
    <row r="39" spans="1:13" ht="15.75" customHeight="1">
      <c r="A39" s="9"/>
      <c r="B39" s="582" t="s">
        <v>1038</v>
      </c>
      <c r="C39" s="583"/>
      <c r="D39" s="583"/>
      <c r="E39" s="583"/>
      <c r="F39" s="583"/>
      <c r="G39" s="584"/>
      <c r="H39" s="7"/>
      <c r="I39" s="7"/>
      <c r="J39" s="7"/>
      <c r="K39" s="7"/>
      <c r="L39" s="7"/>
      <c r="M39" s="7"/>
    </row>
    <row r="40" spans="1:13" ht="15.75" customHeight="1">
      <c r="A40" s="9"/>
      <c r="B40" s="106" t="s">
        <v>2</v>
      </c>
      <c r="C40" s="106" t="s">
        <v>3</v>
      </c>
      <c r="D40" s="106" t="s">
        <v>5</v>
      </c>
      <c r="E40" s="106" t="s">
        <v>0</v>
      </c>
      <c r="F40" s="415"/>
      <c r="G40" s="415" t="s">
        <v>4</v>
      </c>
      <c r="H40" s="7"/>
      <c r="I40" s="7"/>
      <c r="J40" s="7"/>
      <c r="K40" s="7"/>
      <c r="L40" s="7"/>
      <c r="M40" s="7"/>
    </row>
    <row r="41" spans="1:13" ht="15.75" customHeight="1">
      <c r="A41" s="49"/>
      <c r="B41" s="412">
        <v>114358</v>
      </c>
      <c r="C41" s="166" t="s">
        <v>1941</v>
      </c>
      <c r="D41" s="371" t="s">
        <v>6</v>
      </c>
      <c r="E41" s="112">
        <v>26.17</v>
      </c>
      <c r="F41" s="413">
        <v>24.85</v>
      </c>
      <c r="G41" s="167">
        <v>5.0439434466946896E-2</v>
      </c>
      <c r="H41" s="382">
        <v>-0.94956056553305312</v>
      </c>
      <c r="I41" s="7" t="s">
        <v>12</v>
      </c>
      <c r="J41" s="7"/>
      <c r="K41" s="7"/>
      <c r="L41" s="7"/>
      <c r="M41" s="7"/>
    </row>
    <row r="42" spans="1:13" ht="15.75" customHeight="1">
      <c r="A42" s="49"/>
      <c r="B42" s="412">
        <v>114374</v>
      </c>
      <c r="C42" s="166" t="s">
        <v>1942</v>
      </c>
      <c r="D42" s="371" t="s">
        <v>6</v>
      </c>
      <c r="E42" s="112">
        <v>23.03</v>
      </c>
      <c r="F42" s="413">
        <v>21.89</v>
      </c>
      <c r="G42" s="167">
        <v>4.9500651324359553E-2</v>
      </c>
      <c r="H42" s="382">
        <v>-0.95049934867564045</v>
      </c>
      <c r="I42" s="7" t="s">
        <v>12</v>
      </c>
      <c r="J42" s="7"/>
      <c r="K42" s="7"/>
      <c r="L42" s="7"/>
      <c r="M42" s="7"/>
    </row>
    <row r="43" spans="1:13" ht="15.75" customHeight="1">
      <c r="A43" s="49"/>
      <c r="B43" s="412">
        <v>114368</v>
      </c>
      <c r="C43" s="166" t="s">
        <v>1943</v>
      </c>
      <c r="D43" s="371" t="s">
        <v>6</v>
      </c>
      <c r="E43" s="112">
        <v>31.39</v>
      </c>
      <c r="F43" s="413">
        <v>29.8</v>
      </c>
      <c r="G43" s="167">
        <v>5.0653074227460966E-2</v>
      </c>
      <c r="H43" s="382">
        <v>-0.94934692577253899</v>
      </c>
      <c r="I43" s="7" t="s">
        <v>12</v>
      </c>
      <c r="J43" s="7"/>
      <c r="K43" s="7"/>
      <c r="L43" s="7"/>
      <c r="M43" s="7"/>
    </row>
    <row r="44" spans="1:13" ht="15.75" customHeight="1">
      <c r="A44" s="49"/>
      <c r="B44" s="412">
        <v>114369</v>
      </c>
      <c r="C44" s="166" t="s">
        <v>1944</v>
      </c>
      <c r="D44" s="371" t="s">
        <v>6</v>
      </c>
      <c r="E44" s="112">
        <v>21.41</v>
      </c>
      <c r="F44" s="413">
        <v>20.350000000000001</v>
      </c>
      <c r="G44" s="167">
        <v>4.9509574964969577E-2</v>
      </c>
      <c r="H44" s="382">
        <v>-0.95049042503503045</v>
      </c>
      <c r="I44" s="7" t="s">
        <v>12</v>
      </c>
      <c r="J44" s="7"/>
      <c r="K44" s="7"/>
      <c r="L44" s="7"/>
      <c r="M44" s="7"/>
    </row>
    <row r="45" spans="1:13" ht="15.75" customHeight="1">
      <c r="A45" s="49"/>
      <c r="B45" s="412">
        <v>114382</v>
      </c>
      <c r="C45" s="166" t="s">
        <v>1945</v>
      </c>
      <c r="D45" s="371" t="s">
        <v>6</v>
      </c>
      <c r="E45" s="112">
        <v>11.5</v>
      </c>
      <c r="F45" s="413">
        <v>10.85</v>
      </c>
      <c r="G45" s="167">
        <v>5.652173913043481E-2</v>
      </c>
      <c r="H45" s="382">
        <v>-0.94347826086956521</v>
      </c>
      <c r="I45" s="7" t="s">
        <v>12</v>
      </c>
      <c r="J45" s="7"/>
      <c r="K45" s="7"/>
      <c r="L45" s="7"/>
    </row>
    <row r="46" spans="1:13" ht="15.75" customHeight="1">
      <c r="A46" s="49"/>
      <c r="B46" s="412">
        <v>114383</v>
      </c>
      <c r="C46" s="166" t="s">
        <v>1946</v>
      </c>
      <c r="D46" s="371" t="s">
        <v>6</v>
      </c>
      <c r="E46" s="112">
        <v>8.6199999999999992</v>
      </c>
      <c r="F46" s="413">
        <v>8.15</v>
      </c>
      <c r="G46" s="167">
        <v>5.4524361948955789E-2</v>
      </c>
      <c r="H46" s="382">
        <v>-0.94547563805104418</v>
      </c>
      <c r="I46" s="7" t="s">
        <v>12</v>
      </c>
      <c r="J46" s="7"/>
      <c r="K46" s="7"/>
      <c r="L46" s="7"/>
    </row>
    <row r="47" spans="1:13" ht="15.75" customHeight="1">
      <c r="A47" s="49"/>
      <c r="B47" s="412">
        <v>112986</v>
      </c>
      <c r="C47" s="166" t="s">
        <v>1947</v>
      </c>
      <c r="D47" s="371" t="s">
        <v>6</v>
      </c>
      <c r="E47" s="112">
        <v>3.21</v>
      </c>
      <c r="F47" s="413">
        <v>2.99</v>
      </c>
      <c r="G47" s="167">
        <v>6.8535825545171264E-2</v>
      </c>
      <c r="H47" s="382">
        <v>-0.93146417445482876</v>
      </c>
      <c r="I47" s="7" t="s">
        <v>12</v>
      </c>
      <c r="J47" s="7"/>
      <c r="K47" s="7"/>
      <c r="L47" s="7"/>
    </row>
    <row r="48" spans="1:13" ht="15.75" customHeight="1">
      <c r="A48" s="49"/>
      <c r="B48" s="412">
        <v>112988</v>
      </c>
      <c r="C48" s="166" t="s">
        <v>1948</v>
      </c>
      <c r="D48" s="371" t="s">
        <v>6</v>
      </c>
      <c r="E48" s="112">
        <v>3.05</v>
      </c>
      <c r="F48" s="413">
        <v>2.89</v>
      </c>
      <c r="G48" s="167">
        <v>5.2459016393442526E-2</v>
      </c>
      <c r="H48" s="382">
        <v>-0.94754098360655747</v>
      </c>
      <c r="I48" s="7" t="s">
        <v>12</v>
      </c>
      <c r="J48" s="7"/>
      <c r="K48" s="7"/>
      <c r="L48" s="7"/>
    </row>
    <row r="49" spans="1:12" ht="15.75" customHeight="1">
      <c r="A49" s="49"/>
      <c r="B49" s="412">
        <v>112989</v>
      </c>
      <c r="C49" s="166" t="s">
        <v>1949</v>
      </c>
      <c r="D49" s="371" t="s">
        <v>6</v>
      </c>
      <c r="E49" s="112">
        <v>2.65</v>
      </c>
      <c r="F49" s="413">
        <v>2.4900000000000002</v>
      </c>
      <c r="G49" s="167">
        <v>6.0377358490565927E-2</v>
      </c>
      <c r="H49" s="382">
        <v>-0.93962264150943409</v>
      </c>
      <c r="I49" s="7" t="s">
        <v>12</v>
      </c>
      <c r="J49" s="7"/>
      <c r="K49" s="7"/>
      <c r="L49" s="7"/>
    </row>
    <row r="50" spans="1:12" ht="15.75" customHeight="1">
      <c r="A50" s="49"/>
      <c r="B50" s="412">
        <v>112987</v>
      </c>
      <c r="C50" s="166" t="s">
        <v>1950</v>
      </c>
      <c r="D50" s="371" t="s">
        <v>6</v>
      </c>
      <c r="E50" s="112">
        <v>3.05</v>
      </c>
      <c r="F50" s="413">
        <v>2.89</v>
      </c>
      <c r="G50" s="167">
        <v>5.2459016393442526E-2</v>
      </c>
      <c r="H50" s="382">
        <v>-0.94754098360655747</v>
      </c>
      <c r="I50" s="7" t="s">
        <v>12</v>
      </c>
      <c r="J50" s="7"/>
      <c r="K50" s="7"/>
      <c r="L50" s="7"/>
    </row>
    <row r="51" spans="1:12" ht="15.75" customHeight="1">
      <c r="A51" s="49"/>
      <c r="B51" s="412">
        <v>113146</v>
      </c>
      <c r="C51" s="166" t="s">
        <v>358</v>
      </c>
      <c r="D51" s="371" t="s">
        <v>6</v>
      </c>
      <c r="E51" s="112">
        <v>11.29</v>
      </c>
      <c r="F51" s="413">
        <v>10.65</v>
      </c>
      <c r="G51" s="167">
        <v>5.6687333923826293E-2</v>
      </c>
      <c r="H51" s="382">
        <v>-0.9433126660761737</v>
      </c>
      <c r="I51" s="7" t="s">
        <v>12</v>
      </c>
      <c r="J51" s="7"/>
      <c r="K51" s="7"/>
      <c r="L51" s="7"/>
    </row>
    <row r="52" spans="1:12" ht="15.75" customHeight="1">
      <c r="A52" s="49"/>
      <c r="B52" s="412">
        <v>112994</v>
      </c>
      <c r="C52" s="166" t="s">
        <v>357</v>
      </c>
      <c r="D52" s="371" t="s">
        <v>6</v>
      </c>
      <c r="E52" s="112">
        <v>9.1199999999999992</v>
      </c>
      <c r="F52" s="413">
        <v>7.99</v>
      </c>
      <c r="G52" s="167">
        <v>0.12390350877192972</v>
      </c>
      <c r="H52" s="382">
        <v>-0.87609649122807032</v>
      </c>
      <c r="I52" s="7" t="s">
        <v>12</v>
      </c>
      <c r="J52" s="7"/>
      <c r="K52" s="7"/>
      <c r="L52" s="7"/>
    </row>
    <row r="53" spans="1:12" ht="15.75" customHeight="1">
      <c r="A53" s="49"/>
      <c r="B53" s="412">
        <v>112990</v>
      </c>
      <c r="C53" s="166" t="s">
        <v>1951</v>
      </c>
      <c r="D53" s="371" t="s">
        <v>6</v>
      </c>
      <c r="E53" s="112">
        <v>7.23</v>
      </c>
      <c r="F53" s="413">
        <v>6.85</v>
      </c>
      <c r="G53" s="167">
        <v>5.2558782849239385E-2</v>
      </c>
      <c r="H53" s="382">
        <v>-0.94744121715076057</v>
      </c>
      <c r="I53" s="7" t="s">
        <v>12</v>
      </c>
      <c r="J53" s="7"/>
      <c r="K53" s="7"/>
      <c r="L53" s="7"/>
    </row>
    <row r="54" spans="1:12" ht="15.75" customHeight="1">
      <c r="A54" s="49"/>
      <c r="B54" s="412">
        <v>114299</v>
      </c>
      <c r="C54" s="166" t="s">
        <v>1803</v>
      </c>
      <c r="D54" s="371" t="s">
        <v>6</v>
      </c>
      <c r="E54" s="112">
        <v>19.7</v>
      </c>
      <c r="F54" s="413">
        <v>19.149999999999999</v>
      </c>
      <c r="G54" s="167">
        <v>2.7918781725888363E-2</v>
      </c>
      <c r="H54" s="382">
        <v>-0.97208121827411165</v>
      </c>
      <c r="I54" s="7" t="s">
        <v>12</v>
      </c>
      <c r="J54" s="7"/>
      <c r="K54" s="7"/>
      <c r="L54" s="7"/>
    </row>
    <row r="55" spans="1:12" ht="15.75" customHeight="1">
      <c r="A55" s="49"/>
      <c r="B55" s="412">
        <v>114300</v>
      </c>
      <c r="C55" s="166" t="s">
        <v>1804</v>
      </c>
      <c r="D55" s="371" t="s">
        <v>6</v>
      </c>
      <c r="E55" s="112">
        <v>8.51</v>
      </c>
      <c r="F55" s="413">
        <v>8.2899999999999991</v>
      </c>
      <c r="G55" s="167">
        <v>2.5851938895417231E-2</v>
      </c>
      <c r="H55" s="382">
        <v>-0.97414806110458274</v>
      </c>
      <c r="I55" s="7" t="s">
        <v>12</v>
      </c>
      <c r="J55" s="7"/>
      <c r="K55" s="7"/>
      <c r="L55" s="7"/>
    </row>
    <row r="56" spans="1:12" ht="15.75" customHeight="1">
      <c r="A56" s="49"/>
      <c r="B56" s="412">
        <v>114303</v>
      </c>
      <c r="C56" s="166" t="s">
        <v>1806</v>
      </c>
      <c r="D56" s="371" t="s">
        <v>6</v>
      </c>
      <c r="E56" s="112">
        <v>5.27</v>
      </c>
      <c r="F56" s="413">
        <v>5.15</v>
      </c>
      <c r="G56" s="167">
        <v>2.2770398481973288E-2</v>
      </c>
      <c r="H56" s="382">
        <v>-0.97722960151802674</v>
      </c>
      <c r="I56" s="7" t="s">
        <v>12</v>
      </c>
      <c r="J56" s="7"/>
      <c r="K56" s="7"/>
      <c r="L56" s="7"/>
    </row>
    <row r="57" spans="1:12" ht="15.75" customHeight="1">
      <c r="A57" s="49"/>
      <c r="B57" s="412">
        <v>114307</v>
      </c>
      <c r="C57" s="166" t="s">
        <v>1807</v>
      </c>
      <c r="D57" s="371" t="s">
        <v>6</v>
      </c>
      <c r="E57" s="112">
        <v>6.82</v>
      </c>
      <c r="F57" s="413">
        <v>6.65</v>
      </c>
      <c r="G57" s="167">
        <v>2.4926686217008786E-2</v>
      </c>
      <c r="H57" s="382">
        <v>-0.97507331378299122</v>
      </c>
      <c r="I57" s="7" t="s">
        <v>12</v>
      </c>
      <c r="J57" s="7"/>
      <c r="K57" s="7"/>
      <c r="L57" s="7"/>
    </row>
    <row r="58" spans="1:12" ht="15.75" customHeight="1">
      <c r="A58" s="49"/>
      <c r="B58" s="412">
        <v>114308</v>
      </c>
      <c r="C58" s="166" t="s">
        <v>1808</v>
      </c>
      <c r="D58" s="371" t="s">
        <v>6</v>
      </c>
      <c r="E58" s="112">
        <v>23.01</v>
      </c>
      <c r="F58" s="413">
        <v>22.35</v>
      </c>
      <c r="G58" s="167">
        <v>2.8683181225554112E-2</v>
      </c>
      <c r="H58" s="382">
        <v>-0.97131681877444587</v>
      </c>
      <c r="I58" s="7" t="s">
        <v>12</v>
      </c>
      <c r="J58" s="7"/>
      <c r="K58" s="7"/>
      <c r="L58" s="7"/>
    </row>
    <row r="59" spans="1:12" ht="15.75" customHeight="1">
      <c r="A59" s="49"/>
      <c r="B59" s="412">
        <v>114306</v>
      </c>
      <c r="C59" s="166" t="s">
        <v>1809</v>
      </c>
      <c r="D59" s="371" t="s">
        <v>6</v>
      </c>
      <c r="E59" s="112">
        <v>11.14</v>
      </c>
      <c r="F59" s="413">
        <v>10.85</v>
      </c>
      <c r="G59" s="167">
        <v>2.6032315978456094E-2</v>
      </c>
      <c r="H59" s="382">
        <v>-0.97396768402154388</v>
      </c>
      <c r="I59" s="7" t="s">
        <v>12</v>
      </c>
      <c r="J59" s="7"/>
      <c r="K59" s="7"/>
      <c r="L59" s="7"/>
    </row>
    <row r="60" spans="1:12" ht="15.75" customHeight="1">
      <c r="A60" s="49"/>
      <c r="B60" s="412">
        <v>114309</v>
      </c>
      <c r="C60" s="166" t="s">
        <v>1810</v>
      </c>
      <c r="D60" s="371" t="s">
        <v>6</v>
      </c>
      <c r="E60" s="112">
        <v>5.92</v>
      </c>
      <c r="F60" s="413">
        <v>5.75</v>
      </c>
      <c r="G60" s="167">
        <v>2.8716216216216204E-2</v>
      </c>
      <c r="H60" s="382">
        <v>-0.97128378378378377</v>
      </c>
      <c r="I60" s="7" t="s">
        <v>12</v>
      </c>
      <c r="J60" s="7"/>
      <c r="K60" s="7"/>
      <c r="L60" s="7"/>
    </row>
    <row r="61" spans="1:12" ht="15.75" customHeight="1">
      <c r="A61" s="49"/>
      <c r="B61" s="412">
        <v>113030</v>
      </c>
      <c r="C61" s="166" t="s">
        <v>1952</v>
      </c>
      <c r="D61" s="371" t="s">
        <v>6</v>
      </c>
      <c r="E61" s="112">
        <v>5.22</v>
      </c>
      <c r="F61" s="413">
        <v>4.79</v>
      </c>
      <c r="G61" s="167">
        <v>8.2375478927203011E-2</v>
      </c>
      <c r="H61" s="382">
        <v>-0.91762452107279702</v>
      </c>
      <c r="I61" s="7" t="s">
        <v>12</v>
      </c>
      <c r="J61" s="7"/>
      <c r="K61" s="7"/>
      <c r="L61" s="7"/>
    </row>
    <row r="62" spans="1:12" ht="15.75" customHeight="1">
      <c r="A62" s="49"/>
      <c r="B62" s="412">
        <v>114154</v>
      </c>
      <c r="C62" s="166" t="s">
        <v>1693</v>
      </c>
      <c r="D62" s="371" t="s">
        <v>6</v>
      </c>
      <c r="E62" s="112">
        <v>2.19</v>
      </c>
      <c r="F62" s="413">
        <v>2.0499999999999998</v>
      </c>
      <c r="G62" s="167">
        <v>6.3926940639269458E-2</v>
      </c>
      <c r="H62" s="382">
        <v>-0.93607305936073049</v>
      </c>
      <c r="I62" s="7" t="s">
        <v>12</v>
      </c>
      <c r="J62" s="7"/>
      <c r="K62" s="7"/>
      <c r="L62" s="7"/>
    </row>
    <row r="63" spans="1:12" ht="15.75" customHeight="1">
      <c r="A63" s="49"/>
      <c r="B63" s="412">
        <v>102697</v>
      </c>
      <c r="C63" s="166" t="s">
        <v>1953</v>
      </c>
      <c r="D63" s="371" t="s">
        <v>6</v>
      </c>
      <c r="E63" s="112">
        <v>4.17</v>
      </c>
      <c r="F63" s="413">
        <v>3.85</v>
      </c>
      <c r="G63" s="167">
        <v>7.6738609112709799E-2</v>
      </c>
      <c r="H63" s="382">
        <v>-0.9232613908872902</v>
      </c>
      <c r="I63" s="7" t="s">
        <v>12</v>
      </c>
      <c r="J63" s="7"/>
      <c r="K63" s="7"/>
      <c r="L63" s="7"/>
    </row>
    <row r="64" spans="1:12" ht="15.75" customHeight="1">
      <c r="A64" s="49"/>
      <c r="B64" s="412">
        <v>102767</v>
      </c>
      <c r="C64" s="166" t="s">
        <v>1416</v>
      </c>
      <c r="D64" s="371" t="s">
        <v>6</v>
      </c>
      <c r="E64" s="112">
        <v>2.27</v>
      </c>
      <c r="F64" s="413">
        <v>2.08</v>
      </c>
      <c r="G64" s="167">
        <v>8.3700440528634332E-2</v>
      </c>
      <c r="H64" s="382">
        <v>-0.91629955947136565</v>
      </c>
      <c r="I64" s="7" t="s">
        <v>12</v>
      </c>
      <c r="J64" s="7"/>
      <c r="K64" s="7"/>
      <c r="L64" s="7"/>
    </row>
    <row r="65" spans="1:12" ht="15.75" customHeight="1">
      <c r="A65" s="49"/>
      <c r="B65" s="412">
        <v>102822</v>
      </c>
      <c r="C65" s="166" t="s">
        <v>1692</v>
      </c>
      <c r="D65" s="371" t="s">
        <v>6</v>
      </c>
      <c r="E65" s="112">
        <v>4.42</v>
      </c>
      <c r="F65" s="413">
        <v>4.05</v>
      </c>
      <c r="G65" s="167">
        <v>8.3710407239819026E-2</v>
      </c>
      <c r="H65" s="382">
        <v>-0.91628959276018096</v>
      </c>
      <c r="I65" s="7" t="s">
        <v>12</v>
      </c>
      <c r="J65" s="7"/>
      <c r="K65" s="7"/>
      <c r="L65" s="7"/>
    </row>
    <row r="66" spans="1:12" ht="15.75" customHeight="1">
      <c r="A66" s="49"/>
      <c r="B66" s="412">
        <v>109272</v>
      </c>
      <c r="C66" s="166" t="s">
        <v>1262</v>
      </c>
      <c r="D66" s="371" t="s">
        <v>6</v>
      </c>
      <c r="E66" s="112">
        <v>2.0099999999999998</v>
      </c>
      <c r="F66" s="413">
        <v>1.79</v>
      </c>
      <c r="G66" s="167">
        <v>0.10945273631840785</v>
      </c>
      <c r="H66" s="382">
        <v>-0.89054726368159209</v>
      </c>
      <c r="I66" s="7" t="s">
        <v>12</v>
      </c>
      <c r="J66" s="7"/>
      <c r="K66" s="7"/>
      <c r="L66" s="7"/>
    </row>
    <row r="67" spans="1:12" ht="15.75" customHeight="1">
      <c r="A67" s="49"/>
      <c r="B67" s="412">
        <v>109246</v>
      </c>
      <c r="C67" s="166" t="s">
        <v>1263</v>
      </c>
      <c r="D67" s="371" t="s">
        <v>6</v>
      </c>
      <c r="E67" s="112">
        <v>1.84</v>
      </c>
      <c r="F67" s="413">
        <v>1.79</v>
      </c>
      <c r="G67" s="167">
        <v>2.7173913043478284E-2</v>
      </c>
      <c r="H67" s="382">
        <v>-0.97282608695652173</v>
      </c>
      <c r="I67" s="7" t="s">
        <v>12</v>
      </c>
      <c r="J67" s="7"/>
      <c r="K67" s="7"/>
      <c r="L67" s="7"/>
    </row>
    <row r="68" spans="1:12" ht="15.75" customHeight="1">
      <c r="A68" s="49"/>
      <c r="B68" s="412">
        <v>113202</v>
      </c>
      <c r="C68" s="166" t="s">
        <v>1264</v>
      </c>
      <c r="D68" s="371" t="s">
        <v>6</v>
      </c>
      <c r="E68" s="112">
        <v>5.26</v>
      </c>
      <c r="F68" s="413">
        <v>4.6500000000000004</v>
      </c>
      <c r="G68" s="167">
        <v>0.11596958174904932</v>
      </c>
      <c r="H68" s="382">
        <v>-0.88403041825095063</v>
      </c>
      <c r="I68" s="7" t="s">
        <v>12</v>
      </c>
      <c r="J68" s="7"/>
      <c r="K68" s="7"/>
      <c r="L68" s="7"/>
    </row>
    <row r="69" spans="1:12" ht="15.75" customHeight="1">
      <c r="A69" s="49"/>
      <c r="B69" s="412">
        <v>112771</v>
      </c>
      <c r="C69" s="166" t="s">
        <v>1569</v>
      </c>
      <c r="D69" s="371" t="s">
        <v>6</v>
      </c>
      <c r="E69" s="112">
        <v>21.25</v>
      </c>
      <c r="F69" s="413">
        <v>15.99</v>
      </c>
      <c r="G69" s="167">
        <v>0.24752941176470586</v>
      </c>
      <c r="H69" s="382">
        <v>-0.75247058823529411</v>
      </c>
      <c r="I69" s="7" t="s">
        <v>12</v>
      </c>
      <c r="J69" s="7"/>
      <c r="K69" s="7"/>
      <c r="L69" s="7"/>
    </row>
    <row r="70" spans="1:12" ht="15.75" customHeight="1">
      <c r="A70" s="49"/>
      <c r="B70" s="412">
        <v>109166</v>
      </c>
      <c r="C70" s="166" t="s">
        <v>1075</v>
      </c>
      <c r="D70" s="371" t="s">
        <v>6</v>
      </c>
      <c r="E70" s="112">
        <v>6.55</v>
      </c>
      <c r="F70" s="413">
        <v>5.89</v>
      </c>
      <c r="G70" s="167">
        <v>0.10076335877862598</v>
      </c>
      <c r="H70" s="382">
        <v>-0.89923664122137403</v>
      </c>
      <c r="I70" s="7" t="s">
        <v>12</v>
      </c>
      <c r="J70" s="7"/>
      <c r="K70" s="7"/>
      <c r="L70" s="7"/>
    </row>
    <row r="71" spans="1:12" ht="15.75" customHeight="1">
      <c r="A71" s="49"/>
      <c r="B71" s="412">
        <v>109165</v>
      </c>
      <c r="C71" s="166" t="s">
        <v>1074</v>
      </c>
      <c r="D71" s="371" t="s">
        <v>6</v>
      </c>
      <c r="E71" s="112">
        <v>6.55</v>
      </c>
      <c r="F71" s="413">
        <v>5.89</v>
      </c>
      <c r="G71" s="167">
        <v>0.10076335877862598</v>
      </c>
      <c r="H71" s="382">
        <v>-0.89923664122137403</v>
      </c>
      <c r="I71" s="7" t="s">
        <v>12</v>
      </c>
      <c r="J71" s="7"/>
      <c r="K71" s="7"/>
      <c r="L71" s="7"/>
    </row>
    <row r="72" spans="1:12" ht="15.75" customHeight="1">
      <c r="A72" s="49"/>
      <c r="B72" s="412">
        <v>112592</v>
      </c>
      <c r="C72" s="166" t="s">
        <v>1078</v>
      </c>
      <c r="D72" s="371" t="s">
        <v>6</v>
      </c>
      <c r="E72" s="112">
        <v>2.62</v>
      </c>
      <c r="F72" s="413">
        <v>2.29</v>
      </c>
      <c r="G72" s="167">
        <v>0.12595419847328246</v>
      </c>
      <c r="H72" s="382">
        <v>-0.87404580152671751</v>
      </c>
      <c r="I72" s="7" t="s">
        <v>12</v>
      </c>
      <c r="J72" s="7"/>
      <c r="K72" s="7"/>
      <c r="L72" s="7"/>
    </row>
    <row r="73" spans="1:12" ht="15.75" customHeight="1">
      <c r="A73" s="49"/>
      <c r="B73" s="412">
        <v>112593</v>
      </c>
      <c r="C73" s="166" t="s">
        <v>1079</v>
      </c>
      <c r="D73" s="371" t="s">
        <v>6</v>
      </c>
      <c r="E73" s="112">
        <v>2.62</v>
      </c>
      <c r="F73" s="413">
        <v>2.29</v>
      </c>
      <c r="G73" s="167">
        <v>0.12595419847328246</v>
      </c>
      <c r="H73" s="382">
        <v>-0.87404580152671751</v>
      </c>
      <c r="I73" s="7" t="s">
        <v>12</v>
      </c>
      <c r="J73" s="7"/>
      <c r="K73" s="7"/>
      <c r="L73" s="7"/>
    </row>
    <row r="74" spans="1:12" ht="15.75" customHeight="1">
      <c r="A74" s="49"/>
      <c r="B74" s="412">
        <v>112635</v>
      </c>
      <c r="C74" s="166" t="s">
        <v>223</v>
      </c>
      <c r="D74" s="371" t="s">
        <v>6</v>
      </c>
      <c r="E74" s="112">
        <v>4.53</v>
      </c>
      <c r="F74" s="413">
        <v>4.1500000000000004</v>
      </c>
      <c r="G74" s="167">
        <v>8.3885209713024253E-2</v>
      </c>
      <c r="H74" s="382">
        <v>-0.91611479028697573</v>
      </c>
      <c r="I74" s="7" t="s">
        <v>12</v>
      </c>
      <c r="J74" s="7"/>
      <c r="K74" s="7"/>
      <c r="L74" s="7"/>
    </row>
    <row r="75" spans="1:12" ht="15.75" customHeight="1">
      <c r="A75" s="49"/>
      <c r="B75" s="412">
        <v>112688</v>
      </c>
      <c r="C75" s="166" t="s">
        <v>660</v>
      </c>
      <c r="D75" s="371" t="s">
        <v>6</v>
      </c>
      <c r="E75" s="112">
        <v>4.88</v>
      </c>
      <c r="F75" s="413">
        <v>4.49</v>
      </c>
      <c r="G75" s="167">
        <v>7.9918032786885182E-2</v>
      </c>
      <c r="H75" s="382">
        <v>-0.92008196721311486</v>
      </c>
      <c r="I75" s="7" t="s">
        <v>12</v>
      </c>
      <c r="J75" s="7"/>
      <c r="K75" s="7"/>
      <c r="L75" s="7"/>
    </row>
    <row r="76" spans="1:12" ht="15.75" customHeight="1">
      <c r="A76" s="49"/>
      <c r="B76" s="412">
        <v>112690</v>
      </c>
      <c r="C76" s="166" t="s">
        <v>1954</v>
      </c>
      <c r="D76" s="371" t="s">
        <v>6</v>
      </c>
      <c r="E76" s="112">
        <v>4.76</v>
      </c>
      <c r="F76" s="413">
        <v>4.29</v>
      </c>
      <c r="G76" s="167">
        <v>9.8739495798319282E-2</v>
      </c>
      <c r="H76" s="382">
        <v>-0.90126050420168069</v>
      </c>
      <c r="I76" s="7" t="s">
        <v>12</v>
      </c>
      <c r="J76" s="7"/>
      <c r="K76" s="7"/>
      <c r="L76" s="7"/>
    </row>
    <row r="77" spans="1:12" ht="15.75" customHeight="1">
      <c r="A77" s="49"/>
      <c r="B77" s="412">
        <v>112687</v>
      </c>
      <c r="C77" s="166" t="s">
        <v>226</v>
      </c>
      <c r="D77" s="371" t="s">
        <v>6</v>
      </c>
      <c r="E77" s="112">
        <v>1.75</v>
      </c>
      <c r="F77" s="413">
        <v>1.49</v>
      </c>
      <c r="G77" s="167">
        <v>0.14857142857142858</v>
      </c>
      <c r="H77" s="382">
        <v>-0.85142857142857142</v>
      </c>
      <c r="I77" s="7" t="s">
        <v>12</v>
      </c>
      <c r="J77" s="7"/>
      <c r="K77" s="7"/>
      <c r="L77" s="7"/>
    </row>
    <row r="78" spans="1:12" ht="15.75" customHeight="1">
      <c r="A78" s="49"/>
      <c r="B78" s="412">
        <v>112634</v>
      </c>
      <c r="C78" s="166" t="s">
        <v>227</v>
      </c>
      <c r="D78" s="371" t="s">
        <v>6</v>
      </c>
      <c r="E78" s="112">
        <v>1.75</v>
      </c>
      <c r="F78" s="413">
        <v>1.49</v>
      </c>
      <c r="G78" s="167">
        <v>0.14857142857142858</v>
      </c>
      <c r="H78" s="382">
        <v>-0.85142857142857142</v>
      </c>
      <c r="I78" s="7" t="s">
        <v>12</v>
      </c>
      <c r="J78" s="7"/>
      <c r="K78" s="7"/>
      <c r="L78" s="7"/>
    </row>
    <row r="79" spans="1:12" ht="15.75" customHeight="1">
      <c r="A79" s="49"/>
      <c r="B79" s="412">
        <v>112632</v>
      </c>
      <c r="C79" s="166" t="s">
        <v>225</v>
      </c>
      <c r="D79" s="371" t="s">
        <v>6</v>
      </c>
      <c r="E79" s="112">
        <v>1.75</v>
      </c>
      <c r="F79" s="413">
        <v>1.49</v>
      </c>
      <c r="G79" s="167">
        <v>0.14857142857142858</v>
      </c>
      <c r="H79" s="382">
        <v>-0.85142857142857142</v>
      </c>
      <c r="I79" s="7" t="s">
        <v>12</v>
      </c>
      <c r="J79" s="7"/>
      <c r="K79" s="7"/>
      <c r="L79" s="7"/>
    </row>
    <row r="80" spans="1:12" ht="15.75" customHeight="1">
      <c r="A80" s="49"/>
      <c r="B80" s="412">
        <v>113991</v>
      </c>
      <c r="C80" s="166" t="s">
        <v>1802</v>
      </c>
      <c r="D80" s="371" t="s">
        <v>6</v>
      </c>
      <c r="E80" s="112">
        <v>12.06</v>
      </c>
      <c r="F80" s="413">
        <v>9.89</v>
      </c>
      <c r="G80" s="167">
        <v>0.17993366500829186</v>
      </c>
      <c r="H80" s="382">
        <v>-0.82006633499170811</v>
      </c>
      <c r="I80" s="7" t="s">
        <v>12</v>
      </c>
      <c r="J80" s="7"/>
      <c r="K80" s="7"/>
      <c r="L80" s="7"/>
    </row>
    <row r="81" spans="1:13" ht="15.75" customHeight="1">
      <c r="A81" s="49"/>
      <c r="B81" s="412">
        <v>113990</v>
      </c>
      <c r="C81" s="166" t="s">
        <v>1330</v>
      </c>
      <c r="D81" s="371" t="s">
        <v>6</v>
      </c>
      <c r="E81" s="112">
        <v>3.13</v>
      </c>
      <c r="F81" s="413">
        <v>2.99</v>
      </c>
      <c r="G81" s="167">
        <v>4.4728434504792233E-2</v>
      </c>
      <c r="H81" s="382">
        <v>-0.95527156549520775</v>
      </c>
      <c r="I81" s="7" t="s">
        <v>12</v>
      </c>
      <c r="J81" s="7"/>
      <c r="K81" s="7"/>
      <c r="L81" s="7"/>
    </row>
    <row r="82" spans="1:13" ht="15.75" customHeight="1">
      <c r="A82" s="49"/>
      <c r="B82" s="412">
        <v>112714</v>
      </c>
      <c r="C82" s="166" t="s">
        <v>65</v>
      </c>
      <c r="D82" s="371" t="s">
        <v>6</v>
      </c>
      <c r="E82" s="112">
        <v>10.5</v>
      </c>
      <c r="F82" s="413">
        <v>8.5500000000000007</v>
      </c>
      <c r="G82" s="167">
        <v>0.18571428571428564</v>
      </c>
      <c r="H82" s="382">
        <v>-0.81428571428571439</v>
      </c>
      <c r="I82" s="7" t="s">
        <v>12</v>
      </c>
      <c r="J82" s="7"/>
      <c r="K82" s="7"/>
      <c r="L82" s="7"/>
    </row>
    <row r="83" spans="1:13" ht="15.75" customHeight="1">
      <c r="A83" s="49"/>
      <c r="B83" s="412">
        <v>1272</v>
      </c>
      <c r="C83" s="166" t="s">
        <v>1955</v>
      </c>
      <c r="D83" s="371" t="s">
        <v>6</v>
      </c>
      <c r="E83" s="112">
        <v>21.85</v>
      </c>
      <c r="F83" s="413">
        <v>19.989999999999998</v>
      </c>
      <c r="G83" s="167">
        <v>8.5125858123569931E-2</v>
      </c>
      <c r="H83" s="382">
        <v>-0.91487414187643012</v>
      </c>
      <c r="I83" s="7" t="s">
        <v>12</v>
      </c>
      <c r="J83" s="7"/>
      <c r="K83" s="7"/>
      <c r="L83" s="7"/>
    </row>
    <row r="84" spans="1:13" ht="15.75" customHeight="1">
      <c r="A84" s="49"/>
      <c r="B84" s="412">
        <v>114401</v>
      </c>
      <c r="C84" s="166" t="s">
        <v>1956</v>
      </c>
      <c r="D84" s="371" t="s">
        <v>6</v>
      </c>
      <c r="E84" s="112">
        <v>23.48</v>
      </c>
      <c r="F84" s="413">
        <v>22.19</v>
      </c>
      <c r="G84" s="167">
        <v>5.494037478705277E-2</v>
      </c>
      <c r="H84" s="382">
        <v>-0.94505962521294729</v>
      </c>
      <c r="I84" s="7" t="s">
        <v>12</v>
      </c>
      <c r="J84" s="7"/>
      <c r="K84" s="7"/>
      <c r="L84" s="7"/>
    </row>
    <row r="85" spans="1:13" ht="15.75" customHeight="1">
      <c r="A85" s="49"/>
      <c r="B85" s="412"/>
      <c r="C85" s="166"/>
      <c r="D85" s="371"/>
      <c r="E85" s="112"/>
      <c r="F85" s="413"/>
      <c r="G85" s="167"/>
      <c r="H85" s="382"/>
      <c r="I85" s="7"/>
      <c r="J85" s="7"/>
      <c r="K85" s="7"/>
      <c r="L85" s="7"/>
    </row>
    <row r="86" spans="1:13" ht="15.75" customHeight="1">
      <c r="A86" s="49"/>
      <c r="B86" s="412"/>
      <c r="C86" s="166"/>
      <c r="D86" s="371"/>
      <c r="E86" s="112"/>
      <c r="F86" s="413"/>
      <c r="G86" s="167"/>
      <c r="H86" s="382"/>
      <c r="I86" s="7"/>
      <c r="J86" s="7"/>
      <c r="K86" s="7"/>
      <c r="L86" s="7"/>
    </row>
    <row r="87" spans="1:13" ht="15.75" customHeight="1">
      <c r="A87" s="49"/>
      <c r="B87" s="465"/>
      <c r="C87" s="467"/>
      <c r="D87" s="468"/>
      <c r="E87" s="469"/>
      <c r="F87" s="464"/>
      <c r="G87" s="471"/>
      <c r="H87" s="481"/>
      <c r="I87" s="7"/>
      <c r="J87" s="7"/>
      <c r="K87" s="7"/>
      <c r="L87" s="7"/>
    </row>
    <row r="88" spans="1:13" ht="15.75" customHeight="1">
      <c r="A88" s="49"/>
      <c r="B88" s="548" t="s">
        <v>1040</v>
      </c>
      <c r="C88" s="548"/>
      <c r="D88" s="548"/>
      <c r="E88" s="548"/>
      <c r="F88" s="548"/>
      <c r="G88" s="548"/>
      <c r="H88" s="382"/>
      <c r="I88" s="7"/>
      <c r="J88" s="7"/>
      <c r="K88" s="7"/>
      <c r="L88" s="7"/>
    </row>
    <row r="89" spans="1:13" ht="15.75" customHeight="1">
      <c r="A89" s="49"/>
      <c r="B89" s="106" t="s">
        <v>2</v>
      </c>
      <c r="C89" s="106" t="s">
        <v>3</v>
      </c>
      <c r="D89" s="106" t="s">
        <v>5</v>
      </c>
      <c r="E89" s="106" t="s">
        <v>0</v>
      </c>
      <c r="F89" s="415" t="s">
        <v>1</v>
      </c>
      <c r="G89" s="415" t="s">
        <v>4</v>
      </c>
      <c r="H89" s="480"/>
      <c r="I89" s="7"/>
      <c r="J89" s="7"/>
      <c r="K89" s="7"/>
      <c r="L89" s="7"/>
    </row>
    <row r="90" spans="1:13" ht="15.75" customHeight="1">
      <c r="A90" s="49"/>
      <c r="B90" s="412">
        <v>112354</v>
      </c>
      <c r="C90" s="166" t="s">
        <v>686</v>
      </c>
      <c r="D90" s="371" t="s">
        <v>6</v>
      </c>
      <c r="E90" s="112">
        <v>18.36</v>
      </c>
      <c r="F90" s="413">
        <v>17.09</v>
      </c>
      <c r="G90" s="167">
        <v>6.9172113289760334E-2</v>
      </c>
      <c r="H90" s="382">
        <v>-0.93082788671023964</v>
      </c>
      <c r="I90" s="7" t="s">
        <v>12</v>
      </c>
      <c r="J90" s="7"/>
      <c r="K90" s="7"/>
      <c r="L90" s="7"/>
    </row>
    <row r="91" spans="1:13" ht="15.75" customHeight="1">
      <c r="A91" s="49"/>
      <c r="B91" s="412">
        <v>112802</v>
      </c>
      <c r="C91" s="166" t="s">
        <v>687</v>
      </c>
      <c r="D91" s="371" t="s">
        <v>6</v>
      </c>
      <c r="E91" s="112">
        <v>18.36</v>
      </c>
      <c r="F91" s="413">
        <v>17.09</v>
      </c>
      <c r="G91" s="167">
        <v>6.9172113289760334E-2</v>
      </c>
      <c r="H91" s="382">
        <v>-0.93082788671023964</v>
      </c>
      <c r="I91" s="7" t="s">
        <v>12</v>
      </c>
      <c r="J91" s="7"/>
      <c r="K91" s="7"/>
      <c r="L91" s="7"/>
    </row>
    <row r="92" spans="1:13" ht="15.75" customHeight="1">
      <c r="A92" s="49"/>
      <c r="B92" s="412">
        <v>112810</v>
      </c>
      <c r="C92" s="166" t="s">
        <v>1138</v>
      </c>
      <c r="D92" s="371" t="s">
        <v>6</v>
      </c>
      <c r="E92" s="112">
        <v>13.52</v>
      </c>
      <c r="F92" s="413">
        <v>13.1</v>
      </c>
      <c r="G92" s="167">
        <v>3.1065088757396445E-2</v>
      </c>
      <c r="H92" s="382">
        <v>-0.96893491124260356</v>
      </c>
      <c r="I92" s="7" t="s">
        <v>12</v>
      </c>
      <c r="J92" s="7"/>
      <c r="K92" s="7"/>
      <c r="L92" s="7"/>
    </row>
    <row r="93" spans="1:13" ht="15.75" customHeight="1">
      <c r="A93" s="49"/>
      <c r="B93" s="412">
        <v>112788</v>
      </c>
      <c r="C93" s="166" t="s">
        <v>1717</v>
      </c>
      <c r="D93" s="371" t="s">
        <v>6</v>
      </c>
      <c r="E93" s="112">
        <v>9.35</v>
      </c>
      <c r="F93" s="413">
        <v>9.0500000000000007</v>
      </c>
      <c r="G93" s="167">
        <v>3.2085561497326089E-2</v>
      </c>
      <c r="H93" s="382">
        <v>-0.96791443850267389</v>
      </c>
      <c r="I93" s="7" t="s">
        <v>12</v>
      </c>
      <c r="J93" s="7"/>
      <c r="K93" s="7"/>
      <c r="L93" s="7"/>
    </row>
    <row r="94" spans="1:13" ht="15.75" customHeight="1">
      <c r="A94" s="49"/>
      <c r="B94" s="412">
        <v>112784</v>
      </c>
      <c r="C94" s="166" t="s">
        <v>690</v>
      </c>
      <c r="D94" s="371" t="s">
        <v>6</v>
      </c>
      <c r="E94" s="112">
        <v>9.35</v>
      </c>
      <c r="F94" s="413">
        <v>9.0500000000000007</v>
      </c>
      <c r="G94" s="167">
        <v>3.2085561497326089E-2</v>
      </c>
      <c r="H94" s="382">
        <v>-0.96791443850267389</v>
      </c>
      <c r="I94" s="7" t="s">
        <v>12</v>
      </c>
      <c r="J94" s="7"/>
      <c r="K94" s="7"/>
      <c r="L94" s="7"/>
    </row>
    <row r="95" spans="1:13" ht="15.75" customHeight="1">
      <c r="A95" s="49"/>
      <c r="B95" s="406">
        <v>112402</v>
      </c>
      <c r="C95" s="166" t="s">
        <v>486</v>
      </c>
      <c r="D95" s="371" t="s">
        <v>6</v>
      </c>
      <c r="E95" s="112">
        <v>16</v>
      </c>
      <c r="F95" s="405">
        <v>14.99</v>
      </c>
      <c r="G95" s="167">
        <v>6.3124999999999987E-2</v>
      </c>
      <c r="H95" s="382">
        <v>-0.93687500000000001</v>
      </c>
      <c r="I95" s="7" t="s">
        <v>12</v>
      </c>
      <c r="J95" s="7"/>
      <c r="K95" s="7"/>
      <c r="L95" s="7"/>
    </row>
    <row r="96" spans="1:13" ht="15.75" customHeight="1">
      <c r="A96" s="49"/>
      <c r="B96" s="466"/>
      <c r="C96" s="467"/>
      <c r="D96" s="468"/>
      <c r="E96" s="469"/>
      <c r="F96" s="470"/>
      <c r="G96" s="471"/>
      <c r="H96" s="278"/>
      <c r="I96" s="7"/>
      <c r="J96" s="7"/>
      <c r="K96" s="7"/>
      <c r="L96" s="7"/>
      <c r="M96" s="7"/>
    </row>
    <row r="97" spans="1:13" ht="15.75" hidden="1" customHeight="1">
      <c r="A97" s="49"/>
      <c r="B97" s="548" t="s">
        <v>1040</v>
      </c>
      <c r="C97" s="548"/>
      <c r="D97" s="548"/>
      <c r="E97" s="548"/>
      <c r="F97" s="548"/>
      <c r="G97" s="548"/>
      <c r="H97" s="7"/>
      <c r="I97" s="7"/>
      <c r="J97" s="7"/>
      <c r="K97" s="7"/>
      <c r="L97" s="7"/>
      <c r="M97" s="7"/>
    </row>
    <row r="98" spans="1:13" ht="15.75" hidden="1" customHeight="1">
      <c r="A98" s="49"/>
      <c r="B98" s="106" t="s">
        <v>2</v>
      </c>
      <c r="C98" s="106" t="s">
        <v>3</v>
      </c>
      <c r="D98" s="106" t="s">
        <v>5</v>
      </c>
      <c r="E98" s="106" t="s">
        <v>0</v>
      </c>
      <c r="F98" s="415" t="s">
        <v>1</v>
      </c>
      <c r="G98" s="415" t="s">
        <v>4</v>
      </c>
      <c r="H98" s="7"/>
      <c r="I98" s="7"/>
      <c r="J98" s="7"/>
      <c r="K98" s="7"/>
      <c r="L98" s="7"/>
      <c r="M98" s="7"/>
    </row>
    <row r="99" spans="1:13" ht="15.75" hidden="1" customHeight="1">
      <c r="A99" s="49"/>
      <c r="B99" s="412"/>
      <c r="C99" s="4" t="e">
        <v>#N/A</v>
      </c>
      <c r="D99" s="136" t="s">
        <v>6</v>
      </c>
      <c r="E99" s="5" t="e">
        <v>#N/A</v>
      </c>
      <c r="F99" s="413"/>
      <c r="G99" s="6" t="e">
        <v>#N/A</v>
      </c>
      <c r="H99" s="382" t="e">
        <v>#N/A</v>
      </c>
      <c r="I99" s="7"/>
      <c r="J99" s="7"/>
      <c r="K99" s="7"/>
      <c r="L99" s="7"/>
      <c r="M99" s="7"/>
    </row>
    <row r="100" spans="1:13" ht="15.75" hidden="1" customHeight="1">
      <c r="A100" s="49"/>
      <c r="B100" s="412"/>
      <c r="C100" s="4" t="e">
        <v>#N/A</v>
      </c>
      <c r="D100" s="136" t="s">
        <v>6</v>
      </c>
      <c r="E100" s="5" t="e">
        <v>#N/A</v>
      </c>
      <c r="F100" s="413"/>
      <c r="G100" s="6" t="e">
        <v>#N/A</v>
      </c>
      <c r="H100" s="382" t="e">
        <v>#N/A</v>
      </c>
      <c r="I100" s="7"/>
      <c r="J100" s="7"/>
      <c r="K100" s="7"/>
      <c r="L100" s="7"/>
      <c r="M100" s="7"/>
    </row>
    <row r="101" spans="1:13" ht="15.75" hidden="1" customHeight="1">
      <c r="A101" s="49"/>
      <c r="B101" s="412"/>
      <c r="C101" s="4" t="e">
        <v>#N/A</v>
      </c>
      <c r="D101" s="136" t="s">
        <v>6</v>
      </c>
      <c r="E101" s="5" t="e">
        <v>#N/A</v>
      </c>
      <c r="F101" s="413"/>
      <c r="G101" s="6" t="e">
        <v>#N/A</v>
      </c>
      <c r="H101" s="382" t="e">
        <v>#N/A</v>
      </c>
      <c r="I101" s="7"/>
      <c r="J101" s="7"/>
      <c r="K101" s="7"/>
      <c r="L101" s="7"/>
      <c r="M101" s="7"/>
    </row>
    <row r="102" spans="1:13" ht="15.75" hidden="1" customHeight="1">
      <c r="A102" s="49"/>
      <c r="B102" s="412"/>
      <c r="C102" s="4" t="e">
        <v>#N/A</v>
      </c>
      <c r="D102" s="136" t="s">
        <v>6</v>
      </c>
      <c r="E102" s="5" t="e">
        <v>#N/A</v>
      </c>
      <c r="F102" s="413"/>
      <c r="G102" s="6" t="e">
        <v>#N/A</v>
      </c>
      <c r="H102" s="382" t="e">
        <v>#N/A</v>
      </c>
      <c r="I102" s="7"/>
      <c r="J102" s="7"/>
      <c r="K102" s="7"/>
      <c r="L102" s="7"/>
      <c r="M102" s="7"/>
    </row>
    <row r="103" spans="1:13" ht="15.75" hidden="1" customHeight="1">
      <c r="A103" s="49"/>
      <c r="B103" s="412"/>
      <c r="C103" s="4" t="e">
        <v>#N/A</v>
      </c>
      <c r="D103" s="136" t="s">
        <v>6</v>
      </c>
      <c r="E103" s="5" t="e">
        <v>#N/A</v>
      </c>
      <c r="F103" s="413"/>
      <c r="G103" s="6" t="e">
        <v>#N/A</v>
      </c>
      <c r="H103" s="382" t="e">
        <v>#N/A</v>
      </c>
      <c r="I103" s="7"/>
      <c r="J103" s="7"/>
      <c r="K103" s="7"/>
      <c r="L103" s="7"/>
      <c r="M103" s="7"/>
    </row>
    <row r="104" spans="1:13" ht="15.75" customHeight="1">
      <c r="A104" s="49"/>
      <c r="B104" s="107"/>
      <c r="C104" s="107"/>
      <c r="D104" s="169"/>
      <c r="E104" s="108"/>
      <c r="F104" s="183"/>
      <c r="G104" s="181"/>
      <c r="H104" s="7"/>
      <c r="I104" s="7"/>
      <c r="J104" s="7"/>
      <c r="K104" s="7"/>
      <c r="L104" s="7"/>
      <c r="M104" s="7"/>
    </row>
    <row r="105" spans="1:13" ht="15.75" customHeight="1">
      <c r="A105" s="49"/>
      <c r="B105" s="630" t="s">
        <v>1039</v>
      </c>
      <c r="C105" s="630"/>
      <c r="D105" s="630"/>
      <c r="E105" s="630"/>
      <c r="F105" s="630"/>
      <c r="G105" s="630"/>
      <c r="H105" s="7"/>
      <c r="I105" s="7"/>
      <c r="J105" s="7"/>
      <c r="K105" s="7"/>
      <c r="L105" s="7"/>
      <c r="M105" s="7"/>
    </row>
    <row r="106" spans="1:13" ht="15.75" customHeight="1">
      <c r="A106" s="49"/>
      <c r="B106" s="11" t="s">
        <v>2</v>
      </c>
      <c r="C106" s="11" t="s">
        <v>3</v>
      </c>
      <c r="D106" s="11" t="s">
        <v>5</v>
      </c>
      <c r="E106" s="11" t="s">
        <v>0</v>
      </c>
      <c r="F106" s="47" t="s">
        <v>1</v>
      </c>
      <c r="G106" s="47" t="s">
        <v>4</v>
      </c>
      <c r="H106" s="4"/>
      <c r="I106" s="7"/>
      <c r="J106" s="7"/>
      <c r="K106" s="7"/>
      <c r="L106" s="7"/>
      <c r="M106" s="7"/>
    </row>
    <row r="107" spans="1:13" ht="15.75" customHeight="1">
      <c r="A107" s="49"/>
      <c r="B107" s="412">
        <v>112515</v>
      </c>
      <c r="C107" s="4" t="s">
        <v>1170</v>
      </c>
      <c r="D107" s="136" t="s">
        <v>6</v>
      </c>
      <c r="E107" s="5">
        <v>6.37</v>
      </c>
      <c r="F107" s="413">
        <v>5.95</v>
      </c>
      <c r="G107" s="6">
        <v>6.5934065934065922E-2</v>
      </c>
      <c r="H107" s="382">
        <v>-0.93406593406593408</v>
      </c>
      <c r="I107" s="7" t="s">
        <v>12</v>
      </c>
      <c r="J107" s="7"/>
      <c r="K107" s="7"/>
      <c r="L107" s="7"/>
      <c r="M107" s="7"/>
    </row>
    <row r="108" spans="1:13" ht="15.75" customHeight="1">
      <c r="A108" s="49"/>
      <c r="B108" s="412">
        <v>112512</v>
      </c>
      <c r="C108" s="4" t="s">
        <v>1336</v>
      </c>
      <c r="D108" s="136" t="s">
        <v>6</v>
      </c>
      <c r="E108" s="5">
        <v>6.37</v>
      </c>
      <c r="F108" s="413">
        <v>5.95</v>
      </c>
      <c r="G108" s="6">
        <v>6.5934065934065922E-2</v>
      </c>
      <c r="H108" s="382">
        <v>-0.93406593406593408</v>
      </c>
      <c r="I108" s="7" t="s">
        <v>12</v>
      </c>
      <c r="J108" s="7"/>
      <c r="K108" s="7"/>
      <c r="L108" s="7"/>
      <c r="M108" s="7"/>
    </row>
    <row r="109" spans="1:13" ht="15.75" customHeight="1">
      <c r="A109" s="49"/>
      <c r="B109" s="412">
        <v>112516</v>
      </c>
      <c r="C109" s="4" t="s">
        <v>1160</v>
      </c>
      <c r="D109" s="136" t="s">
        <v>6</v>
      </c>
      <c r="E109" s="5">
        <v>2.35</v>
      </c>
      <c r="F109" s="413">
        <v>2.2000000000000002</v>
      </c>
      <c r="G109" s="6">
        <v>6.3829787234042507E-2</v>
      </c>
      <c r="H109" s="382">
        <v>-0.93617021276595747</v>
      </c>
      <c r="I109" s="7" t="s">
        <v>12</v>
      </c>
      <c r="J109" s="7"/>
      <c r="K109" s="7"/>
      <c r="L109" s="7"/>
      <c r="M109" s="7"/>
    </row>
    <row r="110" spans="1:13" ht="15.75" customHeight="1">
      <c r="A110" s="49"/>
      <c r="B110" s="412">
        <v>112476</v>
      </c>
      <c r="C110" s="4" t="s">
        <v>69</v>
      </c>
      <c r="D110" s="136" t="s">
        <v>6</v>
      </c>
      <c r="E110" s="5">
        <v>1.5</v>
      </c>
      <c r="F110" s="413">
        <v>1.39</v>
      </c>
      <c r="G110" s="6">
        <v>7.3333333333333403E-2</v>
      </c>
      <c r="H110" s="382">
        <v>-0.92666666666666664</v>
      </c>
      <c r="I110" s="7" t="s">
        <v>12</v>
      </c>
      <c r="J110" s="7"/>
      <c r="K110" s="7"/>
      <c r="L110" s="7"/>
      <c r="M110" s="7"/>
    </row>
    <row r="111" spans="1:13" ht="15.75" customHeight="1">
      <c r="A111" s="49"/>
      <c r="B111" s="412">
        <v>112478</v>
      </c>
      <c r="C111" s="4" t="s">
        <v>70</v>
      </c>
      <c r="D111" s="136" t="s">
        <v>6</v>
      </c>
      <c r="E111" s="5">
        <v>1.5</v>
      </c>
      <c r="F111" s="413">
        <v>1.39</v>
      </c>
      <c r="G111" s="6">
        <v>7.3333333333333403E-2</v>
      </c>
      <c r="H111" s="382">
        <v>-0.92666666666666664</v>
      </c>
      <c r="I111" s="7" t="s">
        <v>12</v>
      </c>
      <c r="J111" s="7"/>
      <c r="K111" s="7"/>
      <c r="L111" s="7"/>
      <c r="M111" s="7"/>
    </row>
    <row r="112" spans="1:13" ht="15.75" customHeight="1">
      <c r="A112" s="49"/>
      <c r="B112" s="412">
        <v>112480</v>
      </c>
      <c r="C112" s="4" t="s">
        <v>68</v>
      </c>
      <c r="D112" s="136" t="s">
        <v>6</v>
      </c>
      <c r="E112" s="5">
        <v>1.5</v>
      </c>
      <c r="F112" s="413">
        <v>1.39</v>
      </c>
      <c r="G112" s="6">
        <v>7.3333333333333403E-2</v>
      </c>
      <c r="H112" s="382">
        <v>-0.92666666666666664</v>
      </c>
      <c r="I112" s="7" t="s">
        <v>12</v>
      </c>
      <c r="J112" s="7"/>
      <c r="K112" s="7"/>
      <c r="L112" s="7"/>
      <c r="M112" s="7"/>
    </row>
    <row r="113" spans="1:13" ht="15.75" customHeight="1">
      <c r="A113" s="49"/>
      <c r="B113" s="412">
        <v>112482</v>
      </c>
      <c r="C113" s="4" t="s">
        <v>1161</v>
      </c>
      <c r="D113" s="136" t="s">
        <v>6</v>
      </c>
      <c r="E113" s="5">
        <v>1.5</v>
      </c>
      <c r="F113" s="413">
        <v>1.39</v>
      </c>
      <c r="G113" s="6">
        <v>7.3333333333333403E-2</v>
      </c>
      <c r="H113" s="382">
        <v>-0.92666666666666664</v>
      </c>
      <c r="I113" s="7" t="s">
        <v>12</v>
      </c>
      <c r="J113" s="7"/>
      <c r="K113" s="7"/>
      <c r="L113" s="7"/>
      <c r="M113" s="7"/>
    </row>
    <row r="114" spans="1:13" ht="15.75" customHeight="1">
      <c r="A114" s="49"/>
      <c r="B114" s="412">
        <v>112511</v>
      </c>
      <c r="C114" s="4" t="s">
        <v>1163</v>
      </c>
      <c r="D114" s="136" t="s">
        <v>6</v>
      </c>
      <c r="E114" s="5">
        <v>3.46</v>
      </c>
      <c r="F114" s="413">
        <v>3.19</v>
      </c>
      <c r="G114" s="6">
        <v>7.8034682080924858E-2</v>
      </c>
      <c r="H114" s="382">
        <v>-0.9219653179190751</v>
      </c>
      <c r="I114" s="7" t="s">
        <v>12</v>
      </c>
      <c r="J114" s="7"/>
      <c r="K114" s="7"/>
      <c r="L114" s="7"/>
      <c r="M114" s="7"/>
    </row>
    <row r="115" spans="1:13" ht="15.75" customHeight="1">
      <c r="A115" s="49"/>
      <c r="B115" s="412">
        <v>112495</v>
      </c>
      <c r="C115" s="4" t="s">
        <v>1164</v>
      </c>
      <c r="D115" s="136" t="s">
        <v>6</v>
      </c>
      <c r="E115" s="5">
        <v>6.41</v>
      </c>
      <c r="F115" s="413">
        <v>6.25</v>
      </c>
      <c r="G115" s="6">
        <v>2.4960998439937619E-2</v>
      </c>
      <c r="H115" s="382">
        <v>-0.9750390015600624</v>
      </c>
      <c r="I115" s="7" t="s">
        <v>12</v>
      </c>
      <c r="J115" s="7"/>
      <c r="K115" s="7"/>
      <c r="L115" s="7"/>
      <c r="M115" s="7"/>
    </row>
    <row r="116" spans="1:13" ht="15.75" customHeight="1">
      <c r="A116" s="49"/>
      <c r="B116" s="435"/>
      <c r="C116" s="4"/>
      <c r="D116" s="136"/>
      <c r="E116" s="5"/>
      <c r="F116" s="357"/>
      <c r="G116" s="6"/>
      <c r="H116" s="382"/>
      <c r="I116" s="7"/>
      <c r="J116" s="7"/>
      <c r="K116" s="7"/>
      <c r="L116" s="7"/>
      <c r="M116" s="7"/>
    </row>
    <row r="117" spans="1:13" ht="15.75" customHeight="1">
      <c r="A117" s="49"/>
      <c r="B117" s="630" t="s">
        <v>1306</v>
      </c>
      <c r="C117" s="630"/>
      <c r="D117" s="630"/>
      <c r="E117" s="630"/>
      <c r="F117" s="630"/>
      <c r="G117" s="630"/>
      <c r="H117" s="382"/>
      <c r="I117" s="7"/>
      <c r="J117" s="7"/>
      <c r="K117" s="7"/>
      <c r="L117" s="7"/>
      <c r="M117" s="7"/>
    </row>
    <row r="118" spans="1:13" ht="15.75" customHeight="1">
      <c r="A118" s="49"/>
      <c r="B118" s="11" t="s">
        <v>2</v>
      </c>
      <c r="C118" s="11" t="s">
        <v>3</v>
      </c>
      <c r="D118" s="11" t="s">
        <v>5</v>
      </c>
      <c r="E118" s="11" t="s">
        <v>0</v>
      </c>
      <c r="F118" s="47" t="s">
        <v>1</v>
      </c>
      <c r="G118" s="47" t="s">
        <v>4</v>
      </c>
      <c r="H118" s="382"/>
      <c r="I118" s="7"/>
      <c r="J118" s="7"/>
      <c r="K118" s="7"/>
      <c r="L118" s="7"/>
      <c r="M118" s="7"/>
    </row>
    <row r="119" spans="1:13" ht="15.75" customHeight="1">
      <c r="A119" s="49"/>
      <c r="B119" s="412">
        <v>112933</v>
      </c>
      <c r="C119" s="4" t="s">
        <v>1886</v>
      </c>
      <c r="D119" s="136" t="s">
        <v>6</v>
      </c>
      <c r="E119" s="5">
        <v>11.12</v>
      </c>
      <c r="F119" s="413">
        <v>9.7899999999999991</v>
      </c>
      <c r="G119" s="6">
        <v>0.11960431654676261</v>
      </c>
      <c r="H119" s="382">
        <v>-0.88039568345323738</v>
      </c>
      <c r="I119" s="7" t="s">
        <v>12</v>
      </c>
      <c r="J119" s="7"/>
      <c r="K119" s="7"/>
      <c r="L119" s="7"/>
      <c r="M119" s="7"/>
    </row>
    <row r="120" spans="1:13" ht="15.75" customHeight="1">
      <c r="A120" s="49"/>
      <c r="B120" s="412">
        <v>114187</v>
      </c>
      <c r="C120" s="4" t="s">
        <v>1885</v>
      </c>
      <c r="D120" s="136" t="s">
        <v>6</v>
      </c>
      <c r="E120" s="5">
        <v>11.12</v>
      </c>
      <c r="F120" s="413">
        <v>9.7899999999999991</v>
      </c>
      <c r="G120" s="6">
        <v>0.11960431654676261</v>
      </c>
      <c r="H120" s="382">
        <v>-0.88039568345323738</v>
      </c>
      <c r="I120" s="7" t="s">
        <v>12</v>
      </c>
      <c r="J120" s="7"/>
      <c r="K120" s="7"/>
      <c r="L120" s="7"/>
      <c r="M120" s="7"/>
    </row>
    <row r="121" spans="1:13" ht="15.75" customHeight="1">
      <c r="A121" s="49"/>
      <c r="B121" s="412">
        <v>114188</v>
      </c>
      <c r="C121" s="4" t="s">
        <v>1884</v>
      </c>
      <c r="D121" s="136" t="s">
        <v>6</v>
      </c>
      <c r="E121" s="5">
        <v>11.12</v>
      </c>
      <c r="F121" s="413">
        <v>9.7899999999999991</v>
      </c>
      <c r="G121" s="6">
        <v>0.11960431654676261</v>
      </c>
      <c r="H121" s="382">
        <v>-0.88039568345323738</v>
      </c>
      <c r="I121" s="7" t="s">
        <v>12</v>
      </c>
      <c r="J121" s="7"/>
      <c r="K121" s="7"/>
      <c r="L121" s="7"/>
      <c r="M121" s="7"/>
    </row>
    <row r="122" spans="1:13" ht="15.75" customHeight="1">
      <c r="A122" s="49"/>
      <c r="B122" s="412">
        <v>112905</v>
      </c>
      <c r="C122" s="4" t="s">
        <v>1882</v>
      </c>
      <c r="D122" s="136" t="s">
        <v>6</v>
      </c>
      <c r="E122" s="5">
        <v>6.51</v>
      </c>
      <c r="F122" s="413">
        <v>5.6</v>
      </c>
      <c r="G122" s="6">
        <v>0.13978494623655915</v>
      </c>
      <c r="H122" s="382">
        <v>-0.86021505376344087</v>
      </c>
      <c r="I122" s="7" t="s">
        <v>12</v>
      </c>
      <c r="J122" s="7"/>
      <c r="K122" s="7"/>
      <c r="L122" s="7"/>
      <c r="M122" s="7"/>
    </row>
    <row r="123" spans="1:13" ht="15.75" customHeight="1">
      <c r="A123" s="49"/>
      <c r="B123" s="412">
        <v>112906</v>
      </c>
      <c r="C123" s="4" t="s">
        <v>1881</v>
      </c>
      <c r="D123" s="136" t="s">
        <v>6</v>
      </c>
      <c r="E123" s="5">
        <v>17.95</v>
      </c>
      <c r="F123" s="413">
        <v>15.5</v>
      </c>
      <c r="G123" s="6">
        <v>0.1364902506963788</v>
      </c>
      <c r="H123" s="382">
        <v>-0.86350974930362123</v>
      </c>
      <c r="I123" s="7" t="s">
        <v>12</v>
      </c>
      <c r="J123" s="7"/>
      <c r="K123" s="7"/>
      <c r="L123" s="7"/>
      <c r="M123" s="7"/>
    </row>
    <row r="124" spans="1:13" ht="15.75" customHeight="1">
      <c r="A124" s="49"/>
      <c r="B124" s="412">
        <v>114178</v>
      </c>
      <c r="C124" s="4" t="s">
        <v>1877</v>
      </c>
      <c r="D124" s="136" t="s">
        <v>6</v>
      </c>
      <c r="E124" s="5">
        <v>10.210000000000001</v>
      </c>
      <c r="F124" s="413">
        <v>8.99</v>
      </c>
      <c r="G124" s="6">
        <v>0.11949069539666998</v>
      </c>
      <c r="H124" s="382">
        <v>-0.88050930460332999</v>
      </c>
      <c r="I124" s="7" t="s">
        <v>12</v>
      </c>
      <c r="J124" s="7"/>
      <c r="K124" s="7"/>
      <c r="L124" s="7"/>
      <c r="M124" s="7"/>
    </row>
    <row r="125" spans="1:13" ht="15.75" customHeight="1">
      <c r="A125" s="49"/>
      <c r="B125" s="412">
        <v>114266</v>
      </c>
      <c r="C125" s="4" t="s">
        <v>1875</v>
      </c>
      <c r="D125" s="136" t="s">
        <v>6</v>
      </c>
      <c r="E125" s="5">
        <v>21.13</v>
      </c>
      <c r="F125" s="413">
        <v>18.25</v>
      </c>
      <c r="G125" s="6">
        <v>0.13629910080454327</v>
      </c>
      <c r="H125" s="382">
        <v>-0.86370089919545667</v>
      </c>
      <c r="I125" s="7" t="s">
        <v>12</v>
      </c>
      <c r="J125" s="7"/>
      <c r="K125" s="7"/>
      <c r="L125" s="7"/>
      <c r="M125" s="7"/>
    </row>
    <row r="126" spans="1:13" ht="15.75" customHeight="1">
      <c r="A126" s="49"/>
      <c r="B126" s="412">
        <v>112910</v>
      </c>
      <c r="C126" s="4" t="s">
        <v>1893</v>
      </c>
      <c r="D126" s="136" t="s">
        <v>6</v>
      </c>
      <c r="E126" s="5">
        <v>21.96</v>
      </c>
      <c r="F126" s="413">
        <v>18.989999999999998</v>
      </c>
      <c r="G126" s="6">
        <v>0.13524590163934436</v>
      </c>
      <c r="H126" s="382">
        <v>-0.86475409836065564</v>
      </c>
      <c r="I126" s="7" t="s">
        <v>12</v>
      </c>
      <c r="J126" s="7"/>
      <c r="K126" s="7"/>
      <c r="L126" s="7"/>
      <c r="M126" s="7"/>
    </row>
    <row r="127" spans="1:13" ht="15.75" customHeight="1">
      <c r="A127" s="49"/>
      <c r="B127" s="412">
        <v>112911</v>
      </c>
      <c r="C127" s="4" t="s">
        <v>1957</v>
      </c>
      <c r="D127" s="136" t="s">
        <v>6</v>
      </c>
      <c r="E127" s="5">
        <v>79.89</v>
      </c>
      <c r="F127" s="413">
        <v>68.75</v>
      </c>
      <c r="G127" s="6">
        <v>0.13944173238202529</v>
      </c>
      <c r="H127" s="382">
        <v>-0.86055826761797471</v>
      </c>
      <c r="I127" s="7" t="s">
        <v>12</v>
      </c>
      <c r="J127" s="7"/>
      <c r="K127" s="7"/>
      <c r="L127" s="7"/>
      <c r="M127" s="7"/>
    </row>
    <row r="128" spans="1:13" ht="15.75" customHeight="1">
      <c r="A128" s="49"/>
      <c r="B128" s="412">
        <v>112900</v>
      </c>
      <c r="C128" s="4" t="s">
        <v>1891</v>
      </c>
      <c r="D128" s="136" t="s">
        <v>6</v>
      </c>
      <c r="E128" s="5">
        <v>9.26</v>
      </c>
      <c r="F128" s="413">
        <v>8.15</v>
      </c>
      <c r="G128" s="6">
        <v>0.11987041036717057</v>
      </c>
      <c r="H128" s="382">
        <v>-0.88012958963282939</v>
      </c>
      <c r="I128" s="7" t="s">
        <v>12</v>
      </c>
      <c r="J128" s="7"/>
      <c r="K128" s="7"/>
      <c r="L128" s="7"/>
      <c r="M128" s="7"/>
    </row>
    <row r="129" spans="1:13" ht="15.75" customHeight="1">
      <c r="A129" s="49"/>
      <c r="B129" s="465"/>
      <c r="C129" s="4"/>
      <c r="D129" s="136"/>
      <c r="E129" s="5"/>
      <c r="F129" s="479"/>
      <c r="G129" s="6"/>
      <c r="H129" s="382"/>
      <c r="I129" s="7"/>
      <c r="J129" s="7"/>
      <c r="K129" s="7"/>
      <c r="L129" s="7"/>
      <c r="M129" s="7"/>
    </row>
    <row r="130" spans="1:13" ht="15.75">
      <c r="A130" s="49"/>
      <c r="B130" s="465"/>
      <c r="C130" s="4"/>
      <c r="D130" s="136"/>
      <c r="E130" s="5"/>
      <c r="F130" s="479"/>
      <c r="G130" s="6"/>
      <c r="H130" s="382"/>
      <c r="I130" s="7"/>
      <c r="J130" s="7"/>
      <c r="K130" s="7"/>
      <c r="L130" s="7"/>
      <c r="M130" s="7"/>
    </row>
    <row r="131" spans="1:13" ht="15.75" customHeight="1">
      <c r="A131" s="49"/>
      <c r="B131" s="412"/>
      <c r="C131" s="4"/>
      <c r="D131" s="136"/>
      <c r="E131" s="5"/>
      <c r="F131" s="413"/>
      <c r="G131" s="6"/>
      <c r="H131" s="278"/>
      <c r="I131" s="7"/>
      <c r="J131" s="7"/>
      <c r="K131" s="7"/>
      <c r="L131" s="7"/>
      <c r="M131" s="7"/>
    </row>
    <row r="132" spans="1:13" ht="15.75" customHeight="1">
      <c r="A132" s="49"/>
      <c r="B132" s="632" t="s">
        <v>1047</v>
      </c>
      <c r="C132" s="630"/>
      <c r="D132" s="630"/>
      <c r="E132" s="630"/>
      <c r="F132" s="630"/>
      <c r="G132" s="630"/>
      <c r="H132" s="278"/>
      <c r="I132" s="7"/>
      <c r="J132" s="7"/>
      <c r="K132" s="7"/>
      <c r="L132" s="7"/>
      <c r="M132" s="7"/>
    </row>
    <row r="133" spans="1:13" ht="15.75" customHeight="1">
      <c r="A133" s="49"/>
      <c r="B133" s="11" t="s">
        <v>2</v>
      </c>
      <c r="C133" s="11" t="s">
        <v>3</v>
      </c>
      <c r="D133" s="11" t="s">
        <v>5</v>
      </c>
      <c r="E133" s="11" t="s">
        <v>0</v>
      </c>
      <c r="F133" s="47" t="s">
        <v>1</v>
      </c>
      <c r="G133" s="47" t="s">
        <v>4</v>
      </c>
      <c r="H133" s="382"/>
      <c r="I133" s="7"/>
      <c r="J133" s="7"/>
      <c r="K133" s="7"/>
      <c r="L133" s="7"/>
      <c r="M133" s="7"/>
    </row>
    <row r="134" spans="1:13" ht="15.75" customHeight="1">
      <c r="A134" s="49"/>
      <c r="B134" s="412">
        <v>109353</v>
      </c>
      <c r="C134" s="4" t="s">
        <v>1958</v>
      </c>
      <c r="D134" s="136" t="s">
        <v>6</v>
      </c>
      <c r="E134" s="5">
        <v>3.36</v>
      </c>
      <c r="F134" s="413">
        <v>3.2</v>
      </c>
      <c r="G134" s="6">
        <v>4.7619047619047533E-2</v>
      </c>
      <c r="H134" s="382">
        <v>-0.95238095238095244</v>
      </c>
      <c r="I134" s="7" t="s">
        <v>12</v>
      </c>
      <c r="J134" s="7"/>
      <c r="K134" s="7"/>
      <c r="L134" s="7"/>
      <c r="M134" s="7"/>
    </row>
    <row r="135" spans="1:13" ht="15.75" customHeight="1">
      <c r="A135" s="49"/>
      <c r="B135" s="412">
        <v>109354</v>
      </c>
      <c r="C135" s="4" t="s">
        <v>202</v>
      </c>
      <c r="D135" s="136" t="s">
        <v>6</v>
      </c>
      <c r="E135" s="5">
        <v>3.36</v>
      </c>
      <c r="F135" s="413">
        <v>3.2</v>
      </c>
      <c r="G135" s="6">
        <v>4.7619047619047533E-2</v>
      </c>
      <c r="H135" s="382">
        <v>-0.95238095238095244</v>
      </c>
      <c r="I135" s="7" t="s">
        <v>12</v>
      </c>
      <c r="J135" s="7"/>
      <c r="K135" s="7"/>
      <c r="L135" s="7"/>
      <c r="M135" s="7"/>
    </row>
    <row r="136" spans="1:13" ht="15.75" customHeight="1">
      <c r="A136" s="49"/>
      <c r="B136" s="412">
        <v>109358</v>
      </c>
      <c r="C136" s="4" t="s">
        <v>1959</v>
      </c>
      <c r="D136" s="136" t="s">
        <v>6</v>
      </c>
      <c r="E136" s="5">
        <v>3.23</v>
      </c>
      <c r="F136" s="413">
        <v>2.99</v>
      </c>
      <c r="G136" s="6">
        <v>7.4303405572755346E-2</v>
      </c>
      <c r="H136" s="382">
        <v>-0.92569659442724461</v>
      </c>
      <c r="I136" s="161" t="s">
        <v>12</v>
      </c>
      <c r="J136" s="7"/>
      <c r="K136" s="7"/>
      <c r="L136" s="7"/>
      <c r="M136" s="7"/>
    </row>
    <row r="137" spans="1:13" ht="15.75" customHeight="1">
      <c r="A137" s="49"/>
      <c r="B137" s="412">
        <v>109980</v>
      </c>
      <c r="C137" s="4" t="s">
        <v>194</v>
      </c>
      <c r="D137" s="136" t="s">
        <v>6</v>
      </c>
      <c r="E137" s="5">
        <v>4.62</v>
      </c>
      <c r="F137" s="413">
        <v>4.1500000000000004</v>
      </c>
      <c r="G137" s="6">
        <v>0.10173160173160167</v>
      </c>
      <c r="H137" s="382">
        <v>-0.89826839826839833</v>
      </c>
      <c r="I137" s="161" t="s">
        <v>12</v>
      </c>
      <c r="J137" s="7"/>
      <c r="K137" s="7"/>
      <c r="L137" s="7"/>
      <c r="M137" s="7"/>
    </row>
    <row r="138" spans="1:13" ht="15.75" customHeight="1">
      <c r="A138" s="49"/>
      <c r="B138" s="412">
        <v>109936</v>
      </c>
      <c r="C138" s="4" t="s">
        <v>1960</v>
      </c>
      <c r="D138" s="136" t="s">
        <v>6</v>
      </c>
      <c r="E138" s="5">
        <v>5.35</v>
      </c>
      <c r="F138" s="413">
        <v>4.75</v>
      </c>
      <c r="G138" s="6">
        <v>0.11214953271028032</v>
      </c>
      <c r="H138" s="382">
        <v>-0.88785046728971972</v>
      </c>
      <c r="I138" s="7" t="s">
        <v>12</v>
      </c>
      <c r="J138" s="7"/>
      <c r="K138" s="7"/>
      <c r="L138" s="7"/>
      <c r="M138" s="7"/>
    </row>
    <row r="139" spans="1:13" ht="15.75" customHeight="1">
      <c r="A139" s="49"/>
      <c r="B139" s="412">
        <v>109981</v>
      </c>
      <c r="C139" s="4" t="s">
        <v>195</v>
      </c>
      <c r="D139" s="136" t="s">
        <v>6</v>
      </c>
      <c r="E139" s="5">
        <v>5.43</v>
      </c>
      <c r="F139" s="413">
        <v>4.75</v>
      </c>
      <c r="G139" s="6">
        <v>0.12523020257826883</v>
      </c>
      <c r="H139" s="382">
        <v>-0.87476979742173122</v>
      </c>
      <c r="I139" s="7" t="s">
        <v>12</v>
      </c>
      <c r="J139" s="7"/>
      <c r="K139" s="7"/>
      <c r="L139" s="7"/>
      <c r="M139" s="7"/>
    </row>
    <row r="140" spans="1:13" ht="15.75" customHeight="1">
      <c r="A140" s="49"/>
      <c r="B140" s="412">
        <v>109979</v>
      </c>
      <c r="C140" s="4" t="s">
        <v>1961</v>
      </c>
      <c r="D140" s="136" t="s">
        <v>6</v>
      </c>
      <c r="E140" s="5">
        <v>5.78</v>
      </c>
      <c r="F140" s="413">
        <v>5.29</v>
      </c>
      <c r="G140" s="6">
        <v>8.4775086505190347E-2</v>
      </c>
      <c r="H140" s="382">
        <v>-0.91522491349480961</v>
      </c>
      <c r="I140" s="7" t="s">
        <v>12</v>
      </c>
      <c r="J140" s="7"/>
      <c r="K140" s="7"/>
      <c r="L140" s="7"/>
      <c r="M140" s="7"/>
    </row>
    <row r="141" spans="1:13" ht="15.75" customHeight="1">
      <c r="A141" s="49"/>
      <c r="B141" s="412">
        <v>109937</v>
      </c>
      <c r="C141" s="4" t="s">
        <v>1962</v>
      </c>
      <c r="D141" s="136" t="s">
        <v>6</v>
      </c>
      <c r="E141" s="5">
        <v>6.7</v>
      </c>
      <c r="F141" s="413">
        <v>6.7</v>
      </c>
      <c r="G141" s="6">
        <v>0</v>
      </c>
      <c r="H141" s="382">
        <v>-1</v>
      </c>
      <c r="I141" s="7" t="s">
        <v>12</v>
      </c>
      <c r="J141" s="7"/>
      <c r="K141" s="7"/>
      <c r="L141" s="7"/>
      <c r="M141" s="7"/>
    </row>
    <row r="142" spans="1:13" ht="15.75" customHeight="1">
      <c r="A142" s="49"/>
      <c r="B142" s="412">
        <v>109379</v>
      </c>
      <c r="C142" s="4" t="s">
        <v>1963</v>
      </c>
      <c r="D142" s="136" t="s">
        <v>6</v>
      </c>
      <c r="E142" s="5">
        <v>2.96</v>
      </c>
      <c r="F142" s="413">
        <v>2.75</v>
      </c>
      <c r="G142" s="6">
        <v>7.0945945945945929E-2</v>
      </c>
      <c r="H142" s="382">
        <v>-0.92905405405405406</v>
      </c>
      <c r="I142" s="7" t="s">
        <v>12</v>
      </c>
      <c r="J142" s="7"/>
      <c r="K142" s="7"/>
      <c r="L142" s="7"/>
      <c r="M142" s="7"/>
    </row>
    <row r="143" spans="1:13" ht="15.75" customHeight="1">
      <c r="A143" s="49"/>
      <c r="B143" s="412">
        <v>110280</v>
      </c>
      <c r="C143" s="4" t="s">
        <v>1964</v>
      </c>
      <c r="D143" s="136" t="s">
        <v>6</v>
      </c>
      <c r="E143" s="5">
        <v>9.07</v>
      </c>
      <c r="F143" s="413">
        <v>8.39</v>
      </c>
      <c r="G143" s="6">
        <v>7.4972436604189605E-2</v>
      </c>
      <c r="H143" s="382">
        <v>-0.92502756339581038</v>
      </c>
      <c r="I143" s="7" t="s">
        <v>12</v>
      </c>
      <c r="J143" s="7"/>
      <c r="K143" s="7"/>
      <c r="L143" s="7"/>
      <c r="M143" s="7"/>
    </row>
    <row r="144" spans="1:13" ht="15.75" customHeight="1">
      <c r="A144" s="49"/>
      <c r="B144" s="412">
        <v>109362</v>
      </c>
      <c r="C144" s="4" t="s">
        <v>1965</v>
      </c>
      <c r="D144" s="136" t="s">
        <v>6</v>
      </c>
      <c r="E144" s="5">
        <v>4.17</v>
      </c>
      <c r="F144" s="413">
        <v>3.85</v>
      </c>
      <c r="G144" s="6">
        <v>7.6738609112709799E-2</v>
      </c>
      <c r="H144" s="382">
        <v>-0.9232613908872902</v>
      </c>
      <c r="I144" s="7" t="s">
        <v>12</v>
      </c>
      <c r="J144" s="7"/>
      <c r="K144" s="7"/>
      <c r="L144" s="7"/>
      <c r="M144" s="7"/>
    </row>
    <row r="145" spans="1:13" ht="15.75" customHeight="1">
      <c r="A145" s="49"/>
      <c r="B145" s="412">
        <v>109442</v>
      </c>
      <c r="C145" s="4" t="s">
        <v>1966</v>
      </c>
      <c r="D145" s="136" t="s">
        <v>6</v>
      </c>
      <c r="E145" s="5">
        <v>2.64</v>
      </c>
      <c r="F145" s="413">
        <v>2.5499999999999998</v>
      </c>
      <c r="G145" s="6">
        <v>3.4090909090909206E-2</v>
      </c>
      <c r="H145" s="382">
        <v>-0.96590909090909083</v>
      </c>
      <c r="I145" s="7" t="s">
        <v>12</v>
      </c>
      <c r="J145" s="7"/>
      <c r="K145" s="7"/>
      <c r="L145" s="7"/>
      <c r="M145" s="7"/>
    </row>
    <row r="146" spans="1:13" ht="15.75" customHeight="1">
      <c r="A146" s="49"/>
      <c r="B146" s="412">
        <v>109365</v>
      </c>
      <c r="C146" s="4" t="s">
        <v>1967</v>
      </c>
      <c r="D146" s="136" t="s">
        <v>6</v>
      </c>
      <c r="E146" s="5">
        <v>99.79</v>
      </c>
      <c r="F146" s="413">
        <v>92.45</v>
      </c>
      <c r="G146" s="6">
        <v>7.3554464375187922E-2</v>
      </c>
      <c r="H146" s="382">
        <v>-0.92644553562481202</v>
      </c>
      <c r="I146" s="7" t="s">
        <v>12</v>
      </c>
      <c r="J146" s="7"/>
      <c r="K146" s="7"/>
      <c r="L146" s="7"/>
      <c r="M146" s="7"/>
    </row>
    <row r="147" spans="1:13" ht="15.75" customHeight="1">
      <c r="A147" s="49"/>
      <c r="B147" s="412">
        <v>109394</v>
      </c>
      <c r="C147" s="4" t="s">
        <v>1968</v>
      </c>
      <c r="D147" s="136" t="s">
        <v>6</v>
      </c>
      <c r="E147" s="5">
        <v>2.85</v>
      </c>
      <c r="F147" s="413">
        <v>2.76</v>
      </c>
      <c r="G147" s="6">
        <v>3.1578947368421158E-2</v>
      </c>
      <c r="H147" s="382">
        <v>-0.96842105263157885</v>
      </c>
      <c r="I147" s="7" t="s">
        <v>12</v>
      </c>
      <c r="J147" s="7"/>
      <c r="K147" s="7"/>
      <c r="L147" s="7"/>
      <c r="M147" s="7"/>
    </row>
    <row r="148" spans="1:13" ht="15.75" customHeight="1">
      <c r="A148" s="49"/>
      <c r="B148" s="412">
        <v>109393</v>
      </c>
      <c r="C148" s="4" t="s">
        <v>1969</v>
      </c>
      <c r="D148" s="136" t="s">
        <v>6</v>
      </c>
      <c r="E148" s="5">
        <v>1.99</v>
      </c>
      <c r="F148" s="413">
        <v>1.9</v>
      </c>
      <c r="G148" s="6">
        <v>4.5226130653266375E-2</v>
      </c>
      <c r="H148" s="382">
        <v>-0.95477386934673358</v>
      </c>
      <c r="I148" s="7" t="s">
        <v>12</v>
      </c>
      <c r="J148" s="7"/>
      <c r="K148" s="7"/>
      <c r="L148" s="7"/>
      <c r="M148" s="7"/>
    </row>
    <row r="149" spans="1:13" ht="15.75" customHeight="1">
      <c r="A149" s="49"/>
      <c r="B149" s="412">
        <v>109392</v>
      </c>
      <c r="C149" s="4" t="s">
        <v>1970</v>
      </c>
      <c r="D149" s="136" t="s">
        <v>6</v>
      </c>
      <c r="E149" s="5">
        <v>1.22</v>
      </c>
      <c r="F149" s="413">
        <v>1.1000000000000001</v>
      </c>
      <c r="G149" s="6">
        <v>9.8360655737704819E-2</v>
      </c>
      <c r="H149" s="382">
        <v>-0.90163934426229519</v>
      </c>
      <c r="I149" s="7" t="s">
        <v>12</v>
      </c>
      <c r="J149" s="7"/>
      <c r="K149" s="7"/>
      <c r="L149" s="7"/>
      <c r="M149" s="7"/>
    </row>
    <row r="150" spans="1:13" ht="15.75" customHeight="1">
      <c r="A150" s="49"/>
      <c r="B150" s="412">
        <v>109390</v>
      </c>
      <c r="C150" s="4" t="s">
        <v>1971</v>
      </c>
      <c r="D150" s="136" t="s">
        <v>6</v>
      </c>
      <c r="E150" s="5">
        <v>2.0699999999999998</v>
      </c>
      <c r="F150" s="413">
        <v>2.04</v>
      </c>
      <c r="G150" s="6">
        <v>1.4492753623188312E-2</v>
      </c>
      <c r="H150" s="382">
        <v>-0.98550724637681164</v>
      </c>
      <c r="I150" s="7" t="s">
        <v>12</v>
      </c>
      <c r="J150" s="7"/>
      <c r="K150" s="7"/>
      <c r="L150" s="7"/>
      <c r="M150" s="7"/>
    </row>
    <row r="151" spans="1:13" ht="15.75" customHeight="1">
      <c r="A151" s="49"/>
      <c r="B151" s="412">
        <v>109389</v>
      </c>
      <c r="C151" s="4" t="s">
        <v>1972</v>
      </c>
      <c r="D151" s="136" t="s">
        <v>6</v>
      </c>
      <c r="E151" s="5">
        <v>1.49</v>
      </c>
      <c r="F151" s="413">
        <v>1.35</v>
      </c>
      <c r="G151" s="6">
        <v>9.3959731543624095E-2</v>
      </c>
      <c r="H151" s="382">
        <v>-0.90604026845637586</v>
      </c>
      <c r="I151" s="7" t="s">
        <v>12</v>
      </c>
      <c r="J151" s="7"/>
      <c r="K151" s="7"/>
      <c r="L151" s="7"/>
      <c r="M151" s="7"/>
    </row>
    <row r="152" spans="1:13" ht="15.75" customHeight="1">
      <c r="A152" s="49"/>
      <c r="B152" s="406">
        <v>103069</v>
      </c>
      <c r="C152" s="4" t="s">
        <v>1973</v>
      </c>
      <c r="D152" s="136" t="s">
        <v>6</v>
      </c>
      <c r="E152" s="5">
        <v>90.31</v>
      </c>
      <c r="F152" s="405">
        <v>69.989999999999995</v>
      </c>
      <c r="G152" s="6">
        <v>0.22500276824271959</v>
      </c>
      <c r="H152" s="382">
        <v>-0.77499723175728041</v>
      </c>
      <c r="I152" s="7" t="s">
        <v>12</v>
      </c>
      <c r="J152" s="7"/>
      <c r="K152" s="7"/>
      <c r="L152" s="7"/>
      <c r="M152" s="7"/>
    </row>
    <row r="153" spans="1:13" ht="15.75" customHeight="1">
      <c r="A153" s="49"/>
      <c r="B153" s="406">
        <v>109108</v>
      </c>
      <c r="C153" s="4" t="s">
        <v>1974</v>
      </c>
      <c r="D153" s="136" t="s">
        <v>6</v>
      </c>
      <c r="E153" s="5">
        <v>34.44</v>
      </c>
      <c r="F153" s="405">
        <v>32.79</v>
      </c>
      <c r="G153" s="6">
        <v>4.7909407665505187E-2</v>
      </c>
      <c r="H153" s="382">
        <v>-0.95209059233449478</v>
      </c>
      <c r="I153" s="7" t="s">
        <v>12</v>
      </c>
      <c r="J153" s="7"/>
      <c r="K153" s="7"/>
      <c r="L153" s="7"/>
      <c r="M153" s="7"/>
    </row>
    <row r="154" spans="1:13" ht="15.75" customHeight="1">
      <c r="A154" s="49"/>
      <c r="B154" s="406">
        <v>109107</v>
      </c>
      <c r="C154" s="4" t="s">
        <v>1975</v>
      </c>
      <c r="D154" s="136" t="s">
        <v>6</v>
      </c>
      <c r="E154" s="5">
        <v>39.479999999999997</v>
      </c>
      <c r="F154" s="405">
        <v>36.49</v>
      </c>
      <c r="G154" s="6">
        <v>7.5734549138804341E-2</v>
      </c>
      <c r="H154" s="382">
        <v>-0.9242654508611956</v>
      </c>
      <c r="I154" s="7" t="s">
        <v>12</v>
      </c>
      <c r="J154" s="7"/>
      <c r="K154" s="7"/>
      <c r="L154" s="7"/>
      <c r="M154" s="7"/>
    </row>
    <row r="155" spans="1:13" ht="15.75" customHeight="1">
      <c r="A155" s="49"/>
      <c r="B155" s="406">
        <v>102944</v>
      </c>
      <c r="C155" s="4" t="s">
        <v>1729</v>
      </c>
      <c r="D155" s="136" t="s">
        <v>6</v>
      </c>
      <c r="E155" s="5">
        <v>14.54</v>
      </c>
      <c r="F155" s="405">
        <v>13.99</v>
      </c>
      <c r="G155" s="6">
        <v>3.7826685006877511E-2</v>
      </c>
      <c r="H155" s="382">
        <v>-0.96217331499312253</v>
      </c>
      <c r="I155" s="7" t="s">
        <v>12</v>
      </c>
      <c r="J155" s="7"/>
      <c r="K155" s="7"/>
      <c r="L155" s="7"/>
      <c r="M155" s="7"/>
    </row>
    <row r="156" spans="1:13" ht="15.75" customHeight="1">
      <c r="A156" s="49"/>
      <c r="B156" s="412"/>
      <c r="C156" s="4"/>
      <c r="D156" s="136"/>
      <c r="E156" s="5"/>
      <c r="F156" s="479"/>
      <c r="G156" s="6"/>
      <c r="H156" s="382"/>
      <c r="I156" s="7"/>
      <c r="J156" s="7"/>
      <c r="K156" s="7"/>
      <c r="L156" s="7"/>
      <c r="M156" s="7"/>
    </row>
    <row r="157" spans="1:13" ht="15.75" customHeight="1">
      <c r="A157" s="49"/>
      <c r="B157" s="412"/>
      <c r="C157" s="4"/>
      <c r="D157" s="136"/>
      <c r="E157" s="5"/>
      <c r="F157" s="479"/>
      <c r="G157" s="6"/>
      <c r="H157" s="382"/>
      <c r="I157" s="7"/>
      <c r="J157" s="7"/>
      <c r="K157" s="7"/>
      <c r="L157" s="7"/>
      <c r="M157" s="7"/>
    </row>
    <row r="158" spans="1:13" ht="15.75" customHeight="1">
      <c r="A158" s="49"/>
      <c r="B158" s="632" t="s">
        <v>1555</v>
      </c>
      <c r="C158" s="630"/>
      <c r="D158" s="630"/>
      <c r="E158" s="630"/>
      <c r="F158" s="630"/>
      <c r="G158" s="630"/>
      <c r="H158" s="382"/>
      <c r="I158" s="7"/>
      <c r="J158" s="7"/>
      <c r="K158" s="7"/>
      <c r="L158" s="7"/>
      <c r="M158" s="7"/>
    </row>
    <row r="159" spans="1:13" ht="15.75" customHeight="1">
      <c r="A159" s="49"/>
      <c r="B159" s="11" t="s">
        <v>2</v>
      </c>
      <c r="C159" s="11" t="s">
        <v>3</v>
      </c>
      <c r="D159" s="11" t="s">
        <v>5</v>
      </c>
      <c r="E159" s="11" t="s">
        <v>0</v>
      </c>
      <c r="F159" s="47" t="s">
        <v>1</v>
      </c>
      <c r="G159" s="47" t="s">
        <v>4</v>
      </c>
      <c r="H159" s="382"/>
      <c r="I159" s="7"/>
      <c r="J159" s="7"/>
      <c r="K159" s="7"/>
      <c r="L159" s="7"/>
      <c r="M159" s="7"/>
    </row>
    <row r="160" spans="1:13" ht="15.75" customHeight="1">
      <c r="A160" s="49"/>
      <c r="B160" s="412">
        <v>109057</v>
      </c>
      <c r="C160" s="4" t="s">
        <v>291</v>
      </c>
      <c r="D160" s="136" t="s">
        <v>6</v>
      </c>
      <c r="E160" s="5">
        <v>3.99</v>
      </c>
      <c r="F160" s="413">
        <v>3.49</v>
      </c>
      <c r="G160" s="6">
        <v>0.12531328320802004</v>
      </c>
      <c r="H160" s="382">
        <v>-0.87468671679197996</v>
      </c>
      <c r="I160" s="7" t="s">
        <v>12</v>
      </c>
      <c r="J160" s="7"/>
      <c r="K160" s="7"/>
      <c r="L160" s="7"/>
      <c r="M160" s="7"/>
    </row>
    <row r="161" spans="1:13" ht="15.75" customHeight="1">
      <c r="A161" s="49"/>
      <c r="B161" s="412">
        <v>109070</v>
      </c>
      <c r="C161" s="4" t="s">
        <v>204</v>
      </c>
      <c r="D161" s="136" t="s">
        <v>6</v>
      </c>
      <c r="E161" s="5">
        <v>4.0999999999999996</v>
      </c>
      <c r="F161" s="413">
        <v>3.89</v>
      </c>
      <c r="G161" s="6">
        <v>5.1219512195121837E-2</v>
      </c>
      <c r="H161" s="382">
        <v>-0.94878048780487811</v>
      </c>
      <c r="I161" s="7" t="s">
        <v>12</v>
      </c>
      <c r="J161" s="7"/>
      <c r="K161" s="7"/>
      <c r="L161" s="7"/>
      <c r="M161" s="7"/>
    </row>
    <row r="162" spans="1:13" ht="15.75" customHeight="1">
      <c r="A162" s="49"/>
      <c r="B162" s="412">
        <v>1384</v>
      </c>
      <c r="C162" s="4" t="s">
        <v>1976</v>
      </c>
      <c r="D162" s="136" t="s">
        <v>6</v>
      </c>
      <c r="E162" s="5">
        <v>2.5</v>
      </c>
      <c r="F162" s="413">
        <v>2.5</v>
      </c>
      <c r="G162" s="6">
        <v>0</v>
      </c>
      <c r="H162" s="382">
        <v>-1</v>
      </c>
      <c r="I162" s="7" t="s">
        <v>12</v>
      </c>
      <c r="J162" s="7"/>
      <c r="K162" s="7"/>
      <c r="L162" s="7"/>
      <c r="M162" s="7"/>
    </row>
    <row r="163" spans="1:13" ht="15.75" customHeight="1">
      <c r="A163" s="49"/>
      <c r="B163" s="412"/>
      <c r="C163" s="4" t="e">
        <v>#N/A</v>
      </c>
      <c r="D163" s="136" t="s">
        <v>6</v>
      </c>
      <c r="E163" s="5" t="e">
        <v>#N/A</v>
      </c>
      <c r="F163" s="479"/>
      <c r="G163" s="6" t="e">
        <v>#N/A</v>
      </c>
      <c r="H163" s="382" t="e">
        <v>#N/A</v>
      </c>
      <c r="I163" s="7"/>
      <c r="J163" s="7"/>
      <c r="K163" s="7"/>
      <c r="L163" s="7"/>
      <c r="M163" s="7"/>
    </row>
    <row r="164" spans="1:13" ht="15.75" customHeight="1">
      <c r="A164" s="49"/>
      <c r="B164" s="412">
        <v>113988</v>
      </c>
      <c r="C164" s="4" t="s">
        <v>1329</v>
      </c>
      <c r="D164" s="136" t="s">
        <v>6</v>
      </c>
      <c r="E164" s="5">
        <v>1.56</v>
      </c>
      <c r="F164" s="479"/>
      <c r="G164" s="6">
        <v>1</v>
      </c>
      <c r="H164" s="382">
        <v>0</v>
      </c>
      <c r="I164" s="7"/>
      <c r="J164" s="7"/>
      <c r="K164" s="7"/>
      <c r="L164" s="7"/>
      <c r="M164" s="7"/>
    </row>
    <row r="165" spans="1:13" ht="33" customHeight="1">
      <c r="A165" s="49"/>
      <c r="B165" s="412"/>
      <c r="C165" s="488" t="s">
        <v>1923</v>
      </c>
      <c r="D165" s="136" t="s">
        <v>6</v>
      </c>
      <c r="E165" s="5" t="e">
        <v>#N/A</v>
      </c>
      <c r="F165" s="479"/>
      <c r="G165" s="6" t="e">
        <v>#N/A</v>
      </c>
      <c r="H165" s="382" t="e">
        <v>#N/A</v>
      </c>
      <c r="I165" s="7"/>
      <c r="J165" s="7"/>
      <c r="K165" s="7"/>
      <c r="L165" s="7"/>
      <c r="M165" s="7"/>
    </row>
    <row r="166" spans="1:13" ht="15.75" customHeight="1">
      <c r="A166" s="49"/>
      <c r="B166" s="412">
        <v>102993</v>
      </c>
      <c r="C166" s="4" t="s">
        <v>974</v>
      </c>
      <c r="D166" s="136" t="s">
        <v>6</v>
      </c>
      <c r="E166" s="5">
        <v>4.83</v>
      </c>
      <c r="F166" s="479"/>
      <c r="G166" s="6">
        <v>1</v>
      </c>
      <c r="H166" s="382">
        <v>0</v>
      </c>
      <c r="I166" s="7"/>
      <c r="J166" s="7"/>
      <c r="K166" s="7"/>
      <c r="L166" s="7"/>
      <c r="M166" s="7"/>
    </row>
    <row r="167" spans="1:13" ht="30" customHeight="1">
      <c r="A167" s="49"/>
      <c r="B167" s="412"/>
      <c r="C167" s="488" t="s">
        <v>1924</v>
      </c>
      <c r="D167" s="136" t="s">
        <v>6</v>
      </c>
      <c r="E167" s="5" t="e">
        <v>#N/A</v>
      </c>
      <c r="F167" s="479"/>
      <c r="G167" s="6" t="e">
        <v>#N/A</v>
      </c>
      <c r="H167" s="382" t="e">
        <v>#N/A</v>
      </c>
      <c r="I167" s="7"/>
      <c r="J167" s="7"/>
      <c r="K167" s="7"/>
      <c r="L167" s="7"/>
      <c r="M167" s="7"/>
    </row>
    <row r="168" spans="1:13" ht="15.75" customHeight="1">
      <c r="A168" s="49"/>
      <c r="B168" s="412">
        <v>114059</v>
      </c>
      <c r="C168" s="4" t="s">
        <v>1977</v>
      </c>
      <c r="D168" s="136" t="s">
        <v>6</v>
      </c>
      <c r="E168" s="5">
        <v>1.49</v>
      </c>
      <c r="F168" s="479"/>
      <c r="G168" s="6">
        <v>1</v>
      </c>
      <c r="H168" s="382">
        <v>0</v>
      </c>
      <c r="I168" s="7"/>
      <c r="J168" s="7"/>
      <c r="K168" s="7"/>
      <c r="L168" s="7"/>
      <c r="M168" s="7"/>
    </row>
    <row r="169" spans="1:13" ht="31.5" customHeight="1">
      <c r="A169" s="49"/>
      <c r="B169" s="412"/>
      <c r="C169" s="488" t="s">
        <v>1925</v>
      </c>
      <c r="D169" s="136" t="s">
        <v>6</v>
      </c>
      <c r="E169" s="5" t="e">
        <v>#N/A</v>
      </c>
      <c r="F169" s="479"/>
      <c r="G169" s="6" t="e">
        <v>#N/A</v>
      </c>
      <c r="H169" s="382" t="e">
        <v>#N/A</v>
      </c>
      <c r="I169" s="7"/>
      <c r="J169" s="7"/>
      <c r="K169" s="7"/>
      <c r="L169" s="7"/>
      <c r="M169" s="7"/>
    </row>
    <row r="170" spans="1:13" ht="15.75" customHeight="1">
      <c r="A170" s="49"/>
      <c r="B170" s="412"/>
      <c r="C170" s="4"/>
      <c r="D170" s="136"/>
      <c r="E170" s="5"/>
      <c r="F170" s="479"/>
      <c r="G170" s="6"/>
      <c r="H170" s="382"/>
      <c r="I170" s="7"/>
      <c r="J170" s="7"/>
      <c r="K170" s="7"/>
      <c r="L170" s="7"/>
      <c r="M170" s="7"/>
    </row>
    <row r="171" spans="1:13" ht="15.75" customHeight="1">
      <c r="A171" s="49"/>
      <c r="B171" s="465"/>
      <c r="C171" s="107"/>
      <c r="D171" s="169"/>
      <c r="E171" s="5"/>
      <c r="F171" s="614" t="s">
        <v>1926</v>
      </c>
      <c r="G171" s="614"/>
      <c r="H171" s="626" t="s">
        <v>1927</v>
      </c>
      <c r="I171" s="614"/>
      <c r="J171" s="614" t="s">
        <v>1928</v>
      </c>
      <c r="K171" s="614"/>
      <c r="L171" s="614"/>
      <c r="M171" s="614"/>
    </row>
    <row r="172" spans="1:13" ht="15.75" customHeight="1">
      <c r="A172" s="49"/>
      <c r="B172" s="11" t="s">
        <v>2</v>
      </c>
      <c r="C172" s="11" t="s">
        <v>3</v>
      </c>
      <c r="D172" s="11" t="s">
        <v>5</v>
      </c>
      <c r="E172" s="378" t="s">
        <v>0</v>
      </c>
      <c r="F172" s="379" t="s">
        <v>1242</v>
      </c>
      <c r="G172" s="380" t="s">
        <v>1243</v>
      </c>
      <c r="H172" s="408" t="s">
        <v>1242</v>
      </c>
      <c r="I172" s="380" t="s">
        <v>1243</v>
      </c>
      <c r="J172" s="379" t="s">
        <v>1242</v>
      </c>
      <c r="K172" s="380" t="s">
        <v>1243</v>
      </c>
      <c r="L172" s="379"/>
      <c r="M172" s="380"/>
    </row>
    <row r="173" spans="1:13" ht="15.75" customHeight="1">
      <c r="A173" s="49"/>
      <c r="B173" s="465">
        <v>112688</v>
      </c>
      <c r="C173" s="4" t="s">
        <v>660</v>
      </c>
      <c r="D173" s="136" t="s">
        <v>6</v>
      </c>
      <c r="E173" s="5">
        <v>4.88</v>
      </c>
      <c r="F173" s="136">
        <v>4.6900000000000004</v>
      </c>
      <c r="G173" s="6">
        <v>3.8934426229508094E-2</v>
      </c>
      <c r="H173" s="409">
        <v>4.55</v>
      </c>
      <c r="I173" s="6">
        <v>6.7622950819672151E-2</v>
      </c>
      <c r="J173" s="29">
        <v>4.3899999999999997</v>
      </c>
      <c r="K173" s="382">
        <v>0.10040983606557381</v>
      </c>
      <c r="L173" s="29"/>
      <c r="M173" s="382"/>
    </row>
    <row r="174" spans="1:13" ht="15.75" customHeight="1">
      <c r="A174" s="49"/>
      <c r="B174" s="465">
        <v>112635</v>
      </c>
      <c r="C174" s="4" t="s">
        <v>223</v>
      </c>
      <c r="D174" s="136" t="s">
        <v>6</v>
      </c>
      <c r="E174" s="5">
        <v>4.53</v>
      </c>
      <c r="F174" s="136">
        <v>4.3499999999999996</v>
      </c>
      <c r="G174" s="6">
        <v>3.9735099337748478E-2</v>
      </c>
      <c r="H174" s="409">
        <v>4.1900000000000004</v>
      </c>
      <c r="I174" s="6">
        <v>7.5055187637969062E-2</v>
      </c>
      <c r="J174" s="29">
        <v>4.05</v>
      </c>
      <c r="K174" s="382">
        <v>0.10596026490066233</v>
      </c>
      <c r="L174" s="29"/>
      <c r="M174" s="382"/>
    </row>
    <row r="175" spans="1:13" ht="15.75" customHeight="1">
      <c r="A175" s="49"/>
      <c r="B175" s="465">
        <v>112690</v>
      </c>
      <c r="C175" s="4" t="s">
        <v>1954</v>
      </c>
      <c r="D175" s="136" t="s">
        <v>6</v>
      </c>
      <c r="E175" s="5">
        <v>4.76</v>
      </c>
      <c r="F175" s="136">
        <v>4.49</v>
      </c>
      <c r="G175" s="6">
        <v>5.6722689075630169E-2</v>
      </c>
      <c r="H175" s="409">
        <v>4.3499999999999996</v>
      </c>
      <c r="I175" s="6">
        <v>8.6134453781512632E-2</v>
      </c>
      <c r="J175" s="29">
        <v>4.09</v>
      </c>
      <c r="K175" s="382">
        <v>0.1407563025210084</v>
      </c>
      <c r="L175" s="29"/>
      <c r="M175" s="382"/>
    </row>
    <row r="176" spans="1:13" ht="15.75" customHeight="1">
      <c r="A176" s="49"/>
      <c r="B176" s="465"/>
      <c r="C176" s="4"/>
      <c r="D176" s="136"/>
      <c r="E176" s="5"/>
      <c r="F176" s="381"/>
      <c r="G176" s="6"/>
      <c r="H176" s="409"/>
      <c r="I176" s="6"/>
      <c r="J176" s="29"/>
      <c r="K176" s="382"/>
      <c r="L176" s="29"/>
      <c r="M176" s="382"/>
    </row>
    <row r="177" spans="1:13" ht="15.75" customHeight="1">
      <c r="A177" s="49"/>
      <c r="B177" s="465"/>
      <c r="C177" s="4"/>
      <c r="D177" s="136"/>
      <c r="E177" s="5"/>
      <c r="F177" s="614" t="s">
        <v>1927</v>
      </c>
      <c r="G177" s="614"/>
      <c r="H177" s="626" t="s">
        <v>1928</v>
      </c>
      <c r="I177" s="614"/>
      <c r="J177" s="614" t="s">
        <v>1929</v>
      </c>
      <c r="K177" s="614"/>
      <c r="L177" s="614" t="s">
        <v>1930</v>
      </c>
      <c r="M177" s="614"/>
    </row>
    <row r="178" spans="1:13" ht="15.75" customHeight="1">
      <c r="A178" s="49"/>
      <c r="B178" s="11" t="s">
        <v>2</v>
      </c>
      <c r="C178" s="11" t="s">
        <v>3</v>
      </c>
      <c r="D178" s="11" t="s">
        <v>5</v>
      </c>
      <c r="E178" s="378" t="s">
        <v>0</v>
      </c>
      <c r="F178" s="379" t="s">
        <v>1242</v>
      </c>
      <c r="G178" s="380" t="s">
        <v>1243</v>
      </c>
      <c r="H178" s="408" t="s">
        <v>1242</v>
      </c>
      <c r="I178" s="380" t="s">
        <v>1243</v>
      </c>
      <c r="J178" s="379" t="s">
        <v>1242</v>
      </c>
      <c r="K178" s="380" t="s">
        <v>1243</v>
      </c>
      <c r="L178" s="379" t="s">
        <v>1242</v>
      </c>
      <c r="M178" s="380" t="s">
        <v>1243</v>
      </c>
    </row>
    <row r="179" spans="1:13" ht="15.75" customHeight="1">
      <c r="A179" s="49"/>
      <c r="B179" s="465">
        <v>112751</v>
      </c>
      <c r="C179" s="4" t="s">
        <v>228</v>
      </c>
      <c r="D179" s="136" t="s">
        <v>6</v>
      </c>
      <c r="E179" s="5">
        <v>3.55</v>
      </c>
      <c r="F179" s="136">
        <v>3.39</v>
      </c>
      <c r="G179" s="6">
        <v>4.5070422535211187E-2</v>
      </c>
      <c r="H179" s="409">
        <v>3.35</v>
      </c>
      <c r="I179" s="6">
        <v>5.6338028169014009E-2</v>
      </c>
      <c r="J179" s="29">
        <v>3.05</v>
      </c>
      <c r="K179" s="382">
        <v>0.14084507042253522</v>
      </c>
      <c r="L179" s="29">
        <v>2.98</v>
      </c>
      <c r="M179" s="382">
        <v>0.16056338028169009</v>
      </c>
    </row>
    <row r="180" spans="1:13" ht="15.75" customHeight="1">
      <c r="A180" s="49"/>
      <c r="B180" s="465"/>
      <c r="C180" s="4"/>
      <c r="D180" s="136"/>
      <c r="E180" s="5"/>
      <c r="F180" s="381"/>
      <c r="G180" s="6"/>
      <c r="H180" s="409"/>
      <c r="I180" s="6"/>
      <c r="J180" s="29"/>
      <c r="K180" s="382"/>
      <c r="L180" s="29"/>
      <c r="M180" s="382"/>
    </row>
    <row r="181" spans="1:13" ht="15.75" customHeight="1">
      <c r="A181" s="49"/>
      <c r="B181" s="465"/>
      <c r="C181" s="4"/>
      <c r="D181" s="136"/>
      <c r="E181" s="5"/>
      <c r="F181" s="381"/>
      <c r="G181" s="6"/>
      <c r="H181" s="409"/>
      <c r="I181" s="6"/>
      <c r="J181" s="29"/>
      <c r="K181" s="382"/>
      <c r="L181" s="29"/>
      <c r="M181" s="382"/>
    </row>
    <row r="182" spans="1:13" ht="15.75" customHeight="1">
      <c r="A182" s="49"/>
      <c r="B182" s="465">
        <v>113264</v>
      </c>
      <c r="C182" s="4" t="s">
        <v>232</v>
      </c>
      <c r="D182" s="136" t="s">
        <v>6</v>
      </c>
      <c r="E182" s="5">
        <v>1.51</v>
      </c>
      <c r="F182" s="136">
        <v>1.35</v>
      </c>
      <c r="G182" s="6">
        <v>0.1059602649006622</v>
      </c>
      <c r="H182" s="409"/>
      <c r="I182" s="6"/>
      <c r="J182" s="29"/>
      <c r="K182" s="382"/>
      <c r="L182" s="29"/>
      <c r="M182" s="382"/>
    </row>
    <row r="183" spans="1:13" ht="15.75" customHeight="1">
      <c r="A183" s="49"/>
      <c r="B183" s="465">
        <v>113263</v>
      </c>
      <c r="C183" s="4" t="s">
        <v>233</v>
      </c>
      <c r="D183" s="136" t="s">
        <v>6</v>
      </c>
      <c r="E183" s="5">
        <v>1.51</v>
      </c>
      <c r="F183" s="136">
        <v>1.35</v>
      </c>
      <c r="G183" s="6">
        <v>0.1059602649006622</v>
      </c>
      <c r="H183" s="409"/>
      <c r="I183" s="6"/>
      <c r="J183" s="29"/>
      <c r="K183" s="382"/>
      <c r="L183" s="29"/>
      <c r="M183" s="382"/>
    </row>
    <row r="184" spans="1:13" ht="15.75" customHeight="1">
      <c r="A184" s="49"/>
      <c r="B184" s="465">
        <v>113270</v>
      </c>
      <c r="C184" s="4" t="s">
        <v>231</v>
      </c>
      <c r="D184" s="136" t="s">
        <v>6</v>
      </c>
      <c r="E184" s="5">
        <v>1.51</v>
      </c>
      <c r="F184" s="136">
        <v>1.35</v>
      </c>
      <c r="G184" s="6">
        <v>0.1059602649006622</v>
      </c>
      <c r="H184" s="409"/>
      <c r="I184" s="6"/>
      <c r="J184" s="29"/>
      <c r="K184" s="382"/>
      <c r="L184" s="29"/>
      <c r="M184" s="382"/>
    </row>
    <row r="185" spans="1:13" ht="15.75" customHeight="1">
      <c r="A185" s="49"/>
      <c r="B185" s="465">
        <v>113269</v>
      </c>
      <c r="C185" s="4" t="s">
        <v>235</v>
      </c>
      <c r="D185" s="136" t="s">
        <v>6</v>
      </c>
      <c r="E185" s="5">
        <v>1.51</v>
      </c>
      <c r="F185" s="136">
        <v>1.35</v>
      </c>
      <c r="G185" s="6">
        <v>0.1059602649006622</v>
      </c>
      <c r="H185" s="382"/>
      <c r="I185" s="7"/>
      <c r="J185" s="7"/>
      <c r="K185" s="7"/>
      <c r="L185" s="7"/>
      <c r="M185" s="7"/>
    </row>
    <row r="186" spans="1:13" ht="15.75" customHeight="1">
      <c r="A186" s="49"/>
      <c r="B186" s="465">
        <v>113267</v>
      </c>
      <c r="C186" s="4" t="s">
        <v>237</v>
      </c>
      <c r="D186" s="136" t="s">
        <v>6</v>
      </c>
      <c r="E186" s="5">
        <v>1.51</v>
      </c>
      <c r="F186" s="136">
        <v>1.35</v>
      </c>
      <c r="G186" s="6">
        <v>0.1059602649006622</v>
      </c>
      <c r="H186" s="382"/>
      <c r="I186" s="7"/>
      <c r="J186" s="7"/>
      <c r="K186" s="7"/>
      <c r="L186" s="7"/>
      <c r="M186" s="7"/>
    </row>
    <row r="187" spans="1:13" ht="15.75" customHeight="1">
      <c r="A187" s="49"/>
      <c r="B187" s="465">
        <v>113268</v>
      </c>
      <c r="C187" s="4" t="s">
        <v>234</v>
      </c>
      <c r="D187" s="136" t="s">
        <v>6</v>
      </c>
      <c r="E187" s="5">
        <v>1.51</v>
      </c>
      <c r="F187" s="136">
        <v>1.35</v>
      </c>
      <c r="G187" s="6">
        <v>0.1059602649006622</v>
      </c>
      <c r="H187" s="382"/>
      <c r="I187" s="7"/>
      <c r="J187" s="7"/>
      <c r="K187" s="7"/>
      <c r="L187" s="7"/>
      <c r="M187" s="7"/>
    </row>
    <row r="188" spans="1:13" ht="15.75" customHeight="1">
      <c r="A188" s="49"/>
      <c r="B188" s="465">
        <v>113419</v>
      </c>
      <c r="C188" s="4" t="s">
        <v>1978</v>
      </c>
      <c r="D188" s="136" t="s">
        <v>6</v>
      </c>
      <c r="E188" s="5">
        <v>1.51</v>
      </c>
      <c r="F188" s="136">
        <v>1.35</v>
      </c>
      <c r="G188" s="6">
        <v>0.1059602649006622</v>
      </c>
      <c r="H188" s="382"/>
      <c r="I188" s="7"/>
      <c r="J188" s="7"/>
      <c r="K188" s="7"/>
      <c r="L188" s="7"/>
      <c r="M188" s="7"/>
    </row>
    <row r="189" spans="1:13" ht="15.75" customHeight="1">
      <c r="A189" s="49"/>
      <c r="B189" s="465">
        <v>113265</v>
      </c>
      <c r="C189" s="4" t="s">
        <v>236</v>
      </c>
      <c r="D189" s="136" t="s">
        <v>6</v>
      </c>
      <c r="E189" s="5">
        <v>1.51</v>
      </c>
      <c r="F189" s="136">
        <v>1.35</v>
      </c>
      <c r="G189" s="6">
        <v>0.1059602649006622</v>
      </c>
      <c r="H189" s="382"/>
      <c r="I189" s="7"/>
      <c r="J189" s="7"/>
      <c r="K189" s="7"/>
      <c r="L189" s="7"/>
      <c r="M189" s="7"/>
    </row>
    <row r="190" spans="1:13" ht="15.75" customHeight="1">
      <c r="A190" s="49"/>
      <c r="B190" s="465"/>
      <c r="C190" s="107"/>
      <c r="D190" s="169"/>
      <c r="E190" s="108"/>
      <c r="F190" s="169"/>
      <c r="G190" s="181"/>
      <c r="H190" s="382"/>
      <c r="I190" s="7"/>
      <c r="J190" s="7"/>
      <c r="K190" s="7"/>
      <c r="L190" s="7"/>
      <c r="M190" s="7"/>
    </row>
    <row r="191" spans="1:13" ht="15.75" customHeight="1">
      <c r="A191" s="49"/>
      <c r="B191" s="632" t="s">
        <v>1934</v>
      </c>
      <c r="C191" s="630"/>
      <c r="D191" s="630"/>
      <c r="E191" s="630"/>
      <c r="F191" s="630"/>
      <c r="G191" s="630"/>
      <c r="H191" s="382"/>
      <c r="I191" s="7"/>
      <c r="J191" s="7"/>
      <c r="K191" s="7"/>
      <c r="L191" s="7"/>
      <c r="M191" s="7"/>
    </row>
    <row r="192" spans="1:13" ht="15.75" customHeight="1">
      <c r="A192" s="49"/>
      <c r="B192" s="11" t="s">
        <v>2</v>
      </c>
      <c r="C192" s="11" t="s">
        <v>3</v>
      </c>
      <c r="D192" s="11" t="s">
        <v>5</v>
      </c>
      <c r="E192" s="11" t="s">
        <v>0</v>
      </c>
      <c r="F192" s="47" t="s">
        <v>1</v>
      </c>
      <c r="G192" s="47" t="s">
        <v>4</v>
      </c>
      <c r="H192" s="382"/>
      <c r="I192" s="7"/>
      <c r="J192" s="7"/>
      <c r="K192" s="7"/>
      <c r="L192" s="7"/>
      <c r="M192" s="7"/>
    </row>
    <row r="193" spans="1:13" ht="15.75" customHeight="1">
      <c r="A193" s="49"/>
      <c r="B193" s="465">
        <v>113615</v>
      </c>
      <c r="C193" s="4" t="s">
        <v>920</v>
      </c>
      <c r="D193" s="169" t="s">
        <v>552</v>
      </c>
      <c r="E193" s="5">
        <v>21.99</v>
      </c>
      <c r="F193" s="136">
        <v>22.99</v>
      </c>
      <c r="G193" s="6">
        <v>-4.547521600727604E-2</v>
      </c>
      <c r="H193" s="409"/>
      <c r="I193" s="7"/>
      <c r="J193" s="7"/>
      <c r="K193" s="7"/>
      <c r="L193" s="7"/>
      <c r="M193" s="7"/>
    </row>
    <row r="194" spans="1:13" ht="15.75" customHeight="1">
      <c r="A194" s="49"/>
      <c r="B194" s="465">
        <v>113615</v>
      </c>
      <c r="C194" s="4" t="s">
        <v>920</v>
      </c>
      <c r="D194" s="169" t="s">
        <v>1931</v>
      </c>
      <c r="E194" s="5">
        <v>21.99</v>
      </c>
      <c r="F194" s="169">
        <v>21.99</v>
      </c>
      <c r="G194" s="6">
        <v>0</v>
      </c>
      <c r="H194" s="409"/>
      <c r="I194" s="7"/>
      <c r="J194" s="7"/>
      <c r="K194" s="7"/>
      <c r="L194" s="7"/>
      <c r="M194" s="7"/>
    </row>
    <row r="195" spans="1:13" ht="15.75" customHeight="1">
      <c r="A195" s="49"/>
      <c r="B195" s="465">
        <v>113615</v>
      </c>
      <c r="C195" s="4" t="s">
        <v>920</v>
      </c>
      <c r="D195" s="169" t="s">
        <v>1932</v>
      </c>
      <c r="E195" s="5">
        <v>21.99</v>
      </c>
      <c r="F195" s="169">
        <v>20.89</v>
      </c>
      <c r="G195" s="6">
        <v>5.0022737608003548E-2</v>
      </c>
      <c r="H195" s="409"/>
      <c r="I195" s="7"/>
      <c r="J195" s="7"/>
      <c r="K195" s="7"/>
      <c r="L195" s="7"/>
      <c r="M195" s="7"/>
    </row>
    <row r="196" spans="1:13" ht="15.75" customHeight="1">
      <c r="A196" s="49"/>
      <c r="B196" s="465">
        <v>113615</v>
      </c>
      <c r="C196" s="4" t="s">
        <v>920</v>
      </c>
      <c r="D196" s="169" t="s">
        <v>1933</v>
      </c>
      <c r="E196" s="5">
        <v>21.99</v>
      </c>
      <c r="F196" s="169">
        <v>19.89</v>
      </c>
      <c r="G196" s="6">
        <v>9.5497953615279588E-2</v>
      </c>
      <c r="H196" s="409"/>
      <c r="I196" s="7"/>
      <c r="J196" s="7"/>
      <c r="K196" s="7"/>
      <c r="L196" s="7"/>
      <c r="M196" s="7"/>
    </row>
    <row r="197" spans="1:13" ht="15.75" customHeight="1">
      <c r="A197" s="49"/>
      <c r="B197" s="465"/>
      <c r="C197" s="107"/>
      <c r="D197" s="169"/>
      <c r="E197" s="108"/>
      <c r="F197" s="169"/>
      <c r="G197" s="181"/>
      <c r="H197" s="382"/>
      <c r="I197" s="7"/>
      <c r="J197" s="7"/>
      <c r="K197" s="7"/>
      <c r="L197" s="7"/>
      <c r="M197" s="7"/>
    </row>
    <row r="198" spans="1:13" ht="15.75" customHeight="1">
      <c r="A198" s="49"/>
      <c r="B198" s="632" t="s">
        <v>1934</v>
      </c>
      <c r="C198" s="630"/>
      <c r="D198" s="630"/>
      <c r="E198" s="630"/>
      <c r="F198" s="630"/>
      <c r="G198" s="630"/>
      <c r="H198" s="382"/>
      <c r="I198" s="7"/>
      <c r="J198" s="7"/>
      <c r="K198" s="7"/>
      <c r="L198" s="7"/>
      <c r="M198" s="7"/>
    </row>
    <row r="199" spans="1:13" ht="15.75" customHeight="1">
      <c r="A199" s="49"/>
      <c r="B199" s="11" t="s">
        <v>2</v>
      </c>
      <c r="C199" s="11" t="s">
        <v>3</v>
      </c>
      <c r="D199" s="11" t="s">
        <v>5</v>
      </c>
      <c r="E199" s="11" t="s">
        <v>0</v>
      </c>
      <c r="F199" s="47" t="s">
        <v>1</v>
      </c>
      <c r="G199" s="47" t="s">
        <v>4</v>
      </c>
      <c r="H199" s="382"/>
      <c r="I199" s="7"/>
      <c r="J199" s="7"/>
      <c r="K199" s="7"/>
      <c r="L199" s="7"/>
      <c r="M199" s="7"/>
    </row>
    <row r="200" spans="1:13" ht="15.75" customHeight="1">
      <c r="A200" s="49"/>
      <c r="B200" s="412">
        <v>113921</v>
      </c>
      <c r="C200" s="4" t="s">
        <v>1979</v>
      </c>
      <c r="D200" s="136" t="s">
        <v>6</v>
      </c>
      <c r="E200" s="5">
        <v>1.69</v>
      </c>
      <c r="F200" s="479">
        <v>1.1000000000000001</v>
      </c>
      <c r="G200" s="6">
        <v>0.34911242603550291</v>
      </c>
      <c r="H200" s="382" t="e">
        <v>#N/A</v>
      </c>
      <c r="I200" s="7"/>
      <c r="J200" s="7"/>
      <c r="K200" s="7"/>
      <c r="L200" s="7"/>
      <c r="M200" s="7"/>
    </row>
    <row r="201" spans="1:13" ht="15.75" customHeight="1">
      <c r="A201" s="49"/>
      <c r="B201" s="412">
        <v>113918</v>
      </c>
      <c r="C201" s="4" t="s">
        <v>1980</v>
      </c>
      <c r="D201" s="136" t="s">
        <v>6</v>
      </c>
      <c r="E201" s="5">
        <v>1.69</v>
      </c>
      <c r="F201" s="479">
        <v>1.1000000000000001</v>
      </c>
      <c r="G201" s="6">
        <v>0.34911242603550291</v>
      </c>
      <c r="H201" s="382" t="e">
        <v>#N/A</v>
      </c>
      <c r="I201" s="7"/>
      <c r="J201" s="7"/>
      <c r="K201" s="7"/>
      <c r="L201" s="7"/>
      <c r="M201" s="7"/>
    </row>
    <row r="202" spans="1:13" ht="15.75" customHeight="1">
      <c r="A202" s="49"/>
      <c r="B202" s="412">
        <v>113916</v>
      </c>
      <c r="C202" s="4" t="s">
        <v>1981</v>
      </c>
      <c r="D202" s="136" t="s">
        <v>6</v>
      </c>
      <c r="E202" s="5">
        <v>1.69</v>
      </c>
      <c r="F202" s="479">
        <v>1.1000000000000001</v>
      </c>
      <c r="G202" s="6">
        <v>0.34911242603550291</v>
      </c>
      <c r="H202" s="382" t="e">
        <v>#N/A</v>
      </c>
      <c r="I202" s="7"/>
      <c r="J202" s="7"/>
      <c r="K202" s="7"/>
      <c r="L202" s="7"/>
      <c r="M202" s="7"/>
    </row>
    <row r="203" spans="1:13" ht="15.75" customHeight="1">
      <c r="A203" s="49"/>
      <c r="B203" s="412">
        <v>113926</v>
      </c>
      <c r="C203" s="4" t="s">
        <v>1982</v>
      </c>
      <c r="D203" s="136" t="s">
        <v>6</v>
      </c>
      <c r="E203" s="5">
        <v>1.69</v>
      </c>
      <c r="F203" s="479">
        <v>1.1000000000000001</v>
      </c>
      <c r="G203" s="6">
        <v>0.34911242603550291</v>
      </c>
      <c r="H203" s="382" t="e">
        <v>#N/A</v>
      </c>
      <c r="I203" s="7"/>
      <c r="J203" s="7"/>
      <c r="K203" s="7"/>
      <c r="L203" s="7"/>
      <c r="M203" s="7"/>
    </row>
    <row r="204" spans="1:13" ht="15.75" customHeight="1">
      <c r="A204" s="49"/>
      <c r="B204" s="412">
        <v>113919</v>
      </c>
      <c r="C204" s="4" t="s">
        <v>1983</v>
      </c>
      <c r="D204" s="136" t="s">
        <v>6</v>
      </c>
      <c r="E204" s="5">
        <v>1.69</v>
      </c>
      <c r="F204" s="479">
        <v>1.1000000000000001</v>
      </c>
      <c r="G204" s="6">
        <v>0.34911242603550291</v>
      </c>
      <c r="H204" s="382" t="e">
        <v>#N/A</v>
      </c>
      <c r="I204" s="7"/>
      <c r="J204" s="7"/>
      <c r="K204" s="7"/>
      <c r="L204" s="7"/>
      <c r="M204" s="7"/>
    </row>
    <row r="205" spans="1:13" ht="15.75" customHeight="1">
      <c r="A205" s="49"/>
      <c r="B205" s="412">
        <v>113920</v>
      </c>
      <c r="C205" s="4" t="s">
        <v>1984</v>
      </c>
      <c r="D205" s="136" t="s">
        <v>6</v>
      </c>
      <c r="E205" s="5">
        <v>1.71</v>
      </c>
      <c r="F205" s="479">
        <v>1.1000000000000001</v>
      </c>
      <c r="G205" s="6">
        <v>0.35672514619883033</v>
      </c>
      <c r="H205" s="382" t="e">
        <v>#N/A</v>
      </c>
      <c r="I205" s="7"/>
      <c r="J205" s="7"/>
      <c r="K205" s="7"/>
      <c r="L205" s="7"/>
      <c r="M205" s="7"/>
    </row>
    <row r="206" spans="1:13" ht="15.75" customHeight="1">
      <c r="A206" s="49"/>
      <c r="B206" s="412">
        <v>113917</v>
      </c>
      <c r="C206" s="4" t="s">
        <v>1985</v>
      </c>
      <c r="D206" s="136" t="s">
        <v>6</v>
      </c>
      <c r="E206" s="5">
        <v>1.69</v>
      </c>
      <c r="F206" s="479">
        <v>1.1000000000000001</v>
      </c>
      <c r="G206" s="6">
        <v>0.34911242603550291</v>
      </c>
      <c r="H206" s="382" t="e">
        <v>#N/A</v>
      </c>
      <c r="I206" s="7"/>
      <c r="J206" s="7"/>
      <c r="K206" s="7"/>
      <c r="L206" s="7"/>
      <c r="M206" s="7"/>
    </row>
    <row r="207" spans="1:13" ht="15.75" customHeight="1">
      <c r="A207" s="49"/>
      <c r="B207" s="412">
        <v>113315</v>
      </c>
      <c r="C207" s="4" t="s">
        <v>736</v>
      </c>
      <c r="D207" s="136" t="s">
        <v>6</v>
      </c>
      <c r="E207" s="5">
        <v>2.5299999999999998</v>
      </c>
      <c r="F207" s="479">
        <v>2.1</v>
      </c>
      <c r="G207" s="6">
        <v>0.1699604743083003</v>
      </c>
      <c r="H207" s="382" t="e">
        <v>#N/A</v>
      </c>
      <c r="I207" s="7"/>
      <c r="J207" s="7"/>
      <c r="K207" s="7"/>
      <c r="L207" s="7"/>
      <c r="M207" s="7"/>
    </row>
    <row r="208" spans="1:13" ht="15.75" customHeight="1">
      <c r="A208" s="49"/>
      <c r="B208" s="412">
        <v>113316</v>
      </c>
      <c r="C208" s="4" t="s">
        <v>740</v>
      </c>
      <c r="D208" s="136" t="s">
        <v>6</v>
      </c>
      <c r="E208" s="5">
        <v>2.5299999999999998</v>
      </c>
      <c r="F208" s="479">
        <v>2.1</v>
      </c>
      <c r="G208" s="6">
        <v>0.1699604743083003</v>
      </c>
      <c r="H208" s="382" t="e">
        <v>#N/A</v>
      </c>
      <c r="I208" s="7"/>
      <c r="J208" s="7"/>
      <c r="K208" s="7"/>
      <c r="L208" s="7"/>
      <c r="M208" s="7"/>
    </row>
    <row r="209" spans="1:13" ht="15.75" customHeight="1">
      <c r="A209" s="49"/>
      <c r="B209" s="412">
        <v>113329</v>
      </c>
      <c r="C209" s="4" t="s">
        <v>739</v>
      </c>
      <c r="D209" s="136" t="s">
        <v>6</v>
      </c>
      <c r="E209" s="5">
        <v>2.5299999999999998</v>
      </c>
      <c r="F209" s="479">
        <v>2.1</v>
      </c>
      <c r="G209" s="6">
        <v>0.1699604743083003</v>
      </c>
      <c r="H209" s="382" t="e">
        <v>#N/A</v>
      </c>
      <c r="I209" s="7"/>
      <c r="J209" s="7"/>
      <c r="K209" s="7"/>
      <c r="L209" s="7"/>
      <c r="M209" s="7"/>
    </row>
    <row r="210" spans="1:13" ht="15.75" customHeight="1">
      <c r="A210" s="49"/>
      <c r="B210" s="412">
        <v>113320</v>
      </c>
      <c r="C210" s="4" t="s">
        <v>737</v>
      </c>
      <c r="D210" s="136" t="s">
        <v>6</v>
      </c>
      <c r="E210" s="5">
        <v>2.68</v>
      </c>
      <c r="F210" s="479">
        <v>2.1</v>
      </c>
      <c r="G210" s="6">
        <v>0.21641791044776121</v>
      </c>
      <c r="H210" s="382" t="e">
        <v>#N/A</v>
      </c>
      <c r="I210" s="7"/>
      <c r="J210" s="7"/>
      <c r="K210" s="7"/>
      <c r="L210" s="7"/>
      <c r="M210" s="7"/>
    </row>
    <row r="211" spans="1:13" ht="15.75" customHeight="1">
      <c r="A211" s="49"/>
      <c r="B211" s="412">
        <v>113317</v>
      </c>
      <c r="C211" s="4" t="s">
        <v>738</v>
      </c>
      <c r="D211" s="136" t="s">
        <v>6</v>
      </c>
      <c r="E211" s="5">
        <v>2.5299999999999998</v>
      </c>
      <c r="F211" s="479">
        <v>2.1</v>
      </c>
      <c r="G211" s="6">
        <v>0.1699604743083003</v>
      </c>
      <c r="H211" s="382" t="e">
        <v>#N/A</v>
      </c>
      <c r="I211" s="7"/>
      <c r="J211" s="7"/>
      <c r="K211" s="7"/>
      <c r="L211" s="7"/>
      <c r="M211" s="7"/>
    </row>
    <row r="212" spans="1:13" ht="15.75" customHeight="1">
      <c r="A212" s="49"/>
      <c r="B212" s="412">
        <v>113319</v>
      </c>
      <c r="C212" s="4" t="s">
        <v>900</v>
      </c>
      <c r="D212" s="136" t="s">
        <v>6</v>
      </c>
      <c r="E212" s="5">
        <v>2.5299999999999998</v>
      </c>
      <c r="F212" s="479">
        <v>2.1</v>
      </c>
      <c r="G212" s="6">
        <v>0.1699604743083003</v>
      </c>
      <c r="H212" s="382" t="e">
        <v>#N/A</v>
      </c>
      <c r="I212" s="7"/>
      <c r="J212" s="7"/>
      <c r="K212" s="7"/>
      <c r="L212" s="7"/>
      <c r="M212" s="7"/>
    </row>
    <row r="213" spans="1:13" ht="15.75" customHeight="1">
      <c r="A213" s="49"/>
      <c r="B213" s="412">
        <v>113318</v>
      </c>
      <c r="C213" s="4" t="s">
        <v>741</v>
      </c>
      <c r="D213" s="136" t="s">
        <v>6</v>
      </c>
      <c r="E213" s="5">
        <v>2.46</v>
      </c>
      <c r="F213" s="479">
        <v>2.1</v>
      </c>
      <c r="G213" s="6">
        <v>0.14634146341463411</v>
      </c>
      <c r="H213" s="382" t="e">
        <v>#N/A</v>
      </c>
      <c r="I213" s="7"/>
      <c r="J213" s="7"/>
      <c r="K213" s="7"/>
      <c r="L213" s="7"/>
      <c r="M213" s="7"/>
    </row>
    <row r="214" spans="1:13" ht="15.75" customHeight="1">
      <c r="A214" s="49"/>
      <c r="B214" s="412"/>
      <c r="C214" s="4" t="e">
        <v>#N/A</v>
      </c>
      <c r="D214" s="136" t="s">
        <v>6</v>
      </c>
      <c r="E214" s="5" t="e">
        <v>#N/A</v>
      </c>
      <c r="F214" s="479">
        <v>2.1</v>
      </c>
      <c r="G214" s="6" t="e">
        <v>#N/A</v>
      </c>
      <c r="H214" s="382" t="e">
        <v>#N/A</v>
      </c>
      <c r="I214" s="7"/>
      <c r="J214" s="7"/>
      <c r="K214" s="7"/>
      <c r="L214" s="7"/>
      <c r="M214" s="7"/>
    </row>
    <row r="215" spans="1:13" ht="15.75" customHeight="1">
      <c r="A215" s="49"/>
      <c r="B215" s="412">
        <v>113337</v>
      </c>
      <c r="C215" s="4" t="s">
        <v>1986</v>
      </c>
      <c r="D215" s="136" t="s">
        <v>6</v>
      </c>
      <c r="E215" s="5">
        <v>20.63</v>
      </c>
      <c r="F215" s="479">
        <v>16.989999999999998</v>
      </c>
      <c r="G215" s="6">
        <v>0.17644207464857009</v>
      </c>
      <c r="H215" s="382" t="e">
        <v>#N/A</v>
      </c>
      <c r="I215" s="7"/>
      <c r="J215" s="7"/>
      <c r="K215" s="7"/>
      <c r="L215" s="7"/>
      <c r="M215" s="7"/>
    </row>
    <row r="216" spans="1:13" ht="15.75" customHeight="1">
      <c r="A216" s="49"/>
      <c r="B216" s="465"/>
      <c r="C216" s="107"/>
      <c r="D216" s="169"/>
      <c r="E216" s="108"/>
      <c r="F216" s="484"/>
      <c r="G216" s="181"/>
      <c r="H216" s="382"/>
      <c r="I216" s="7"/>
      <c r="J216" s="7"/>
      <c r="K216" s="7"/>
      <c r="L216" s="7"/>
      <c r="M216" s="7"/>
    </row>
    <row r="217" spans="1:13" ht="15.75" customHeight="1">
      <c r="A217" s="49"/>
      <c r="B217" s="632" t="s">
        <v>1936</v>
      </c>
      <c r="C217" s="630"/>
      <c r="D217" s="630"/>
      <c r="E217" s="630"/>
      <c r="F217" s="630"/>
      <c r="G217" s="630"/>
      <c r="H217" s="382"/>
      <c r="I217" s="7"/>
      <c r="J217" s="7"/>
      <c r="K217" s="7"/>
      <c r="L217" s="7"/>
      <c r="M217" s="7"/>
    </row>
    <row r="218" spans="1:13" ht="15.75" customHeight="1">
      <c r="A218" s="49"/>
      <c r="B218" s="11" t="s">
        <v>2</v>
      </c>
      <c r="C218" s="11" t="s">
        <v>3</v>
      </c>
      <c r="D218" s="11" t="s">
        <v>5</v>
      </c>
      <c r="E218" s="11" t="s">
        <v>0</v>
      </c>
      <c r="F218" s="47" t="s">
        <v>1</v>
      </c>
      <c r="G218" s="47" t="s">
        <v>4</v>
      </c>
      <c r="H218" s="382"/>
      <c r="I218" s="7"/>
      <c r="J218" s="7"/>
      <c r="K218" s="7"/>
      <c r="L218" s="7"/>
      <c r="M218" s="7"/>
    </row>
    <row r="219" spans="1:13" ht="15.75" customHeight="1">
      <c r="A219" s="49"/>
      <c r="B219" s="465">
        <v>28</v>
      </c>
      <c r="C219" s="4" t="s">
        <v>886</v>
      </c>
      <c r="D219" s="136" t="s">
        <v>6</v>
      </c>
      <c r="E219" s="5">
        <v>7.79</v>
      </c>
      <c r="F219" s="479">
        <v>6.99</v>
      </c>
      <c r="G219" s="6">
        <v>0.10269576379974324</v>
      </c>
      <c r="H219" s="382" t="e">
        <v>#N/A</v>
      </c>
      <c r="I219" s="7"/>
      <c r="J219" s="7"/>
      <c r="K219" s="7"/>
      <c r="L219" s="7"/>
      <c r="M219" s="7"/>
    </row>
    <row r="220" spans="1:13" ht="15.75" customHeight="1">
      <c r="A220" s="49"/>
      <c r="B220" s="465">
        <v>29</v>
      </c>
      <c r="C220" s="4" t="s">
        <v>887</v>
      </c>
      <c r="D220" s="136" t="s">
        <v>6</v>
      </c>
      <c r="E220" s="5">
        <v>8.83</v>
      </c>
      <c r="F220" s="479">
        <v>6.99</v>
      </c>
      <c r="G220" s="6">
        <v>0.20838052095130236</v>
      </c>
      <c r="H220" s="382" t="e">
        <v>#N/A</v>
      </c>
      <c r="I220" s="7"/>
      <c r="J220" s="7"/>
      <c r="K220" s="7"/>
      <c r="L220" s="7"/>
      <c r="M220" s="7"/>
    </row>
    <row r="221" spans="1:13" ht="15.75" customHeight="1">
      <c r="A221" s="49"/>
      <c r="B221" s="465">
        <v>105521</v>
      </c>
      <c r="C221" s="4" t="s">
        <v>1036</v>
      </c>
      <c r="D221" s="136" t="s">
        <v>6</v>
      </c>
      <c r="E221" s="5">
        <v>6.17</v>
      </c>
      <c r="F221" s="479">
        <v>5.29</v>
      </c>
      <c r="G221" s="6">
        <v>0.14262560777957858</v>
      </c>
      <c r="H221" s="382" t="e">
        <v>#N/A</v>
      </c>
      <c r="I221" s="7"/>
      <c r="J221" s="7"/>
      <c r="K221" s="7"/>
      <c r="L221" s="7"/>
      <c r="M221" s="7"/>
    </row>
    <row r="222" spans="1:13" ht="15.75" customHeight="1">
      <c r="A222" s="49"/>
      <c r="B222" s="465">
        <v>105334</v>
      </c>
      <c r="C222" s="4" t="s">
        <v>1987</v>
      </c>
      <c r="D222" s="136" t="s">
        <v>6</v>
      </c>
      <c r="E222" s="5">
        <v>6.86</v>
      </c>
      <c r="F222" s="479">
        <v>5.29</v>
      </c>
      <c r="G222" s="6">
        <v>0.22886297376093298</v>
      </c>
      <c r="H222" s="382" t="e">
        <v>#N/A</v>
      </c>
      <c r="I222" s="7"/>
      <c r="J222" s="7"/>
      <c r="K222" s="7"/>
      <c r="L222" s="7"/>
      <c r="M222" s="7"/>
    </row>
    <row r="223" spans="1:13" ht="15.75" customHeight="1">
      <c r="A223" s="49"/>
      <c r="B223" s="465"/>
      <c r="C223" s="4" t="e">
        <v>#N/A</v>
      </c>
      <c r="D223" s="136" t="s">
        <v>6</v>
      </c>
      <c r="E223" s="5" t="e">
        <v>#N/A</v>
      </c>
      <c r="F223" s="479"/>
      <c r="G223" s="6" t="e">
        <v>#N/A</v>
      </c>
      <c r="H223" s="382" t="e">
        <v>#N/A</v>
      </c>
      <c r="I223" s="7"/>
      <c r="J223" s="7"/>
      <c r="K223" s="7"/>
      <c r="L223" s="7"/>
      <c r="M223" s="7"/>
    </row>
    <row r="224" spans="1:13" ht="15.75" customHeight="1">
      <c r="A224" s="49"/>
      <c r="B224" s="465"/>
      <c r="C224" s="4" t="e">
        <v>#N/A</v>
      </c>
      <c r="D224" s="136" t="s">
        <v>6</v>
      </c>
      <c r="E224" s="5" t="e">
        <v>#N/A</v>
      </c>
      <c r="F224" s="479"/>
      <c r="G224" s="6" t="e">
        <v>#N/A</v>
      </c>
      <c r="H224" s="382" t="e">
        <v>#N/A</v>
      </c>
      <c r="I224" s="7"/>
      <c r="J224" s="7"/>
      <c r="K224" s="7"/>
      <c r="L224" s="7"/>
      <c r="M224" s="7"/>
    </row>
    <row r="225" spans="1:13" ht="15.75" customHeight="1">
      <c r="A225" s="49"/>
      <c r="B225" s="465"/>
      <c r="C225" s="107"/>
      <c r="D225" s="169"/>
      <c r="E225" s="108"/>
      <c r="F225" s="169"/>
      <c r="G225" s="181"/>
      <c r="H225" s="382"/>
      <c r="I225" s="7"/>
      <c r="J225" s="7"/>
      <c r="K225" s="7"/>
      <c r="L225" s="7"/>
      <c r="M225" s="7"/>
    </row>
    <row r="226" spans="1:13" ht="18">
      <c r="A226" s="49"/>
      <c r="B226" s="633" t="s">
        <v>1935</v>
      </c>
      <c r="C226" s="634"/>
      <c r="D226" s="634"/>
      <c r="E226" s="634"/>
      <c r="F226" s="634"/>
      <c r="G226" s="634"/>
      <c r="H226" s="382"/>
      <c r="I226" s="7"/>
      <c r="J226" s="7"/>
      <c r="K226" s="7"/>
      <c r="L226" s="7"/>
      <c r="M226" s="7"/>
    </row>
    <row r="227" spans="1:13" ht="18">
      <c r="A227" s="49"/>
      <c r="B227" s="497" t="s">
        <v>2</v>
      </c>
      <c r="C227" s="497" t="s">
        <v>3</v>
      </c>
      <c r="D227" s="497" t="s">
        <v>5</v>
      </c>
      <c r="E227" s="497" t="s">
        <v>0</v>
      </c>
      <c r="F227" s="497" t="s">
        <v>1643</v>
      </c>
      <c r="G227" s="489" t="s">
        <v>4</v>
      </c>
      <c r="H227" s="382"/>
      <c r="I227" s="7"/>
      <c r="J227" s="7"/>
      <c r="K227" s="7"/>
      <c r="L227" s="7"/>
      <c r="M227" s="7"/>
    </row>
    <row r="228" spans="1:13" ht="18">
      <c r="A228" s="49"/>
      <c r="B228" s="490">
        <v>758</v>
      </c>
      <c r="C228" s="491" t="s">
        <v>891</v>
      </c>
      <c r="D228" s="492" t="s">
        <v>464</v>
      </c>
      <c r="E228" s="493">
        <v>13.53</v>
      </c>
      <c r="F228" s="498">
        <v>11.55</v>
      </c>
      <c r="G228" s="495">
        <v>0.14634146341463405</v>
      </c>
      <c r="H228" s="382" t="e">
        <v>#N/A</v>
      </c>
      <c r="I228" s="7"/>
      <c r="J228" s="7"/>
      <c r="K228" s="7"/>
      <c r="L228" s="7"/>
      <c r="M228" s="7"/>
    </row>
    <row r="229" spans="1:13" ht="18">
      <c r="A229" s="49"/>
      <c r="B229" s="490">
        <v>105510</v>
      </c>
      <c r="C229" s="491" t="s">
        <v>515</v>
      </c>
      <c r="D229" s="492" t="s">
        <v>464</v>
      </c>
      <c r="E229" s="493">
        <v>10.83</v>
      </c>
      <c r="F229" s="498">
        <v>8.7899999999999991</v>
      </c>
      <c r="G229" s="495">
        <v>0.18836565096952917</v>
      </c>
      <c r="H229" s="382" t="e">
        <v>#N/A</v>
      </c>
      <c r="I229" s="7"/>
      <c r="J229" s="7"/>
      <c r="K229" s="7"/>
      <c r="L229" s="7"/>
      <c r="M229" s="7"/>
    </row>
    <row r="230" spans="1:13" ht="18">
      <c r="A230" s="49"/>
      <c r="B230" s="490">
        <v>1686</v>
      </c>
      <c r="C230" s="491" t="s">
        <v>1988</v>
      </c>
      <c r="D230" s="492" t="s">
        <v>464</v>
      </c>
      <c r="E230" s="493">
        <v>14.99</v>
      </c>
      <c r="F230" s="498">
        <v>11.97</v>
      </c>
      <c r="G230" s="495">
        <v>0.20146764509673112</v>
      </c>
      <c r="H230" s="382" t="e">
        <v>#N/A</v>
      </c>
      <c r="I230" s="7"/>
      <c r="J230" s="7"/>
      <c r="K230" s="7"/>
      <c r="L230" s="7"/>
      <c r="M230" s="7"/>
    </row>
    <row r="231" spans="1:13" ht="18">
      <c r="A231" s="49"/>
      <c r="B231" s="490">
        <v>114352</v>
      </c>
      <c r="C231" s="491" t="s">
        <v>1989</v>
      </c>
      <c r="D231" s="492" t="s">
        <v>464</v>
      </c>
      <c r="E231" s="493">
        <v>12.74</v>
      </c>
      <c r="F231" s="498">
        <v>11.84</v>
      </c>
      <c r="G231" s="495">
        <v>7.0643642072213533E-2</v>
      </c>
      <c r="H231" s="382" t="e">
        <v>#N/A</v>
      </c>
      <c r="I231" s="7"/>
      <c r="J231" s="7"/>
      <c r="K231" s="7"/>
      <c r="L231" s="7"/>
      <c r="M231" s="7"/>
    </row>
    <row r="232" spans="1:13" ht="18">
      <c r="A232" s="49"/>
      <c r="B232" s="490">
        <v>803</v>
      </c>
      <c r="C232" s="491" t="s">
        <v>927</v>
      </c>
      <c r="D232" s="492" t="s">
        <v>464</v>
      </c>
      <c r="E232" s="493">
        <v>9.82</v>
      </c>
      <c r="F232" s="498">
        <v>8.99</v>
      </c>
      <c r="G232" s="495">
        <v>8.4521384928716914E-2</v>
      </c>
      <c r="H232" s="382" t="e">
        <v>#N/A</v>
      </c>
      <c r="I232" s="7"/>
      <c r="J232" s="7"/>
      <c r="K232" s="7"/>
      <c r="L232" s="7"/>
      <c r="M232" s="7"/>
    </row>
    <row r="233" spans="1:13" ht="18">
      <c r="A233" s="49"/>
      <c r="B233" s="490">
        <v>1679</v>
      </c>
      <c r="C233" s="491" t="s">
        <v>217</v>
      </c>
      <c r="D233" s="492" t="s">
        <v>464</v>
      </c>
      <c r="E233" s="493">
        <v>14.48</v>
      </c>
      <c r="F233" s="498">
        <v>13.98</v>
      </c>
      <c r="G233" s="495">
        <v>3.4530386740331494E-2</v>
      </c>
      <c r="H233" s="382" t="e">
        <v>#N/A</v>
      </c>
      <c r="I233" s="7"/>
      <c r="J233" s="7"/>
      <c r="K233" s="7"/>
      <c r="L233" s="7"/>
      <c r="M233" s="7"/>
    </row>
    <row r="234" spans="1:13" ht="18">
      <c r="A234" s="49"/>
      <c r="B234" s="490">
        <v>102178</v>
      </c>
      <c r="C234" s="491" t="s">
        <v>895</v>
      </c>
      <c r="D234" s="492" t="s">
        <v>464</v>
      </c>
      <c r="E234" s="493">
        <v>7.86</v>
      </c>
      <c r="F234" s="498">
        <v>6.98</v>
      </c>
      <c r="G234" s="495">
        <v>0.1119592875318066</v>
      </c>
      <c r="H234" s="382" t="e">
        <v>#N/A</v>
      </c>
      <c r="I234" s="7"/>
      <c r="J234" s="7"/>
      <c r="K234" s="7"/>
      <c r="L234" s="7"/>
      <c r="M234" s="7"/>
    </row>
    <row r="235" spans="1:13" ht="18">
      <c r="A235" s="49"/>
      <c r="B235" s="490">
        <v>2001</v>
      </c>
      <c r="C235" s="491" t="s">
        <v>1990</v>
      </c>
      <c r="D235" s="492" t="s">
        <v>464</v>
      </c>
      <c r="E235" s="493">
        <v>9.14</v>
      </c>
      <c r="F235" s="498">
        <v>8.49</v>
      </c>
      <c r="G235" s="495">
        <v>7.1115973741794347E-2</v>
      </c>
      <c r="H235" s="382" t="e">
        <v>#N/A</v>
      </c>
      <c r="I235" s="7"/>
      <c r="J235" s="7"/>
      <c r="K235" s="7"/>
      <c r="L235" s="7"/>
      <c r="M235" s="7"/>
    </row>
    <row r="236" spans="1:13" ht="18">
      <c r="A236" s="49"/>
      <c r="B236" s="490">
        <v>109690</v>
      </c>
      <c r="C236" s="491" t="s">
        <v>220</v>
      </c>
      <c r="D236" s="492" t="s">
        <v>464</v>
      </c>
      <c r="E236" s="493">
        <v>14.99</v>
      </c>
      <c r="F236" s="498">
        <v>12.99</v>
      </c>
      <c r="G236" s="495">
        <v>0.13342228152101401</v>
      </c>
      <c r="H236" s="382" t="e">
        <v>#N/A</v>
      </c>
      <c r="I236" s="7"/>
      <c r="J236" s="7"/>
      <c r="K236" s="7"/>
      <c r="L236" s="7"/>
      <c r="M236" s="7"/>
    </row>
    <row r="237" spans="1:13" ht="18">
      <c r="A237" s="49"/>
      <c r="B237" s="490">
        <v>109109</v>
      </c>
      <c r="C237" s="491" t="s">
        <v>365</v>
      </c>
      <c r="D237" s="492" t="s">
        <v>464</v>
      </c>
      <c r="E237" s="493">
        <v>48.32</v>
      </c>
      <c r="F237" s="498">
        <v>41.99</v>
      </c>
      <c r="G237" s="495">
        <v>0.13100165562913904</v>
      </c>
      <c r="H237" s="382" t="e">
        <v>#N/A</v>
      </c>
      <c r="I237" s="7"/>
      <c r="J237" s="7"/>
      <c r="K237" s="7"/>
      <c r="L237" s="7"/>
      <c r="M237" s="7"/>
    </row>
    <row r="238" spans="1:13" ht="18">
      <c r="A238" s="49"/>
      <c r="B238" s="490">
        <v>109252</v>
      </c>
      <c r="C238" s="491" t="s">
        <v>362</v>
      </c>
      <c r="D238" s="492" t="s">
        <v>464</v>
      </c>
      <c r="E238" s="493">
        <v>17.55</v>
      </c>
      <c r="F238" s="498">
        <v>15.98</v>
      </c>
      <c r="G238" s="495">
        <v>8.9458689458689469E-2</v>
      </c>
      <c r="H238" s="382" t="e">
        <v>#N/A</v>
      </c>
      <c r="I238" s="7"/>
      <c r="J238" s="7"/>
      <c r="K238" s="7"/>
      <c r="L238" s="7"/>
      <c r="M238" s="7"/>
    </row>
    <row r="239" spans="1:13" ht="18">
      <c r="A239" s="49"/>
      <c r="B239" s="490">
        <v>109549</v>
      </c>
      <c r="C239" s="491" t="s">
        <v>1991</v>
      </c>
      <c r="D239" s="492" t="s">
        <v>464</v>
      </c>
      <c r="E239" s="493">
        <v>15.98</v>
      </c>
      <c r="F239" s="498">
        <v>15.49</v>
      </c>
      <c r="G239" s="495">
        <v>3.0663329161451827E-2</v>
      </c>
      <c r="H239" s="382" t="e">
        <v>#N/A</v>
      </c>
      <c r="I239" s="7"/>
      <c r="J239" s="7"/>
      <c r="K239" s="7"/>
      <c r="L239" s="7"/>
      <c r="M239" s="7"/>
    </row>
    <row r="240" spans="1:13" ht="18">
      <c r="A240" s="49"/>
      <c r="B240" s="490">
        <v>377</v>
      </c>
      <c r="C240" s="491" t="s">
        <v>1992</v>
      </c>
      <c r="D240" s="492" t="s">
        <v>6</v>
      </c>
      <c r="E240" s="493">
        <v>20.95</v>
      </c>
      <c r="F240" s="498">
        <v>18.489999999999998</v>
      </c>
      <c r="G240" s="495">
        <v>0.11742243436754181</v>
      </c>
      <c r="H240" s="382" t="e">
        <v>#N/A</v>
      </c>
      <c r="I240" s="7"/>
      <c r="J240" s="7"/>
      <c r="K240" s="7"/>
      <c r="L240" s="7"/>
      <c r="M240" s="7"/>
    </row>
    <row r="241" spans="1:13" ht="18">
      <c r="A241" s="49"/>
      <c r="B241" s="490">
        <v>109223</v>
      </c>
      <c r="C241" s="491" t="s">
        <v>1993</v>
      </c>
      <c r="D241" s="492" t="s">
        <v>464</v>
      </c>
      <c r="E241" s="493">
        <v>14.93</v>
      </c>
      <c r="F241" s="498">
        <v>13.79</v>
      </c>
      <c r="G241" s="495">
        <v>7.6356329537843312E-2</v>
      </c>
      <c r="H241" s="382" t="e">
        <v>#N/A</v>
      </c>
      <c r="I241" s="7"/>
      <c r="J241" s="7"/>
      <c r="K241" s="7"/>
      <c r="L241" s="7"/>
      <c r="M241" s="7"/>
    </row>
    <row r="242" spans="1:13" ht="18">
      <c r="A242" s="49"/>
      <c r="B242" s="490">
        <v>102744</v>
      </c>
      <c r="C242" s="491" t="s">
        <v>1994</v>
      </c>
      <c r="D242" s="492" t="s">
        <v>6</v>
      </c>
      <c r="E242" s="493">
        <v>6.29</v>
      </c>
      <c r="F242" s="498">
        <v>5.69</v>
      </c>
      <c r="G242" s="495">
        <v>9.5389507154212974E-2</v>
      </c>
      <c r="H242" s="382" t="e">
        <v>#N/A</v>
      </c>
      <c r="I242" s="7"/>
      <c r="J242" s="7"/>
      <c r="K242" s="7"/>
      <c r="L242" s="7"/>
      <c r="M242" s="7"/>
    </row>
    <row r="243" spans="1:13" ht="18">
      <c r="A243" s="49"/>
      <c r="B243" s="490">
        <v>109311</v>
      </c>
      <c r="C243" s="491" t="s">
        <v>930</v>
      </c>
      <c r="D243" s="492" t="s">
        <v>464</v>
      </c>
      <c r="E243" s="493">
        <v>21.51</v>
      </c>
      <c r="F243" s="498">
        <v>19.5</v>
      </c>
      <c r="G243" s="495">
        <v>9.3444909344490998E-2</v>
      </c>
      <c r="H243" s="382" t="e">
        <v>#N/A</v>
      </c>
      <c r="I243" s="7"/>
      <c r="J243" s="7"/>
      <c r="K243" s="7"/>
      <c r="L243" s="7"/>
      <c r="M243" s="7"/>
    </row>
    <row r="244" spans="1:13" ht="18">
      <c r="A244" s="49"/>
      <c r="B244" s="490">
        <v>106008</v>
      </c>
      <c r="C244" s="491" t="s">
        <v>1995</v>
      </c>
      <c r="D244" s="492" t="s">
        <v>6</v>
      </c>
      <c r="E244" s="493">
        <v>11.46</v>
      </c>
      <c r="F244" s="498">
        <v>10.59</v>
      </c>
      <c r="G244" s="495">
        <v>7.5916230366492227E-2</v>
      </c>
      <c r="H244" s="382" t="e">
        <v>#N/A</v>
      </c>
      <c r="I244" s="7"/>
      <c r="J244" s="7"/>
      <c r="K244" s="7"/>
      <c r="L244" s="7"/>
      <c r="M244" s="7"/>
    </row>
    <row r="245" spans="1:13" ht="18">
      <c r="A245" s="49"/>
      <c r="B245" s="490">
        <v>112522</v>
      </c>
      <c r="C245" s="491" t="s">
        <v>1996</v>
      </c>
      <c r="D245" s="492" t="s">
        <v>6</v>
      </c>
      <c r="E245" s="493">
        <v>18.93</v>
      </c>
      <c r="F245" s="498">
        <v>16.77</v>
      </c>
      <c r="G245" s="495">
        <v>0.11410459587955626</v>
      </c>
      <c r="H245" s="382" t="e">
        <v>#N/A</v>
      </c>
      <c r="I245" s="7"/>
      <c r="J245" s="7"/>
      <c r="K245" s="7"/>
      <c r="L245" s="7"/>
      <c r="M245" s="7"/>
    </row>
    <row r="246" spans="1:13" ht="18">
      <c r="A246" s="49"/>
      <c r="B246" s="490">
        <v>113371</v>
      </c>
      <c r="C246" s="491" t="s">
        <v>757</v>
      </c>
      <c r="D246" s="492" t="s">
        <v>6</v>
      </c>
      <c r="E246" s="493">
        <v>3.99</v>
      </c>
      <c r="F246" s="498">
        <v>3.69</v>
      </c>
      <c r="G246" s="495">
        <v>7.5187969924812095E-2</v>
      </c>
      <c r="H246" s="382" t="e">
        <v>#N/A</v>
      </c>
      <c r="I246" s="7"/>
      <c r="J246" s="7"/>
      <c r="K246" s="7"/>
      <c r="L246" s="7"/>
      <c r="M246" s="7"/>
    </row>
    <row r="247" spans="1:13" ht="18">
      <c r="A247" s="49"/>
      <c r="B247" s="490">
        <v>113372</v>
      </c>
      <c r="C247" s="491" t="s">
        <v>756</v>
      </c>
      <c r="D247" s="492" t="s">
        <v>6</v>
      </c>
      <c r="E247" s="493">
        <v>12.94</v>
      </c>
      <c r="F247" s="498">
        <v>10.99</v>
      </c>
      <c r="G247" s="495">
        <v>0.15069551777434306</v>
      </c>
      <c r="H247" s="382" t="e">
        <v>#N/A</v>
      </c>
      <c r="I247" s="7"/>
      <c r="J247" s="7"/>
      <c r="K247" s="7"/>
      <c r="L247" s="7"/>
      <c r="M247" s="7"/>
    </row>
    <row r="248" spans="1:13" ht="18">
      <c r="A248" s="49"/>
      <c r="B248" s="490">
        <v>106040</v>
      </c>
      <c r="C248" s="491" t="s">
        <v>364</v>
      </c>
      <c r="D248" s="492" t="s">
        <v>464</v>
      </c>
      <c r="E248" s="493">
        <v>8.19</v>
      </c>
      <c r="F248" s="498">
        <v>6.79</v>
      </c>
      <c r="G248" s="495">
        <v>0.17094017094017089</v>
      </c>
      <c r="H248" s="382" t="e">
        <v>#N/A</v>
      </c>
      <c r="I248" s="7"/>
      <c r="J248" s="7"/>
      <c r="K248" s="7"/>
      <c r="L248" s="7"/>
      <c r="M248" s="7"/>
    </row>
    <row r="249" spans="1:13" ht="18">
      <c r="A249" s="49"/>
      <c r="B249" s="490">
        <v>1249</v>
      </c>
      <c r="C249" s="491" t="s">
        <v>191</v>
      </c>
      <c r="D249" s="492" t="s">
        <v>464</v>
      </c>
      <c r="E249" s="493">
        <v>13.87</v>
      </c>
      <c r="F249" s="498">
        <v>12.89</v>
      </c>
      <c r="G249" s="495">
        <v>7.0656092285508204E-2</v>
      </c>
      <c r="H249" s="382" t="e">
        <v>#N/A</v>
      </c>
      <c r="I249" s="7"/>
      <c r="J249" s="7"/>
      <c r="K249" s="7"/>
      <c r="L249" s="7"/>
      <c r="M249" s="7"/>
    </row>
    <row r="250" spans="1:13" ht="18">
      <c r="A250" s="49"/>
      <c r="B250" s="490"/>
      <c r="C250" s="491"/>
      <c r="D250" s="492"/>
      <c r="E250" s="493"/>
      <c r="F250" s="494"/>
      <c r="G250" s="495"/>
      <c r="H250" s="382"/>
      <c r="I250" s="7"/>
      <c r="J250" s="7"/>
      <c r="K250" s="7"/>
      <c r="L250" s="7"/>
      <c r="M250" s="7"/>
    </row>
    <row r="251" spans="1:13" ht="18">
      <c r="A251" s="49"/>
      <c r="B251" s="633" t="s">
        <v>1935</v>
      </c>
      <c r="C251" s="634"/>
      <c r="D251" s="634"/>
      <c r="E251" s="634"/>
      <c r="F251" s="634"/>
      <c r="G251" s="634"/>
      <c r="H251" s="382" t="e">
        <v>#N/A</v>
      </c>
      <c r="I251" s="7"/>
      <c r="J251" s="7"/>
      <c r="K251" s="7"/>
      <c r="L251" s="7"/>
      <c r="M251" s="7"/>
    </row>
    <row r="252" spans="1:13" ht="18">
      <c r="A252" s="49"/>
      <c r="B252" s="496" t="s">
        <v>2</v>
      </c>
      <c r="C252" s="496" t="s">
        <v>3</v>
      </c>
      <c r="D252" s="496" t="s">
        <v>5</v>
      </c>
      <c r="E252" s="496" t="s">
        <v>0</v>
      </c>
      <c r="F252" s="496" t="s">
        <v>1643</v>
      </c>
      <c r="G252" s="489" t="s">
        <v>4</v>
      </c>
      <c r="H252" s="382" t="e">
        <v>#N/A</v>
      </c>
      <c r="I252" s="7"/>
      <c r="J252" s="7"/>
      <c r="K252" s="7"/>
      <c r="L252" s="7"/>
      <c r="M252" s="7"/>
    </row>
    <row r="253" spans="1:13" ht="18">
      <c r="A253" s="49"/>
      <c r="B253" s="490">
        <v>460</v>
      </c>
      <c r="C253" s="491" t="s">
        <v>1227</v>
      </c>
      <c r="D253" s="492" t="s">
        <v>6</v>
      </c>
      <c r="E253" s="493">
        <v>242.32</v>
      </c>
      <c r="F253" s="498">
        <v>199.99</v>
      </c>
      <c r="G253" s="495">
        <v>0.17468636513700886</v>
      </c>
      <c r="H253" s="382" t="e">
        <v>#N/A</v>
      </c>
      <c r="I253" s="7"/>
      <c r="J253" s="7"/>
      <c r="K253" s="7"/>
      <c r="L253" s="7"/>
      <c r="M253" s="7"/>
    </row>
    <row r="254" spans="1:13" ht="18">
      <c r="A254" s="49"/>
      <c r="B254" s="490">
        <v>496</v>
      </c>
      <c r="C254" s="491" t="s">
        <v>910</v>
      </c>
      <c r="D254" s="492" t="s">
        <v>6</v>
      </c>
      <c r="E254" s="493">
        <v>134</v>
      </c>
      <c r="F254" s="498">
        <v>119</v>
      </c>
      <c r="G254" s="495">
        <v>0.11194029850746269</v>
      </c>
      <c r="H254" s="382" t="e">
        <v>#N/A</v>
      </c>
      <c r="I254" s="7"/>
      <c r="J254" s="7"/>
      <c r="K254" s="7"/>
      <c r="L254" s="7"/>
      <c r="M254" s="7"/>
    </row>
    <row r="255" spans="1:13" ht="18">
      <c r="A255" s="49"/>
      <c r="B255" s="490">
        <v>483</v>
      </c>
      <c r="C255" s="491" t="s">
        <v>315</v>
      </c>
      <c r="D255" s="492" t="s">
        <v>6</v>
      </c>
      <c r="E255" s="493">
        <v>154</v>
      </c>
      <c r="F255" s="498">
        <v>138.5</v>
      </c>
      <c r="G255" s="495">
        <v>0.10064935064935066</v>
      </c>
      <c r="H255" s="382" t="e">
        <v>#N/A</v>
      </c>
      <c r="I255" s="7"/>
      <c r="J255" s="7"/>
      <c r="K255" s="7"/>
      <c r="L255" s="7"/>
      <c r="M255" s="7"/>
    </row>
    <row r="256" spans="1:13" ht="18">
      <c r="A256" s="49"/>
      <c r="B256" s="490">
        <v>108006</v>
      </c>
      <c r="C256" s="491" t="s">
        <v>322</v>
      </c>
      <c r="D256" s="492" t="s">
        <v>6</v>
      </c>
      <c r="E256" s="493">
        <v>149.44999999999999</v>
      </c>
      <c r="F256" s="498">
        <v>138.5</v>
      </c>
      <c r="G256" s="495">
        <v>7.3268651722984204E-2</v>
      </c>
      <c r="H256" s="382" t="e">
        <v>#N/A</v>
      </c>
      <c r="I256" s="7"/>
      <c r="J256" s="7"/>
      <c r="K256" s="7"/>
      <c r="L256" s="7"/>
      <c r="M256" s="7"/>
    </row>
    <row r="257" spans="1:13" ht="18">
      <c r="A257" s="49"/>
      <c r="B257" s="490">
        <v>103174</v>
      </c>
      <c r="C257" s="491" t="s">
        <v>320</v>
      </c>
      <c r="D257" s="492" t="s">
        <v>6</v>
      </c>
      <c r="E257" s="493">
        <v>154</v>
      </c>
      <c r="F257" s="498">
        <v>138.5</v>
      </c>
      <c r="G257" s="495">
        <v>0.10064935064935066</v>
      </c>
      <c r="H257" s="382" t="e">
        <v>#N/A</v>
      </c>
      <c r="I257" s="7"/>
      <c r="J257" s="7"/>
      <c r="K257" s="7"/>
      <c r="L257" s="7"/>
      <c r="M257" s="7"/>
    </row>
    <row r="258" spans="1:13" ht="18">
      <c r="A258" s="49"/>
      <c r="B258" s="490">
        <v>109769</v>
      </c>
      <c r="C258" s="491" t="s">
        <v>319</v>
      </c>
      <c r="D258" s="492" t="s">
        <v>6</v>
      </c>
      <c r="E258" s="493">
        <v>154</v>
      </c>
      <c r="F258" s="498">
        <v>138.5</v>
      </c>
      <c r="G258" s="495">
        <v>0.10064935064935066</v>
      </c>
      <c r="H258" s="382" t="e">
        <v>#N/A</v>
      </c>
      <c r="I258" s="7"/>
      <c r="J258" s="7"/>
      <c r="K258" s="7"/>
      <c r="L258" s="7"/>
      <c r="M258" s="7"/>
    </row>
    <row r="259" spans="1:13" ht="18">
      <c r="A259" s="49"/>
      <c r="B259" s="490">
        <v>108061</v>
      </c>
      <c r="C259" s="491" t="s">
        <v>791</v>
      </c>
      <c r="D259" s="492" t="s">
        <v>6</v>
      </c>
      <c r="E259" s="493">
        <v>2.0699999999999998</v>
      </c>
      <c r="F259" s="498">
        <v>1.35</v>
      </c>
      <c r="G259" s="495">
        <v>0.34782608695652162</v>
      </c>
      <c r="H259" s="382" t="e">
        <v>#N/A</v>
      </c>
      <c r="I259" s="7"/>
      <c r="J259" s="7"/>
      <c r="K259" s="7"/>
      <c r="L259" s="7"/>
      <c r="M259" s="7"/>
    </row>
    <row r="260" spans="1:13" ht="18">
      <c r="A260" s="49"/>
      <c r="B260" s="490">
        <v>108062</v>
      </c>
      <c r="C260" s="491" t="s">
        <v>790</v>
      </c>
      <c r="D260" s="492" t="s">
        <v>6</v>
      </c>
      <c r="E260" s="493">
        <v>2.0699999999999998</v>
      </c>
      <c r="F260" s="498">
        <v>1.35</v>
      </c>
      <c r="G260" s="495">
        <v>0.34782608695652162</v>
      </c>
      <c r="H260" s="382" t="e">
        <v>#N/A</v>
      </c>
      <c r="I260" s="7"/>
      <c r="J260" s="7"/>
      <c r="K260" s="7"/>
      <c r="L260" s="7"/>
      <c r="M260" s="7"/>
    </row>
    <row r="261" spans="1:13" ht="18">
      <c r="A261" s="49"/>
      <c r="B261" s="490">
        <v>108063</v>
      </c>
      <c r="C261" s="491" t="s">
        <v>792</v>
      </c>
      <c r="D261" s="492" t="s">
        <v>6</v>
      </c>
      <c r="E261" s="493">
        <v>2.0699999999999998</v>
      </c>
      <c r="F261" s="498">
        <v>1.35</v>
      </c>
      <c r="G261" s="495">
        <v>0.34782608695652162</v>
      </c>
      <c r="H261" s="382" t="e">
        <v>#N/A</v>
      </c>
      <c r="I261" s="7"/>
      <c r="J261" s="7"/>
      <c r="K261" s="7"/>
      <c r="L261" s="7"/>
      <c r="M261" s="7"/>
    </row>
    <row r="262" spans="1:13" ht="18">
      <c r="A262" s="49"/>
      <c r="B262" s="490">
        <v>108064</v>
      </c>
      <c r="C262" s="491" t="s">
        <v>793</v>
      </c>
      <c r="D262" s="492" t="s">
        <v>6</v>
      </c>
      <c r="E262" s="493">
        <v>2.0699999999999998</v>
      </c>
      <c r="F262" s="498">
        <v>1.35</v>
      </c>
      <c r="G262" s="495">
        <v>0.34782608695652162</v>
      </c>
      <c r="H262" s="382" t="e">
        <v>#N/A</v>
      </c>
      <c r="I262" s="7"/>
      <c r="J262" s="7"/>
      <c r="K262" s="7"/>
      <c r="L262" s="7"/>
      <c r="M262" s="7"/>
    </row>
    <row r="263" spans="1:13" ht="18">
      <c r="A263" s="49"/>
      <c r="B263" s="490">
        <v>114336</v>
      </c>
      <c r="C263" s="491" t="s">
        <v>1997</v>
      </c>
      <c r="D263" s="492" t="s">
        <v>6</v>
      </c>
      <c r="E263" s="493">
        <v>19.12</v>
      </c>
      <c r="F263" s="498">
        <v>14.99</v>
      </c>
      <c r="G263" s="495">
        <v>0.21600418410041844</v>
      </c>
      <c r="H263" s="382" t="e">
        <v>#N/A</v>
      </c>
      <c r="I263" s="7"/>
      <c r="J263" s="7"/>
      <c r="K263" s="7"/>
      <c r="L263" s="7"/>
      <c r="M263" s="7"/>
    </row>
    <row r="264" spans="1:13" ht="18">
      <c r="A264" s="49"/>
      <c r="B264" s="490">
        <v>114337</v>
      </c>
      <c r="C264" s="491" t="s">
        <v>1998</v>
      </c>
      <c r="D264" s="492" t="s">
        <v>6</v>
      </c>
      <c r="E264" s="493">
        <v>19.12</v>
      </c>
      <c r="F264" s="498">
        <v>14.99</v>
      </c>
      <c r="G264" s="495">
        <v>0.21600418410041844</v>
      </c>
      <c r="H264" s="382" t="e">
        <v>#N/A</v>
      </c>
      <c r="I264" s="7"/>
      <c r="J264" s="7"/>
      <c r="K264" s="7"/>
      <c r="L264" s="7"/>
      <c r="M264" s="7"/>
    </row>
    <row r="265" spans="1:13" ht="18">
      <c r="A265" s="49"/>
      <c r="B265" s="490">
        <v>114338</v>
      </c>
      <c r="C265" s="491" t="s">
        <v>1999</v>
      </c>
      <c r="D265" s="492" t="s">
        <v>6</v>
      </c>
      <c r="E265" s="493">
        <v>19.12</v>
      </c>
      <c r="F265" s="498">
        <v>14.99</v>
      </c>
      <c r="G265" s="495">
        <v>0.21600418410041844</v>
      </c>
      <c r="H265" s="382" t="e">
        <v>#N/A</v>
      </c>
      <c r="I265" s="7"/>
      <c r="J265" s="7"/>
      <c r="K265" s="7"/>
      <c r="L265" s="7"/>
      <c r="M265" s="7"/>
    </row>
    <row r="266" spans="1:13" ht="18">
      <c r="A266" s="49"/>
      <c r="B266" s="490">
        <v>103157</v>
      </c>
      <c r="C266" s="491" t="s">
        <v>2000</v>
      </c>
      <c r="D266" s="492" t="s">
        <v>6</v>
      </c>
      <c r="E266" s="493">
        <v>19.2</v>
      </c>
      <c r="F266" s="498">
        <v>14.99</v>
      </c>
      <c r="G266" s="495">
        <v>0.2192708333333333</v>
      </c>
      <c r="H266" s="382" t="e">
        <v>#N/A</v>
      </c>
      <c r="I266" s="7"/>
      <c r="J266" s="7"/>
      <c r="K266" s="7"/>
      <c r="L266" s="7"/>
      <c r="M266" s="7"/>
    </row>
    <row r="267" spans="1:13" ht="18">
      <c r="A267" s="49"/>
      <c r="B267" s="490">
        <v>109145</v>
      </c>
      <c r="C267" s="491" t="s">
        <v>794</v>
      </c>
      <c r="D267" s="492" t="s">
        <v>6</v>
      </c>
      <c r="E267" s="493">
        <v>4.7300000000000004</v>
      </c>
      <c r="F267" s="498">
        <v>3.49</v>
      </c>
      <c r="G267" s="495">
        <v>0.26215644820295986</v>
      </c>
      <c r="H267" s="382" t="e">
        <v>#N/A</v>
      </c>
      <c r="I267" s="7"/>
      <c r="J267" s="7"/>
      <c r="K267" s="7"/>
      <c r="L267" s="7"/>
      <c r="M267" s="7"/>
    </row>
    <row r="268" spans="1:13" ht="18">
      <c r="A268" s="49"/>
      <c r="B268" s="490">
        <v>109144</v>
      </c>
      <c r="C268" s="491" t="s">
        <v>795</v>
      </c>
      <c r="D268" s="492" t="s">
        <v>6</v>
      </c>
      <c r="E268" s="493">
        <v>4.3</v>
      </c>
      <c r="F268" s="498">
        <v>3.49</v>
      </c>
      <c r="G268" s="495">
        <v>0.18837209302325572</v>
      </c>
      <c r="H268" s="382" t="e">
        <v>#N/A</v>
      </c>
      <c r="I268" s="7"/>
      <c r="J268" s="7"/>
      <c r="K268" s="7"/>
      <c r="L268" s="7"/>
      <c r="M268" s="7"/>
    </row>
    <row r="269" spans="1:13" ht="18">
      <c r="A269" s="49"/>
      <c r="B269" s="490">
        <v>109177</v>
      </c>
      <c r="C269" s="491" t="s">
        <v>796</v>
      </c>
      <c r="D269" s="492" t="s">
        <v>6</v>
      </c>
      <c r="E269" s="493">
        <v>4.7300000000000004</v>
      </c>
      <c r="F269" s="498">
        <v>3.49</v>
      </c>
      <c r="G269" s="495">
        <v>0.26215644820295986</v>
      </c>
      <c r="H269" s="382" t="e">
        <v>#N/A</v>
      </c>
      <c r="I269" s="7"/>
      <c r="J269" s="7"/>
      <c r="K269" s="7"/>
      <c r="L269" s="7"/>
      <c r="M269" s="7"/>
    </row>
    <row r="270" spans="1:13" ht="18">
      <c r="A270" s="49"/>
      <c r="B270" s="490">
        <v>112751</v>
      </c>
      <c r="C270" s="491" t="s">
        <v>228</v>
      </c>
      <c r="D270" s="492" t="s">
        <v>6</v>
      </c>
      <c r="E270" s="493">
        <v>3.55</v>
      </c>
      <c r="F270" s="498">
        <v>2.95</v>
      </c>
      <c r="G270" s="495">
        <v>0.16901408450704217</v>
      </c>
      <c r="H270" s="382" t="e">
        <v>#N/A</v>
      </c>
      <c r="I270" s="7"/>
      <c r="J270" s="7"/>
      <c r="K270" s="7"/>
      <c r="L270" s="7"/>
      <c r="M270" s="7"/>
    </row>
    <row r="271" spans="1:13" ht="18">
      <c r="A271" s="49"/>
      <c r="B271" s="490"/>
      <c r="C271" s="491"/>
      <c r="D271" s="492"/>
      <c r="E271" s="493"/>
      <c r="F271" s="494"/>
      <c r="G271" s="495"/>
      <c r="H271" s="382"/>
      <c r="I271" s="7"/>
      <c r="J271" s="7"/>
      <c r="K271" s="7"/>
      <c r="L271" s="7"/>
      <c r="M271" s="7"/>
    </row>
    <row r="272" spans="1:13" ht="18">
      <c r="A272" s="49"/>
      <c r="B272" s="633" t="s">
        <v>1935</v>
      </c>
      <c r="C272" s="634"/>
      <c r="D272" s="634"/>
      <c r="E272" s="634"/>
      <c r="F272" s="634"/>
      <c r="G272" s="634"/>
      <c r="H272" s="382" t="e">
        <v>#N/A</v>
      </c>
      <c r="I272" s="7"/>
      <c r="J272" s="7"/>
      <c r="K272" s="7"/>
      <c r="L272" s="7"/>
      <c r="M272" s="7"/>
    </row>
    <row r="273" spans="1:13" ht="18">
      <c r="A273" s="49"/>
      <c r="B273" s="496" t="s">
        <v>2</v>
      </c>
      <c r="C273" s="496" t="s">
        <v>3</v>
      </c>
      <c r="D273" s="496" t="s">
        <v>5</v>
      </c>
      <c r="E273" s="496" t="s">
        <v>0</v>
      </c>
      <c r="F273" s="496" t="s">
        <v>1643</v>
      </c>
      <c r="G273" s="489" t="s">
        <v>4</v>
      </c>
      <c r="H273" s="382" t="e">
        <v>#N/A</v>
      </c>
      <c r="I273" s="7"/>
      <c r="J273" s="7"/>
      <c r="K273" s="7"/>
      <c r="L273" s="7"/>
      <c r="M273" s="7"/>
    </row>
    <row r="274" spans="1:13" ht="18">
      <c r="A274" s="49"/>
      <c r="B274" s="490">
        <v>1012</v>
      </c>
      <c r="C274" s="499" t="s">
        <v>1283</v>
      </c>
      <c r="D274" s="492" t="s">
        <v>6</v>
      </c>
      <c r="E274" s="493">
        <v>1.77</v>
      </c>
      <c r="F274" s="498">
        <v>1.49</v>
      </c>
      <c r="G274" s="495">
        <v>0.15819209039548024</v>
      </c>
      <c r="H274" s="382" t="e">
        <v>#N/A</v>
      </c>
      <c r="I274" s="7"/>
      <c r="J274" s="7"/>
      <c r="K274" s="7"/>
      <c r="L274" s="7"/>
      <c r="M274" s="7"/>
    </row>
    <row r="275" spans="1:13" ht="18">
      <c r="A275" s="49"/>
      <c r="B275" s="490">
        <v>1030</v>
      </c>
      <c r="C275" s="499" t="s">
        <v>1282</v>
      </c>
      <c r="D275" s="492" t="s">
        <v>6</v>
      </c>
      <c r="E275" s="493">
        <v>2.08</v>
      </c>
      <c r="F275" s="498">
        <v>1.79</v>
      </c>
      <c r="G275" s="495">
        <v>0.13942307692307693</v>
      </c>
      <c r="H275" s="382" t="e">
        <v>#N/A</v>
      </c>
      <c r="I275" s="7"/>
      <c r="J275" s="7"/>
      <c r="K275" s="7"/>
      <c r="L275" s="7"/>
      <c r="M275" s="7"/>
    </row>
    <row r="276" spans="1:13" ht="18">
      <c r="A276" s="49"/>
      <c r="B276" s="490">
        <v>1045</v>
      </c>
      <c r="C276" s="499" t="s">
        <v>1824</v>
      </c>
      <c r="D276" s="492" t="s">
        <v>6</v>
      </c>
      <c r="E276" s="493">
        <v>4.22</v>
      </c>
      <c r="F276" s="498">
        <v>3.28</v>
      </c>
      <c r="G276" s="495">
        <v>0.22274881516587677</v>
      </c>
      <c r="H276" s="382" t="e">
        <v>#N/A</v>
      </c>
      <c r="I276" s="7"/>
      <c r="J276" s="7"/>
      <c r="K276" s="7"/>
      <c r="L276" s="7"/>
      <c r="M276" s="7"/>
    </row>
    <row r="277" spans="1:13" ht="18">
      <c r="A277" s="49"/>
      <c r="B277" s="490">
        <v>1085</v>
      </c>
      <c r="C277" s="499" t="s">
        <v>1288</v>
      </c>
      <c r="D277" s="492" t="s">
        <v>6</v>
      </c>
      <c r="E277" s="493">
        <v>1.87</v>
      </c>
      <c r="F277" s="498">
        <v>1.55</v>
      </c>
      <c r="G277" s="495">
        <v>0.17112299465240643</v>
      </c>
      <c r="H277" s="382" t="e">
        <v>#N/A</v>
      </c>
      <c r="I277" s="7"/>
      <c r="J277" s="7"/>
      <c r="K277" s="7"/>
      <c r="L277" s="7"/>
      <c r="M277" s="7"/>
    </row>
    <row r="278" spans="1:13" ht="18">
      <c r="A278" s="49"/>
      <c r="B278" s="490">
        <v>109606</v>
      </c>
      <c r="C278" s="499" t="s">
        <v>1829</v>
      </c>
      <c r="D278" s="492" t="s">
        <v>6</v>
      </c>
      <c r="E278" s="493">
        <v>3.27</v>
      </c>
      <c r="F278" s="498">
        <v>2.35</v>
      </c>
      <c r="G278" s="495">
        <v>0.28134556574923547</v>
      </c>
      <c r="H278" s="382" t="e">
        <v>#N/A</v>
      </c>
      <c r="I278" s="7"/>
      <c r="J278" s="7"/>
      <c r="K278" s="7"/>
      <c r="L278" s="7"/>
      <c r="M278" s="7"/>
    </row>
    <row r="279" spans="1:13" ht="18">
      <c r="A279" s="49"/>
      <c r="B279" s="490">
        <v>109090</v>
      </c>
      <c r="C279" s="499" t="s">
        <v>1828</v>
      </c>
      <c r="D279" s="492" t="s">
        <v>6</v>
      </c>
      <c r="E279" s="493">
        <v>2.71</v>
      </c>
      <c r="F279" s="498">
        <v>2.09</v>
      </c>
      <c r="G279" s="495">
        <v>0.22878228782287827</v>
      </c>
      <c r="H279" s="382" t="e">
        <v>#N/A</v>
      </c>
      <c r="I279" s="7"/>
      <c r="J279" s="7"/>
      <c r="K279" s="7"/>
      <c r="L279" s="7"/>
      <c r="M279" s="7"/>
    </row>
    <row r="280" spans="1:13" ht="18">
      <c r="A280" s="49"/>
      <c r="B280" s="490">
        <v>1048</v>
      </c>
      <c r="C280" s="499" t="s">
        <v>1284</v>
      </c>
      <c r="D280" s="492" t="s">
        <v>6</v>
      </c>
      <c r="E280" s="493">
        <v>2.09</v>
      </c>
      <c r="F280" s="498">
        <v>1.75</v>
      </c>
      <c r="G280" s="495">
        <v>0.16267942583732051</v>
      </c>
      <c r="H280" s="382" t="e">
        <v>#N/A</v>
      </c>
      <c r="I280" s="7"/>
      <c r="J280" s="7"/>
      <c r="K280" s="7"/>
      <c r="L280" s="7"/>
      <c r="M280" s="7"/>
    </row>
    <row r="281" spans="1:13" ht="18">
      <c r="A281" s="49"/>
      <c r="B281" s="490">
        <v>1032</v>
      </c>
      <c r="C281" s="499" t="s">
        <v>1827</v>
      </c>
      <c r="D281" s="492" t="s">
        <v>6</v>
      </c>
      <c r="E281" s="493">
        <v>4.05</v>
      </c>
      <c r="F281" s="498">
        <v>3.4</v>
      </c>
      <c r="G281" s="495">
        <v>0.16049382716049382</v>
      </c>
      <c r="H281" s="382" t="e">
        <v>#N/A</v>
      </c>
      <c r="I281" s="7"/>
      <c r="J281" s="7"/>
      <c r="K281" s="7"/>
      <c r="L281" s="7"/>
      <c r="M281" s="7"/>
    </row>
    <row r="282" spans="1:13" ht="18">
      <c r="A282" s="49"/>
      <c r="B282" s="490">
        <v>1031</v>
      </c>
      <c r="C282" s="499" t="s">
        <v>1285</v>
      </c>
      <c r="D282" s="492" t="s">
        <v>6</v>
      </c>
      <c r="E282" s="493">
        <v>3.68</v>
      </c>
      <c r="F282" s="498">
        <v>2.99</v>
      </c>
      <c r="G282" s="495">
        <v>0.18749999999999997</v>
      </c>
      <c r="H282" s="382" t="e">
        <v>#N/A</v>
      </c>
      <c r="I282" s="7"/>
      <c r="J282" s="7"/>
      <c r="K282" s="7"/>
      <c r="L282" s="7"/>
      <c r="M282" s="7"/>
    </row>
    <row r="283" spans="1:13" ht="18">
      <c r="A283" s="49"/>
      <c r="B283" s="490">
        <v>1027</v>
      </c>
      <c r="C283" s="499" t="s">
        <v>1280</v>
      </c>
      <c r="D283" s="492" t="s">
        <v>6</v>
      </c>
      <c r="E283" s="493">
        <v>5.79</v>
      </c>
      <c r="F283" s="498">
        <v>4.8499999999999996</v>
      </c>
      <c r="G283" s="495">
        <v>0.16234887737478418</v>
      </c>
      <c r="H283" s="382" t="e">
        <v>#N/A</v>
      </c>
      <c r="I283" s="7"/>
      <c r="J283" s="7"/>
      <c r="K283" s="7"/>
      <c r="L283" s="7"/>
      <c r="M283" s="7"/>
    </row>
    <row r="284" spans="1:13" ht="18">
      <c r="A284" s="49"/>
      <c r="B284" s="490">
        <v>1010</v>
      </c>
      <c r="C284" s="499" t="s">
        <v>1281</v>
      </c>
      <c r="D284" s="492" t="s">
        <v>6</v>
      </c>
      <c r="E284" s="493">
        <v>5.92</v>
      </c>
      <c r="F284" s="498">
        <v>4.8499999999999996</v>
      </c>
      <c r="G284" s="495">
        <v>0.18074324324324328</v>
      </c>
      <c r="H284" s="382" t="e">
        <v>#N/A</v>
      </c>
      <c r="I284" s="7"/>
      <c r="J284" s="7"/>
      <c r="K284" s="7"/>
      <c r="L284" s="7"/>
      <c r="M284" s="7"/>
    </row>
    <row r="285" spans="1:13" ht="18">
      <c r="A285" s="49"/>
      <c r="B285" s="490">
        <v>114072</v>
      </c>
      <c r="C285" s="499" t="s">
        <v>1287</v>
      </c>
      <c r="D285" s="492" t="s">
        <v>6</v>
      </c>
      <c r="E285" s="493">
        <v>9.0500000000000007</v>
      </c>
      <c r="F285" s="498">
        <v>5.99</v>
      </c>
      <c r="G285" s="495">
        <v>0.33812154696132601</v>
      </c>
      <c r="H285" s="382" t="e">
        <v>#N/A</v>
      </c>
      <c r="I285" s="7"/>
      <c r="J285" s="7"/>
      <c r="K285" s="7"/>
      <c r="L285" s="7"/>
      <c r="M285" s="7"/>
    </row>
    <row r="286" spans="1:13" ht="18">
      <c r="A286" s="49"/>
      <c r="B286" s="490">
        <v>1077</v>
      </c>
      <c r="C286" s="499" t="s">
        <v>1831</v>
      </c>
      <c r="D286" s="492" t="s">
        <v>6</v>
      </c>
      <c r="E286" s="493">
        <v>1.87</v>
      </c>
      <c r="F286" s="498">
        <v>1.59</v>
      </c>
      <c r="G286" s="495">
        <v>0.14973262032085563</v>
      </c>
      <c r="H286" s="382" t="e">
        <v>#N/A</v>
      </c>
      <c r="I286" s="7"/>
      <c r="J286" s="7"/>
      <c r="K286" s="7"/>
      <c r="L286" s="7"/>
      <c r="M286" s="7"/>
    </row>
    <row r="287" spans="1:13" ht="18">
      <c r="A287" s="49"/>
      <c r="B287" s="490">
        <v>112218</v>
      </c>
      <c r="C287" s="499" t="s">
        <v>2001</v>
      </c>
      <c r="D287" s="492" t="s">
        <v>6</v>
      </c>
      <c r="E287" s="493">
        <v>5.09</v>
      </c>
      <c r="F287" s="498">
        <v>5.09</v>
      </c>
      <c r="G287" s="495">
        <v>0</v>
      </c>
      <c r="H287" s="382" t="e">
        <v>#N/A</v>
      </c>
      <c r="I287" s="7"/>
      <c r="J287" s="7"/>
      <c r="K287" s="7"/>
      <c r="L287" s="7"/>
      <c r="M287" s="7"/>
    </row>
    <row r="288" spans="1:13" ht="18">
      <c r="A288" s="49"/>
      <c r="B288" s="490">
        <v>112211</v>
      </c>
      <c r="C288" s="499" t="s">
        <v>2002</v>
      </c>
      <c r="D288" s="492" t="s">
        <v>6</v>
      </c>
      <c r="E288" s="493">
        <v>4.3499999999999996</v>
      </c>
      <c r="F288" s="498">
        <v>4.3499999999999996</v>
      </c>
      <c r="G288" s="495">
        <v>0</v>
      </c>
      <c r="H288" s="382" t="e">
        <v>#N/A</v>
      </c>
      <c r="I288" s="7"/>
      <c r="J288" s="7"/>
      <c r="K288" s="7"/>
      <c r="L288" s="7"/>
      <c r="M288" s="7"/>
    </row>
    <row r="289" spans="1:13" ht="18">
      <c r="A289" s="49"/>
      <c r="B289" s="490">
        <v>112250</v>
      </c>
      <c r="C289" s="499" t="s">
        <v>2003</v>
      </c>
      <c r="D289" s="492" t="s">
        <v>6</v>
      </c>
      <c r="E289" s="493">
        <v>6.43</v>
      </c>
      <c r="F289" s="498">
        <v>6.43</v>
      </c>
      <c r="G289" s="495">
        <v>0</v>
      </c>
      <c r="H289" s="382" t="e">
        <v>#N/A</v>
      </c>
      <c r="I289" s="7"/>
      <c r="J289" s="7"/>
      <c r="K289" s="7"/>
      <c r="L289" s="7"/>
      <c r="M289" s="7"/>
    </row>
    <row r="290" spans="1:13" ht="18">
      <c r="A290" s="49"/>
      <c r="B290" s="490">
        <v>112233</v>
      </c>
      <c r="C290" s="499" t="s">
        <v>2004</v>
      </c>
      <c r="D290" s="492" t="s">
        <v>6</v>
      </c>
      <c r="E290" s="493">
        <v>7.11</v>
      </c>
      <c r="F290" s="498">
        <v>7.11</v>
      </c>
      <c r="G290" s="495">
        <v>0</v>
      </c>
      <c r="H290" s="382" t="e">
        <v>#N/A</v>
      </c>
      <c r="I290" s="7"/>
      <c r="J290" s="7"/>
      <c r="K290" s="7"/>
      <c r="L290" s="7"/>
      <c r="M290" s="7"/>
    </row>
    <row r="291" spans="1:13" ht="18">
      <c r="A291" s="49"/>
      <c r="B291" s="490">
        <v>112199</v>
      </c>
      <c r="C291" s="499" t="s">
        <v>1141</v>
      </c>
      <c r="D291" s="492" t="s">
        <v>6</v>
      </c>
      <c r="E291" s="493">
        <v>4.38</v>
      </c>
      <c r="F291" s="498">
        <v>4.38</v>
      </c>
      <c r="G291" s="495">
        <v>0</v>
      </c>
      <c r="H291" s="382" t="e">
        <v>#N/A</v>
      </c>
      <c r="I291" s="7"/>
      <c r="J291" s="7"/>
      <c r="K291" s="7"/>
      <c r="L291" s="7"/>
      <c r="M291" s="7"/>
    </row>
    <row r="292" spans="1:13" ht="18">
      <c r="A292" s="49"/>
      <c r="B292" s="490">
        <v>112249</v>
      </c>
      <c r="C292" s="499" t="s">
        <v>1142</v>
      </c>
      <c r="D292" s="492" t="s">
        <v>6</v>
      </c>
      <c r="E292" s="493">
        <v>2.2000000000000002</v>
      </c>
      <c r="F292" s="498">
        <v>2.2000000000000002</v>
      </c>
      <c r="G292" s="495">
        <v>0</v>
      </c>
      <c r="H292" s="382" t="e">
        <v>#N/A</v>
      </c>
      <c r="I292" s="7"/>
      <c r="J292" s="7"/>
      <c r="K292" s="7"/>
      <c r="L292" s="7"/>
      <c r="M292" s="7"/>
    </row>
    <row r="293" spans="1:13" ht="18">
      <c r="A293" s="49"/>
      <c r="B293" s="490">
        <v>112227</v>
      </c>
      <c r="C293" s="499" t="s">
        <v>2005</v>
      </c>
      <c r="D293" s="492" t="s">
        <v>6</v>
      </c>
      <c r="E293" s="493">
        <v>3.03</v>
      </c>
      <c r="F293" s="498">
        <v>3.03</v>
      </c>
      <c r="G293" s="495">
        <v>0</v>
      </c>
      <c r="H293" s="382" t="e">
        <v>#N/A</v>
      </c>
      <c r="I293" s="7"/>
      <c r="J293" s="7"/>
      <c r="K293" s="7"/>
      <c r="L293" s="7"/>
      <c r="M293" s="7"/>
    </row>
    <row r="294" spans="1:13" ht="18">
      <c r="A294" s="49"/>
      <c r="B294" s="490">
        <v>112239</v>
      </c>
      <c r="C294" s="499" t="s">
        <v>1148</v>
      </c>
      <c r="D294" s="492" t="s">
        <v>6</v>
      </c>
      <c r="E294" s="493">
        <v>2.17</v>
      </c>
      <c r="F294" s="498">
        <v>2.17</v>
      </c>
      <c r="G294" s="495">
        <v>0</v>
      </c>
      <c r="H294" s="382" t="e">
        <v>#N/A</v>
      </c>
      <c r="I294" s="7"/>
      <c r="J294" s="7"/>
      <c r="K294" s="7"/>
      <c r="L294" s="7"/>
      <c r="M294" s="7"/>
    </row>
    <row r="295" spans="1:13" ht="18">
      <c r="A295" s="49"/>
      <c r="B295" s="490">
        <v>112196</v>
      </c>
      <c r="C295" s="499" t="s">
        <v>1143</v>
      </c>
      <c r="D295" s="492" t="s">
        <v>6</v>
      </c>
      <c r="E295" s="493">
        <v>2.48</v>
      </c>
      <c r="F295" s="498">
        <v>2.48</v>
      </c>
      <c r="G295" s="495">
        <v>0</v>
      </c>
      <c r="H295" s="382" t="e">
        <v>#N/A</v>
      </c>
      <c r="I295" s="7"/>
      <c r="J295" s="7"/>
      <c r="K295" s="7"/>
      <c r="L295" s="7"/>
      <c r="M295" s="7"/>
    </row>
    <row r="296" spans="1:13" ht="18">
      <c r="A296" s="49"/>
      <c r="B296" s="490">
        <v>112240</v>
      </c>
      <c r="C296" s="499" t="s">
        <v>1144</v>
      </c>
      <c r="D296" s="492" t="s">
        <v>6</v>
      </c>
      <c r="E296" s="493">
        <v>3.81</v>
      </c>
      <c r="F296" s="498">
        <v>3.81</v>
      </c>
      <c r="G296" s="495">
        <v>0</v>
      </c>
      <c r="H296" s="382" t="e">
        <v>#N/A</v>
      </c>
      <c r="I296" s="7"/>
      <c r="J296" s="7"/>
      <c r="K296" s="7"/>
      <c r="L296" s="7"/>
      <c r="M296" s="7"/>
    </row>
    <row r="297" spans="1:13" ht="18">
      <c r="A297" s="49"/>
      <c r="B297" s="490">
        <v>112232</v>
      </c>
      <c r="C297" s="499" t="s">
        <v>1156</v>
      </c>
      <c r="D297" s="492" t="s">
        <v>6</v>
      </c>
      <c r="E297" s="493">
        <v>2.39</v>
      </c>
      <c r="F297" s="498">
        <v>2.39</v>
      </c>
      <c r="G297" s="495">
        <v>0</v>
      </c>
      <c r="H297" s="382" t="e">
        <v>#N/A</v>
      </c>
      <c r="I297" s="7"/>
      <c r="J297" s="7"/>
      <c r="K297" s="7"/>
      <c r="L297" s="7"/>
      <c r="M297" s="7"/>
    </row>
    <row r="298" spans="1:13" ht="18">
      <c r="A298" s="49"/>
      <c r="B298" s="490">
        <v>109495</v>
      </c>
      <c r="C298" s="499" t="s">
        <v>2006</v>
      </c>
      <c r="D298" s="492" t="s">
        <v>6</v>
      </c>
      <c r="E298" s="493">
        <v>9.19</v>
      </c>
      <c r="F298" s="498">
        <v>9.19</v>
      </c>
      <c r="G298" s="495">
        <v>0</v>
      </c>
      <c r="H298" s="382" t="e">
        <v>#N/A</v>
      </c>
      <c r="I298" s="7"/>
      <c r="J298" s="7"/>
      <c r="K298" s="7"/>
      <c r="L298" s="7"/>
      <c r="M298" s="7"/>
    </row>
    <row r="299" spans="1:13" ht="18">
      <c r="A299" s="49"/>
      <c r="B299" s="490">
        <v>109494</v>
      </c>
      <c r="C299" s="499" t="s">
        <v>2007</v>
      </c>
      <c r="D299" s="492" t="s">
        <v>6</v>
      </c>
      <c r="E299" s="493">
        <v>2.69</v>
      </c>
      <c r="F299" s="498">
        <v>2.69</v>
      </c>
      <c r="G299" s="495">
        <v>0</v>
      </c>
      <c r="H299" s="382" t="e">
        <v>#N/A</v>
      </c>
      <c r="I299" s="7"/>
      <c r="J299" s="7"/>
      <c r="K299" s="7"/>
      <c r="L299" s="7"/>
      <c r="M299" s="7"/>
    </row>
    <row r="300" spans="1:13" ht="18">
      <c r="A300" s="49"/>
      <c r="B300" s="490">
        <v>112238</v>
      </c>
      <c r="C300" s="499" t="s">
        <v>1340</v>
      </c>
      <c r="D300" s="492" t="s">
        <v>6</v>
      </c>
      <c r="E300" s="493">
        <v>3.4</v>
      </c>
      <c r="F300" s="498">
        <v>3.4</v>
      </c>
      <c r="G300" s="495">
        <v>0</v>
      </c>
      <c r="H300" s="382" t="e">
        <v>#N/A</v>
      </c>
      <c r="I300" s="7"/>
      <c r="J300" s="7"/>
      <c r="K300" s="7"/>
      <c r="L300" s="7"/>
      <c r="M300" s="7"/>
    </row>
    <row r="301" spans="1:13" ht="18">
      <c r="A301" s="49"/>
      <c r="B301" s="490">
        <v>112235</v>
      </c>
      <c r="C301" s="499" t="s">
        <v>1150</v>
      </c>
      <c r="D301" s="492" t="s">
        <v>6</v>
      </c>
      <c r="E301" s="493">
        <v>3.36</v>
      </c>
      <c r="F301" s="498">
        <v>3.36</v>
      </c>
      <c r="G301" s="495">
        <v>0</v>
      </c>
      <c r="H301" s="382" t="e">
        <v>#N/A</v>
      </c>
      <c r="I301" s="7"/>
      <c r="J301" s="7"/>
      <c r="K301" s="7"/>
      <c r="L301" s="7"/>
      <c r="M301" s="7"/>
    </row>
    <row r="302" spans="1:13" ht="18">
      <c r="A302" s="49"/>
      <c r="B302" s="490">
        <v>112236</v>
      </c>
      <c r="C302" s="499" t="s">
        <v>1146</v>
      </c>
      <c r="D302" s="492" t="s">
        <v>6</v>
      </c>
      <c r="E302" s="493">
        <v>4.0199999999999996</v>
      </c>
      <c r="F302" s="498">
        <v>4.0199999999999996</v>
      </c>
      <c r="G302" s="495">
        <v>0</v>
      </c>
      <c r="H302" s="382" t="e">
        <v>#N/A</v>
      </c>
      <c r="I302" s="7"/>
      <c r="J302" s="7"/>
      <c r="K302" s="7"/>
      <c r="L302" s="7"/>
      <c r="M302" s="7"/>
    </row>
    <row r="303" spans="1:13" ht="18">
      <c r="A303" s="49"/>
      <c r="B303" s="490">
        <v>112253</v>
      </c>
      <c r="C303" s="499" t="s">
        <v>1147</v>
      </c>
      <c r="D303" s="492" t="s">
        <v>6</v>
      </c>
      <c r="E303" s="493">
        <v>6.2</v>
      </c>
      <c r="F303" s="498">
        <v>6.2</v>
      </c>
      <c r="G303" s="495">
        <v>0</v>
      </c>
      <c r="H303" s="382" t="e">
        <v>#N/A</v>
      </c>
      <c r="I303" s="7"/>
      <c r="J303" s="7"/>
      <c r="K303" s="7"/>
      <c r="L303" s="7"/>
      <c r="M303" s="7"/>
    </row>
    <row r="304" spans="1:13" ht="21.75">
      <c r="A304" s="49"/>
      <c r="B304" s="490">
        <v>112181</v>
      </c>
      <c r="C304" s="499" t="s">
        <v>2008</v>
      </c>
      <c r="D304" s="492" t="s">
        <v>6</v>
      </c>
      <c r="E304" s="493">
        <v>3.55</v>
      </c>
      <c r="F304" s="498">
        <v>3.55</v>
      </c>
      <c r="G304" s="495">
        <v>0</v>
      </c>
      <c r="H304" s="382" t="e">
        <v>#N/A</v>
      </c>
      <c r="I304" s="7"/>
      <c r="J304" s="7"/>
      <c r="K304" s="7"/>
      <c r="L304" s="7"/>
      <c r="M304" s="7"/>
    </row>
    <row r="305" spans="1:13" ht="21.75">
      <c r="A305" s="49"/>
      <c r="B305" s="490">
        <v>112256</v>
      </c>
      <c r="C305" s="499" t="s">
        <v>2009</v>
      </c>
      <c r="D305" s="492" t="s">
        <v>6</v>
      </c>
      <c r="E305" s="493">
        <v>3.55</v>
      </c>
      <c r="F305" s="498">
        <v>3.55</v>
      </c>
      <c r="G305" s="495">
        <v>0</v>
      </c>
      <c r="H305" s="382" t="e">
        <v>#N/A</v>
      </c>
      <c r="I305" s="7"/>
      <c r="J305" s="7"/>
      <c r="K305" s="7"/>
      <c r="L305" s="7"/>
      <c r="M305" s="7"/>
    </row>
    <row r="306" spans="1:13" ht="21.75">
      <c r="A306" s="49"/>
      <c r="B306" s="490">
        <v>112255</v>
      </c>
      <c r="C306" s="499" t="s">
        <v>2010</v>
      </c>
      <c r="D306" s="492" t="s">
        <v>6</v>
      </c>
      <c r="E306" s="493">
        <v>3.55</v>
      </c>
      <c r="F306" s="498">
        <v>3.55</v>
      </c>
      <c r="G306" s="495">
        <v>0</v>
      </c>
      <c r="H306" s="382" t="e">
        <v>#N/A</v>
      </c>
      <c r="I306" s="7"/>
      <c r="J306" s="7"/>
      <c r="K306" s="7"/>
      <c r="L306" s="7"/>
      <c r="M306" s="7"/>
    </row>
    <row r="307" spans="1:13" ht="21.75">
      <c r="A307" s="49"/>
      <c r="B307" s="490">
        <v>112206</v>
      </c>
      <c r="C307" s="499" t="s">
        <v>1152</v>
      </c>
      <c r="D307" s="492" t="s">
        <v>6</v>
      </c>
      <c r="E307" s="493">
        <v>10.06</v>
      </c>
      <c r="F307" s="498">
        <v>10.06</v>
      </c>
      <c r="G307" s="495">
        <v>0</v>
      </c>
      <c r="H307" s="382" t="e">
        <v>#N/A</v>
      </c>
      <c r="I307" s="7"/>
      <c r="J307" s="7"/>
      <c r="K307" s="7"/>
      <c r="L307" s="7"/>
      <c r="M307" s="7"/>
    </row>
    <row r="308" spans="1:13" ht="21.75">
      <c r="A308" s="49"/>
      <c r="B308" s="490">
        <v>112203</v>
      </c>
      <c r="C308" s="499" t="s">
        <v>2011</v>
      </c>
      <c r="D308" s="492" t="s">
        <v>6</v>
      </c>
      <c r="E308" s="493">
        <v>10.85</v>
      </c>
      <c r="F308" s="498">
        <v>10.85</v>
      </c>
      <c r="G308" s="495">
        <v>0</v>
      </c>
      <c r="H308" s="382" t="e">
        <v>#N/A</v>
      </c>
      <c r="I308" s="7"/>
      <c r="J308" s="7"/>
      <c r="K308" s="7"/>
      <c r="L308" s="7"/>
      <c r="M308" s="7"/>
    </row>
    <row r="309" spans="1:13" ht="21.75">
      <c r="A309" s="49"/>
      <c r="B309" s="490">
        <v>112189</v>
      </c>
      <c r="C309" s="499" t="s">
        <v>1154</v>
      </c>
      <c r="D309" s="492" t="s">
        <v>6</v>
      </c>
      <c r="E309" s="493">
        <v>5.86</v>
      </c>
      <c r="F309" s="498">
        <v>5.86</v>
      </c>
      <c r="G309" s="495">
        <v>0</v>
      </c>
      <c r="H309" s="382" t="e">
        <v>#N/A</v>
      </c>
      <c r="I309" s="7"/>
      <c r="J309" s="7"/>
      <c r="K309" s="7"/>
      <c r="L309" s="7"/>
      <c r="M309" s="7"/>
    </row>
    <row r="310" spans="1:13" ht="21.75">
      <c r="A310" s="49"/>
      <c r="B310" s="490">
        <v>109501</v>
      </c>
      <c r="C310" s="499" t="s">
        <v>2012</v>
      </c>
      <c r="D310" s="492" t="s">
        <v>6</v>
      </c>
      <c r="E310" s="493">
        <v>8.8000000000000007</v>
      </c>
      <c r="F310" s="498">
        <v>8.8000000000000007</v>
      </c>
      <c r="G310" s="495">
        <v>0</v>
      </c>
      <c r="H310" s="382" t="e">
        <v>#N/A</v>
      </c>
      <c r="I310" s="7"/>
      <c r="J310" s="7"/>
      <c r="K310" s="7"/>
      <c r="L310" s="7"/>
      <c r="M310" s="7"/>
    </row>
    <row r="311" spans="1:13" ht="15.75" customHeight="1">
      <c r="A311" s="49"/>
      <c r="B311" s="465"/>
      <c r="C311" s="4"/>
      <c r="D311" s="136"/>
      <c r="E311" s="5"/>
      <c r="F311" s="479"/>
      <c r="G311" s="6"/>
      <c r="H311" s="382"/>
      <c r="I311" s="7"/>
      <c r="J311" s="7"/>
      <c r="K311" s="7"/>
      <c r="L311" s="7"/>
      <c r="M311" s="7"/>
    </row>
    <row r="312" spans="1:13" ht="15.75" customHeight="1">
      <c r="A312" s="49"/>
      <c r="B312" s="465"/>
      <c r="C312" s="107"/>
      <c r="D312" s="169"/>
      <c r="E312" s="108"/>
      <c r="F312" s="484"/>
      <c r="G312" s="181"/>
      <c r="H312" s="382"/>
      <c r="I312" s="7"/>
      <c r="J312" s="7"/>
      <c r="K312" s="7"/>
      <c r="L312" s="7"/>
      <c r="M312" s="7"/>
    </row>
    <row r="313" spans="1:13" ht="15.75" customHeight="1">
      <c r="A313" s="9"/>
      <c r="B313" s="113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</row>
    <row r="314" spans="1:13" ht="110.25" customHeight="1">
      <c r="B314" s="113"/>
      <c r="C314" s="394" t="s">
        <v>1556</v>
      </c>
      <c r="D314" s="395"/>
      <c r="E314" s="395"/>
      <c r="F314" s="395"/>
      <c r="G314" s="7"/>
      <c r="H314" s="7"/>
      <c r="I314" s="7"/>
      <c r="J314" s="7"/>
      <c r="K314" s="7"/>
      <c r="L314" s="7"/>
      <c r="M314" s="7"/>
    </row>
  </sheetData>
  <mergeCells count="24">
    <mergeCell ref="B105:G105"/>
    <mergeCell ref="B132:G132"/>
    <mergeCell ref="B158:G158"/>
    <mergeCell ref="B117:G117"/>
    <mergeCell ref="B1:G1"/>
    <mergeCell ref="B29:G29"/>
    <mergeCell ref="B31:G31"/>
    <mergeCell ref="B39:G39"/>
    <mergeCell ref="B88:G88"/>
    <mergeCell ref="B97:G97"/>
    <mergeCell ref="L177:M177"/>
    <mergeCell ref="F171:G171"/>
    <mergeCell ref="H171:I171"/>
    <mergeCell ref="F177:G177"/>
    <mergeCell ref="H177:I177"/>
    <mergeCell ref="J177:K177"/>
    <mergeCell ref="J171:K171"/>
    <mergeCell ref="L171:M171"/>
    <mergeCell ref="B226:G226"/>
    <mergeCell ref="B251:G251"/>
    <mergeCell ref="B272:G272"/>
    <mergeCell ref="B191:G191"/>
    <mergeCell ref="B198:G198"/>
    <mergeCell ref="B217:G217"/>
  </mergeCells>
  <pageMargins left="0" right="0" top="0.74803149606299213" bottom="0" header="0" footer="0.31496062992125984"/>
  <pageSetup paperSize="9" scale="56" fitToHeight="0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AFBDE-2695-4AE1-BE83-59963D9FE635}">
  <sheetPr>
    <pageSetUpPr fitToPage="1"/>
  </sheetPr>
  <dimension ref="A1:M332"/>
  <sheetViews>
    <sheetView topLeftCell="A29" zoomScale="70" zoomScaleNormal="70" workbookViewId="0">
      <pane ySplit="2" topLeftCell="A97" activePane="bottomLeft" state="frozen"/>
      <selection activeCell="A29" sqref="A29"/>
      <selection pane="bottomLeft" activeCell="B39" sqref="B39:G39"/>
    </sheetView>
  </sheetViews>
  <sheetFormatPr defaultRowHeight="15"/>
  <cols>
    <col min="1" max="1" width="2.28515625" customWidth="1"/>
    <col min="2" max="2" width="12.7109375" bestFit="1" customWidth="1"/>
    <col min="3" max="3" width="70.7109375" customWidth="1"/>
    <col min="4" max="4" width="22.42578125" bestFit="1" customWidth="1"/>
    <col min="5" max="5" width="12.5703125" customWidth="1"/>
    <col min="6" max="6" width="20.42578125" bestFit="1" customWidth="1"/>
    <col min="7" max="7" width="11.5703125" customWidth="1"/>
    <col min="8" max="8" width="11.140625" customWidth="1"/>
    <col min="9" max="9" width="9.7109375" bestFit="1" customWidth="1"/>
    <col min="10" max="10" width="11.140625" bestFit="1" customWidth="1"/>
    <col min="11" max="11" width="9.7109375" bestFit="1" customWidth="1"/>
    <col min="12" max="12" width="11.140625" bestFit="1" customWidth="1"/>
    <col min="13" max="13" width="9.7109375" bestFit="1" customWidth="1"/>
    <col min="16" max="16" width="30.140625" bestFit="1" customWidth="1"/>
    <col min="17" max="17" width="11.140625" bestFit="1" customWidth="1"/>
    <col min="21" max="21" width="11" bestFit="1" customWidth="1"/>
  </cols>
  <sheetData>
    <row r="1" spans="1:7" ht="15.75" hidden="1">
      <c r="A1" s="7"/>
      <c r="B1" s="548" t="s">
        <v>732</v>
      </c>
      <c r="C1" s="548"/>
      <c r="D1" s="548"/>
      <c r="E1" s="548"/>
      <c r="F1" s="548"/>
      <c r="G1" s="548"/>
    </row>
    <row r="2" spans="1:7" ht="15.75" hidden="1" customHeight="1">
      <c r="A2" s="9"/>
      <c r="B2" s="11" t="s">
        <v>2</v>
      </c>
      <c r="C2" s="11" t="s">
        <v>3</v>
      </c>
      <c r="D2" s="11" t="s">
        <v>5</v>
      </c>
      <c r="E2" s="11" t="s">
        <v>0</v>
      </c>
      <c r="F2" s="47" t="s">
        <v>1</v>
      </c>
      <c r="G2" s="47" t="s">
        <v>4</v>
      </c>
    </row>
    <row r="3" spans="1:7" ht="15.75" hidden="1" customHeight="1">
      <c r="A3" s="9"/>
      <c r="B3" s="4">
        <v>112257</v>
      </c>
      <c r="C3" s="4" t="e">
        <f>VLOOKUP(B3,[1]Report!$1:$1048576,2,0)</f>
        <v>#N/A</v>
      </c>
      <c r="D3" s="4" t="s">
        <v>6</v>
      </c>
      <c r="E3" s="5" t="e">
        <f>VLOOKUP(B3,[1]Report!$1:$1048576,8,0)</f>
        <v>#N/A</v>
      </c>
      <c r="F3" s="115">
        <v>10.88</v>
      </c>
      <c r="G3" s="6" t="e">
        <f t="shared" ref="G3:G26" si="0">(E3-F3)/E3</f>
        <v>#N/A</v>
      </c>
    </row>
    <row r="4" spans="1:7" ht="15.75" hidden="1" customHeight="1">
      <c r="A4" s="9"/>
      <c r="B4" s="4">
        <v>112259</v>
      </c>
      <c r="C4" s="4" t="e">
        <f>VLOOKUP(B4,[1]Report!$1:$1048576,2,0)</f>
        <v>#N/A</v>
      </c>
      <c r="D4" s="4" t="s">
        <v>6</v>
      </c>
      <c r="E4" s="5" t="e">
        <f>VLOOKUP(B4,[1]Report!$1:$1048576,8,0)</f>
        <v>#N/A</v>
      </c>
      <c r="F4" s="115">
        <v>10.88</v>
      </c>
      <c r="G4" s="6" t="e">
        <f t="shared" si="0"/>
        <v>#N/A</v>
      </c>
    </row>
    <row r="5" spans="1:7" ht="15.75" hidden="1" customHeight="1">
      <c r="A5" s="9"/>
      <c r="B5" s="4">
        <v>112258</v>
      </c>
      <c r="C5" s="4" t="e">
        <f>VLOOKUP(B5,[1]Report!$1:$1048576,2,0)</f>
        <v>#N/A</v>
      </c>
      <c r="D5" s="4" t="s">
        <v>6</v>
      </c>
      <c r="E5" s="5" t="e">
        <f>VLOOKUP(B5,[1]Report!$1:$1048576,8,0)</f>
        <v>#N/A</v>
      </c>
      <c r="F5" s="115">
        <v>10.88</v>
      </c>
      <c r="G5" s="6" t="e">
        <f t="shared" si="0"/>
        <v>#N/A</v>
      </c>
    </row>
    <row r="6" spans="1:7" ht="15.75" hidden="1" customHeight="1">
      <c r="A6" s="9"/>
      <c r="B6" s="4">
        <v>112250</v>
      </c>
      <c r="C6" s="4" t="e">
        <f>VLOOKUP(B6,[1]Report!$1:$1048576,2,0)</f>
        <v>#N/A</v>
      </c>
      <c r="D6" s="4" t="s">
        <v>6</v>
      </c>
      <c r="E6" s="5" t="e">
        <f>VLOOKUP(B6,[1]Report!$1:$1048576,8,0)</f>
        <v>#N/A</v>
      </c>
      <c r="F6" s="115">
        <v>10.73</v>
      </c>
      <c r="G6" s="6" t="e">
        <f t="shared" si="0"/>
        <v>#N/A</v>
      </c>
    </row>
    <row r="7" spans="1:7" ht="15.75" hidden="1" customHeight="1">
      <c r="A7" s="9"/>
      <c r="B7" s="45">
        <v>112249</v>
      </c>
      <c r="C7" s="4" t="e">
        <f>VLOOKUP(B7,[1]Report!$1:$1048576,2,0)</f>
        <v>#N/A</v>
      </c>
      <c r="D7" s="4" t="s">
        <v>6</v>
      </c>
      <c r="E7" s="5" t="e">
        <f>VLOOKUP(B7,[1]Report!$1:$1048576,8,0)</f>
        <v>#N/A</v>
      </c>
      <c r="F7" s="115">
        <v>2.66</v>
      </c>
      <c r="G7" s="6" t="e">
        <f t="shared" si="0"/>
        <v>#N/A</v>
      </c>
    </row>
    <row r="8" spans="1:7" ht="15.75" hidden="1" customHeight="1">
      <c r="A8" s="9"/>
      <c r="B8" s="4">
        <v>112199</v>
      </c>
      <c r="C8" s="4" t="e">
        <f>VLOOKUP(B8,[1]Report!$1:$1048576,2,0)</f>
        <v>#N/A</v>
      </c>
      <c r="D8" s="4" t="s">
        <v>6</v>
      </c>
      <c r="E8" s="5" t="e">
        <f>VLOOKUP(B8,[1]Report!$1:$1048576,8,0)</f>
        <v>#N/A</v>
      </c>
      <c r="F8" s="115">
        <v>5.84</v>
      </c>
      <c r="G8" s="6" t="e">
        <f t="shared" si="0"/>
        <v>#N/A</v>
      </c>
    </row>
    <row r="9" spans="1:7" ht="15.75" hidden="1" customHeight="1">
      <c r="A9" s="9"/>
      <c r="B9" s="4">
        <v>112196</v>
      </c>
      <c r="C9" s="4" t="e">
        <f>VLOOKUP(B9,[1]Report!$1:$1048576,2,0)</f>
        <v>#N/A</v>
      </c>
      <c r="D9" s="4" t="s">
        <v>6</v>
      </c>
      <c r="E9" s="5" t="e">
        <f>VLOOKUP(B9,[1]Report!$1:$1048576,8,0)</f>
        <v>#N/A</v>
      </c>
      <c r="F9" s="115">
        <v>3.97</v>
      </c>
      <c r="G9" s="6" t="e">
        <f t="shared" si="0"/>
        <v>#N/A</v>
      </c>
    </row>
    <row r="10" spans="1:7" ht="15.75" hidden="1" customHeight="1">
      <c r="A10" s="9"/>
      <c r="B10" s="4">
        <v>112240</v>
      </c>
      <c r="C10" s="4" t="e">
        <f>VLOOKUP(B10,[1]Report!$1:$1048576,2,0)</f>
        <v>#N/A</v>
      </c>
      <c r="D10" s="4" t="s">
        <v>6</v>
      </c>
      <c r="E10" s="5" t="e">
        <f>VLOOKUP(B10,[1]Report!$1:$1048576,8,0)</f>
        <v>#N/A</v>
      </c>
      <c r="F10" s="115">
        <v>6.34</v>
      </c>
      <c r="G10" s="6" t="e">
        <f t="shared" si="0"/>
        <v>#N/A</v>
      </c>
    </row>
    <row r="11" spans="1:7" ht="15.75" hidden="1" customHeight="1">
      <c r="A11" s="9"/>
      <c r="B11" s="4">
        <v>112239</v>
      </c>
      <c r="C11" s="4" t="e">
        <f>VLOOKUP(B11,[1]Report!$1:$1048576,2,0)</f>
        <v>#N/A</v>
      </c>
      <c r="D11" s="4" t="s">
        <v>6</v>
      </c>
      <c r="E11" s="5" t="e">
        <f>VLOOKUP(B11,[1]Report!$1:$1048576,8,0)</f>
        <v>#N/A</v>
      </c>
      <c r="F11" s="115">
        <v>3.46</v>
      </c>
      <c r="G11" s="6" t="e">
        <f t="shared" si="0"/>
        <v>#N/A</v>
      </c>
    </row>
    <row r="12" spans="1:7" ht="15.75" hidden="1" customHeight="1">
      <c r="A12" s="9"/>
      <c r="B12" s="4">
        <v>112232</v>
      </c>
      <c r="C12" s="4" t="e">
        <f>VLOOKUP(B12,[1]Report!$1:$1048576,2,0)</f>
        <v>#N/A</v>
      </c>
      <c r="D12" s="4" t="s">
        <v>6</v>
      </c>
      <c r="E12" s="5" t="e">
        <f>VLOOKUP(B12,[1]Report!$1:$1048576,8,0)</f>
        <v>#N/A</v>
      </c>
      <c r="F12" s="115">
        <v>3.82</v>
      </c>
      <c r="G12" s="6" t="e">
        <f t="shared" si="0"/>
        <v>#N/A</v>
      </c>
    </row>
    <row r="13" spans="1:7" ht="15.75" hidden="1" customHeight="1">
      <c r="A13" s="9"/>
      <c r="B13" s="4">
        <v>109496</v>
      </c>
      <c r="C13" s="4" t="e">
        <f>VLOOKUP(B13,[1]Report!$1:$1048576,2,0)</f>
        <v>#N/A</v>
      </c>
      <c r="D13" s="4" t="s">
        <v>6</v>
      </c>
      <c r="E13" s="5" t="e">
        <f>VLOOKUP(B13,[1]Report!$1:$1048576,8,0)</f>
        <v>#N/A</v>
      </c>
      <c r="F13" s="115">
        <v>2.92</v>
      </c>
      <c r="G13" s="6" t="e">
        <f t="shared" si="0"/>
        <v>#N/A</v>
      </c>
    </row>
    <row r="14" spans="1:7" ht="15.75" hidden="1" customHeight="1">
      <c r="A14" s="9"/>
      <c r="B14" s="4">
        <v>109494</v>
      </c>
      <c r="C14" s="4" t="e">
        <f>VLOOKUP(B14,[1]Report!$1:$1048576,2,0)</f>
        <v>#N/A</v>
      </c>
      <c r="D14" s="4" t="s">
        <v>6</v>
      </c>
      <c r="E14" s="5" t="e">
        <f>VLOOKUP(B14,[1]Report!$1:$1048576,8,0)</f>
        <v>#N/A</v>
      </c>
      <c r="F14" s="115">
        <v>4.3</v>
      </c>
      <c r="G14" s="6" t="e">
        <f t="shared" si="0"/>
        <v>#N/A</v>
      </c>
    </row>
    <row r="15" spans="1:7" ht="15.75" hidden="1" customHeight="1">
      <c r="A15" s="9"/>
      <c r="B15" s="4">
        <v>112217</v>
      </c>
      <c r="C15" s="4" t="e">
        <f>VLOOKUP(B15,[1]Report!$1:$1048576,2,0)</f>
        <v>#N/A</v>
      </c>
      <c r="D15" s="4" t="s">
        <v>6</v>
      </c>
      <c r="E15" s="5" t="e">
        <f>VLOOKUP(B15,[1]Report!$1:$1048576,8,0)</f>
        <v>#N/A</v>
      </c>
      <c r="F15" s="115">
        <v>11.25</v>
      </c>
      <c r="G15" s="6" t="e">
        <f t="shared" si="0"/>
        <v>#N/A</v>
      </c>
    </row>
    <row r="16" spans="1:7" ht="15.75" hidden="1" customHeight="1">
      <c r="A16" s="9"/>
      <c r="B16" s="4">
        <v>112204</v>
      </c>
      <c r="C16" s="4" t="e">
        <f>VLOOKUP(B16,[1]Report!$1:$1048576,2,0)</f>
        <v>#N/A</v>
      </c>
      <c r="D16" s="4" t="s">
        <v>6</v>
      </c>
      <c r="E16" s="5" t="e">
        <f>VLOOKUP(B16,[1]Report!$1:$1048576,8,0)</f>
        <v>#N/A</v>
      </c>
      <c r="F16" s="115">
        <v>5.39</v>
      </c>
      <c r="G16" s="6" t="e">
        <f t="shared" si="0"/>
        <v>#N/A</v>
      </c>
    </row>
    <row r="17" spans="1:13" ht="15.75" hidden="1" customHeight="1">
      <c r="A17" s="9"/>
      <c r="B17" s="101">
        <v>112235</v>
      </c>
      <c r="C17" s="4" t="e">
        <f>VLOOKUP(B17,[1]Report!$1:$1048576,2,0)</f>
        <v>#N/A</v>
      </c>
      <c r="D17" s="4" t="s">
        <v>6</v>
      </c>
      <c r="E17" s="5" t="e">
        <f>VLOOKUP(B17,[1]Report!$1:$1048576,8,0)</f>
        <v>#N/A</v>
      </c>
      <c r="F17" s="115">
        <v>5.61</v>
      </c>
      <c r="G17" s="6" t="e">
        <f t="shared" si="0"/>
        <v>#N/A</v>
      </c>
    </row>
    <row r="18" spans="1:13" ht="15.75" hidden="1" customHeight="1">
      <c r="A18" s="9"/>
      <c r="B18" s="45">
        <v>109500</v>
      </c>
      <c r="C18" s="4" t="e">
        <f>VLOOKUP(B18,[1]Report!$1:$1048576,2,0)</f>
        <v>#N/A</v>
      </c>
      <c r="D18" s="4" t="s">
        <v>6</v>
      </c>
      <c r="E18" s="5" t="e">
        <f>VLOOKUP(B18,[1]Report!$1:$1048576,8,0)</f>
        <v>#N/A</v>
      </c>
      <c r="F18" s="115">
        <v>12.25</v>
      </c>
      <c r="G18" s="6" t="e">
        <f t="shared" si="0"/>
        <v>#N/A</v>
      </c>
    </row>
    <row r="19" spans="1:13" ht="15.75" hidden="1" customHeight="1">
      <c r="A19" s="9"/>
      <c r="B19" s="4">
        <v>112245</v>
      </c>
      <c r="C19" s="4" t="e">
        <f>VLOOKUP(B19,[1]Report!$1:$1048576,2,0)</f>
        <v>#N/A</v>
      </c>
      <c r="D19" s="4" t="s">
        <v>6</v>
      </c>
      <c r="E19" s="5" t="e">
        <f>VLOOKUP(B19,[1]Report!$1:$1048576,8,0)</f>
        <v>#N/A</v>
      </c>
      <c r="F19" s="115">
        <v>14.46</v>
      </c>
      <c r="G19" s="6" t="e">
        <f t="shared" si="0"/>
        <v>#N/A</v>
      </c>
    </row>
    <row r="20" spans="1:13" ht="15.75" hidden="1" customHeight="1">
      <c r="A20" s="9"/>
      <c r="B20" s="4">
        <v>112209</v>
      </c>
      <c r="C20" s="4" t="e">
        <f>VLOOKUP(B20,[1]Report!$1:$1048576,2,0)</f>
        <v>#N/A</v>
      </c>
      <c r="D20" s="4" t="s">
        <v>6</v>
      </c>
      <c r="E20" s="5" t="e">
        <f>VLOOKUP(B20,[1]Report!$1:$1048576,8,0)</f>
        <v>#N/A</v>
      </c>
      <c r="F20" s="115">
        <v>15.87</v>
      </c>
      <c r="G20" s="6" t="e">
        <f t="shared" si="0"/>
        <v>#N/A</v>
      </c>
    </row>
    <row r="21" spans="1:13" ht="15.75" hidden="1" customHeight="1">
      <c r="A21" s="9"/>
      <c r="B21" s="45">
        <v>109504</v>
      </c>
      <c r="C21" s="4" t="e">
        <f>VLOOKUP(B21,[1]Report!$1:$1048576,2,0)</f>
        <v>#N/A</v>
      </c>
      <c r="D21" s="4" t="s">
        <v>6</v>
      </c>
      <c r="E21" s="5" t="e">
        <f>VLOOKUP(B21,[1]Report!$1:$1048576,8,0)</f>
        <v>#N/A</v>
      </c>
      <c r="F21" s="115">
        <v>12.8</v>
      </c>
      <c r="G21" s="6" t="e">
        <f t="shared" si="0"/>
        <v>#N/A</v>
      </c>
    </row>
    <row r="22" spans="1:13" ht="15.75" hidden="1" customHeight="1">
      <c r="A22" s="9"/>
      <c r="B22" s="4">
        <v>112243</v>
      </c>
      <c r="C22" s="4" t="e">
        <f>VLOOKUP(B22,[1]Report!$1:$1048576,2,0)</f>
        <v>#N/A</v>
      </c>
      <c r="D22" s="4" t="s">
        <v>6</v>
      </c>
      <c r="E22" s="5" t="e">
        <f>VLOOKUP(B22,[1]Report!$1:$1048576,8,0)</f>
        <v>#N/A</v>
      </c>
      <c r="F22" s="115">
        <v>11.52</v>
      </c>
      <c r="G22" s="6" t="e">
        <f t="shared" si="0"/>
        <v>#N/A</v>
      </c>
    </row>
    <row r="23" spans="1:13" ht="15.75" hidden="1" customHeight="1">
      <c r="A23" s="9"/>
      <c r="B23" s="4">
        <v>112211</v>
      </c>
      <c r="C23" s="4" t="e">
        <f>VLOOKUP(B23,[1]Report!$1:$1048576,2,0)</f>
        <v>#N/A</v>
      </c>
      <c r="D23" s="4" t="s">
        <v>6</v>
      </c>
      <c r="E23" s="5" t="e">
        <f>VLOOKUP(B23,[1]Report!$1:$1048576,8,0)</f>
        <v>#N/A</v>
      </c>
      <c r="F23" s="115">
        <v>5.48</v>
      </c>
      <c r="G23" s="6" t="e">
        <f t="shared" si="0"/>
        <v>#N/A</v>
      </c>
    </row>
    <row r="24" spans="1:13" ht="15.75" hidden="1" customHeight="1">
      <c r="A24" s="9"/>
      <c r="B24" s="4">
        <v>112189</v>
      </c>
      <c r="C24" s="4" t="e">
        <f>VLOOKUP(B24,[1]Report!$1:$1048576,2,0)</f>
        <v>#N/A</v>
      </c>
      <c r="D24" s="4" t="s">
        <v>6</v>
      </c>
      <c r="E24" s="5" t="e">
        <f>VLOOKUP(B24,[1]Report!$1:$1048576,8,0)</f>
        <v>#N/A</v>
      </c>
      <c r="F24" s="115">
        <v>8.7799999999999994</v>
      </c>
      <c r="G24" s="6" t="e">
        <f t="shared" si="0"/>
        <v>#N/A</v>
      </c>
    </row>
    <row r="25" spans="1:13" ht="15.75" hidden="1" customHeight="1">
      <c r="A25" s="9"/>
      <c r="B25" s="4">
        <v>112200</v>
      </c>
      <c r="C25" s="4" t="e">
        <f>VLOOKUP(B25,[1]Report!$1:$1048576,2,0)</f>
        <v>#N/A</v>
      </c>
      <c r="D25" s="4" t="s">
        <v>6</v>
      </c>
      <c r="E25" s="5" t="e">
        <f>VLOOKUP(B25,[1]Report!$1:$1048576,8,0)</f>
        <v>#N/A</v>
      </c>
      <c r="F25" s="115">
        <v>12.99</v>
      </c>
      <c r="G25" s="6" t="e">
        <f t="shared" si="0"/>
        <v>#N/A</v>
      </c>
    </row>
    <row r="26" spans="1:13" ht="15.75" hidden="1" customHeight="1">
      <c r="A26" s="9"/>
      <c r="B26" s="45">
        <v>112206</v>
      </c>
      <c r="C26" s="4" t="e">
        <f>VLOOKUP(B26,[1]Report!$1:$1048576,2,0)</f>
        <v>#N/A</v>
      </c>
      <c r="D26" s="4" t="s">
        <v>6</v>
      </c>
      <c r="E26" s="5" t="e">
        <f>VLOOKUP(B26,[1]Report!$1:$1048576,8,0)</f>
        <v>#N/A</v>
      </c>
      <c r="F26" s="115">
        <v>12.99</v>
      </c>
      <c r="G26" s="6" t="e">
        <f t="shared" si="0"/>
        <v>#N/A</v>
      </c>
    </row>
    <row r="27" spans="1:13" ht="15.75" hidden="1" customHeight="1">
      <c r="A27" s="9"/>
      <c r="B27" s="45"/>
      <c r="C27" s="4"/>
      <c r="D27" s="4"/>
      <c r="E27" s="5"/>
      <c r="F27" s="115"/>
      <c r="G27" s="6"/>
    </row>
    <row r="28" spans="1:13" ht="15.75" hidden="1" customHeight="1">
      <c r="A28" s="9"/>
      <c r="B28" s="45"/>
      <c r="C28" s="4"/>
      <c r="D28" s="4"/>
      <c r="E28" s="5"/>
      <c r="F28" s="115"/>
      <c r="G28" s="6"/>
    </row>
    <row r="29" spans="1:13" ht="15.75" customHeight="1">
      <c r="A29" s="9"/>
      <c r="B29" s="548" t="s">
        <v>2013</v>
      </c>
      <c r="C29" s="548"/>
      <c r="D29" s="548"/>
      <c r="E29" s="548"/>
      <c r="F29" s="548"/>
      <c r="G29" s="548"/>
      <c r="H29" s="7"/>
      <c r="I29" s="7"/>
      <c r="J29" s="7"/>
      <c r="K29" s="7"/>
    </row>
    <row r="30" spans="1:13" ht="15.75" customHeight="1">
      <c r="A30" s="9"/>
      <c r="B30" s="11" t="s">
        <v>2</v>
      </c>
      <c r="C30" s="11" t="s">
        <v>3</v>
      </c>
      <c r="D30" s="11" t="s">
        <v>5</v>
      </c>
      <c r="E30" s="11" t="s">
        <v>0</v>
      </c>
      <c r="F30" s="47" t="s">
        <v>1</v>
      </c>
      <c r="G30" s="47" t="s">
        <v>4</v>
      </c>
      <c r="H30" s="7"/>
      <c r="I30" s="7"/>
      <c r="J30" s="7"/>
      <c r="K30" s="7"/>
      <c r="L30" s="7"/>
      <c r="M30" s="7"/>
    </row>
    <row r="31" spans="1:13" ht="15.75" customHeight="1">
      <c r="A31" s="9"/>
      <c r="B31" s="585" t="s">
        <v>1125</v>
      </c>
      <c r="C31" s="586"/>
      <c r="D31" s="586"/>
      <c r="E31" s="586"/>
      <c r="F31" s="586"/>
      <c r="G31" s="586"/>
      <c r="H31" s="7"/>
      <c r="I31" s="7"/>
      <c r="J31" s="7"/>
      <c r="K31" s="7"/>
      <c r="L31" s="7"/>
      <c r="M31" s="7"/>
    </row>
    <row r="32" spans="1:13" ht="15.75" customHeight="1">
      <c r="A32" s="9"/>
      <c r="B32" s="106" t="s">
        <v>2</v>
      </c>
      <c r="C32" s="106" t="s">
        <v>3</v>
      </c>
      <c r="D32" s="106" t="s">
        <v>5</v>
      </c>
      <c r="E32" s="106" t="s">
        <v>0</v>
      </c>
      <c r="F32" s="415" t="s">
        <v>1</v>
      </c>
      <c r="G32" s="415" t="s">
        <v>4</v>
      </c>
      <c r="H32" s="7"/>
      <c r="I32" s="7"/>
      <c r="J32" s="7"/>
      <c r="K32" s="7"/>
      <c r="L32" s="7"/>
      <c r="M32" s="7"/>
    </row>
    <row r="33" spans="1:13" ht="15.75">
      <c r="A33" s="49"/>
      <c r="B33" s="412">
        <v>113433</v>
      </c>
      <c r="C33" s="4" t="s">
        <v>967</v>
      </c>
      <c r="D33" s="136" t="s">
        <v>6</v>
      </c>
      <c r="E33" s="5">
        <v>31.89</v>
      </c>
      <c r="F33" s="413">
        <v>26.99</v>
      </c>
      <c r="G33" s="6">
        <v>0.15365318281592982</v>
      </c>
      <c r="H33" s="382">
        <v>-0.84634681718407023</v>
      </c>
      <c r="I33" s="7" t="s">
        <v>645</v>
      </c>
      <c r="J33" s="7"/>
      <c r="K33" s="7"/>
      <c r="L33" s="7"/>
      <c r="M33" s="7"/>
    </row>
    <row r="34" spans="1:13" ht="15.75" customHeight="1">
      <c r="A34" s="49"/>
      <c r="B34" s="412">
        <v>113432</v>
      </c>
      <c r="C34" s="4" t="s">
        <v>27</v>
      </c>
      <c r="D34" s="136" t="s">
        <v>6</v>
      </c>
      <c r="E34" s="5">
        <v>13.52</v>
      </c>
      <c r="F34" s="413">
        <v>11.59</v>
      </c>
      <c r="G34" s="6">
        <v>0.14275147928994081</v>
      </c>
      <c r="H34" s="382">
        <v>-0.85724852071005919</v>
      </c>
      <c r="I34" s="7" t="s">
        <v>645</v>
      </c>
      <c r="J34" s="7"/>
      <c r="K34" s="7"/>
      <c r="L34" s="7"/>
      <c r="M34" s="7"/>
    </row>
    <row r="35" spans="1:13" ht="15.75">
      <c r="A35" s="49"/>
      <c r="B35" s="412">
        <v>113435</v>
      </c>
      <c r="C35" s="4" t="s">
        <v>968</v>
      </c>
      <c r="D35" s="136" t="s">
        <v>6</v>
      </c>
      <c r="E35" s="5">
        <v>21.99</v>
      </c>
      <c r="F35" s="413">
        <v>21.99</v>
      </c>
      <c r="G35" s="6">
        <v>0</v>
      </c>
      <c r="H35" s="382">
        <v>-1</v>
      </c>
      <c r="I35" s="7" t="s">
        <v>645</v>
      </c>
      <c r="J35" s="7"/>
      <c r="K35" s="7"/>
      <c r="L35" s="7"/>
      <c r="M35" s="7"/>
    </row>
    <row r="36" spans="1:13" ht="15.75">
      <c r="A36" s="49"/>
      <c r="B36" s="412">
        <v>113434</v>
      </c>
      <c r="C36" s="4" t="s">
        <v>28</v>
      </c>
      <c r="D36" s="136" t="s">
        <v>6</v>
      </c>
      <c r="E36" s="5">
        <v>11.41</v>
      </c>
      <c r="F36" s="413">
        <v>9.7899999999999991</v>
      </c>
      <c r="G36" s="6">
        <v>0.14198071866783532</v>
      </c>
      <c r="H36" s="382">
        <v>-0.85801928133216465</v>
      </c>
      <c r="I36" s="7" t="s">
        <v>645</v>
      </c>
      <c r="J36" s="7"/>
      <c r="K36" s="7"/>
      <c r="L36" s="7"/>
      <c r="M36" s="7"/>
    </row>
    <row r="37" spans="1:13" ht="15.75">
      <c r="A37" s="49"/>
      <c r="B37" s="416"/>
      <c r="C37" s="107"/>
      <c r="D37" s="175"/>
      <c r="E37" s="108"/>
      <c r="F37" s="483"/>
      <c r="G37" s="181"/>
      <c r="H37" s="278"/>
      <c r="I37" s="7"/>
      <c r="J37" s="7"/>
      <c r="K37" s="7"/>
      <c r="L37" s="7"/>
      <c r="M37" s="7"/>
    </row>
    <row r="38" spans="1:13" ht="15.75">
      <c r="A38" s="9"/>
      <c r="B38" s="465"/>
      <c r="C38" s="107"/>
      <c r="D38" s="175"/>
      <c r="E38" s="108"/>
      <c r="F38" s="464"/>
      <c r="G38" s="181"/>
      <c r="H38" s="278"/>
      <c r="I38" s="7"/>
      <c r="J38" s="7"/>
      <c r="K38" s="7"/>
      <c r="L38" s="7"/>
      <c r="M38" s="7"/>
    </row>
    <row r="39" spans="1:13" ht="15.75" customHeight="1">
      <c r="A39" s="9"/>
      <c r="B39" s="582" t="s">
        <v>1038</v>
      </c>
      <c r="C39" s="583"/>
      <c r="D39" s="583"/>
      <c r="E39" s="583"/>
      <c r="F39" s="583"/>
      <c r="G39" s="584"/>
      <c r="H39" s="7"/>
      <c r="I39" s="7"/>
      <c r="J39" s="7"/>
      <c r="K39" s="7"/>
      <c r="L39" s="7"/>
      <c r="M39" s="7"/>
    </row>
    <row r="40" spans="1:13" ht="15.75" customHeight="1">
      <c r="A40" s="9"/>
      <c r="B40" s="106" t="s">
        <v>2</v>
      </c>
      <c r="C40" s="106" t="s">
        <v>3</v>
      </c>
      <c r="D40" s="106" t="s">
        <v>5</v>
      </c>
      <c r="E40" s="106" t="s">
        <v>0</v>
      </c>
      <c r="F40" s="415"/>
      <c r="G40" s="415" t="s">
        <v>4</v>
      </c>
      <c r="H40" s="7"/>
      <c r="I40" s="7"/>
      <c r="J40" s="7"/>
      <c r="K40" s="7"/>
      <c r="L40" s="7"/>
      <c r="M40" s="7"/>
    </row>
    <row r="41" spans="1:13" ht="15.75" customHeight="1">
      <c r="A41" s="49"/>
      <c r="B41" s="412">
        <v>102290</v>
      </c>
      <c r="C41" s="166" t="s">
        <v>2014</v>
      </c>
      <c r="D41" s="371" t="s">
        <v>6</v>
      </c>
      <c r="E41" s="112">
        <v>1.5</v>
      </c>
      <c r="F41" s="413">
        <v>1.29</v>
      </c>
      <c r="G41" s="167">
        <v>0.13999999999999999</v>
      </c>
      <c r="H41" s="382">
        <v>-0.86</v>
      </c>
      <c r="I41" s="7" t="s">
        <v>645</v>
      </c>
      <c r="J41" s="7"/>
      <c r="K41" s="7"/>
      <c r="L41" s="7"/>
      <c r="M41" s="7"/>
    </row>
    <row r="42" spans="1:13" ht="15.75" customHeight="1">
      <c r="A42" s="49"/>
      <c r="B42" s="412">
        <v>102292</v>
      </c>
      <c r="C42" s="166" t="s">
        <v>2015</v>
      </c>
      <c r="D42" s="371" t="s">
        <v>6</v>
      </c>
      <c r="E42" s="112">
        <v>120.19</v>
      </c>
      <c r="F42" s="413">
        <v>111.1</v>
      </c>
      <c r="G42" s="167">
        <v>7.5630252100840373E-2</v>
      </c>
      <c r="H42" s="382">
        <v>-0.9243697478991596</v>
      </c>
      <c r="I42" s="7" t="s">
        <v>645</v>
      </c>
      <c r="J42" s="7"/>
      <c r="K42" s="7"/>
      <c r="L42" s="7"/>
      <c r="M42" s="7"/>
    </row>
    <row r="43" spans="1:13" ht="15.75" customHeight="1">
      <c r="A43" s="49"/>
      <c r="B43" s="412">
        <v>102293</v>
      </c>
      <c r="C43" s="166" t="s">
        <v>2016</v>
      </c>
      <c r="D43" s="371" t="s">
        <v>6</v>
      </c>
      <c r="E43" s="112">
        <v>7.83</v>
      </c>
      <c r="F43" s="413">
        <v>7.6</v>
      </c>
      <c r="G43" s="167">
        <v>2.9374201787994946E-2</v>
      </c>
      <c r="H43" s="382">
        <v>-0.97062579821200501</v>
      </c>
      <c r="I43" s="7" t="s">
        <v>645</v>
      </c>
      <c r="J43" s="7"/>
      <c r="K43" s="7"/>
      <c r="L43" s="7"/>
      <c r="M43" s="7"/>
    </row>
    <row r="44" spans="1:13" ht="15.75" customHeight="1">
      <c r="A44" s="49"/>
      <c r="B44" s="412">
        <v>102294</v>
      </c>
      <c r="C44" s="166" t="s">
        <v>663</v>
      </c>
      <c r="D44" s="371" t="s">
        <v>6</v>
      </c>
      <c r="E44" s="112">
        <v>36.06</v>
      </c>
      <c r="F44" s="413">
        <v>31.9</v>
      </c>
      <c r="G44" s="167">
        <v>0.1153632834165281</v>
      </c>
      <c r="H44" s="382">
        <v>-0.88463671658347187</v>
      </c>
      <c r="I44" s="7" t="s">
        <v>645</v>
      </c>
      <c r="J44" s="7"/>
      <c r="K44" s="7"/>
      <c r="L44" s="7"/>
      <c r="M44" s="7"/>
    </row>
    <row r="45" spans="1:13" ht="15.75" customHeight="1">
      <c r="A45" s="49"/>
      <c r="B45" s="412">
        <v>109448</v>
      </c>
      <c r="C45" s="166" t="s">
        <v>1580</v>
      </c>
      <c r="D45" s="371" t="s">
        <v>6</v>
      </c>
      <c r="E45" s="112">
        <v>12.29</v>
      </c>
      <c r="F45" s="413">
        <v>9.9499999999999993</v>
      </c>
      <c r="G45" s="167">
        <v>0.19039869812855981</v>
      </c>
      <c r="H45" s="382">
        <v>-0.80960130187144019</v>
      </c>
      <c r="I45" s="7" t="s">
        <v>645</v>
      </c>
      <c r="J45" s="7"/>
      <c r="K45" s="7"/>
      <c r="L45" s="7"/>
    </row>
    <row r="46" spans="1:13" ht="15.75" customHeight="1">
      <c r="A46" s="49"/>
      <c r="B46" s="412">
        <v>109450</v>
      </c>
      <c r="C46" s="166" t="s">
        <v>1413</v>
      </c>
      <c r="D46" s="371" t="s">
        <v>6</v>
      </c>
      <c r="E46" s="112">
        <v>21.84</v>
      </c>
      <c r="F46" s="413">
        <v>20.190000000000001</v>
      </c>
      <c r="G46" s="167">
        <v>7.5549450549450489E-2</v>
      </c>
      <c r="H46" s="382">
        <v>-0.9244505494505495</v>
      </c>
      <c r="I46" s="7" t="s">
        <v>645</v>
      </c>
      <c r="J46" s="7"/>
      <c r="K46" s="7"/>
      <c r="L46" s="7"/>
    </row>
    <row r="47" spans="1:13" ht="15.75" customHeight="1">
      <c r="A47" s="49"/>
      <c r="B47" s="412">
        <v>108024</v>
      </c>
      <c r="C47" s="166" t="s">
        <v>1581</v>
      </c>
      <c r="D47" s="371" t="s">
        <v>6</v>
      </c>
      <c r="E47" s="112">
        <v>23.67</v>
      </c>
      <c r="F47" s="413">
        <v>21.7</v>
      </c>
      <c r="G47" s="167">
        <v>8.3227714406421724E-2</v>
      </c>
      <c r="H47" s="382">
        <v>-0.91677228559357826</v>
      </c>
      <c r="I47" s="7" t="s">
        <v>645</v>
      </c>
      <c r="J47" s="7"/>
      <c r="K47" s="7"/>
      <c r="L47" s="7"/>
    </row>
    <row r="48" spans="1:13" ht="15.75" customHeight="1">
      <c r="A48" s="49"/>
      <c r="B48" s="412">
        <v>109219</v>
      </c>
      <c r="C48" s="166" t="s">
        <v>1589</v>
      </c>
      <c r="D48" s="371" t="s">
        <v>6</v>
      </c>
      <c r="E48" s="112">
        <v>57.94</v>
      </c>
      <c r="F48" s="413">
        <v>53.5</v>
      </c>
      <c r="G48" s="167">
        <v>7.6630997583707242E-2</v>
      </c>
      <c r="H48" s="382">
        <v>-0.92336900241629272</v>
      </c>
      <c r="I48" s="7" t="s">
        <v>645</v>
      </c>
      <c r="J48" s="7"/>
      <c r="K48" s="7"/>
      <c r="L48" s="7"/>
    </row>
    <row r="49" spans="1:12" ht="15.75" customHeight="1">
      <c r="A49" s="49"/>
      <c r="B49" s="412">
        <v>112405</v>
      </c>
      <c r="C49" s="166" t="s">
        <v>1583</v>
      </c>
      <c r="D49" s="371" t="s">
        <v>6</v>
      </c>
      <c r="E49" s="112">
        <v>9.17</v>
      </c>
      <c r="F49" s="413">
        <v>8.41</v>
      </c>
      <c r="G49" s="167">
        <v>8.2878953107960715E-2</v>
      </c>
      <c r="H49" s="382">
        <v>-0.91712104689203933</v>
      </c>
      <c r="I49" s="7" t="s">
        <v>645</v>
      </c>
      <c r="J49" s="7"/>
      <c r="K49" s="7"/>
      <c r="L49" s="7"/>
    </row>
    <row r="50" spans="1:12" ht="15.75" customHeight="1">
      <c r="A50" s="49"/>
      <c r="B50" s="412">
        <v>41</v>
      </c>
      <c r="C50" s="166" t="s">
        <v>1061</v>
      </c>
      <c r="D50" s="371" t="s">
        <v>6</v>
      </c>
      <c r="E50" s="112">
        <v>7.66</v>
      </c>
      <c r="F50" s="413">
        <v>6.49</v>
      </c>
      <c r="G50" s="167">
        <v>0.1527415143603133</v>
      </c>
      <c r="H50" s="382">
        <v>-0.84725848563968675</v>
      </c>
      <c r="I50" s="7" t="s">
        <v>645</v>
      </c>
      <c r="J50" s="7"/>
      <c r="K50" s="7"/>
      <c r="L50" s="7"/>
    </row>
    <row r="51" spans="1:12" ht="15.75" customHeight="1">
      <c r="A51" s="49"/>
      <c r="B51" s="412">
        <v>40</v>
      </c>
      <c r="C51" s="166" t="s">
        <v>1062</v>
      </c>
      <c r="D51" s="371" t="s">
        <v>6</v>
      </c>
      <c r="E51" s="112">
        <v>7.54</v>
      </c>
      <c r="F51" s="413">
        <v>6.49</v>
      </c>
      <c r="G51" s="167">
        <v>0.13925729442970819</v>
      </c>
      <c r="H51" s="382">
        <v>-0.86074270557029187</v>
      </c>
      <c r="I51" s="7" t="s">
        <v>645</v>
      </c>
      <c r="J51" s="7"/>
      <c r="K51" s="7"/>
      <c r="L51" s="7"/>
    </row>
    <row r="52" spans="1:12" ht="15.75" customHeight="1">
      <c r="A52" s="49"/>
      <c r="B52" s="412">
        <v>35</v>
      </c>
      <c r="C52" s="166" t="s">
        <v>872</v>
      </c>
      <c r="D52" s="371" t="s">
        <v>6</v>
      </c>
      <c r="E52" s="112">
        <v>5.35</v>
      </c>
      <c r="F52" s="413">
        <v>4.8899999999999997</v>
      </c>
      <c r="G52" s="167">
        <v>8.5981308411214957E-2</v>
      </c>
      <c r="H52" s="382">
        <v>-0.91401869158878501</v>
      </c>
      <c r="I52" s="7" t="s">
        <v>645</v>
      </c>
      <c r="J52" s="7"/>
      <c r="K52" s="7"/>
      <c r="L52" s="7"/>
    </row>
    <row r="53" spans="1:12" ht="15.75" customHeight="1">
      <c r="A53" s="49"/>
      <c r="B53" s="412">
        <v>103961</v>
      </c>
      <c r="C53" s="166" t="s">
        <v>873</v>
      </c>
      <c r="D53" s="371" t="s">
        <v>6</v>
      </c>
      <c r="E53" s="112">
        <v>5.35</v>
      </c>
      <c r="F53" s="413">
        <v>4.8899999999999997</v>
      </c>
      <c r="G53" s="167">
        <v>8.5981308411214957E-2</v>
      </c>
      <c r="H53" s="382">
        <v>-0.91401869158878501</v>
      </c>
      <c r="I53" s="7" t="s">
        <v>645</v>
      </c>
      <c r="J53" s="7"/>
      <c r="K53" s="7"/>
      <c r="L53" s="7"/>
    </row>
    <row r="54" spans="1:12" ht="15.75" customHeight="1">
      <c r="A54" s="49"/>
      <c r="B54" s="412">
        <v>46</v>
      </c>
      <c r="C54" s="166" t="s">
        <v>874</v>
      </c>
      <c r="D54" s="371" t="s">
        <v>6</v>
      </c>
      <c r="E54" s="112">
        <v>5.35</v>
      </c>
      <c r="F54" s="413">
        <v>4.8899999999999997</v>
      </c>
      <c r="G54" s="167">
        <v>8.5981308411214957E-2</v>
      </c>
      <c r="H54" s="382">
        <v>-0.91401869158878501</v>
      </c>
      <c r="I54" s="7" t="s">
        <v>645</v>
      </c>
      <c r="J54" s="7"/>
      <c r="K54" s="7"/>
      <c r="L54" s="7"/>
    </row>
    <row r="55" spans="1:12" ht="15.75" customHeight="1">
      <c r="A55" s="49"/>
      <c r="B55" s="412">
        <v>36</v>
      </c>
      <c r="C55" s="166" t="s">
        <v>875</v>
      </c>
      <c r="D55" s="371" t="s">
        <v>6</v>
      </c>
      <c r="E55" s="112">
        <v>5.35</v>
      </c>
      <c r="F55" s="413">
        <v>4.8899999999999997</v>
      </c>
      <c r="G55" s="167">
        <v>8.5981308411214957E-2</v>
      </c>
      <c r="H55" s="382">
        <v>-0.91401869158878501</v>
      </c>
      <c r="I55" s="7" t="s">
        <v>645</v>
      </c>
      <c r="J55" s="7"/>
      <c r="K55" s="7"/>
      <c r="L55" s="7"/>
    </row>
    <row r="56" spans="1:12" ht="15.75" customHeight="1">
      <c r="A56" s="49"/>
      <c r="B56" s="412">
        <v>32</v>
      </c>
      <c r="C56" s="166" t="s">
        <v>876</v>
      </c>
      <c r="D56" s="371" t="s">
        <v>6</v>
      </c>
      <c r="E56" s="112">
        <v>5.35</v>
      </c>
      <c r="F56" s="413">
        <v>4.8899999999999997</v>
      </c>
      <c r="G56" s="167">
        <v>8.5981308411214957E-2</v>
      </c>
      <c r="H56" s="382">
        <v>-0.91401869158878501</v>
      </c>
      <c r="I56" s="7" t="s">
        <v>645</v>
      </c>
      <c r="J56" s="7"/>
      <c r="K56" s="7"/>
      <c r="L56" s="7"/>
    </row>
    <row r="57" spans="1:12" ht="15.75" customHeight="1">
      <c r="A57" s="49"/>
      <c r="B57" s="412">
        <v>1310</v>
      </c>
      <c r="C57" s="166" t="s">
        <v>2017</v>
      </c>
      <c r="D57" s="371" t="s">
        <v>6</v>
      </c>
      <c r="E57" s="112">
        <v>9.6</v>
      </c>
      <c r="F57" s="413">
        <v>6.99</v>
      </c>
      <c r="G57" s="167">
        <v>0.27187499999999998</v>
      </c>
      <c r="H57" s="382">
        <v>-0.72812500000000002</v>
      </c>
      <c r="I57" s="7" t="s">
        <v>645</v>
      </c>
      <c r="J57" s="7"/>
      <c r="K57" s="7"/>
      <c r="L57" s="7"/>
    </row>
    <row r="58" spans="1:12" ht="15.75" customHeight="1">
      <c r="A58" s="49"/>
      <c r="B58" s="412">
        <v>1311</v>
      </c>
      <c r="C58" s="166" t="s">
        <v>1063</v>
      </c>
      <c r="D58" s="371" t="s">
        <v>6</v>
      </c>
      <c r="E58" s="112">
        <v>9.4600000000000009</v>
      </c>
      <c r="F58" s="413">
        <v>6.99</v>
      </c>
      <c r="G58" s="167">
        <v>0.26109936575052861</v>
      </c>
      <c r="H58" s="382">
        <v>-0.73890063424947139</v>
      </c>
      <c r="I58" s="7" t="s">
        <v>645</v>
      </c>
      <c r="J58" s="7"/>
      <c r="K58" s="7"/>
      <c r="L58" s="7"/>
    </row>
    <row r="59" spans="1:12" ht="15.75" customHeight="1">
      <c r="A59" s="49"/>
      <c r="B59" s="412">
        <v>37</v>
      </c>
      <c r="C59" s="166" t="s">
        <v>1064</v>
      </c>
      <c r="D59" s="371" t="s">
        <v>6</v>
      </c>
      <c r="E59" s="112">
        <v>8.74</v>
      </c>
      <c r="F59" s="413">
        <v>6.99</v>
      </c>
      <c r="G59" s="167">
        <v>0.20022883295194507</v>
      </c>
      <c r="H59" s="382">
        <v>-0.79977116704805495</v>
      </c>
      <c r="I59" s="7" t="s">
        <v>645</v>
      </c>
      <c r="J59" s="7"/>
      <c r="K59" s="7"/>
      <c r="L59" s="7"/>
    </row>
    <row r="60" spans="1:12" ht="15.75" customHeight="1">
      <c r="A60" s="49"/>
      <c r="B60" s="412">
        <v>34</v>
      </c>
      <c r="C60" s="166" t="s">
        <v>1065</v>
      </c>
      <c r="D60" s="371" t="s">
        <v>6</v>
      </c>
      <c r="E60" s="112">
        <v>8.1300000000000008</v>
      </c>
      <c r="F60" s="413">
        <v>6.99</v>
      </c>
      <c r="G60" s="167">
        <v>0.14022140221402218</v>
      </c>
      <c r="H60" s="382">
        <v>-0.85977859778597776</v>
      </c>
      <c r="I60" s="7" t="s">
        <v>645</v>
      </c>
      <c r="J60" s="7"/>
      <c r="K60" s="7"/>
      <c r="L60" s="7"/>
    </row>
    <row r="61" spans="1:12" ht="15.75" customHeight="1">
      <c r="A61" s="49"/>
      <c r="B61" s="412">
        <v>31</v>
      </c>
      <c r="C61" s="166" t="s">
        <v>1066</v>
      </c>
      <c r="D61" s="371" t="s">
        <v>6</v>
      </c>
      <c r="E61" s="112">
        <v>8.1300000000000008</v>
      </c>
      <c r="F61" s="413">
        <v>6.99</v>
      </c>
      <c r="G61" s="167">
        <v>0.14022140221402218</v>
      </c>
      <c r="H61" s="382">
        <v>-0.85977859778597776</v>
      </c>
      <c r="I61" s="7" t="s">
        <v>645</v>
      </c>
      <c r="J61" s="7"/>
      <c r="K61" s="7"/>
      <c r="L61" s="7"/>
    </row>
    <row r="62" spans="1:12" ht="15.75" customHeight="1">
      <c r="A62" s="49"/>
      <c r="B62" s="412">
        <v>109527</v>
      </c>
      <c r="C62" s="166" t="s">
        <v>877</v>
      </c>
      <c r="D62" s="371" t="s">
        <v>6</v>
      </c>
      <c r="E62" s="112">
        <v>24.59</v>
      </c>
      <c r="F62" s="413">
        <v>19.489999999999998</v>
      </c>
      <c r="G62" s="167">
        <v>0.20740138267588457</v>
      </c>
      <c r="H62" s="382">
        <v>-0.79259861732411541</v>
      </c>
      <c r="I62" s="7" t="s">
        <v>645</v>
      </c>
      <c r="J62" s="7"/>
      <c r="K62" s="7"/>
      <c r="L62" s="7"/>
    </row>
    <row r="63" spans="1:12" ht="15.75" customHeight="1">
      <c r="A63" s="49"/>
      <c r="B63" s="412">
        <v>389</v>
      </c>
      <c r="C63" s="166" t="s">
        <v>1067</v>
      </c>
      <c r="D63" s="371" t="s">
        <v>6</v>
      </c>
      <c r="E63" s="112">
        <v>10.130000000000001</v>
      </c>
      <c r="F63" s="413">
        <v>8.69</v>
      </c>
      <c r="G63" s="167">
        <v>0.14215202369200405</v>
      </c>
      <c r="H63" s="382">
        <v>-0.85784797630799592</v>
      </c>
      <c r="I63" s="7" t="s">
        <v>645</v>
      </c>
      <c r="J63" s="7"/>
      <c r="K63" s="7"/>
      <c r="L63" s="7"/>
    </row>
    <row r="64" spans="1:12" ht="15.75" customHeight="1">
      <c r="A64" s="49"/>
      <c r="B64" s="412">
        <v>30</v>
      </c>
      <c r="C64" s="166" t="s">
        <v>879</v>
      </c>
      <c r="D64" s="371" t="s">
        <v>6</v>
      </c>
      <c r="E64" s="112">
        <v>8.48</v>
      </c>
      <c r="F64" s="413">
        <v>7.99</v>
      </c>
      <c r="G64" s="167">
        <v>5.778301886792455E-2</v>
      </c>
      <c r="H64" s="382">
        <v>-0.94221698113207542</v>
      </c>
      <c r="I64" s="7" t="s">
        <v>645</v>
      </c>
      <c r="J64" s="7"/>
      <c r="K64" s="7"/>
      <c r="L64" s="7"/>
    </row>
    <row r="65" spans="1:12" ht="15.75" customHeight="1">
      <c r="A65" s="49"/>
      <c r="B65" s="412">
        <v>837</v>
      </c>
      <c r="C65" s="166" t="s">
        <v>880</v>
      </c>
      <c r="D65" s="371" t="s">
        <v>6</v>
      </c>
      <c r="E65" s="112">
        <v>8.48</v>
      </c>
      <c r="F65" s="413">
        <v>7.99</v>
      </c>
      <c r="G65" s="167">
        <v>5.778301886792455E-2</v>
      </c>
      <c r="H65" s="382">
        <v>-0.94221698113207542</v>
      </c>
      <c r="I65" s="7" t="s">
        <v>645</v>
      </c>
      <c r="J65" s="7"/>
      <c r="K65" s="7"/>
      <c r="L65" s="7"/>
    </row>
    <row r="66" spans="1:12" ht="15.75" customHeight="1">
      <c r="A66" s="49"/>
      <c r="B66" s="412">
        <v>137</v>
      </c>
      <c r="C66" s="166" t="s">
        <v>881</v>
      </c>
      <c r="D66" s="371" t="s">
        <v>6</v>
      </c>
      <c r="E66" s="112">
        <v>8.89</v>
      </c>
      <c r="F66" s="413">
        <v>7.99</v>
      </c>
      <c r="G66" s="167">
        <v>0.10123734533183355</v>
      </c>
      <c r="H66" s="382">
        <v>-0.89876265466816641</v>
      </c>
      <c r="I66" s="7" t="s">
        <v>645</v>
      </c>
      <c r="J66" s="7"/>
      <c r="K66" s="7"/>
      <c r="L66" s="7"/>
    </row>
    <row r="67" spans="1:12" ht="15.75" customHeight="1">
      <c r="A67" s="49"/>
      <c r="B67" s="412">
        <v>39</v>
      </c>
      <c r="C67" s="166" t="s">
        <v>882</v>
      </c>
      <c r="D67" s="371" t="s">
        <v>6</v>
      </c>
      <c r="E67" s="112">
        <v>8.89</v>
      </c>
      <c r="F67" s="413">
        <v>7.99</v>
      </c>
      <c r="G67" s="167">
        <v>0.10123734533183355</v>
      </c>
      <c r="H67" s="382">
        <v>-0.89876265466816641</v>
      </c>
      <c r="I67" s="7" t="s">
        <v>645</v>
      </c>
      <c r="J67" s="7"/>
      <c r="K67" s="7"/>
      <c r="L67" s="7"/>
    </row>
    <row r="68" spans="1:12" ht="15.75" customHeight="1">
      <c r="A68" s="49"/>
      <c r="B68" s="412">
        <v>102413</v>
      </c>
      <c r="C68" s="166" t="s">
        <v>330</v>
      </c>
      <c r="D68" s="371" t="s">
        <v>6</v>
      </c>
      <c r="E68" s="112">
        <v>7.52</v>
      </c>
      <c r="F68" s="413">
        <v>6.89</v>
      </c>
      <c r="G68" s="167">
        <v>8.377659574468084E-2</v>
      </c>
      <c r="H68" s="382">
        <v>-0.91622340425531912</v>
      </c>
      <c r="I68" s="7" t="s">
        <v>645</v>
      </c>
      <c r="J68" s="7"/>
      <c r="K68" s="7"/>
      <c r="L68" s="7"/>
    </row>
    <row r="69" spans="1:12" ht="15.75" customHeight="1">
      <c r="A69" s="49"/>
      <c r="B69" s="412">
        <v>102168</v>
      </c>
      <c r="C69" s="166" t="s">
        <v>329</v>
      </c>
      <c r="D69" s="371" t="s">
        <v>6</v>
      </c>
      <c r="E69" s="112">
        <v>7.25</v>
      </c>
      <c r="F69" s="413">
        <v>6.89</v>
      </c>
      <c r="G69" s="167">
        <v>4.965517241379315E-2</v>
      </c>
      <c r="H69" s="382">
        <v>-0.95034482758620686</v>
      </c>
      <c r="I69" s="7" t="s">
        <v>645</v>
      </c>
      <c r="J69" s="7"/>
      <c r="K69" s="7"/>
      <c r="L69" s="7"/>
    </row>
    <row r="70" spans="1:12" ht="15.75" customHeight="1">
      <c r="A70" s="49"/>
      <c r="B70" s="412">
        <v>45</v>
      </c>
      <c r="C70" s="166" t="s">
        <v>331</v>
      </c>
      <c r="D70" s="371" t="s">
        <v>6</v>
      </c>
      <c r="E70" s="112">
        <v>7.52</v>
      </c>
      <c r="F70" s="413">
        <v>6.89</v>
      </c>
      <c r="G70" s="167">
        <v>8.377659574468084E-2</v>
      </c>
      <c r="H70" s="382">
        <v>-0.91622340425531912</v>
      </c>
      <c r="I70" s="7" t="s">
        <v>645</v>
      </c>
      <c r="J70" s="7"/>
      <c r="K70" s="7"/>
      <c r="L70" s="7"/>
    </row>
    <row r="71" spans="1:12" ht="15.75" customHeight="1">
      <c r="A71" s="49"/>
      <c r="B71" s="412">
        <v>842</v>
      </c>
      <c r="C71" s="166" t="s">
        <v>878</v>
      </c>
      <c r="D71" s="371" t="s">
        <v>6</v>
      </c>
      <c r="E71" s="112">
        <v>7.52</v>
      </c>
      <c r="F71" s="413">
        <v>6.89</v>
      </c>
      <c r="G71" s="167">
        <v>8.377659574468084E-2</v>
      </c>
      <c r="H71" s="382">
        <v>-0.91622340425531912</v>
      </c>
      <c r="I71" s="7" t="s">
        <v>645</v>
      </c>
      <c r="J71" s="7"/>
      <c r="K71" s="7"/>
      <c r="L71" s="7"/>
    </row>
    <row r="72" spans="1:12" ht="15.75" customHeight="1">
      <c r="A72" s="49"/>
      <c r="B72" s="412">
        <v>102418</v>
      </c>
      <c r="C72" s="166" t="s">
        <v>332</v>
      </c>
      <c r="D72" s="371" t="s">
        <v>6</v>
      </c>
      <c r="E72" s="112">
        <v>7.52</v>
      </c>
      <c r="F72" s="413">
        <v>6.89</v>
      </c>
      <c r="G72" s="167">
        <v>8.377659574468084E-2</v>
      </c>
      <c r="H72" s="382">
        <v>-0.91622340425531912</v>
      </c>
      <c r="I72" s="7" t="s">
        <v>645</v>
      </c>
      <c r="J72" s="7"/>
      <c r="K72" s="7"/>
      <c r="L72" s="7"/>
    </row>
    <row r="73" spans="1:12" ht="15.75" customHeight="1">
      <c r="A73" s="49"/>
      <c r="B73" s="412">
        <v>391</v>
      </c>
      <c r="C73" s="166" t="s">
        <v>1071</v>
      </c>
      <c r="D73" s="371" t="s">
        <v>6</v>
      </c>
      <c r="E73" s="112">
        <v>7.08</v>
      </c>
      <c r="F73" s="413">
        <v>5.99</v>
      </c>
      <c r="G73" s="167">
        <v>0.15395480225988697</v>
      </c>
      <c r="H73" s="382">
        <v>-0.846045197740113</v>
      </c>
      <c r="I73" s="7" t="s">
        <v>645</v>
      </c>
      <c r="J73" s="7"/>
      <c r="K73" s="7"/>
      <c r="L73" s="7"/>
    </row>
    <row r="74" spans="1:12" ht="15.75" customHeight="1">
      <c r="A74" s="49"/>
      <c r="B74" s="412">
        <v>392</v>
      </c>
      <c r="C74" s="166" t="s">
        <v>1072</v>
      </c>
      <c r="D74" s="371" t="s">
        <v>6</v>
      </c>
      <c r="E74" s="112">
        <v>7.38</v>
      </c>
      <c r="F74" s="413">
        <v>5.99</v>
      </c>
      <c r="G74" s="167">
        <v>0.18834688346883466</v>
      </c>
      <c r="H74" s="382">
        <v>-0.81165311653116534</v>
      </c>
      <c r="I74" s="7" t="s">
        <v>645</v>
      </c>
      <c r="J74" s="7"/>
      <c r="K74" s="7"/>
      <c r="L74" s="7"/>
    </row>
    <row r="75" spans="1:12" ht="15.75" customHeight="1">
      <c r="A75" s="49"/>
      <c r="B75" s="412">
        <v>113171</v>
      </c>
      <c r="C75" s="166" t="s">
        <v>1801</v>
      </c>
      <c r="D75" s="371" t="s">
        <v>6</v>
      </c>
      <c r="E75" s="112">
        <v>3.33</v>
      </c>
      <c r="F75" s="413">
        <v>2.59</v>
      </c>
      <c r="G75" s="167">
        <v>0.22222222222222229</v>
      </c>
      <c r="H75" s="382">
        <v>-0.77777777777777768</v>
      </c>
      <c r="I75" s="7" t="s">
        <v>645</v>
      </c>
      <c r="J75" s="7"/>
      <c r="K75" s="7"/>
      <c r="L75" s="7"/>
    </row>
    <row r="76" spans="1:12" ht="15.75" customHeight="1">
      <c r="A76" s="49"/>
      <c r="B76" s="412">
        <v>113157</v>
      </c>
      <c r="C76" s="166" t="s">
        <v>297</v>
      </c>
      <c r="D76" s="371" t="s">
        <v>6</v>
      </c>
      <c r="E76" s="112">
        <v>7.1</v>
      </c>
      <c r="F76" s="413">
        <v>6.3</v>
      </c>
      <c r="G76" s="167">
        <v>0.11267605633802814</v>
      </c>
      <c r="H76" s="382">
        <v>-0.88732394366197187</v>
      </c>
      <c r="I76" s="7" t="s">
        <v>645</v>
      </c>
      <c r="J76" s="7"/>
      <c r="K76" s="7"/>
      <c r="L76" s="7"/>
    </row>
    <row r="77" spans="1:12" ht="15.75" customHeight="1">
      <c r="A77" s="49"/>
      <c r="B77" s="412">
        <v>113154</v>
      </c>
      <c r="C77" s="166" t="s">
        <v>987</v>
      </c>
      <c r="D77" s="371" t="s">
        <v>6</v>
      </c>
      <c r="E77" s="112">
        <v>3.69</v>
      </c>
      <c r="F77" s="413">
        <v>3.29</v>
      </c>
      <c r="G77" s="167">
        <v>0.10840108401084009</v>
      </c>
      <c r="H77" s="382">
        <v>-0.89159891598915997</v>
      </c>
      <c r="I77" s="7" t="s">
        <v>645</v>
      </c>
      <c r="J77" s="7"/>
      <c r="K77" s="7"/>
      <c r="L77" s="7"/>
    </row>
    <row r="78" spans="1:12" ht="15.75" customHeight="1">
      <c r="A78" s="49"/>
      <c r="B78" s="412">
        <v>113155</v>
      </c>
      <c r="C78" s="166" t="s">
        <v>988</v>
      </c>
      <c r="D78" s="371" t="s">
        <v>6</v>
      </c>
      <c r="E78" s="112">
        <v>5.51</v>
      </c>
      <c r="F78" s="413">
        <v>4.3</v>
      </c>
      <c r="G78" s="167">
        <v>0.21960072595281308</v>
      </c>
      <c r="H78" s="382">
        <v>-0.7803992740471869</v>
      </c>
      <c r="I78" s="7" t="s">
        <v>645</v>
      </c>
      <c r="J78" s="7"/>
      <c r="K78" s="7"/>
      <c r="L78" s="7"/>
    </row>
    <row r="79" spans="1:12" ht="15.75" customHeight="1">
      <c r="A79" s="49"/>
      <c r="B79" s="412">
        <v>113162</v>
      </c>
      <c r="C79" s="166" t="s">
        <v>292</v>
      </c>
      <c r="D79" s="371" t="s">
        <v>6</v>
      </c>
      <c r="E79" s="112">
        <v>6.91</v>
      </c>
      <c r="F79" s="413">
        <v>6.15</v>
      </c>
      <c r="G79" s="167">
        <v>0.10998552821997103</v>
      </c>
      <c r="H79" s="382">
        <v>-0.89001447178002902</v>
      </c>
      <c r="I79" s="7" t="s">
        <v>645</v>
      </c>
      <c r="J79" s="7"/>
      <c r="K79" s="7"/>
      <c r="L79" s="7"/>
    </row>
    <row r="80" spans="1:12" ht="15.75" customHeight="1">
      <c r="A80" s="49"/>
      <c r="B80" s="412">
        <v>113159</v>
      </c>
      <c r="C80" s="166" t="s">
        <v>989</v>
      </c>
      <c r="D80" s="371" t="s">
        <v>6</v>
      </c>
      <c r="E80" s="112">
        <v>1.95</v>
      </c>
      <c r="F80" s="413">
        <v>1.7</v>
      </c>
      <c r="G80" s="167">
        <v>0.12820512820512822</v>
      </c>
      <c r="H80" s="382">
        <v>-0.87179487179487181</v>
      </c>
      <c r="I80" s="7" t="s">
        <v>645</v>
      </c>
      <c r="J80" s="7"/>
      <c r="K80" s="7"/>
      <c r="L80" s="7"/>
    </row>
    <row r="81" spans="1:12" ht="15.75" customHeight="1">
      <c r="A81" s="49"/>
      <c r="B81" s="412">
        <v>113163</v>
      </c>
      <c r="C81" s="166" t="s">
        <v>295</v>
      </c>
      <c r="D81" s="371" t="s">
        <v>6</v>
      </c>
      <c r="E81" s="112">
        <v>6.91</v>
      </c>
      <c r="F81" s="413">
        <v>6.15</v>
      </c>
      <c r="G81" s="167">
        <v>0.10998552821997103</v>
      </c>
      <c r="H81" s="382">
        <v>-0.89001447178002902</v>
      </c>
      <c r="I81" s="7" t="s">
        <v>645</v>
      </c>
      <c r="J81" s="7"/>
      <c r="K81" s="7"/>
      <c r="L81" s="7"/>
    </row>
    <row r="82" spans="1:12" ht="15.75" customHeight="1">
      <c r="A82" s="49"/>
      <c r="B82" s="412">
        <v>113172</v>
      </c>
      <c r="C82" s="166" t="s">
        <v>1690</v>
      </c>
      <c r="D82" s="371" t="s">
        <v>6</v>
      </c>
      <c r="E82" s="112">
        <v>1.95</v>
      </c>
      <c r="F82" s="413">
        <v>1.85</v>
      </c>
      <c r="G82" s="167">
        <v>5.1282051282051218E-2</v>
      </c>
      <c r="H82" s="382">
        <v>-0.94871794871794879</v>
      </c>
      <c r="I82" s="7" t="s">
        <v>645</v>
      </c>
      <c r="J82" s="7"/>
      <c r="K82" s="7"/>
      <c r="L82" s="7"/>
    </row>
    <row r="83" spans="1:12" ht="15.75" customHeight="1">
      <c r="A83" s="49"/>
      <c r="B83" s="412">
        <v>113166</v>
      </c>
      <c r="C83" s="166" t="s">
        <v>1370</v>
      </c>
      <c r="D83" s="371" t="s">
        <v>6</v>
      </c>
      <c r="E83" s="112">
        <v>11.5</v>
      </c>
      <c r="F83" s="413">
        <v>10.199999999999999</v>
      </c>
      <c r="G83" s="167">
        <v>0.11304347826086962</v>
      </c>
      <c r="H83" s="382">
        <v>-0.88695652173913042</v>
      </c>
      <c r="I83" s="7" t="s">
        <v>645</v>
      </c>
      <c r="J83" s="7"/>
      <c r="K83" s="7"/>
      <c r="L83" s="7"/>
    </row>
    <row r="84" spans="1:12" ht="15.75" customHeight="1">
      <c r="A84" s="49"/>
      <c r="B84" s="412">
        <v>113167</v>
      </c>
      <c r="C84" s="166" t="s">
        <v>1371</v>
      </c>
      <c r="D84" s="371" t="s">
        <v>6</v>
      </c>
      <c r="E84" s="112">
        <v>11.5</v>
      </c>
      <c r="F84" s="413">
        <v>10.199999999999999</v>
      </c>
      <c r="G84" s="167">
        <v>0.11304347826086962</v>
      </c>
      <c r="H84" s="382">
        <v>-0.88695652173913042</v>
      </c>
      <c r="I84" s="7" t="s">
        <v>645</v>
      </c>
      <c r="J84" s="7"/>
      <c r="K84" s="7"/>
      <c r="L84" s="7"/>
    </row>
    <row r="85" spans="1:12" ht="15.75" customHeight="1">
      <c r="A85" s="49"/>
      <c r="B85" s="412">
        <v>112300</v>
      </c>
      <c r="C85" s="166" t="s">
        <v>845</v>
      </c>
      <c r="D85" s="371" t="s">
        <v>6</v>
      </c>
      <c r="E85" s="112">
        <v>5.9</v>
      </c>
      <c r="F85" s="413">
        <v>4.9000000000000004</v>
      </c>
      <c r="G85" s="167">
        <v>0.16949152542372881</v>
      </c>
      <c r="H85" s="382">
        <v>-0.83050847457627119</v>
      </c>
      <c r="I85" s="7" t="s">
        <v>12</v>
      </c>
      <c r="J85" s="7"/>
      <c r="K85" s="7"/>
      <c r="L85" s="7"/>
    </row>
    <row r="86" spans="1:12" ht="15.75" customHeight="1">
      <c r="A86" s="49"/>
      <c r="B86" s="412">
        <v>112302</v>
      </c>
      <c r="C86" s="166" t="s">
        <v>846</v>
      </c>
      <c r="D86" s="371" t="s">
        <v>6</v>
      </c>
      <c r="E86" s="112">
        <v>4.45</v>
      </c>
      <c r="F86" s="413">
        <v>3.69</v>
      </c>
      <c r="G86" s="167">
        <v>0.17078651685393262</v>
      </c>
      <c r="H86" s="382">
        <v>-0.82921348314606735</v>
      </c>
      <c r="I86" s="7" t="s">
        <v>645</v>
      </c>
      <c r="J86" s="7"/>
      <c r="K86" s="7"/>
      <c r="L86" s="7"/>
    </row>
    <row r="87" spans="1:12" ht="15.75" customHeight="1">
      <c r="A87" s="49"/>
      <c r="B87" s="412">
        <v>112290</v>
      </c>
      <c r="C87" s="166" t="s">
        <v>848</v>
      </c>
      <c r="D87" s="371" t="s">
        <v>6</v>
      </c>
      <c r="E87" s="112">
        <v>5.3</v>
      </c>
      <c r="F87" s="413">
        <v>4.4000000000000004</v>
      </c>
      <c r="G87" s="167">
        <v>0.16981132075471689</v>
      </c>
      <c r="H87" s="382">
        <v>-0.83018867924528306</v>
      </c>
      <c r="I87" s="7" t="s">
        <v>645</v>
      </c>
      <c r="J87" s="7"/>
      <c r="K87" s="7"/>
      <c r="L87" s="7"/>
    </row>
    <row r="88" spans="1:12" ht="15.75" customHeight="1">
      <c r="A88" s="49"/>
      <c r="B88" s="412">
        <v>112292</v>
      </c>
      <c r="C88" s="166" t="s">
        <v>850</v>
      </c>
      <c r="D88" s="371" t="s">
        <v>6</v>
      </c>
      <c r="E88" s="112">
        <v>7.2</v>
      </c>
      <c r="F88" s="413">
        <v>5.99</v>
      </c>
      <c r="G88" s="167">
        <v>0.16805555555555554</v>
      </c>
      <c r="H88" s="382">
        <v>-0.83194444444444449</v>
      </c>
      <c r="I88" s="7" t="s">
        <v>645</v>
      </c>
      <c r="J88" s="7"/>
      <c r="K88" s="7"/>
      <c r="L88" s="7"/>
    </row>
    <row r="89" spans="1:12" ht="15.75" customHeight="1">
      <c r="A89" s="49"/>
      <c r="B89" s="412">
        <v>114374</v>
      </c>
      <c r="C89" s="166" t="s">
        <v>1942</v>
      </c>
      <c r="D89" s="371" t="s">
        <v>6</v>
      </c>
      <c r="E89" s="112">
        <v>23.03</v>
      </c>
      <c r="F89" s="414">
        <v>21.89</v>
      </c>
      <c r="G89" s="167">
        <v>4.9500651324359553E-2</v>
      </c>
      <c r="H89" s="382">
        <v>-0.95049934867564045</v>
      </c>
      <c r="I89" s="7" t="s">
        <v>645</v>
      </c>
      <c r="J89" s="7"/>
      <c r="K89" s="7"/>
      <c r="L89" s="7"/>
    </row>
    <row r="90" spans="1:12" ht="15.75" customHeight="1">
      <c r="A90" s="49"/>
      <c r="B90" s="412">
        <v>114358</v>
      </c>
      <c r="C90" s="166" t="s">
        <v>1941</v>
      </c>
      <c r="D90" s="371" t="s">
        <v>6</v>
      </c>
      <c r="E90" s="112">
        <v>26.17</v>
      </c>
      <c r="F90" s="413">
        <v>24.85</v>
      </c>
      <c r="G90" s="167">
        <v>5.0439434466946896E-2</v>
      </c>
      <c r="H90" s="382">
        <v>-0.94956056553305312</v>
      </c>
      <c r="I90" s="7" t="s">
        <v>645</v>
      </c>
      <c r="J90" s="7"/>
      <c r="K90" s="7"/>
      <c r="L90" s="7"/>
    </row>
    <row r="91" spans="1:12" ht="15.75" customHeight="1">
      <c r="A91" s="49"/>
      <c r="B91" s="412">
        <v>113883</v>
      </c>
      <c r="C91" s="166" t="s">
        <v>1098</v>
      </c>
      <c r="D91" s="371" t="s">
        <v>6</v>
      </c>
      <c r="E91" s="112">
        <v>2.34</v>
      </c>
      <c r="F91" s="413">
        <v>2.2000000000000002</v>
      </c>
      <c r="G91" s="167">
        <v>5.9829059829059693E-2</v>
      </c>
      <c r="H91" s="382">
        <v>-0.94017094017094027</v>
      </c>
      <c r="I91" s="7" t="s">
        <v>645</v>
      </c>
      <c r="J91" s="7"/>
      <c r="K91" s="7"/>
      <c r="L91" s="7"/>
    </row>
    <row r="92" spans="1:12" ht="15.75" customHeight="1">
      <c r="A92" s="49"/>
      <c r="B92" s="412">
        <v>113944</v>
      </c>
      <c r="C92" s="166" t="s">
        <v>1101</v>
      </c>
      <c r="D92" s="371" t="s">
        <v>6</v>
      </c>
      <c r="E92" s="112">
        <v>1.99</v>
      </c>
      <c r="F92" s="413">
        <v>1.89</v>
      </c>
      <c r="G92" s="167">
        <v>5.0251256281407079E-2</v>
      </c>
      <c r="H92" s="382">
        <v>-0.94974874371859297</v>
      </c>
      <c r="I92" s="7" t="s">
        <v>645</v>
      </c>
      <c r="J92" s="7"/>
      <c r="K92" s="7"/>
      <c r="L92" s="7"/>
    </row>
    <row r="93" spans="1:12" ht="15.75" customHeight="1">
      <c r="A93" s="49"/>
      <c r="B93" s="412">
        <v>113949</v>
      </c>
      <c r="C93" s="166" t="s">
        <v>1103</v>
      </c>
      <c r="D93" s="371" t="s">
        <v>6</v>
      </c>
      <c r="E93" s="112">
        <v>2.19</v>
      </c>
      <c r="F93" s="413">
        <v>2.0499999999999998</v>
      </c>
      <c r="G93" s="167">
        <v>6.3926940639269458E-2</v>
      </c>
      <c r="H93" s="382">
        <v>-0.93607305936073049</v>
      </c>
      <c r="I93" s="7" t="s">
        <v>645</v>
      </c>
      <c r="J93" s="7"/>
      <c r="K93" s="7"/>
      <c r="L93" s="7"/>
    </row>
    <row r="94" spans="1:12" ht="15.75" customHeight="1">
      <c r="A94" s="49"/>
      <c r="B94" s="412">
        <v>113951</v>
      </c>
      <c r="C94" s="166" t="s">
        <v>1104</v>
      </c>
      <c r="D94" s="371" t="s">
        <v>6</v>
      </c>
      <c r="E94" s="112">
        <v>2.19</v>
      </c>
      <c r="F94" s="413">
        <v>2.0499999999999998</v>
      </c>
      <c r="G94" s="167">
        <v>6.3926940639269458E-2</v>
      </c>
      <c r="H94" s="382">
        <v>-0.93607305936073049</v>
      </c>
      <c r="I94" s="7" t="s">
        <v>645</v>
      </c>
      <c r="J94" s="7"/>
      <c r="K94" s="7"/>
      <c r="L94" s="7"/>
    </row>
    <row r="95" spans="1:12" ht="15.75" customHeight="1">
      <c r="A95" s="49"/>
      <c r="B95" s="412">
        <v>113952</v>
      </c>
      <c r="C95" s="166" t="s">
        <v>1105</v>
      </c>
      <c r="D95" s="371" t="s">
        <v>6</v>
      </c>
      <c r="E95" s="112">
        <v>2.19</v>
      </c>
      <c r="F95" s="413">
        <v>2.0499999999999998</v>
      </c>
      <c r="G95" s="167">
        <v>6.3926940639269458E-2</v>
      </c>
      <c r="H95" s="382">
        <v>-0.93607305936073049</v>
      </c>
      <c r="I95" s="7" t="s">
        <v>645</v>
      </c>
      <c r="J95" s="7"/>
      <c r="K95" s="7"/>
      <c r="L95" s="7"/>
    </row>
    <row r="96" spans="1:12" ht="15.75" customHeight="1">
      <c r="A96" s="49"/>
      <c r="B96" s="412">
        <v>113950</v>
      </c>
      <c r="C96" s="166" t="s">
        <v>1106</v>
      </c>
      <c r="D96" s="371" t="s">
        <v>6</v>
      </c>
      <c r="E96" s="112">
        <v>2.19</v>
      </c>
      <c r="F96" s="413">
        <v>2.0499999999999998</v>
      </c>
      <c r="G96" s="167">
        <v>6.3926940639269458E-2</v>
      </c>
      <c r="H96" s="382">
        <v>-0.93607305936073049</v>
      </c>
      <c r="I96" s="7" t="s">
        <v>645</v>
      </c>
      <c r="J96" s="7"/>
      <c r="K96" s="7"/>
      <c r="L96" s="7"/>
    </row>
    <row r="97" spans="1:13" ht="15.75" customHeight="1">
      <c r="A97" s="49"/>
      <c r="B97" s="412">
        <v>113884</v>
      </c>
      <c r="C97" s="166" t="s">
        <v>1099</v>
      </c>
      <c r="D97" s="371" t="s">
        <v>6</v>
      </c>
      <c r="E97" s="112">
        <v>2.34</v>
      </c>
      <c r="F97" s="413">
        <v>2.2000000000000002</v>
      </c>
      <c r="G97" s="167">
        <v>5.9829059829059693E-2</v>
      </c>
      <c r="H97" s="382">
        <v>-0.94017094017094027</v>
      </c>
      <c r="I97" s="7" t="s">
        <v>645</v>
      </c>
      <c r="J97" s="7"/>
      <c r="K97" s="7"/>
      <c r="L97" s="7"/>
    </row>
    <row r="98" spans="1:13" ht="15.75" customHeight="1">
      <c r="A98" s="49"/>
      <c r="B98" s="465"/>
      <c r="C98" s="467"/>
      <c r="D98" s="468"/>
      <c r="E98" s="469"/>
      <c r="F98" s="464"/>
      <c r="G98" s="471"/>
      <c r="H98" s="481"/>
      <c r="I98" s="7"/>
      <c r="J98" s="7"/>
      <c r="K98" s="7"/>
      <c r="L98" s="7"/>
    </row>
    <row r="99" spans="1:13" ht="15.75" customHeight="1">
      <c r="A99" s="49"/>
      <c r="B99" s="465"/>
      <c r="C99" s="467"/>
      <c r="D99" s="468"/>
      <c r="E99" s="469"/>
      <c r="F99" s="464"/>
      <c r="G99" s="471"/>
      <c r="H99" s="481"/>
      <c r="I99" s="7"/>
      <c r="J99" s="7"/>
      <c r="K99" s="7"/>
      <c r="L99" s="7"/>
    </row>
    <row r="100" spans="1:13" ht="15.75" hidden="1" customHeight="1">
      <c r="A100" s="49"/>
      <c r="B100" s="548" t="s">
        <v>1040</v>
      </c>
      <c r="C100" s="548"/>
      <c r="D100" s="548"/>
      <c r="E100" s="548"/>
      <c r="F100" s="548"/>
      <c r="G100" s="548"/>
      <c r="H100" s="382"/>
      <c r="I100" s="7"/>
      <c r="J100" s="7"/>
      <c r="K100" s="7"/>
      <c r="L100" s="7"/>
    </row>
    <row r="101" spans="1:13" ht="15.75" hidden="1" customHeight="1">
      <c r="A101" s="49"/>
      <c r="B101" s="106" t="s">
        <v>2</v>
      </c>
      <c r="C101" s="106" t="s">
        <v>3</v>
      </c>
      <c r="D101" s="106" t="s">
        <v>5</v>
      </c>
      <c r="E101" s="106" t="s">
        <v>0</v>
      </c>
      <c r="F101" s="415" t="s">
        <v>1</v>
      </c>
      <c r="G101" s="415" t="s">
        <v>4</v>
      </c>
      <c r="H101" s="480"/>
      <c r="I101" s="7"/>
      <c r="J101" s="7"/>
      <c r="K101" s="7"/>
      <c r="L101" s="7"/>
    </row>
    <row r="102" spans="1:13" ht="15.75" hidden="1" customHeight="1">
      <c r="A102" s="49"/>
      <c r="B102" s="412"/>
      <c r="C102" s="166" t="e">
        <v>#N/A</v>
      </c>
      <c r="D102" s="371" t="s">
        <v>6</v>
      </c>
      <c r="E102" s="112" t="e">
        <v>#N/A</v>
      </c>
      <c r="F102" s="413"/>
      <c r="G102" s="167" t="e">
        <v>#N/A</v>
      </c>
      <c r="H102" s="382" t="e">
        <v>#N/A</v>
      </c>
      <c r="I102" s="7"/>
      <c r="J102" s="7"/>
      <c r="K102" s="7"/>
      <c r="L102" s="7"/>
    </row>
    <row r="103" spans="1:13" ht="15.75" hidden="1" customHeight="1">
      <c r="A103" s="49"/>
      <c r="B103" s="412"/>
      <c r="C103" s="166" t="e">
        <v>#N/A</v>
      </c>
      <c r="D103" s="371" t="s">
        <v>6</v>
      </c>
      <c r="E103" s="112" t="e">
        <v>#N/A</v>
      </c>
      <c r="F103" s="413"/>
      <c r="G103" s="167" t="e">
        <v>#N/A</v>
      </c>
      <c r="H103" s="382" t="e">
        <v>#N/A</v>
      </c>
      <c r="I103" s="7"/>
      <c r="J103" s="7"/>
      <c r="K103" s="7"/>
      <c r="L103" s="7"/>
    </row>
    <row r="104" spans="1:13" ht="15.75" hidden="1" customHeight="1">
      <c r="A104" s="49"/>
      <c r="B104" s="412"/>
      <c r="C104" s="166" t="e">
        <v>#N/A</v>
      </c>
      <c r="D104" s="371" t="s">
        <v>6</v>
      </c>
      <c r="E104" s="112" t="e">
        <v>#N/A</v>
      </c>
      <c r="F104" s="413"/>
      <c r="G104" s="167" t="e">
        <v>#N/A</v>
      </c>
      <c r="H104" s="382" t="e">
        <v>#N/A</v>
      </c>
      <c r="I104" s="7"/>
      <c r="J104" s="7"/>
      <c r="K104" s="7"/>
      <c r="L104" s="7"/>
    </row>
    <row r="105" spans="1:13" ht="15.75" hidden="1" customHeight="1">
      <c r="A105" s="49"/>
      <c r="B105" s="412"/>
      <c r="C105" s="166" t="e">
        <v>#N/A</v>
      </c>
      <c r="D105" s="371" t="s">
        <v>6</v>
      </c>
      <c r="E105" s="112" t="e">
        <v>#N/A</v>
      </c>
      <c r="F105" s="413"/>
      <c r="G105" s="167" t="e">
        <v>#N/A</v>
      </c>
      <c r="H105" s="382" t="e">
        <v>#N/A</v>
      </c>
      <c r="I105" s="7"/>
      <c r="J105" s="7"/>
      <c r="K105" s="7"/>
      <c r="L105" s="7"/>
    </row>
    <row r="106" spans="1:13" ht="15.75" hidden="1" customHeight="1">
      <c r="A106" s="49"/>
      <c r="B106" s="412"/>
      <c r="C106" s="166" t="e">
        <v>#N/A</v>
      </c>
      <c r="D106" s="371" t="s">
        <v>6</v>
      </c>
      <c r="E106" s="112" t="e">
        <v>#N/A</v>
      </c>
      <c r="F106" s="413"/>
      <c r="G106" s="167" t="e">
        <v>#N/A</v>
      </c>
      <c r="H106" s="382" t="e">
        <v>#N/A</v>
      </c>
      <c r="I106" s="7"/>
      <c r="J106" s="7"/>
      <c r="K106" s="7"/>
      <c r="L106" s="7"/>
    </row>
    <row r="107" spans="1:13" ht="15.75" hidden="1" customHeight="1">
      <c r="A107" s="49"/>
      <c r="B107" s="406"/>
      <c r="C107" s="166" t="e">
        <v>#N/A</v>
      </c>
      <c r="D107" s="371" t="s">
        <v>6</v>
      </c>
      <c r="E107" s="112" t="e">
        <v>#N/A</v>
      </c>
      <c r="F107" s="405"/>
      <c r="G107" s="167" t="e">
        <v>#N/A</v>
      </c>
      <c r="H107" s="382" t="e">
        <v>#N/A</v>
      </c>
      <c r="I107" s="7"/>
      <c r="J107" s="7"/>
      <c r="K107" s="7"/>
      <c r="L107" s="7"/>
    </row>
    <row r="108" spans="1:13" ht="15.75" hidden="1" customHeight="1">
      <c r="A108" s="49"/>
      <c r="B108" s="466"/>
      <c r="C108" s="467"/>
      <c r="D108" s="468"/>
      <c r="E108" s="469"/>
      <c r="F108" s="470"/>
      <c r="G108" s="471"/>
      <c r="H108" s="278"/>
      <c r="I108" s="7"/>
      <c r="J108" s="7"/>
      <c r="K108" s="7"/>
      <c r="L108" s="7"/>
      <c r="M108" s="7"/>
    </row>
    <row r="109" spans="1:13" ht="15.75" hidden="1" customHeight="1">
      <c r="A109" s="49"/>
      <c r="B109" s="548" t="s">
        <v>1040</v>
      </c>
      <c r="C109" s="548"/>
      <c r="D109" s="548"/>
      <c r="E109" s="548"/>
      <c r="F109" s="548"/>
      <c r="G109" s="548"/>
      <c r="H109" s="7"/>
      <c r="I109" s="7"/>
      <c r="J109" s="7"/>
      <c r="K109" s="7"/>
      <c r="L109" s="7"/>
      <c r="M109" s="7"/>
    </row>
    <row r="110" spans="1:13" ht="15.75" hidden="1" customHeight="1">
      <c r="A110" s="49"/>
      <c r="B110" s="106" t="s">
        <v>2</v>
      </c>
      <c r="C110" s="106" t="s">
        <v>3</v>
      </c>
      <c r="D110" s="106" t="s">
        <v>5</v>
      </c>
      <c r="E110" s="106" t="s">
        <v>0</v>
      </c>
      <c r="F110" s="415" t="s">
        <v>1</v>
      </c>
      <c r="G110" s="415" t="s">
        <v>4</v>
      </c>
      <c r="H110" s="7"/>
      <c r="I110" s="7"/>
      <c r="J110" s="7"/>
      <c r="K110" s="7"/>
      <c r="L110" s="7"/>
      <c r="M110" s="7"/>
    </row>
    <row r="111" spans="1:13" ht="15.75" hidden="1" customHeight="1">
      <c r="A111" s="49"/>
      <c r="B111" s="412"/>
      <c r="C111" s="4" t="e">
        <v>#N/A</v>
      </c>
      <c r="D111" s="136" t="s">
        <v>6</v>
      </c>
      <c r="E111" s="5" t="e">
        <v>#N/A</v>
      </c>
      <c r="F111" s="413"/>
      <c r="G111" s="6" t="e">
        <v>#N/A</v>
      </c>
      <c r="H111" s="382" t="e">
        <v>#N/A</v>
      </c>
      <c r="I111" s="7"/>
      <c r="J111" s="7"/>
      <c r="K111" s="7"/>
      <c r="L111" s="7"/>
      <c r="M111" s="7"/>
    </row>
    <row r="112" spans="1:13" ht="15.75" hidden="1" customHeight="1">
      <c r="A112" s="49"/>
      <c r="B112" s="412"/>
      <c r="C112" s="4" t="e">
        <v>#N/A</v>
      </c>
      <c r="D112" s="136" t="s">
        <v>6</v>
      </c>
      <c r="E112" s="5" t="e">
        <v>#N/A</v>
      </c>
      <c r="F112" s="413"/>
      <c r="G112" s="6" t="e">
        <v>#N/A</v>
      </c>
      <c r="H112" s="382" t="e">
        <v>#N/A</v>
      </c>
      <c r="I112" s="7"/>
      <c r="J112" s="7"/>
      <c r="K112" s="7"/>
      <c r="L112" s="7"/>
      <c r="M112" s="7"/>
    </row>
    <row r="113" spans="1:13" ht="15.75" hidden="1" customHeight="1">
      <c r="A113" s="49"/>
      <c r="B113" s="412"/>
      <c r="C113" s="4" t="e">
        <v>#N/A</v>
      </c>
      <c r="D113" s="136" t="s">
        <v>6</v>
      </c>
      <c r="E113" s="5" t="e">
        <v>#N/A</v>
      </c>
      <c r="F113" s="413"/>
      <c r="G113" s="6" t="e">
        <v>#N/A</v>
      </c>
      <c r="H113" s="382" t="e">
        <v>#N/A</v>
      </c>
      <c r="I113" s="7"/>
      <c r="J113" s="7"/>
      <c r="K113" s="7"/>
      <c r="L113" s="7"/>
      <c r="M113" s="7"/>
    </row>
    <row r="114" spans="1:13" ht="15.75" hidden="1" customHeight="1">
      <c r="A114" s="49"/>
      <c r="B114" s="412"/>
      <c r="C114" s="4" t="e">
        <v>#N/A</v>
      </c>
      <c r="D114" s="136" t="s">
        <v>6</v>
      </c>
      <c r="E114" s="5" t="e">
        <v>#N/A</v>
      </c>
      <c r="F114" s="413"/>
      <c r="G114" s="6" t="e">
        <v>#N/A</v>
      </c>
      <c r="H114" s="382" t="e">
        <v>#N/A</v>
      </c>
      <c r="I114" s="7"/>
      <c r="J114" s="7"/>
      <c r="K114" s="7"/>
      <c r="L114" s="7"/>
      <c r="M114" s="7"/>
    </row>
    <row r="115" spans="1:13" ht="15.75" hidden="1" customHeight="1">
      <c r="A115" s="49"/>
      <c r="B115" s="412"/>
      <c r="C115" s="4" t="e">
        <v>#N/A</v>
      </c>
      <c r="D115" s="136" t="s">
        <v>6</v>
      </c>
      <c r="E115" s="5" t="e">
        <v>#N/A</v>
      </c>
      <c r="F115" s="413"/>
      <c r="G115" s="6" t="e">
        <v>#N/A</v>
      </c>
      <c r="H115" s="382" t="e">
        <v>#N/A</v>
      </c>
      <c r="I115" s="7"/>
      <c r="J115" s="7"/>
      <c r="K115" s="7"/>
      <c r="L115" s="7"/>
      <c r="M115" s="7"/>
    </row>
    <row r="116" spans="1:13" ht="15.75" customHeight="1">
      <c r="A116" s="49"/>
      <c r="B116" s="107"/>
      <c r="C116" s="107"/>
      <c r="D116" s="169"/>
      <c r="E116" s="108"/>
      <c r="F116" s="183"/>
      <c r="G116" s="181"/>
      <c r="H116" s="7"/>
      <c r="I116" s="7"/>
      <c r="J116" s="7"/>
      <c r="K116" s="7"/>
      <c r="L116" s="7"/>
      <c r="M116" s="7"/>
    </row>
    <row r="117" spans="1:13" ht="15.75" customHeight="1">
      <c r="A117" s="49"/>
      <c r="B117" s="630" t="s">
        <v>1039</v>
      </c>
      <c r="C117" s="630"/>
      <c r="D117" s="630"/>
      <c r="E117" s="630"/>
      <c r="F117" s="630"/>
      <c r="G117" s="630"/>
      <c r="H117" s="7"/>
      <c r="I117" s="7"/>
      <c r="J117" s="7"/>
      <c r="K117" s="7"/>
      <c r="L117" s="7"/>
      <c r="M117" s="7"/>
    </row>
    <row r="118" spans="1:13" ht="15.75" customHeight="1">
      <c r="A118" s="49"/>
      <c r="B118" s="106" t="s">
        <v>2</v>
      </c>
      <c r="C118" s="106" t="s">
        <v>3</v>
      </c>
      <c r="D118" s="106" t="s">
        <v>5</v>
      </c>
      <c r="E118" s="106" t="s">
        <v>0</v>
      </c>
      <c r="F118" s="415" t="s">
        <v>1</v>
      </c>
      <c r="G118" s="415" t="s">
        <v>4</v>
      </c>
      <c r="H118" s="10"/>
      <c r="I118" s="7"/>
      <c r="J118" s="7"/>
      <c r="K118" s="7"/>
      <c r="L118" s="7"/>
      <c r="M118" s="7"/>
    </row>
    <row r="119" spans="1:13" ht="15.75" customHeight="1">
      <c r="A119" s="49"/>
      <c r="B119" s="412">
        <v>112456</v>
      </c>
      <c r="C119" s="4" t="s">
        <v>334</v>
      </c>
      <c r="D119" s="136" t="s">
        <v>6</v>
      </c>
      <c r="E119" s="5">
        <v>3.68</v>
      </c>
      <c r="F119" s="413">
        <v>3.68</v>
      </c>
      <c r="G119" s="6">
        <v>0</v>
      </c>
      <c r="H119" s="382">
        <v>-1</v>
      </c>
      <c r="I119" s="7" t="s">
        <v>645</v>
      </c>
      <c r="J119" s="7"/>
      <c r="K119" s="7"/>
      <c r="L119" s="7"/>
      <c r="M119" s="7"/>
    </row>
    <row r="120" spans="1:13" ht="15.75" customHeight="1">
      <c r="A120" s="49"/>
      <c r="B120" s="412">
        <v>112466</v>
      </c>
      <c r="C120" s="4" t="s">
        <v>1508</v>
      </c>
      <c r="D120" s="136" t="s">
        <v>6</v>
      </c>
      <c r="E120" s="5">
        <v>3.68</v>
      </c>
      <c r="F120" s="413">
        <v>3.68</v>
      </c>
      <c r="G120" s="6">
        <v>0</v>
      </c>
      <c r="H120" s="382">
        <v>-1</v>
      </c>
      <c r="I120" s="7" t="s">
        <v>645</v>
      </c>
      <c r="J120" s="7"/>
      <c r="K120" s="7"/>
      <c r="L120" s="7"/>
      <c r="M120" s="7"/>
    </row>
    <row r="121" spans="1:13" ht="15.75" customHeight="1">
      <c r="A121" s="49"/>
      <c r="B121" s="412">
        <v>112464</v>
      </c>
      <c r="C121" s="4" t="s">
        <v>333</v>
      </c>
      <c r="D121" s="136" t="s">
        <v>6</v>
      </c>
      <c r="E121" s="5">
        <v>0.94</v>
      </c>
      <c r="F121" s="413">
        <v>0.9</v>
      </c>
      <c r="G121" s="6">
        <v>4.2553191489361625E-2</v>
      </c>
      <c r="H121" s="382">
        <v>-0.95744680851063835</v>
      </c>
      <c r="I121" s="7" t="s">
        <v>645</v>
      </c>
      <c r="J121" s="7"/>
      <c r="K121" s="7"/>
      <c r="L121" s="7"/>
      <c r="M121" s="7"/>
    </row>
    <row r="122" spans="1:13" ht="15.75" customHeight="1">
      <c r="A122" s="49"/>
      <c r="B122" s="412">
        <v>114316</v>
      </c>
      <c r="C122" s="4" t="s">
        <v>1895</v>
      </c>
      <c r="D122" s="136" t="s">
        <v>6</v>
      </c>
      <c r="E122" s="5">
        <v>3.66</v>
      </c>
      <c r="F122" s="413">
        <v>3.66</v>
      </c>
      <c r="G122" s="6">
        <v>0</v>
      </c>
      <c r="H122" s="382">
        <v>-1</v>
      </c>
      <c r="I122" s="7" t="s">
        <v>645</v>
      </c>
      <c r="J122" s="7"/>
      <c r="K122" s="7"/>
      <c r="L122" s="7"/>
      <c r="M122" s="7"/>
    </row>
    <row r="123" spans="1:13" ht="15.75" customHeight="1">
      <c r="A123" s="49"/>
      <c r="B123" s="412">
        <v>112465</v>
      </c>
      <c r="C123" s="4" t="s">
        <v>1509</v>
      </c>
      <c r="D123" s="136" t="s">
        <v>6</v>
      </c>
      <c r="E123" s="5">
        <v>3.68</v>
      </c>
      <c r="F123" s="413">
        <v>3.68</v>
      </c>
      <c r="G123" s="6">
        <v>0</v>
      </c>
      <c r="H123" s="382">
        <v>-1</v>
      </c>
      <c r="I123" s="7" t="s">
        <v>645</v>
      </c>
      <c r="J123" s="7"/>
      <c r="K123" s="7"/>
      <c r="L123" s="7"/>
      <c r="M123" s="7"/>
    </row>
    <row r="124" spans="1:13" ht="15.75" customHeight="1">
      <c r="A124" s="49"/>
      <c r="B124" s="412">
        <v>114315</v>
      </c>
      <c r="C124" s="4" t="s">
        <v>1896</v>
      </c>
      <c r="D124" s="136" t="s">
        <v>6</v>
      </c>
      <c r="E124" s="5">
        <v>3.61</v>
      </c>
      <c r="F124" s="413">
        <v>3.61</v>
      </c>
      <c r="G124" s="6">
        <v>0</v>
      </c>
      <c r="H124" s="382">
        <v>-1</v>
      </c>
      <c r="I124" s="7" t="s">
        <v>645</v>
      </c>
      <c r="J124" s="7"/>
      <c r="K124" s="7"/>
      <c r="L124" s="7"/>
      <c r="M124" s="7"/>
    </row>
    <row r="125" spans="1:13" ht="15.75" customHeight="1">
      <c r="A125" s="49"/>
      <c r="B125" s="412">
        <v>112455</v>
      </c>
      <c r="C125" s="4" t="s">
        <v>1510</v>
      </c>
      <c r="D125" s="136" t="s">
        <v>6</v>
      </c>
      <c r="E125" s="5">
        <v>4.0199999999999996</v>
      </c>
      <c r="F125" s="413">
        <v>3.79</v>
      </c>
      <c r="G125" s="6">
        <v>5.7213930348258599E-2</v>
      </c>
      <c r="H125" s="382">
        <v>-0.94278606965174139</v>
      </c>
      <c r="I125" s="7" t="s">
        <v>645</v>
      </c>
      <c r="J125" s="7"/>
      <c r="K125" s="7"/>
      <c r="L125" s="7"/>
      <c r="M125" s="7"/>
    </row>
    <row r="126" spans="1:13" ht="15.75" customHeight="1">
      <c r="A126" s="49"/>
      <c r="B126" s="412">
        <v>112463</v>
      </c>
      <c r="C126" s="4" t="s">
        <v>1897</v>
      </c>
      <c r="D126" s="136" t="s">
        <v>6</v>
      </c>
      <c r="E126" s="5">
        <v>4.0199999999999996</v>
      </c>
      <c r="F126" s="413">
        <v>3.79</v>
      </c>
      <c r="G126" s="6">
        <v>5.7213930348258599E-2</v>
      </c>
      <c r="H126" s="382">
        <v>-0.94278606965174139</v>
      </c>
      <c r="I126" s="7" t="s">
        <v>645</v>
      </c>
      <c r="J126" s="7"/>
      <c r="K126" s="7"/>
      <c r="L126" s="7"/>
      <c r="M126" s="7"/>
    </row>
    <row r="127" spans="1:13" ht="15.75" customHeight="1">
      <c r="A127" s="49"/>
      <c r="B127" s="412">
        <v>112457</v>
      </c>
      <c r="C127" s="4" t="s">
        <v>1511</v>
      </c>
      <c r="D127" s="136" t="s">
        <v>6</v>
      </c>
      <c r="E127" s="5">
        <v>4.0199999999999996</v>
      </c>
      <c r="F127" s="413">
        <v>3.79</v>
      </c>
      <c r="G127" s="6">
        <v>5.7213930348258599E-2</v>
      </c>
      <c r="H127" s="382">
        <v>-0.94278606965174139</v>
      </c>
      <c r="I127" s="7" t="s">
        <v>645</v>
      </c>
      <c r="J127" s="7"/>
      <c r="K127" s="7"/>
      <c r="L127" s="7"/>
      <c r="M127" s="7"/>
    </row>
    <row r="128" spans="1:13" ht="15.75" customHeight="1">
      <c r="A128" s="49"/>
      <c r="B128" s="412">
        <v>114078</v>
      </c>
      <c r="C128" s="4" t="s">
        <v>1432</v>
      </c>
      <c r="D128" s="136" t="s">
        <v>6</v>
      </c>
      <c r="E128" s="5">
        <v>3.74</v>
      </c>
      <c r="F128" s="413">
        <v>3.6</v>
      </c>
      <c r="G128" s="6">
        <v>3.7433155080213935E-2</v>
      </c>
      <c r="H128" s="382">
        <v>-0.96256684491978606</v>
      </c>
      <c r="I128" s="7" t="s">
        <v>645</v>
      </c>
      <c r="J128" s="7"/>
      <c r="K128" s="7"/>
      <c r="L128" s="7"/>
      <c r="M128" s="7"/>
    </row>
    <row r="129" spans="1:13" ht="15.75" customHeight="1">
      <c r="A129" s="49"/>
      <c r="B129" s="412">
        <v>114079</v>
      </c>
      <c r="C129" s="4" t="s">
        <v>1430</v>
      </c>
      <c r="D129" s="136" t="s">
        <v>6</v>
      </c>
      <c r="E129" s="5">
        <v>3.74</v>
      </c>
      <c r="F129" s="413">
        <v>3.6</v>
      </c>
      <c r="G129" s="6">
        <v>3.7433155080213935E-2</v>
      </c>
      <c r="H129" s="382">
        <v>-0.96256684491978606</v>
      </c>
      <c r="I129" s="7" t="s">
        <v>645</v>
      </c>
      <c r="J129" s="7"/>
      <c r="K129" s="7"/>
      <c r="L129" s="7"/>
      <c r="M129" s="7"/>
    </row>
    <row r="130" spans="1:13" ht="15.75" customHeight="1">
      <c r="A130" s="49"/>
      <c r="B130" s="412">
        <v>114080</v>
      </c>
      <c r="C130" s="4" t="s">
        <v>1431</v>
      </c>
      <c r="D130" s="136" t="s">
        <v>6</v>
      </c>
      <c r="E130" s="5">
        <v>3.81</v>
      </c>
      <c r="F130" s="413">
        <v>3.6</v>
      </c>
      <c r="G130" s="6">
        <v>5.5118110236220465E-2</v>
      </c>
      <c r="H130" s="382">
        <v>-0.94488188976377951</v>
      </c>
      <c r="I130" s="7" t="s">
        <v>645</v>
      </c>
      <c r="J130" s="7"/>
      <c r="K130" s="7"/>
      <c r="L130" s="7"/>
      <c r="M130" s="7"/>
    </row>
    <row r="131" spans="1:13" ht="15.75" customHeight="1">
      <c r="A131" s="49"/>
      <c r="B131" s="412">
        <v>112051</v>
      </c>
      <c r="C131" s="4" t="s">
        <v>1433</v>
      </c>
      <c r="D131" s="136" t="s">
        <v>6</v>
      </c>
      <c r="E131" s="5">
        <v>3.74</v>
      </c>
      <c r="F131" s="413">
        <v>3.6</v>
      </c>
      <c r="G131" s="6">
        <v>3.7433155080213935E-2</v>
      </c>
      <c r="H131" s="382">
        <v>-0.96256684491978606</v>
      </c>
      <c r="I131" s="7" t="s">
        <v>645</v>
      </c>
      <c r="J131" s="7"/>
      <c r="K131" s="7"/>
      <c r="L131" s="7"/>
      <c r="M131" s="7"/>
    </row>
    <row r="132" spans="1:13" ht="15.75" customHeight="1">
      <c r="A132" s="49"/>
      <c r="B132" s="412">
        <v>112996</v>
      </c>
      <c r="C132" s="4" t="s">
        <v>2018</v>
      </c>
      <c r="D132" s="136" t="s">
        <v>6</v>
      </c>
      <c r="E132" s="5">
        <v>6.91</v>
      </c>
      <c r="F132" s="413">
        <v>6.49</v>
      </c>
      <c r="G132" s="6">
        <v>6.0781476121562941E-2</v>
      </c>
      <c r="H132" s="382">
        <v>-0.93921852387843707</v>
      </c>
      <c r="I132" s="7" t="s">
        <v>645</v>
      </c>
      <c r="J132" s="7"/>
      <c r="K132" s="7"/>
      <c r="L132" s="7"/>
      <c r="M132" s="7"/>
    </row>
    <row r="133" spans="1:13" ht="15.75" customHeight="1">
      <c r="A133" s="49"/>
      <c r="B133" s="412">
        <v>112997</v>
      </c>
      <c r="C133" s="4" t="s">
        <v>2019</v>
      </c>
      <c r="D133" s="136" t="s">
        <v>6</v>
      </c>
      <c r="E133" s="5">
        <v>6.91</v>
      </c>
      <c r="F133" s="413">
        <v>6.49</v>
      </c>
      <c r="G133" s="6">
        <v>6.0781476121562941E-2</v>
      </c>
      <c r="H133" s="382">
        <v>-0.93921852387843707</v>
      </c>
      <c r="I133" s="7" t="s">
        <v>645</v>
      </c>
      <c r="J133" s="7"/>
      <c r="K133" s="7"/>
      <c r="L133" s="7"/>
      <c r="M133" s="7"/>
    </row>
    <row r="134" spans="1:13" ht="15.75" customHeight="1">
      <c r="A134" s="49"/>
      <c r="B134" s="412">
        <v>114083</v>
      </c>
      <c r="C134" s="4" t="s">
        <v>2020</v>
      </c>
      <c r="D134" s="136" t="s">
        <v>6</v>
      </c>
      <c r="E134" s="5">
        <v>6.7</v>
      </c>
      <c r="F134" s="413">
        <v>6.49</v>
      </c>
      <c r="G134" s="6">
        <v>3.1343283582089543E-2</v>
      </c>
      <c r="H134" s="382">
        <v>-0.96865671641791051</v>
      </c>
      <c r="I134" s="7" t="s">
        <v>645</v>
      </c>
      <c r="J134" s="7"/>
      <c r="K134" s="7"/>
      <c r="L134" s="7"/>
      <c r="M134" s="7"/>
    </row>
    <row r="135" spans="1:13" ht="15.75" customHeight="1">
      <c r="A135" s="49"/>
      <c r="B135" s="412">
        <v>114084</v>
      </c>
      <c r="C135" s="4" t="s">
        <v>2021</v>
      </c>
      <c r="D135" s="136" t="s">
        <v>6</v>
      </c>
      <c r="E135" s="5">
        <v>6.7</v>
      </c>
      <c r="F135" s="413">
        <v>6.49</v>
      </c>
      <c r="G135" s="6">
        <v>3.1343283582089543E-2</v>
      </c>
      <c r="H135" s="382">
        <v>-0.96865671641791051</v>
      </c>
      <c r="I135" s="7" t="s">
        <v>645</v>
      </c>
      <c r="J135" s="7"/>
      <c r="K135" s="7"/>
      <c r="L135" s="7"/>
      <c r="M135" s="7"/>
    </row>
    <row r="136" spans="1:13" ht="15.75" customHeight="1">
      <c r="A136" s="49"/>
      <c r="B136" s="412">
        <v>112995</v>
      </c>
      <c r="C136" s="4" t="s">
        <v>2022</v>
      </c>
      <c r="D136" s="136" t="s">
        <v>6</v>
      </c>
      <c r="E136" s="5">
        <v>6.91</v>
      </c>
      <c r="F136" s="413">
        <v>6.49</v>
      </c>
      <c r="G136" s="6">
        <v>6.0781476121562941E-2</v>
      </c>
      <c r="H136" s="382">
        <v>-0.93921852387843707</v>
      </c>
      <c r="I136" s="7" t="s">
        <v>645</v>
      </c>
      <c r="J136" s="7"/>
      <c r="K136" s="7"/>
      <c r="L136" s="7"/>
      <c r="M136" s="7"/>
    </row>
    <row r="137" spans="1:13" ht="15.75" customHeight="1">
      <c r="A137" s="49"/>
      <c r="B137" s="412">
        <v>112054</v>
      </c>
      <c r="C137" s="4" t="s">
        <v>2023</v>
      </c>
      <c r="D137" s="136" t="s">
        <v>6</v>
      </c>
      <c r="E137" s="5">
        <v>8.81</v>
      </c>
      <c r="F137" s="413">
        <v>8.49</v>
      </c>
      <c r="G137" s="6">
        <v>3.6322360953462002E-2</v>
      </c>
      <c r="H137" s="382">
        <v>-0.96367763904653803</v>
      </c>
      <c r="I137" s="7" t="s">
        <v>645</v>
      </c>
      <c r="J137" s="7"/>
      <c r="K137" s="7"/>
      <c r="L137" s="7"/>
      <c r="M137" s="7"/>
    </row>
    <row r="138" spans="1:13" ht="15.75" customHeight="1">
      <c r="A138" s="49"/>
      <c r="B138" s="412">
        <v>112056</v>
      </c>
      <c r="C138" s="4" t="s">
        <v>166</v>
      </c>
      <c r="D138" s="136" t="s">
        <v>6</v>
      </c>
      <c r="E138" s="5">
        <v>8.81</v>
      </c>
      <c r="F138" s="413">
        <v>8.49</v>
      </c>
      <c r="G138" s="6">
        <v>3.6322360953462002E-2</v>
      </c>
      <c r="H138" s="382">
        <v>-0.96367763904653803</v>
      </c>
      <c r="I138" s="7" t="s">
        <v>645</v>
      </c>
      <c r="J138" s="7"/>
      <c r="K138" s="7"/>
      <c r="L138" s="7"/>
      <c r="M138" s="7"/>
    </row>
    <row r="139" spans="1:13" ht="15.75" customHeight="1">
      <c r="A139" s="49"/>
      <c r="B139" s="412">
        <v>112055</v>
      </c>
      <c r="C139" s="4" t="s">
        <v>168</v>
      </c>
      <c r="D139" s="136" t="s">
        <v>6</v>
      </c>
      <c r="E139" s="5">
        <v>8.81</v>
      </c>
      <c r="F139" s="413">
        <v>8.49</v>
      </c>
      <c r="G139" s="6">
        <v>3.6322360953462002E-2</v>
      </c>
      <c r="H139" s="382">
        <v>-0.96367763904653803</v>
      </c>
      <c r="I139" s="7" t="s">
        <v>645</v>
      </c>
      <c r="J139" s="7"/>
      <c r="K139" s="7"/>
      <c r="L139" s="7"/>
      <c r="M139" s="7"/>
    </row>
    <row r="140" spans="1:13" ht="15.75" customHeight="1">
      <c r="A140" s="49"/>
      <c r="B140" s="412">
        <v>112053</v>
      </c>
      <c r="C140" s="4" t="s">
        <v>2024</v>
      </c>
      <c r="D140" s="136" t="s">
        <v>6</v>
      </c>
      <c r="E140" s="5">
        <v>8.4700000000000006</v>
      </c>
      <c r="F140" s="413">
        <v>8.15</v>
      </c>
      <c r="G140" s="6">
        <v>3.7780401416765086E-2</v>
      </c>
      <c r="H140" s="382">
        <v>-0.96221959858323491</v>
      </c>
      <c r="I140" s="7" t="s">
        <v>645</v>
      </c>
      <c r="J140" s="7"/>
      <c r="K140" s="7"/>
      <c r="L140" s="7"/>
      <c r="M140" s="7"/>
    </row>
    <row r="141" spans="1:13" ht="15.75" customHeight="1">
      <c r="A141" s="49"/>
      <c r="B141" s="412">
        <v>114126</v>
      </c>
      <c r="C141" s="4" t="s">
        <v>2025</v>
      </c>
      <c r="D141" s="136" t="s">
        <v>6</v>
      </c>
      <c r="E141" s="5">
        <v>20.64</v>
      </c>
      <c r="F141" s="413">
        <v>19.39</v>
      </c>
      <c r="G141" s="6">
        <v>6.0562015503875966E-2</v>
      </c>
      <c r="H141" s="382">
        <v>-0.93943798449612403</v>
      </c>
      <c r="I141" s="7" t="s">
        <v>645</v>
      </c>
      <c r="J141" s="7"/>
      <c r="K141" s="7"/>
      <c r="L141" s="7"/>
      <c r="M141" s="7"/>
    </row>
    <row r="142" spans="1:13" ht="15.75" customHeight="1">
      <c r="A142" s="49"/>
      <c r="B142" s="465"/>
      <c r="C142" s="107"/>
      <c r="D142" s="169"/>
      <c r="E142" s="108"/>
      <c r="F142" s="464"/>
      <c r="G142" s="181"/>
      <c r="H142" s="481"/>
      <c r="I142" s="7"/>
      <c r="J142" s="7"/>
      <c r="K142" s="7"/>
      <c r="L142" s="7"/>
      <c r="M142" s="7"/>
    </row>
    <row r="143" spans="1:13" ht="15.75" customHeight="1">
      <c r="A143" s="49"/>
      <c r="B143" s="435"/>
      <c r="C143" s="4"/>
      <c r="D143" s="136"/>
      <c r="E143" s="5"/>
      <c r="F143" s="357"/>
      <c r="G143" s="6"/>
      <c r="H143" s="382"/>
      <c r="I143" s="7"/>
      <c r="J143" s="7"/>
      <c r="K143" s="7"/>
      <c r="L143" s="7"/>
      <c r="M143" s="7"/>
    </row>
    <row r="144" spans="1:13" ht="15.75" hidden="1" customHeight="1">
      <c r="A144" s="49"/>
      <c r="B144" s="630" t="s">
        <v>1306</v>
      </c>
      <c r="C144" s="630"/>
      <c r="D144" s="630"/>
      <c r="E144" s="630"/>
      <c r="F144" s="630"/>
      <c r="G144" s="630"/>
      <c r="H144" s="382"/>
      <c r="I144" s="7"/>
      <c r="J144" s="7"/>
      <c r="K144" s="7"/>
      <c r="L144" s="7"/>
      <c r="M144" s="7"/>
    </row>
    <row r="145" spans="1:13" ht="15.75" hidden="1" customHeight="1">
      <c r="A145" s="49"/>
      <c r="B145" s="11" t="s">
        <v>2</v>
      </c>
      <c r="C145" s="11" t="s">
        <v>3</v>
      </c>
      <c r="D145" s="11" t="s">
        <v>5</v>
      </c>
      <c r="E145" s="11" t="s">
        <v>0</v>
      </c>
      <c r="F145" s="47" t="s">
        <v>1</v>
      </c>
      <c r="G145" s="47" t="s">
        <v>4</v>
      </c>
      <c r="H145" s="382"/>
      <c r="I145" s="7"/>
      <c r="J145" s="7"/>
      <c r="K145" s="7"/>
      <c r="L145" s="7"/>
      <c r="M145" s="7"/>
    </row>
    <row r="146" spans="1:13" ht="15.75" hidden="1" customHeight="1">
      <c r="A146" s="49"/>
      <c r="B146" s="412"/>
      <c r="C146" s="4" t="e">
        <v>#N/A</v>
      </c>
      <c r="D146" s="136" t="s">
        <v>6</v>
      </c>
      <c r="E146" s="5" t="e">
        <v>#N/A</v>
      </c>
      <c r="F146" s="413"/>
      <c r="G146" s="6" t="e">
        <v>#N/A</v>
      </c>
      <c r="H146" s="382" t="e">
        <v>#N/A</v>
      </c>
      <c r="I146" s="7"/>
      <c r="J146" s="7"/>
      <c r="K146" s="7"/>
      <c r="L146" s="7"/>
      <c r="M146" s="7"/>
    </row>
    <row r="147" spans="1:13" ht="15.75" hidden="1" customHeight="1">
      <c r="A147" s="49"/>
      <c r="B147" s="412"/>
      <c r="C147" s="4" t="e">
        <v>#N/A</v>
      </c>
      <c r="D147" s="136" t="s">
        <v>6</v>
      </c>
      <c r="E147" s="5" t="e">
        <v>#N/A</v>
      </c>
      <c r="F147" s="413"/>
      <c r="G147" s="6" t="e">
        <v>#N/A</v>
      </c>
      <c r="H147" s="382" t="e">
        <v>#N/A</v>
      </c>
      <c r="I147" s="7"/>
      <c r="J147" s="7"/>
      <c r="K147" s="7"/>
      <c r="L147" s="7"/>
      <c r="M147" s="7"/>
    </row>
    <row r="148" spans="1:13" ht="15.75" hidden="1" customHeight="1">
      <c r="A148" s="49"/>
      <c r="B148" s="412"/>
      <c r="C148" s="4" t="e">
        <v>#N/A</v>
      </c>
      <c r="D148" s="136" t="s">
        <v>6</v>
      </c>
      <c r="E148" s="5" t="e">
        <v>#N/A</v>
      </c>
      <c r="F148" s="413"/>
      <c r="G148" s="6" t="e">
        <v>#N/A</v>
      </c>
      <c r="H148" s="382" t="e">
        <v>#N/A</v>
      </c>
      <c r="I148" s="7"/>
      <c r="J148" s="7"/>
      <c r="K148" s="7"/>
      <c r="L148" s="7"/>
      <c r="M148" s="7"/>
    </row>
    <row r="149" spans="1:13" ht="15.75" hidden="1" customHeight="1">
      <c r="A149" s="49"/>
      <c r="B149" s="412"/>
      <c r="C149" s="4" t="e">
        <v>#N/A</v>
      </c>
      <c r="D149" s="136" t="s">
        <v>6</v>
      </c>
      <c r="E149" s="5" t="e">
        <v>#N/A</v>
      </c>
      <c r="F149" s="413"/>
      <c r="G149" s="6" t="e">
        <v>#N/A</v>
      </c>
      <c r="H149" s="382" t="e">
        <v>#N/A</v>
      </c>
      <c r="I149" s="7"/>
      <c r="J149" s="7"/>
      <c r="K149" s="7"/>
      <c r="L149" s="7"/>
      <c r="M149" s="7"/>
    </row>
    <row r="150" spans="1:13" ht="15.75" hidden="1" customHeight="1">
      <c r="A150" s="49"/>
      <c r="B150" s="412"/>
      <c r="C150" s="4" t="e">
        <v>#N/A</v>
      </c>
      <c r="D150" s="136" t="s">
        <v>6</v>
      </c>
      <c r="E150" s="5" t="e">
        <v>#N/A</v>
      </c>
      <c r="F150" s="413"/>
      <c r="G150" s="6" t="e">
        <v>#N/A</v>
      </c>
      <c r="H150" s="382" t="e">
        <v>#N/A</v>
      </c>
      <c r="I150" s="7"/>
      <c r="J150" s="7"/>
      <c r="K150" s="7"/>
      <c r="L150" s="7"/>
      <c r="M150" s="7"/>
    </row>
    <row r="151" spans="1:13" ht="15.75" hidden="1" customHeight="1">
      <c r="A151" s="49"/>
      <c r="B151" s="412"/>
      <c r="C151" s="4" t="e">
        <v>#N/A</v>
      </c>
      <c r="D151" s="136" t="s">
        <v>6</v>
      </c>
      <c r="E151" s="5" t="e">
        <v>#N/A</v>
      </c>
      <c r="F151" s="413"/>
      <c r="G151" s="6" t="e">
        <v>#N/A</v>
      </c>
      <c r="H151" s="382" t="e">
        <v>#N/A</v>
      </c>
      <c r="I151" s="7"/>
      <c r="J151" s="7"/>
      <c r="K151" s="7"/>
      <c r="L151" s="7"/>
      <c r="M151" s="7"/>
    </row>
    <row r="152" spans="1:13" ht="15.75" hidden="1" customHeight="1">
      <c r="A152" s="49"/>
      <c r="B152" s="412"/>
      <c r="C152" s="4" t="e">
        <v>#N/A</v>
      </c>
      <c r="D152" s="136" t="s">
        <v>6</v>
      </c>
      <c r="E152" s="5" t="e">
        <v>#N/A</v>
      </c>
      <c r="F152" s="413"/>
      <c r="G152" s="6" t="e">
        <v>#N/A</v>
      </c>
      <c r="H152" s="382" t="e">
        <v>#N/A</v>
      </c>
      <c r="I152" s="7"/>
      <c r="J152" s="7"/>
      <c r="K152" s="7"/>
      <c r="L152" s="7"/>
      <c r="M152" s="7"/>
    </row>
    <row r="153" spans="1:13" ht="15.75" hidden="1" customHeight="1">
      <c r="A153" s="49"/>
      <c r="B153" s="412"/>
      <c r="C153" s="4" t="e">
        <v>#N/A</v>
      </c>
      <c r="D153" s="136" t="s">
        <v>6</v>
      </c>
      <c r="E153" s="5" t="e">
        <v>#N/A</v>
      </c>
      <c r="F153" s="413"/>
      <c r="G153" s="6" t="e">
        <v>#N/A</v>
      </c>
      <c r="H153" s="382" t="e">
        <v>#N/A</v>
      </c>
      <c r="I153" s="7"/>
      <c r="J153" s="7"/>
      <c r="K153" s="7"/>
      <c r="L153" s="7"/>
      <c r="M153" s="7"/>
    </row>
    <row r="154" spans="1:13" ht="15.75" hidden="1" customHeight="1">
      <c r="A154" s="49"/>
      <c r="B154" s="412"/>
      <c r="C154" s="4" t="e">
        <v>#N/A</v>
      </c>
      <c r="D154" s="136" t="s">
        <v>6</v>
      </c>
      <c r="E154" s="5" t="e">
        <v>#N/A</v>
      </c>
      <c r="F154" s="413"/>
      <c r="G154" s="6" t="e">
        <v>#N/A</v>
      </c>
      <c r="H154" s="382" t="e">
        <v>#N/A</v>
      </c>
      <c r="I154" s="7"/>
      <c r="J154" s="7"/>
      <c r="K154" s="7"/>
      <c r="L154" s="7"/>
      <c r="M154" s="7"/>
    </row>
    <row r="155" spans="1:13" ht="15.75" hidden="1" customHeight="1">
      <c r="A155" s="49"/>
      <c r="B155" s="412"/>
      <c r="C155" s="4" t="e">
        <v>#N/A</v>
      </c>
      <c r="D155" s="136" t="s">
        <v>6</v>
      </c>
      <c r="E155" s="5" t="e">
        <v>#N/A</v>
      </c>
      <c r="F155" s="413"/>
      <c r="G155" s="6" t="e">
        <v>#N/A</v>
      </c>
      <c r="H155" s="382" t="e">
        <v>#N/A</v>
      </c>
      <c r="I155" s="7"/>
      <c r="J155" s="7"/>
      <c r="K155" s="7"/>
      <c r="L155" s="7"/>
      <c r="M155" s="7"/>
    </row>
    <row r="156" spans="1:13" ht="15.75" hidden="1" customHeight="1">
      <c r="A156" s="49"/>
      <c r="B156" s="465"/>
      <c r="C156" s="4"/>
      <c r="D156" s="136"/>
      <c r="E156" s="5"/>
      <c r="F156" s="479"/>
      <c r="G156" s="6"/>
      <c r="H156" s="382"/>
      <c r="I156" s="7"/>
      <c r="J156" s="7"/>
      <c r="K156" s="7"/>
      <c r="L156" s="7"/>
      <c r="M156" s="7"/>
    </row>
    <row r="157" spans="1:13" ht="15.75">
      <c r="A157" s="49"/>
      <c r="B157" s="465"/>
      <c r="C157" s="4"/>
      <c r="D157" s="136"/>
      <c r="E157" s="5"/>
      <c r="F157" s="479"/>
      <c r="G157" s="6"/>
      <c r="H157" s="382"/>
      <c r="I157" s="7"/>
      <c r="J157" s="7"/>
      <c r="K157" s="7"/>
      <c r="L157" s="7"/>
      <c r="M157" s="7"/>
    </row>
    <row r="158" spans="1:13" ht="15.75" customHeight="1">
      <c r="A158" s="49"/>
      <c r="B158" s="412"/>
      <c r="C158" s="4"/>
      <c r="D158" s="136"/>
      <c r="E158" s="5"/>
      <c r="F158" s="413"/>
      <c r="G158" s="6"/>
      <c r="H158" s="278"/>
      <c r="I158" s="7"/>
      <c r="J158" s="7"/>
      <c r="K158" s="7"/>
      <c r="L158" s="7"/>
      <c r="M158" s="7"/>
    </row>
    <row r="159" spans="1:13" ht="15.75" customHeight="1">
      <c r="A159" s="49"/>
      <c r="B159" s="632" t="s">
        <v>1047</v>
      </c>
      <c r="C159" s="630"/>
      <c r="D159" s="630"/>
      <c r="E159" s="630"/>
      <c r="F159" s="630"/>
      <c r="G159" s="630"/>
      <c r="H159" s="278"/>
      <c r="I159" s="7"/>
      <c r="J159" s="7"/>
      <c r="K159" s="7"/>
      <c r="L159" s="7"/>
      <c r="M159" s="7"/>
    </row>
    <row r="160" spans="1:13" ht="15.75" customHeight="1">
      <c r="A160" s="49"/>
      <c r="B160" s="106" t="s">
        <v>2</v>
      </c>
      <c r="C160" s="106" t="s">
        <v>3</v>
      </c>
      <c r="D160" s="106" t="s">
        <v>5</v>
      </c>
      <c r="E160" s="106" t="s">
        <v>0</v>
      </c>
      <c r="F160" s="415" t="s">
        <v>1</v>
      </c>
      <c r="G160" s="415" t="s">
        <v>4</v>
      </c>
      <c r="H160" s="480"/>
      <c r="I160" s="7"/>
      <c r="J160" s="7"/>
      <c r="K160" s="7"/>
      <c r="L160" s="7"/>
      <c r="M160" s="7"/>
    </row>
    <row r="161" spans="1:13" ht="15.75" customHeight="1">
      <c r="A161" s="49"/>
      <c r="B161" s="412">
        <v>113599</v>
      </c>
      <c r="C161" s="4" t="s">
        <v>969</v>
      </c>
      <c r="D161" s="136" t="s">
        <v>6</v>
      </c>
      <c r="E161" s="5">
        <v>3.5</v>
      </c>
      <c r="F161" s="413">
        <v>2.8</v>
      </c>
      <c r="G161" s="6">
        <v>0.20000000000000004</v>
      </c>
      <c r="H161" s="382">
        <v>-0.79999999999999993</v>
      </c>
      <c r="I161" s="7" t="s">
        <v>645</v>
      </c>
      <c r="J161" s="7"/>
      <c r="K161" s="7"/>
      <c r="L161" s="7"/>
      <c r="M161" s="7"/>
    </row>
    <row r="162" spans="1:13" ht="15.75" customHeight="1">
      <c r="A162" s="49"/>
      <c r="B162" s="412">
        <v>113600</v>
      </c>
      <c r="C162" s="4" t="s">
        <v>970</v>
      </c>
      <c r="D162" s="136" t="s">
        <v>6</v>
      </c>
      <c r="E162" s="5">
        <v>9.3699999999999992</v>
      </c>
      <c r="F162" s="413">
        <v>7.55</v>
      </c>
      <c r="G162" s="6">
        <v>0.19423692636072568</v>
      </c>
      <c r="H162" s="382">
        <v>-0.80576307363927435</v>
      </c>
      <c r="I162" s="7" t="s">
        <v>645</v>
      </c>
      <c r="J162" s="7"/>
      <c r="K162" s="7"/>
      <c r="L162" s="7"/>
      <c r="M162" s="7"/>
    </row>
    <row r="163" spans="1:13" ht="15.75" customHeight="1">
      <c r="A163" s="49"/>
      <c r="B163" s="412">
        <v>113598</v>
      </c>
      <c r="C163" s="4" t="s">
        <v>1391</v>
      </c>
      <c r="D163" s="136" t="s">
        <v>6</v>
      </c>
      <c r="E163" s="5">
        <v>0.86</v>
      </c>
      <c r="F163" s="413">
        <v>0.7</v>
      </c>
      <c r="G163" s="6">
        <v>0.186046511627907</v>
      </c>
      <c r="H163" s="382">
        <v>-0.81395348837209303</v>
      </c>
      <c r="I163" s="161">
        <v>7</v>
      </c>
      <c r="J163" s="7" t="s">
        <v>645</v>
      </c>
      <c r="K163" s="7"/>
      <c r="L163" s="7"/>
      <c r="M163" s="7"/>
    </row>
    <row r="164" spans="1:13" ht="15.75" customHeight="1">
      <c r="A164" s="49"/>
      <c r="B164" s="412">
        <v>113597</v>
      </c>
      <c r="C164" s="4" t="s">
        <v>1392</v>
      </c>
      <c r="D164" s="136" t="s">
        <v>6</v>
      </c>
      <c r="E164" s="5">
        <v>0.87</v>
      </c>
      <c r="F164" s="413">
        <v>0.7</v>
      </c>
      <c r="G164" s="6">
        <v>0.19540229885057475</v>
      </c>
      <c r="H164" s="382">
        <v>-0.80459770114942519</v>
      </c>
      <c r="I164" s="161">
        <v>7</v>
      </c>
      <c r="J164" s="7" t="s">
        <v>645</v>
      </c>
      <c r="K164" s="7"/>
      <c r="L164" s="7"/>
      <c r="M164" s="7"/>
    </row>
    <row r="165" spans="1:13" ht="15.75" customHeight="1">
      <c r="A165" s="49"/>
      <c r="B165" s="412">
        <v>113595</v>
      </c>
      <c r="C165" s="4" t="s">
        <v>1394</v>
      </c>
      <c r="D165" s="136" t="s">
        <v>6</v>
      </c>
      <c r="E165" s="5">
        <v>3.49</v>
      </c>
      <c r="F165" s="413">
        <v>2.8</v>
      </c>
      <c r="G165" s="6">
        <v>0.19770773638968492</v>
      </c>
      <c r="H165" s="382">
        <v>-0.80229226361031514</v>
      </c>
      <c r="I165" s="7" t="s">
        <v>645</v>
      </c>
      <c r="J165" s="7"/>
      <c r="K165" s="7"/>
      <c r="L165" s="7"/>
      <c r="M165" s="7"/>
    </row>
    <row r="166" spans="1:13" ht="15.75" customHeight="1">
      <c r="A166" s="49"/>
      <c r="B166" s="412">
        <v>114412</v>
      </c>
      <c r="C166" s="4" t="s">
        <v>1898</v>
      </c>
      <c r="D166" s="136" t="s">
        <v>6</v>
      </c>
      <c r="E166" s="5">
        <v>9.5399999999999991</v>
      </c>
      <c r="F166" s="413">
        <v>8.99</v>
      </c>
      <c r="G166" s="6">
        <v>5.765199161425566E-2</v>
      </c>
      <c r="H166" s="382">
        <v>-0.94234800838574428</v>
      </c>
      <c r="I166" s="7" t="s">
        <v>645</v>
      </c>
      <c r="J166" s="7"/>
      <c r="K166" s="7"/>
      <c r="L166" s="7"/>
      <c r="M166" s="7"/>
    </row>
    <row r="167" spans="1:13" ht="15.75" customHeight="1">
      <c r="A167" s="49"/>
      <c r="B167" s="412">
        <v>114173</v>
      </c>
      <c r="C167" s="4" t="s">
        <v>1899</v>
      </c>
      <c r="D167" s="136" t="s">
        <v>6</v>
      </c>
      <c r="E167" s="5">
        <v>101.17</v>
      </c>
      <c r="F167" s="413">
        <v>66.75</v>
      </c>
      <c r="G167" s="6">
        <v>0.34021943263813387</v>
      </c>
      <c r="H167" s="382">
        <v>-0.65978056736186619</v>
      </c>
      <c r="I167" s="7" t="s">
        <v>645</v>
      </c>
      <c r="J167" s="7"/>
      <c r="K167" s="7"/>
      <c r="L167" s="7"/>
      <c r="M167" s="7"/>
    </row>
    <row r="168" spans="1:13" ht="15.75" customHeight="1">
      <c r="A168" s="49"/>
      <c r="B168" s="412">
        <v>114165</v>
      </c>
      <c r="C168" s="4" t="s">
        <v>1517</v>
      </c>
      <c r="D168" s="136" t="s">
        <v>6</v>
      </c>
      <c r="E168" s="5">
        <v>202.34</v>
      </c>
      <c r="F168" s="413">
        <v>133.44999999999999</v>
      </c>
      <c r="G168" s="6">
        <v>0.34046654146486122</v>
      </c>
      <c r="H168" s="382">
        <v>-0.65953345853513878</v>
      </c>
      <c r="I168" s="7" t="s">
        <v>645</v>
      </c>
      <c r="J168" s="7"/>
      <c r="K168" s="7"/>
      <c r="L168" s="7"/>
      <c r="M168" s="7"/>
    </row>
    <row r="169" spans="1:13" ht="15.75" customHeight="1">
      <c r="A169" s="49"/>
      <c r="B169" s="412">
        <v>114164</v>
      </c>
      <c r="C169" s="4" t="s">
        <v>1516</v>
      </c>
      <c r="D169" s="136" t="s">
        <v>6</v>
      </c>
      <c r="E169" s="5">
        <v>194.76</v>
      </c>
      <c r="F169" s="413">
        <v>128.46</v>
      </c>
      <c r="G169" s="6">
        <v>0.34041897720271097</v>
      </c>
      <c r="H169" s="382">
        <v>-0.65958102279728903</v>
      </c>
      <c r="I169" s="7" t="s">
        <v>645</v>
      </c>
      <c r="J169" s="7"/>
      <c r="K169" s="7"/>
      <c r="L169" s="7"/>
      <c r="M169" s="7"/>
    </row>
    <row r="170" spans="1:13" ht="15.75" customHeight="1">
      <c r="A170" s="49"/>
      <c r="B170" s="412">
        <v>114170</v>
      </c>
      <c r="C170" s="4" t="s">
        <v>1901</v>
      </c>
      <c r="D170" s="136" t="s">
        <v>6</v>
      </c>
      <c r="E170" s="5">
        <v>60.7</v>
      </c>
      <c r="F170" s="413">
        <v>40</v>
      </c>
      <c r="G170" s="6">
        <v>0.34102141680395393</v>
      </c>
      <c r="H170" s="382">
        <v>-0.65897858319604607</v>
      </c>
      <c r="I170" s="7" t="s">
        <v>645</v>
      </c>
      <c r="J170" s="7"/>
      <c r="K170" s="7"/>
      <c r="L170" s="7"/>
      <c r="M170" s="7"/>
    </row>
    <row r="171" spans="1:13" ht="15.75" customHeight="1">
      <c r="A171" s="49"/>
      <c r="B171" s="412">
        <v>114166</v>
      </c>
      <c r="C171" s="4" t="s">
        <v>1900</v>
      </c>
      <c r="D171" s="136" t="s">
        <v>6</v>
      </c>
      <c r="E171" s="5">
        <v>44.8</v>
      </c>
      <c r="F171" s="413">
        <v>33.35</v>
      </c>
      <c r="G171" s="6">
        <v>0.25558035714285704</v>
      </c>
      <c r="H171" s="382">
        <v>-0.74441964285714302</v>
      </c>
      <c r="I171" s="7" t="s">
        <v>645</v>
      </c>
      <c r="J171" s="7"/>
      <c r="K171" s="7"/>
      <c r="L171" s="7"/>
      <c r="M171" s="7"/>
    </row>
    <row r="172" spans="1:13" ht="15.75" customHeight="1">
      <c r="A172" s="49"/>
      <c r="B172" s="412">
        <v>114162</v>
      </c>
      <c r="C172" s="4" t="s">
        <v>1515</v>
      </c>
      <c r="D172" s="136" t="s">
        <v>6</v>
      </c>
      <c r="E172" s="5">
        <v>139.11000000000001</v>
      </c>
      <c r="F172" s="413">
        <v>91.75</v>
      </c>
      <c r="G172" s="6">
        <v>0.34045000359427796</v>
      </c>
      <c r="H172" s="382">
        <v>-0.65954999640572209</v>
      </c>
      <c r="I172" s="7" t="s">
        <v>645</v>
      </c>
      <c r="J172" s="7"/>
      <c r="K172" s="7"/>
      <c r="L172" s="7"/>
      <c r="M172" s="7"/>
    </row>
    <row r="173" spans="1:13" ht="15.75" customHeight="1">
      <c r="A173" s="49"/>
      <c r="B173" s="416"/>
      <c r="C173" s="107"/>
      <c r="D173" s="169"/>
      <c r="E173" s="108"/>
      <c r="F173" s="417"/>
      <c r="G173" s="181"/>
      <c r="H173" s="481"/>
      <c r="I173" s="7"/>
      <c r="J173" s="7"/>
      <c r="K173" s="7"/>
      <c r="L173" s="7"/>
      <c r="M173" s="7"/>
    </row>
    <row r="174" spans="1:13" ht="15.75" customHeight="1">
      <c r="A174" s="49"/>
      <c r="B174" s="412"/>
      <c r="C174" s="4"/>
      <c r="D174" s="136"/>
      <c r="E174" s="5"/>
      <c r="F174" s="479"/>
      <c r="G174" s="6"/>
      <c r="H174" s="382"/>
      <c r="I174" s="7"/>
      <c r="J174" s="7"/>
      <c r="K174" s="7"/>
      <c r="L174" s="7"/>
      <c r="M174" s="7"/>
    </row>
    <row r="175" spans="1:13" ht="15.75" customHeight="1">
      <c r="A175" s="49"/>
      <c r="B175" s="412"/>
      <c r="C175" s="4"/>
      <c r="D175" s="136"/>
      <c r="E175" s="5"/>
      <c r="F175" s="479"/>
      <c r="G175" s="6"/>
      <c r="H175" s="382"/>
      <c r="I175" s="7"/>
      <c r="J175" s="7"/>
      <c r="K175" s="7"/>
      <c r="L175" s="7"/>
      <c r="M175" s="7"/>
    </row>
    <row r="176" spans="1:13" ht="15.75" hidden="1" customHeight="1">
      <c r="A176" s="49"/>
      <c r="B176" s="632" t="s">
        <v>1555</v>
      </c>
      <c r="C176" s="630"/>
      <c r="D176" s="630"/>
      <c r="E176" s="630"/>
      <c r="F176" s="630"/>
      <c r="G176" s="630"/>
      <c r="H176" s="382"/>
      <c r="I176" s="7"/>
      <c r="J176" s="7"/>
      <c r="K176" s="7"/>
      <c r="L176" s="7"/>
      <c r="M176" s="7"/>
    </row>
    <row r="177" spans="1:13" ht="15.75" hidden="1" customHeight="1">
      <c r="A177" s="49"/>
      <c r="B177" s="11" t="s">
        <v>2</v>
      </c>
      <c r="C177" s="11" t="s">
        <v>3</v>
      </c>
      <c r="D177" s="11" t="s">
        <v>5</v>
      </c>
      <c r="E177" s="11" t="s">
        <v>0</v>
      </c>
      <c r="F177" s="47" t="s">
        <v>1</v>
      </c>
      <c r="G177" s="47" t="s">
        <v>4</v>
      </c>
      <c r="H177" s="382"/>
      <c r="I177" s="7"/>
      <c r="J177" s="7"/>
      <c r="K177" s="7"/>
      <c r="L177" s="7"/>
      <c r="M177" s="7"/>
    </row>
    <row r="178" spans="1:13" ht="15.75" hidden="1" customHeight="1">
      <c r="A178" s="49"/>
      <c r="B178" s="412"/>
      <c r="C178" s="4" t="e">
        <f>VLOOKUP(B178,[1]Report!$1:$1048576,2,0)</f>
        <v>#N/A</v>
      </c>
      <c r="D178" s="136" t="s">
        <v>6</v>
      </c>
      <c r="E178" s="5" t="e">
        <f>VLOOKUP(B178,[1]Report!$1:$1048576,8,0)</f>
        <v>#N/A</v>
      </c>
      <c r="F178" s="413"/>
      <c r="G178" s="6" t="e">
        <f t="shared" ref="G178:G187" si="1">(E178-F178)/E178</f>
        <v>#N/A</v>
      </c>
      <c r="H178" s="382" t="e">
        <f t="shared" ref="H178:H187" si="2">G178-100%</f>
        <v>#N/A</v>
      </c>
      <c r="I178" s="7"/>
      <c r="J178" s="7"/>
      <c r="K178" s="7"/>
      <c r="L178" s="7"/>
      <c r="M178" s="7"/>
    </row>
    <row r="179" spans="1:13" ht="15.75" hidden="1" customHeight="1">
      <c r="A179" s="49"/>
      <c r="B179" s="412"/>
      <c r="C179" s="4" t="e">
        <f>VLOOKUP(B179,[1]Report!$1:$1048576,2,0)</f>
        <v>#N/A</v>
      </c>
      <c r="D179" s="136" t="s">
        <v>6</v>
      </c>
      <c r="E179" s="5" t="e">
        <f>VLOOKUP(B179,[1]Report!$1:$1048576,8,0)</f>
        <v>#N/A</v>
      </c>
      <c r="F179" s="413"/>
      <c r="G179" s="6" t="e">
        <f t="shared" si="1"/>
        <v>#N/A</v>
      </c>
      <c r="H179" s="382" t="e">
        <f t="shared" si="2"/>
        <v>#N/A</v>
      </c>
      <c r="I179" s="7"/>
      <c r="J179" s="7"/>
      <c r="K179" s="7"/>
      <c r="L179" s="7"/>
      <c r="M179" s="7"/>
    </row>
    <row r="180" spans="1:13" ht="15.75" hidden="1" customHeight="1">
      <c r="A180" s="49"/>
      <c r="B180" s="412"/>
      <c r="C180" s="4" t="e">
        <f>VLOOKUP(B180,[1]Report!$1:$1048576,2,0)</f>
        <v>#N/A</v>
      </c>
      <c r="D180" s="136" t="s">
        <v>6</v>
      </c>
      <c r="E180" s="5" t="e">
        <f>VLOOKUP(B180,[1]Report!$1:$1048576,8,0)</f>
        <v>#N/A</v>
      </c>
      <c r="F180" s="413"/>
      <c r="G180" s="6" t="e">
        <f t="shared" si="1"/>
        <v>#N/A</v>
      </c>
      <c r="H180" s="382" t="e">
        <f t="shared" si="2"/>
        <v>#N/A</v>
      </c>
      <c r="I180" s="7"/>
      <c r="J180" s="7"/>
      <c r="K180" s="7"/>
      <c r="L180" s="7"/>
      <c r="M180" s="7"/>
    </row>
    <row r="181" spans="1:13" ht="15.75" hidden="1" customHeight="1">
      <c r="A181" s="49"/>
      <c r="B181" s="412"/>
      <c r="C181" s="4" t="e">
        <f>VLOOKUP(B181,[1]Report!$1:$1048576,2,0)</f>
        <v>#N/A</v>
      </c>
      <c r="D181" s="136" t="s">
        <v>6</v>
      </c>
      <c r="E181" s="5" t="e">
        <f>VLOOKUP(B181,[1]Report!$1:$1048576,8,0)</f>
        <v>#N/A</v>
      </c>
      <c r="F181" s="479"/>
      <c r="G181" s="6" t="e">
        <f t="shared" si="1"/>
        <v>#N/A</v>
      </c>
      <c r="H181" s="382" t="e">
        <f t="shared" si="2"/>
        <v>#N/A</v>
      </c>
      <c r="I181" s="7"/>
      <c r="J181" s="7"/>
      <c r="K181" s="7"/>
      <c r="L181" s="7"/>
      <c r="M181" s="7"/>
    </row>
    <row r="182" spans="1:13" ht="15.75" hidden="1" customHeight="1">
      <c r="A182" s="49"/>
      <c r="B182" s="412"/>
      <c r="C182" s="4" t="e">
        <f>VLOOKUP(B182,[1]Report!$1:$1048576,2,0)</f>
        <v>#N/A</v>
      </c>
      <c r="D182" s="136" t="s">
        <v>6</v>
      </c>
      <c r="E182" s="5" t="e">
        <f>VLOOKUP(B182,[1]Report!$1:$1048576,8,0)</f>
        <v>#N/A</v>
      </c>
      <c r="F182" s="479"/>
      <c r="G182" s="6" t="e">
        <f t="shared" si="1"/>
        <v>#N/A</v>
      </c>
      <c r="H182" s="382" t="e">
        <f t="shared" si="2"/>
        <v>#N/A</v>
      </c>
      <c r="I182" s="7"/>
      <c r="J182" s="7"/>
      <c r="K182" s="7"/>
      <c r="L182" s="7"/>
      <c r="M182" s="7"/>
    </row>
    <row r="183" spans="1:13" ht="33" hidden="1" customHeight="1">
      <c r="A183" s="49"/>
      <c r="B183" s="412"/>
      <c r="C183" s="488"/>
      <c r="D183" s="136" t="s">
        <v>6</v>
      </c>
      <c r="E183" s="5" t="e">
        <f>VLOOKUP(B183,[1]Report!$1:$1048576,8,0)</f>
        <v>#N/A</v>
      </c>
      <c r="F183" s="479"/>
      <c r="G183" s="6" t="e">
        <f t="shared" si="1"/>
        <v>#N/A</v>
      </c>
      <c r="H183" s="382" t="e">
        <f t="shared" si="2"/>
        <v>#N/A</v>
      </c>
      <c r="I183" s="7"/>
      <c r="J183" s="7"/>
      <c r="K183" s="7"/>
      <c r="L183" s="7"/>
      <c r="M183" s="7"/>
    </row>
    <row r="184" spans="1:13" ht="15.75" hidden="1" customHeight="1">
      <c r="A184" s="49"/>
      <c r="B184" s="412"/>
      <c r="C184" s="4"/>
      <c r="D184" s="136" t="s">
        <v>6</v>
      </c>
      <c r="E184" s="5" t="e">
        <f>VLOOKUP(B184,[1]Report!$1:$1048576,8,0)</f>
        <v>#N/A</v>
      </c>
      <c r="F184" s="479"/>
      <c r="G184" s="6" t="e">
        <f t="shared" si="1"/>
        <v>#N/A</v>
      </c>
      <c r="H184" s="382" t="e">
        <f t="shared" si="2"/>
        <v>#N/A</v>
      </c>
      <c r="I184" s="7"/>
      <c r="J184" s="7"/>
      <c r="K184" s="7"/>
      <c r="L184" s="7"/>
      <c r="M184" s="7"/>
    </row>
    <row r="185" spans="1:13" ht="30" hidden="1" customHeight="1">
      <c r="A185" s="49"/>
      <c r="B185" s="412"/>
      <c r="C185" s="488"/>
      <c r="D185" s="136" t="s">
        <v>6</v>
      </c>
      <c r="E185" s="5" t="e">
        <f>VLOOKUP(B185,[1]Report!$1:$1048576,8,0)</f>
        <v>#N/A</v>
      </c>
      <c r="F185" s="479"/>
      <c r="G185" s="6" t="e">
        <f t="shared" si="1"/>
        <v>#N/A</v>
      </c>
      <c r="H185" s="382" t="e">
        <f t="shared" si="2"/>
        <v>#N/A</v>
      </c>
      <c r="I185" s="7"/>
      <c r="J185" s="7"/>
      <c r="K185" s="7"/>
      <c r="L185" s="7"/>
      <c r="M185" s="7"/>
    </row>
    <row r="186" spans="1:13" ht="15.75" hidden="1" customHeight="1">
      <c r="A186" s="49"/>
      <c r="B186" s="412"/>
      <c r="C186" s="4"/>
      <c r="D186" s="136" t="s">
        <v>6</v>
      </c>
      <c r="E186" s="5" t="e">
        <f>VLOOKUP(B186,[1]Report!$1:$1048576,8,0)</f>
        <v>#N/A</v>
      </c>
      <c r="F186" s="479"/>
      <c r="G186" s="6" t="e">
        <f t="shared" si="1"/>
        <v>#N/A</v>
      </c>
      <c r="H186" s="382" t="e">
        <f t="shared" si="2"/>
        <v>#N/A</v>
      </c>
      <c r="I186" s="7"/>
      <c r="J186" s="7"/>
      <c r="K186" s="7"/>
      <c r="L186" s="7"/>
      <c r="M186" s="7"/>
    </row>
    <row r="187" spans="1:13" ht="31.5" hidden="1" customHeight="1">
      <c r="A187" s="49"/>
      <c r="B187" s="412"/>
      <c r="C187" s="488"/>
      <c r="D187" s="136" t="s">
        <v>6</v>
      </c>
      <c r="E187" s="5" t="e">
        <f>VLOOKUP(B187,[1]Report!$1:$1048576,8,0)</f>
        <v>#N/A</v>
      </c>
      <c r="F187" s="479"/>
      <c r="G187" s="6" t="e">
        <f t="shared" si="1"/>
        <v>#N/A</v>
      </c>
      <c r="H187" s="382" t="e">
        <f t="shared" si="2"/>
        <v>#N/A</v>
      </c>
      <c r="I187" s="7"/>
      <c r="J187" s="7"/>
      <c r="K187" s="7"/>
      <c r="L187" s="7"/>
      <c r="M187" s="7"/>
    </row>
    <row r="188" spans="1:13" ht="15.75" hidden="1" customHeight="1">
      <c r="A188" s="49"/>
      <c r="B188" s="412"/>
      <c r="C188" s="4"/>
      <c r="D188" s="136"/>
      <c r="E188" s="5"/>
      <c r="F188" s="479"/>
      <c r="G188" s="6"/>
      <c r="H188" s="382"/>
      <c r="I188" s="7"/>
      <c r="J188" s="7"/>
      <c r="K188" s="7"/>
      <c r="L188" s="7"/>
      <c r="M188" s="7"/>
    </row>
    <row r="189" spans="1:13" ht="15.75" hidden="1" customHeight="1">
      <c r="A189" s="49"/>
      <c r="B189" s="465"/>
      <c r="C189" s="107"/>
      <c r="D189" s="169"/>
      <c r="E189" s="5"/>
      <c r="F189" s="614" t="s">
        <v>1926</v>
      </c>
      <c r="G189" s="614"/>
      <c r="H189" s="626" t="s">
        <v>1927</v>
      </c>
      <c r="I189" s="614"/>
      <c r="J189" s="614" t="s">
        <v>1928</v>
      </c>
      <c r="K189" s="614"/>
      <c r="L189" s="614"/>
      <c r="M189" s="614"/>
    </row>
    <row r="190" spans="1:13" ht="15.75" hidden="1" customHeight="1">
      <c r="A190" s="49"/>
      <c r="B190" s="11" t="s">
        <v>2</v>
      </c>
      <c r="C190" s="11" t="s">
        <v>3</v>
      </c>
      <c r="D190" s="11" t="s">
        <v>5</v>
      </c>
      <c r="E190" s="378" t="s">
        <v>0</v>
      </c>
      <c r="F190" s="379" t="s">
        <v>1242</v>
      </c>
      <c r="G190" s="380" t="s">
        <v>1243</v>
      </c>
      <c r="H190" s="408" t="s">
        <v>1242</v>
      </c>
      <c r="I190" s="380" t="s">
        <v>1243</v>
      </c>
      <c r="J190" s="379" t="s">
        <v>1242</v>
      </c>
      <c r="K190" s="380" t="s">
        <v>1243</v>
      </c>
      <c r="L190" s="379"/>
      <c r="M190" s="380"/>
    </row>
    <row r="191" spans="1:13" ht="15.75" hidden="1" customHeight="1">
      <c r="A191" s="49"/>
      <c r="B191" s="465"/>
      <c r="C191" s="4" t="e">
        <f>VLOOKUP(B191,[1]Report!$1:$1048576,2,0)</f>
        <v>#N/A</v>
      </c>
      <c r="D191" s="136" t="s">
        <v>6</v>
      </c>
      <c r="E191" s="5" t="e">
        <f>VLOOKUP(B191,[1]Report!$1:$1048576,8,0)</f>
        <v>#N/A</v>
      </c>
      <c r="F191" s="136"/>
      <c r="G191" s="6" t="e">
        <f t="shared" ref="G191:G197" si="3">(E191-F191)/E191</f>
        <v>#N/A</v>
      </c>
      <c r="H191" s="409"/>
      <c r="I191" s="6" t="e">
        <f>(E191-H191)/E191</f>
        <v>#N/A</v>
      </c>
      <c r="J191" s="29"/>
      <c r="K191" s="382" t="e">
        <f>($E191-J191)/$E191</f>
        <v>#N/A</v>
      </c>
      <c r="L191" s="29"/>
      <c r="M191" s="382"/>
    </row>
    <row r="192" spans="1:13" ht="15.75" hidden="1" customHeight="1">
      <c r="A192" s="49"/>
      <c r="B192" s="465"/>
      <c r="C192" s="4" t="e">
        <f>VLOOKUP(B192,[1]Report!$1:$1048576,2,0)</f>
        <v>#N/A</v>
      </c>
      <c r="D192" s="136" t="s">
        <v>6</v>
      </c>
      <c r="E192" s="5" t="e">
        <f>VLOOKUP(B192,[1]Report!$1:$1048576,8,0)</f>
        <v>#N/A</v>
      </c>
      <c r="F192" s="136"/>
      <c r="G192" s="6" t="e">
        <f t="shared" si="3"/>
        <v>#N/A</v>
      </c>
      <c r="H192" s="409"/>
      <c r="I192" s="6" t="e">
        <f>(E192-H192)/E192</f>
        <v>#N/A</v>
      </c>
      <c r="J192" s="29"/>
      <c r="K192" s="382" t="e">
        <f>($E192-J192)/$E192</f>
        <v>#N/A</v>
      </c>
      <c r="L192" s="29"/>
      <c r="M192" s="382"/>
    </row>
    <row r="193" spans="1:13" ht="15.75" hidden="1" customHeight="1">
      <c r="A193" s="49"/>
      <c r="B193" s="465"/>
      <c r="C193" s="4" t="e">
        <f>VLOOKUP(B193,[1]Report!$1:$1048576,2,0)</f>
        <v>#N/A</v>
      </c>
      <c r="D193" s="136" t="s">
        <v>6</v>
      </c>
      <c r="E193" s="5" t="e">
        <f>VLOOKUP(B193,[1]Report!$1:$1048576,8,0)</f>
        <v>#N/A</v>
      </c>
      <c r="F193" s="136"/>
      <c r="G193" s="6" t="e">
        <f t="shared" si="3"/>
        <v>#N/A</v>
      </c>
      <c r="H193" s="409"/>
      <c r="I193" s="6" t="e">
        <f t="shared" ref="I193:I197" si="4">(E193-H193)/E193</f>
        <v>#N/A</v>
      </c>
      <c r="J193" s="29"/>
      <c r="K193" s="382" t="e">
        <f t="shared" ref="K193:K197" si="5">($E193-J193)/$E193</f>
        <v>#N/A</v>
      </c>
      <c r="L193" s="29"/>
      <c r="M193" s="382"/>
    </row>
    <row r="194" spans="1:13" ht="15.75" hidden="1" customHeight="1">
      <c r="A194" s="49"/>
      <c r="B194" s="465"/>
      <c r="C194" s="4"/>
      <c r="D194" s="136"/>
      <c r="E194" s="5"/>
      <c r="F194" s="381"/>
      <c r="G194" s="6"/>
      <c r="H194" s="409"/>
      <c r="I194" s="6"/>
      <c r="J194" s="29"/>
      <c r="K194" s="382"/>
      <c r="L194" s="29"/>
      <c r="M194" s="382"/>
    </row>
    <row r="195" spans="1:13" ht="15.75" hidden="1" customHeight="1">
      <c r="A195" s="49"/>
      <c r="B195" s="465"/>
      <c r="C195" s="4"/>
      <c r="D195" s="136"/>
      <c r="E195" s="5"/>
      <c r="F195" s="614" t="s">
        <v>1927</v>
      </c>
      <c r="G195" s="614"/>
      <c r="H195" s="626" t="s">
        <v>1928</v>
      </c>
      <c r="I195" s="614"/>
      <c r="J195" s="614" t="s">
        <v>1929</v>
      </c>
      <c r="K195" s="614"/>
      <c r="L195" s="614" t="s">
        <v>1930</v>
      </c>
      <c r="M195" s="614"/>
    </row>
    <row r="196" spans="1:13" ht="15.75" hidden="1" customHeight="1">
      <c r="A196" s="49"/>
      <c r="B196" s="11" t="s">
        <v>2</v>
      </c>
      <c r="C196" s="11" t="s">
        <v>3</v>
      </c>
      <c r="D196" s="11" t="s">
        <v>5</v>
      </c>
      <c r="E196" s="378" t="s">
        <v>0</v>
      </c>
      <c r="F196" s="379" t="s">
        <v>1242</v>
      </c>
      <c r="G196" s="380" t="s">
        <v>1243</v>
      </c>
      <c r="H196" s="408" t="s">
        <v>1242</v>
      </c>
      <c r="I196" s="380" t="s">
        <v>1243</v>
      </c>
      <c r="J196" s="379" t="s">
        <v>1242</v>
      </c>
      <c r="K196" s="380" t="s">
        <v>1243</v>
      </c>
      <c r="L196" s="379" t="s">
        <v>1242</v>
      </c>
      <c r="M196" s="380" t="s">
        <v>1243</v>
      </c>
    </row>
    <row r="197" spans="1:13" ht="15.75" hidden="1" customHeight="1">
      <c r="A197" s="49"/>
      <c r="B197" s="465"/>
      <c r="C197" s="4" t="e">
        <f>VLOOKUP(B197,[1]Report!$1:$1048576,2,0)</f>
        <v>#N/A</v>
      </c>
      <c r="D197" s="136" t="s">
        <v>6</v>
      </c>
      <c r="E197" s="5" t="e">
        <f>VLOOKUP(B197,[1]Report!$1:$1048576,8,0)</f>
        <v>#N/A</v>
      </c>
      <c r="F197" s="136"/>
      <c r="G197" s="6" t="e">
        <f t="shared" si="3"/>
        <v>#N/A</v>
      </c>
      <c r="H197" s="409"/>
      <c r="I197" s="6" t="e">
        <f t="shared" si="4"/>
        <v>#N/A</v>
      </c>
      <c r="J197" s="29"/>
      <c r="K197" s="382" t="e">
        <f t="shared" si="5"/>
        <v>#N/A</v>
      </c>
      <c r="L197" s="29"/>
      <c r="M197" s="382" t="e">
        <f t="shared" ref="M197" si="6">($E197-L197)/$E197</f>
        <v>#N/A</v>
      </c>
    </row>
    <row r="198" spans="1:13" ht="15.75" hidden="1" customHeight="1">
      <c r="A198" s="49"/>
      <c r="B198" s="465"/>
      <c r="C198" s="4"/>
      <c r="D198" s="136"/>
      <c r="E198" s="5"/>
      <c r="F198" s="381"/>
      <c r="G198" s="6"/>
      <c r="H198" s="409"/>
      <c r="I198" s="6"/>
      <c r="J198" s="29"/>
      <c r="K198" s="382"/>
      <c r="L198" s="29"/>
      <c r="M198" s="382"/>
    </row>
    <row r="199" spans="1:13" ht="15.75" hidden="1" customHeight="1">
      <c r="A199" s="49"/>
      <c r="B199" s="465"/>
      <c r="C199" s="4"/>
      <c r="D199" s="136"/>
      <c r="E199" s="5"/>
      <c r="F199" s="381"/>
      <c r="G199" s="6"/>
      <c r="H199" s="409"/>
      <c r="I199" s="6"/>
      <c r="J199" s="29"/>
      <c r="K199" s="382"/>
      <c r="L199" s="29"/>
      <c r="M199" s="382"/>
    </row>
    <row r="200" spans="1:13" ht="15.75" hidden="1" customHeight="1">
      <c r="A200" s="49"/>
      <c r="B200" s="465"/>
      <c r="C200" s="4" t="e">
        <f>VLOOKUP(B200,[1]Report!$1:$1048576,2,0)</f>
        <v>#N/A</v>
      </c>
      <c r="D200" s="136" t="s">
        <v>6</v>
      </c>
      <c r="E200" s="5" t="e">
        <f>VLOOKUP(B200,[1]Report!$1:$1048576,8,0)</f>
        <v>#N/A</v>
      </c>
      <c r="F200" s="136"/>
      <c r="G200" s="6" t="e">
        <f t="shared" ref="G200:G207" si="7">(E200-F200)/E200</f>
        <v>#N/A</v>
      </c>
      <c r="H200" s="409"/>
      <c r="I200" s="6"/>
      <c r="J200" s="29"/>
      <c r="K200" s="382"/>
      <c r="L200" s="29"/>
      <c r="M200" s="382"/>
    </row>
    <row r="201" spans="1:13" ht="15.75" hidden="1" customHeight="1">
      <c r="A201" s="49"/>
      <c r="B201" s="465"/>
      <c r="C201" s="4" t="e">
        <f>VLOOKUP(B201,[1]Report!$1:$1048576,2,0)</f>
        <v>#N/A</v>
      </c>
      <c r="D201" s="136" t="s">
        <v>6</v>
      </c>
      <c r="E201" s="5" t="e">
        <f>VLOOKUP(B201,[1]Report!$1:$1048576,8,0)</f>
        <v>#N/A</v>
      </c>
      <c r="F201" s="136"/>
      <c r="G201" s="6" t="e">
        <f t="shared" si="7"/>
        <v>#N/A</v>
      </c>
      <c r="H201" s="409"/>
      <c r="I201" s="6"/>
      <c r="J201" s="29"/>
      <c r="K201" s="382"/>
      <c r="L201" s="29"/>
      <c r="M201" s="382"/>
    </row>
    <row r="202" spans="1:13" ht="15.75" hidden="1" customHeight="1">
      <c r="A202" s="49"/>
      <c r="B202" s="465"/>
      <c r="C202" s="4" t="e">
        <f>VLOOKUP(B202,[1]Report!$1:$1048576,2,0)</f>
        <v>#N/A</v>
      </c>
      <c r="D202" s="136" t="s">
        <v>6</v>
      </c>
      <c r="E202" s="5" t="e">
        <f>VLOOKUP(B202,[1]Report!$1:$1048576,8,0)</f>
        <v>#N/A</v>
      </c>
      <c r="F202" s="136"/>
      <c r="G202" s="6" t="e">
        <f t="shared" si="7"/>
        <v>#N/A</v>
      </c>
      <c r="H202" s="409"/>
      <c r="I202" s="6"/>
      <c r="J202" s="29"/>
      <c r="K202" s="382"/>
      <c r="L202" s="29"/>
      <c r="M202" s="382"/>
    </row>
    <row r="203" spans="1:13" ht="15.75" hidden="1" customHeight="1">
      <c r="A203" s="49"/>
      <c r="B203" s="465"/>
      <c r="C203" s="4" t="e">
        <f>VLOOKUP(B203,[1]Report!$1:$1048576,2,0)</f>
        <v>#N/A</v>
      </c>
      <c r="D203" s="136" t="s">
        <v>6</v>
      </c>
      <c r="E203" s="5" t="e">
        <f>VLOOKUP(B203,[1]Report!$1:$1048576,8,0)</f>
        <v>#N/A</v>
      </c>
      <c r="F203" s="136"/>
      <c r="G203" s="6" t="e">
        <f t="shared" si="7"/>
        <v>#N/A</v>
      </c>
      <c r="H203" s="382"/>
      <c r="I203" s="7"/>
      <c r="J203" s="7"/>
      <c r="K203" s="7"/>
      <c r="L203" s="7"/>
      <c r="M203" s="7"/>
    </row>
    <row r="204" spans="1:13" ht="15.75" hidden="1" customHeight="1">
      <c r="A204" s="49"/>
      <c r="B204" s="465"/>
      <c r="C204" s="4" t="e">
        <f>VLOOKUP(B204,[1]Report!$1:$1048576,2,0)</f>
        <v>#N/A</v>
      </c>
      <c r="D204" s="136" t="s">
        <v>6</v>
      </c>
      <c r="E204" s="5" t="e">
        <f>VLOOKUP(B204,[1]Report!$1:$1048576,8,0)</f>
        <v>#N/A</v>
      </c>
      <c r="F204" s="136"/>
      <c r="G204" s="6" t="e">
        <f t="shared" si="7"/>
        <v>#N/A</v>
      </c>
      <c r="H204" s="382"/>
      <c r="I204" s="7"/>
      <c r="J204" s="7"/>
      <c r="K204" s="7"/>
      <c r="L204" s="7"/>
      <c r="M204" s="7"/>
    </row>
    <row r="205" spans="1:13" ht="15.75" hidden="1" customHeight="1">
      <c r="A205" s="49"/>
      <c r="B205" s="465"/>
      <c r="C205" s="4" t="e">
        <f>VLOOKUP(B205,[1]Report!$1:$1048576,2,0)</f>
        <v>#N/A</v>
      </c>
      <c r="D205" s="136" t="s">
        <v>6</v>
      </c>
      <c r="E205" s="5" t="e">
        <f>VLOOKUP(B205,[1]Report!$1:$1048576,8,0)</f>
        <v>#N/A</v>
      </c>
      <c r="F205" s="136"/>
      <c r="G205" s="6" t="e">
        <f t="shared" si="7"/>
        <v>#N/A</v>
      </c>
      <c r="H205" s="382"/>
      <c r="I205" s="7"/>
      <c r="J205" s="7"/>
      <c r="K205" s="7"/>
      <c r="L205" s="7"/>
      <c r="M205" s="7"/>
    </row>
    <row r="206" spans="1:13" ht="15.75" hidden="1" customHeight="1">
      <c r="A206" s="49"/>
      <c r="B206" s="465"/>
      <c r="C206" s="4" t="e">
        <f>VLOOKUP(B206,[1]Report!$1:$1048576,2,0)</f>
        <v>#N/A</v>
      </c>
      <c r="D206" s="136" t="s">
        <v>6</v>
      </c>
      <c r="E206" s="5" t="e">
        <f>VLOOKUP(B206,[1]Report!$1:$1048576,8,0)</f>
        <v>#N/A</v>
      </c>
      <c r="F206" s="136"/>
      <c r="G206" s="6" t="e">
        <f t="shared" si="7"/>
        <v>#N/A</v>
      </c>
      <c r="H206" s="382"/>
      <c r="I206" s="7"/>
      <c r="J206" s="7"/>
      <c r="K206" s="7"/>
      <c r="L206" s="7"/>
      <c r="M206" s="7"/>
    </row>
    <row r="207" spans="1:13" ht="15.75" hidden="1" customHeight="1">
      <c r="A207" s="49"/>
      <c r="B207" s="465"/>
      <c r="C207" s="4" t="e">
        <f>VLOOKUP(B207,[1]Report!$1:$1048576,2,0)</f>
        <v>#N/A</v>
      </c>
      <c r="D207" s="136" t="s">
        <v>6</v>
      </c>
      <c r="E207" s="5" t="e">
        <f>VLOOKUP(B207,[1]Report!$1:$1048576,8,0)</f>
        <v>#N/A</v>
      </c>
      <c r="F207" s="136"/>
      <c r="G207" s="6" t="e">
        <f t="shared" si="7"/>
        <v>#N/A</v>
      </c>
      <c r="H207" s="382"/>
      <c r="I207" s="7"/>
      <c r="J207" s="7"/>
      <c r="K207" s="7"/>
      <c r="L207" s="7"/>
      <c r="M207" s="7"/>
    </row>
    <row r="208" spans="1:13" ht="15.75" hidden="1" customHeight="1">
      <c r="A208" s="49"/>
      <c r="B208" s="465"/>
      <c r="C208" s="107"/>
      <c r="D208" s="169"/>
      <c r="E208" s="108"/>
      <c r="F208" s="169"/>
      <c r="G208" s="181"/>
      <c r="H208" s="382"/>
      <c r="I208" s="7"/>
      <c r="J208" s="7"/>
      <c r="K208" s="7"/>
      <c r="L208" s="7"/>
      <c r="M208" s="7"/>
    </row>
    <row r="209" spans="1:13" ht="15.75" hidden="1" customHeight="1">
      <c r="A209" s="49"/>
      <c r="B209" s="632" t="s">
        <v>1934</v>
      </c>
      <c r="C209" s="630"/>
      <c r="D209" s="630"/>
      <c r="E209" s="630"/>
      <c r="F209" s="630"/>
      <c r="G209" s="630"/>
      <c r="H209" s="382"/>
      <c r="I209" s="7"/>
      <c r="J209" s="7"/>
      <c r="K209" s="7"/>
      <c r="L209" s="7"/>
      <c r="M209" s="7"/>
    </row>
    <row r="210" spans="1:13" ht="15.75" hidden="1" customHeight="1">
      <c r="A210" s="49"/>
      <c r="B210" s="11" t="s">
        <v>2</v>
      </c>
      <c r="C210" s="11" t="s">
        <v>3</v>
      </c>
      <c r="D210" s="11" t="s">
        <v>5</v>
      </c>
      <c r="E210" s="11" t="s">
        <v>0</v>
      </c>
      <c r="F210" s="47" t="s">
        <v>1</v>
      </c>
      <c r="G210" s="47" t="s">
        <v>4</v>
      </c>
      <c r="H210" s="382"/>
      <c r="I210" s="7"/>
      <c r="J210" s="7"/>
      <c r="K210" s="7"/>
      <c r="L210" s="7"/>
      <c r="M210" s="7"/>
    </row>
    <row r="211" spans="1:13" ht="15.75" hidden="1" customHeight="1">
      <c r="A211" s="49"/>
      <c r="B211" s="465"/>
      <c r="C211" s="4" t="e">
        <f>VLOOKUP(B211,[1]Report!$1:$1048576,2,0)</f>
        <v>#N/A</v>
      </c>
      <c r="D211" s="169" t="s">
        <v>552</v>
      </c>
      <c r="E211" s="5">
        <v>21.99</v>
      </c>
      <c r="F211" s="136"/>
      <c r="G211" s="6">
        <f t="shared" ref="G211:G214" si="8">(E211-F211)/E211</f>
        <v>1</v>
      </c>
      <c r="H211" s="409"/>
      <c r="I211" s="7"/>
      <c r="J211" s="7"/>
      <c r="K211" s="7"/>
      <c r="L211" s="7"/>
      <c r="M211" s="7"/>
    </row>
    <row r="212" spans="1:13" ht="15.75" hidden="1" customHeight="1">
      <c r="A212" s="49"/>
      <c r="B212" s="465"/>
      <c r="C212" s="4" t="e">
        <f>VLOOKUP(B212,[1]Report!$1:$1048576,2,0)</f>
        <v>#N/A</v>
      </c>
      <c r="D212" s="169" t="s">
        <v>1931</v>
      </c>
      <c r="E212" s="5">
        <v>21.99</v>
      </c>
      <c r="F212" s="169"/>
      <c r="G212" s="6">
        <f t="shared" si="8"/>
        <v>1</v>
      </c>
      <c r="H212" s="409"/>
      <c r="I212" s="7"/>
      <c r="J212" s="7"/>
      <c r="K212" s="7"/>
      <c r="L212" s="7"/>
      <c r="M212" s="7"/>
    </row>
    <row r="213" spans="1:13" ht="15.75" hidden="1" customHeight="1">
      <c r="A213" s="49"/>
      <c r="B213" s="465"/>
      <c r="C213" s="4" t="e">
        <f>VLOOKUP(B213,[1]Report!$1:$1048576,2,0)</f>
        <v>#N/A</v>
      </c>
      <c r="D213" s="169" t="s">
        <v>1932</v>
      </c>
      <c r="E213" s="5">
        <v>21.99</v>
      </c>
      <c r="F213" s="169"/>
      <c r="G213" s="6">
        <f t="shared" si="8"/>
        <v>1</v>
      </c>
      <c r="H213" s="409"/>
      <c r="I213" s="7"/>
      <c r="J213" s="7"/>
      <c r="K213" s="7"/>
      <c r="L213" s="7"/>
      <c r="M213" s="7"/>
    </row>
    <row r="214" spans="1:13" ht="15.75" hidden="1" customHeight="1">
      <c r="A214" s="49"/>
      <c r="B214" s="465"/>
      <c r="C214" s="4" t="e">
        <f>VLOOKUP(B214,[1]Report!$1:$1048576,2,0)</f>
        <v>#N/A</v>
      </c>
      <c r="D214" s="169" t="s">
        <v>1933</v>
      </c>
      <c r="E214" s="5">
        <v>21.99</v>
      </c>
      <c r="F214" s="169"/>
      <c r="G214" s="6">
        <f t="shared" si="8"/>
        <v>1</v>
      </c>
      <c r="H214" s="409"/>
      <c r="I214" s="7"/>
      <c r="J214" s="7"/>
      <c r="K214" s="7"/>
      <c r="L214" s="7"/>
      <c r="M214" s="7"/>
    </row>
    <row r="215" spans="1:13" ht="15.75" hidden="1" customHeight="1">
      <c r="A215" s="49"/>
      <c r="B215" s="465"/>
      <c r="C215" s="107"/>
      <c r="D215" s="169"/>
      <c r="E215" s="108"/>
      <c r="F215" s="169"/>
      <c r="G215" s="181"/>
      <c r="H215" s="382"/>
      <c r="I215" s="7"/>
      <c r="J215" s="7"/>
      <c r="K215" s="7"/>
      <c r="L215" s="7"/>
      <c r="M215" s="7"/>
    </row>
    <row r="216" spans="1:13" ht="15.75" hidden="1" customHeight="1">
      <c r="A216" s="49"/>
      <c r="B216" s="632" t="s">
        <v>1934</v>
      </c>
      <c r="C216" s="630"/>
      <c r="D216" s="630"/>
      <c r="E216" s="630"/>
      <c r="F216" s="630"/>
      <c r="G216" s="630"/>
      <c r="H216" s="382"/>
      <c r="I216" s="7"/>
      <c r="J216" s="7"/>
      <c r="K216" s="7"/>
      <c r="L216" s="7"/>
      <c r="M216" s="7"/>
    </row>
    <row r="217" spans="1:13" ht="15.75" hidden="1" customHeight="1">
      <c r="A217" s="49"/>
      <c r="B217" s="11" t="s">
        <v>2</v>
      </c>
      <c r="C217" s="11" t="s">
        <v>3</v>
      </c>
      <c r="D217" s="11" t="s">
        <v>5</v>
      </c>
      <c r="E217" s="11" t="s">
        <v>0</v>
      </c>
      <c r="F217" s="47" t="s">
        <v>1</v>
      </c>
      <c r="G217" s="47" t="s">
        <v>4</v>
      </c>
      <c r="H217" s="382"/>
      <c r="I217" s="7"/>
      <c r="J217" s="7"/>
      <c r="K217" s="7"/>
      <c r="L217" s="7"/>
      <c r="M217" s="7"/>
    </row>
    <row r="218" spans="1:13" ht="15.75" hidden="1" customHeight="1">
      <c r="A218" s="49"/>
      <c r="B218" s="412">
        <v>113921</v>
      </c>
      <c r="C218" s="4" t="str">
        <f>VLOOKUP(B218,[1]Report!$1:$1048576,2,0)</f>
        <v>YPE SABONETE FLOR BAUN AMENDOAS 72X85G</v>
      </c>
      <c r="D218" s="136" t="s">
        <v>6</v>
      </c>
      <c r="E218" s="5">
        <f>VLOOKUP(B218,[1]Report!$1:$1048576,8,0)</f>
        <v>2</v>
      </c>
      <c r="F218" s="479">
        <v>1.1000000000000001</v>
      </c>
      <c r="G218" s="6">
        <f t="shared" ref="G218:G233" si="9">(E218-F218)/E218</f>
        <v>0.44999999999999996</v>
      </c>
      <c r="H218" s="382" t="e">
        <v>#N/A</v>
      </c>
      <c r="I218" s="7"/>
      <c r="J218" s="7"/>
      <c r="K218" s="7"/>
      <c r="L218" s="7"/>
      <c r="M218" s="7"/>
    </row>
    <row r="219" spans="1:13" ht="15.75" hidden="1" customHeight="1">
      <c r="A219" s="49"/>
      <c r="B219" s="412">
        <v>113918</v>
      </c>
      <c r="C219" s="4" t="str">
        <f>VLOOKUP(B219,[1]Report!$1:$1048576,2,0)</f>
        <v>YPE SABONETE FLOR LARANJ DAMASCO 72X85G</v>
      </c>
      <c r="D219" s="136" t="s">
        <v>6</v>
      </c>
      <c r="E219" s="5">
        <f>VLOOKUP(B219,[1]Report!$1:$1048576,8,0)</f>
        <v>2</v>
      </c>
      <c r="F219" s="479">
        <v>1.1000000000000001</v>
      </c>
      <c r="G219" s="6">
        <f t="shared" si="9"/>
        <v>0.44999999999999996</v>
      </c>
      <c r="H219" s="382" t="e">
        <v>#N/A</v>
      </c>
      <c r="I219" s="7"/>
      <c r="J219" s="7"/>
      <c r="K219" s="7"/>
      <c r="L219" s="7"/>
      <c r="M219" s="7"/>
    </row>
    <row r="220" spans="1:13" ht="15.75" hidden="1" customHeight="1">
      <c r="A220" s="49"/>
      <c r="B220" s="412">
        <v>113916</v>
      </c>
      <c r="C220" s="4" t="str">
        <f>VLOOKUP(B220,[1]Report!$1:$1048576,2,0)</f>
        <v>YPE SABONETE FLOR GARDENIA ARGAN 72X85G</v>
      </c>
      <c r="D220" s="136" t="s">
        <v>6</v>
      </c>
      <c r="E220" s="5">
        <f>VLOOKUP(B220,[1]Report!$1:$1048576,8,0)</f>
        <v>2</v>
      </c>
      <c r="F220" s="479">
        <v>1.1000000000000001</v>
      </c>
      <c r="G220" s="6">
        <f t="shared" si="9"/>
        <v>0.44999999999999996</v>
      </c>
      <c r="H220" s="382" t="e">
        <v>#N/A</v>
      </c>
      <c r="I220" s="7"/>
      <c r="J220" s="7"/>
      <c r="K220" s="7"/>
      <c r="L220" s="7"/>
      <c r="M220" s="7"/>
    </row>
    <row r="221" spans="1:13" ht="15.75" hidden="1" customHeight="1">
      <c r="A221" s="49"/>
      <c r="B221" s="412">
        <v>113926</v>
      </c>
      <c r="C221" s="4" t="str">
        <f>VLOOKUP(B221,[1]Report!$1:$1048576,2,0)</f>
        <v>YPE SABONETE  FLOR MACA FRAMB 72X85G</v>
      </c>
      <c r="D221" s="136" t="s">
        <v>6</v>
      </c>
      <c r="E221" s="5">
        <f>VLOOKUP(B221,[1]Report!$1:$1048576,8,0)</f>
        <v>1.98</v>
      </c>
      <c r="F221" s="479">
        <v>1.1000000000000001</v>
      </c>
      <c r="G221" s="6">
        <f t="shared" si="9"/>
        <v>0.44444444444444442</v>
      </c>
      <c r="H221" s="382" t="e">
        <v>#N/A</v>
      </c>
      <c r="I221" s="7"/>
      <c r="J221" s="7"/>
      <c r="K221" s="7"/>
      <c r="L221" s="7"/>
      <c r="M221" s="7"/>
    </row>
    <row r="222" spans="1:13" ht="15.75" hidden="1" customHeight="1">
      <c r="A222" s="49"/>
      <c r="B222" s="412">
        <v>113919</v>
      </c>
      <c r="C222" s="4" t="str">
        <f>VLOOKUP(B222,[1]Report!$1:$1048576,2,0)</f>
        <v>YPE SABONETE FLOR AGUA COCO ALEC 72X85G</v>
      </c>
      <c r="D222" s="136" t="s">
        <v>6</v>
      </c>
      <c r="E222" s="5">
        <f>VLOOKUP(B222,[1]Report!$1:$1048576,8,0)</f>
        <v>2</v>
      </c>
      <c r="F222" s="479">
        <v>1.1000000000000001</v>
      </c>
      <c r="G222" s="6">
        <f t="shared" si="9"/>
        <v>0.44999999999999996</v>
      </c>
      <c r="H222" s="382" t="e">
        <v>#N/A</v>
      </c>
      <c r="I222" s="7"/>
      <c r="J222" s="7"/>
      <c r="K222" s="7"/>
      <c r="L222" s="7"/>
      <c r="M222" s="7"/>
    </row>
    <row r="223" spans="1:13" ht="15.75" hidden="1" customHeight="1">
      <c r="A223" s="49"/>
      <c r="B223" s="412">
        <v>113920</v>
      </c>
      <c r="C223" s="4" t="str">
        <f>VLOOKUP(B223,[1]Report!$1:$1048576,2,0)</f>
        <v>YPE SABONETE FLOR ROSA BCA AVELA 72X85G</v>
      </c>
      <c r="D223" s="136" t="s">
        <v>6</v>
      </c>
      <c r="E223" s="5">
        <f>VLOOKUP(B223,[1]Report!$1:$1048576,8,0)</f>
        <v>2</v>
      </c>
      <c r="F223" s="479">
        <v>1.1000000000000001</v>
      </c>
      <c r="G223" s="6">
        <f t="shared" si="9"/>
        <v>0.44999999999999996</v>
      </c>
      <c r="H223" s="382" t="e">
        <v>#N/A</v>
      </c>
      <c r="I223" s="7"/>
      <c r="J223" s="7"/>
      <c r="K223" s="7"/>
      <c r="L223" s="7"/>
      <c r="M223" s="7"/>
    </row>
    <row r="224" spans="1:13" ht="15.75" hidden="1" customHeight="1">
      <c r="A224" s="49"/>
      <c r="B224" s="412">
        <v>113917</v>
      </c>
      <c r="C224" s="4" t="str">
        <f>VLOOKUP(B224,[1]Report!$1:$1048576,2,0)</f>
        <v>YPE SABONETE FLOR FRESIA PESSEGO 72X85G</v>
      </c>
      <c r="D224" s="136" t="s">
        <v>6</v>
      </c>
      <c r="E224" s="5">
        <f>VLOOKUP(B224,[1]Report!$1:$1048576,8,0)</f>
        <v>2</v>
      </c>
      <c r="F224" s="479">
        <v>1.1000000000000001</v>
      </c>
      <c r="G224" s="6">
        <f t="shared" si="9"/>
        <v>0.44999999999999996</v>
      </c>
      <c r="H224" s="382" t="e">
        <v>#N/A</v>
      </c>
      <c r="I224" s="7"/>
      <c r="J224" s="7"/>
      <c r="K224" s="7"/>
      <c r="L224" s="7"/>
      <c r="M224" s="7"/>
    </row>
    <row r="225" spans="1:13" ht="15.75" hidden="1" customHeight="1">
      <c r="A225" s="49"/>
      <c r="B225" s="412">
        <v>113315</v>
      </c>
      <c r="C225" s="4" t="str">
        <f>VLOOKUP(B225,[1]Report!$1:$1048576,2,0)</f>
        <v>YPE DETERGENTE LIQ NEUTRO 24X500ML</v>
      </c>
      <c r="D225" s="136" t="s">
        <v>6</v>
      </c>
      <c r="E225" s="5">
        <f>VLOOKUP(B225,[1]Report!$1:$1048576,8,0)</f>
        <v>2.5299999999999998</v>
      </c>
      <c r="F225" s="479">
        <v>2.1</v>
      </c>
      <c r="G225" s="6">
        <f t="shared" si="9"/>
        <v>0.1699604743083003</v>
      </c>
      <c r="H225" s="382" t="e">
        <v>#N/A</v>
      </c>
      <c r="I225" s="7"/>
      <c r="J225" s="7"/>
      <c r="K225" s="7"/>
      <c r="L225" s="7"/>
      <c r="M225" s="7"/>
    </row>
    <row r="226" spans="1:13" ht="15.75" hidden="1" customHeight="1">
      <c r="A226" s="49"/>
      <c r="B226" s="412">
        <v>113316</v>
      </c>
      <c r="C226" s="4" t="str">
        <f>VLOOKUP(B226,[1]Report!$1:$1048576,2,0)</f>
        <v>YPE DETERGENTE LIQ MACA 24X500ML</v>
      </c>
      <c r="D226" s="136" t="s">
        <v>6</v>
      </c>
      <c r="E226" s="5">
        <f>VLOOKUP(B226,[1]Report!$1:$1048576,8,0)</f>
        <v>2.5299999999999998</v>
      </c>
      <c r="F226" s="479">
        <v>2.1</v>
      </c>
      <c r="G226" s="6">
        <f t="shared" si="9"/>
        <v>0.1699604743083003</v>
      </c>
      <c r="H226" s="382" t="e">
        <v>#N/A</v>
      </c>
      <c r="I226" s="7"/>
      <c r="J226" s="7"/>
      <c r="K226" s="7"/>
      <c r="L226" s="7"/>
      <c r="M226" s="7"/>
    </row>
    <row r="227" spans="1:13" ht="15.75" hidden="1" customHeight="1">
      <c r="A227" s="49"/>
      <c r="B227" s="412">
        <v>113329</v>
      </c>
      <c r="C227" s="4" t="str">
        <f>VLOOKUP(B227,[1]Report!$1:$1048576,2,0)</f>
        <v>YPE DETERGENTE LIQ LIMAO 24X500ML</v>
      </c>
      <c r="D227" s="136" t="s">
        <v>6</v>
      </c>
      <c r="E227" s="5">
        <f>VLOOKUP(B227,[1]Report!$1:$1048576,8,0)</f>
        <v>2.5299999999999998</v>
      </c>
      <c r="F227" s="479">
        <v>2.1</v>
      </c>
      <c r="G227" s="6">
        <f t="shared" si="9"/>
        <v>0.1699604743083003</v>
      </c>
      <c r="H227" s="382" t="e">
        <v>#N/A</v>
      </c>
      <c r="I227" s="7"/>
      <c r="J227" s="7"/>
      <c r="K227" s="7"/>
      <c r="L227" s="7"/>
      <c r="M227" s="7"/>
    </row>
    <row r="228" spans="1:13" ht="15.75" hidden="1" customHeight="1">
      <c r="A228" s="49"/>
      <c r="B228" s="412">
        <v>113320</v>
      </c>
      <c r="C228" s="4" t="str">
        <f>VLOOKUP(B228,[1]Report!$1:$1048576,2,0)</f>
        <v>YPE DETERGENTE LIQ CAPIM LIMAO 24X500ML</v>
      </c>
      <c r="D228" s="136" t="s">
        <v>6</v>
      </c>
      <c r="E228" s="5">
        <f>VLOOKUP(B228,[1]Report!$1:$1048576,8,0)</f>
        <v>2.5299999999999998</v>
      </c>
      <c r="F228" s="479">
        <v>2.1</v>
      </c>
      <c r="G228" s="6">
        <f t="shared" si="9"/>
        <v>0.1699604743083003</v>
      </c>
      <c r="H228" s="382" t="e">
        <v>#N/A</v>
      </c>
      <c r="I228" s="7"/>
      <c r="J228" s="7"/>
      <c r="K228" s="7"/>
      <c r="L228" s="7"/>
      <c r="M228" s="7"/>
    </row>
    <row r="229" spans="1:13" ht="15.75" hidden="1" customHeight="1">
      <c r="A229" s="49"/>
      <c r="B229" s="412">
        <v>113317</v>
      </c>
      <c r="C229" s="4" t="str">
        <f>VLOOKUP(B229,[1]Report!$1:$1048576,2,0)</f>
        <v>YPE DETERGENTE LIQ CLEAR CARE 24X500ML</v>
      </c>
      <c r="D229" s="136" t="s">
        <v>6</v>
      </c>
      <c r="E229" s="5">
        <f>VLOOKUP(B229,[1]Report!$1:$1048576,8,0)</f>
        <v>2.5299999999999998</v>
      </c>
      <c r="F229" s="479">
        <v>2.1</v>
      </c>
      <c r="G229" s="6">
        <f t="shared" si="9"/>
        <v>0.1699604743083003</v>
      </c>
      <c r="H229" s="382" t="e">
        <v>#N/A</v>
      </c>
      <c r="I229" s="7"/>
      <c r="J229" s="7"/>
      <c r="K229" s="7"/>
      <c r="L229" s="7"/>
      <c r="M229" s="7"/>
    </row>
    <row r="230" spans="1:13" ht="15.75" hidden="1" customHeight="1">
      <c r="A230" s="49"/>
      <c r="B230" s="412">
        <v>113319</v>
      </c>
      <c r="C230" s="4" t="str">
        <f>VLOOKUP(B230,[1]Report!$1:$1048576,2,0)</f>
        <v>YPE DETERGENTE LIQ CLEAR 24X500ML</v>
      </c>
      <c r="D230" s="136" t="s">
        <v>6</v>
      </c>
      <c r="E230" s="5">
        <f>VLOOKUP(B230,[1]Report!$1:$1048576,8,0)</f>
        <v>2.5299999999999998</v>
      </c>
      <c r="F230" s="479">
        <v>2.1</v>
      </c>
      <c r="G230" s="6">
        <f t="shared" si="9"/>
        <v>0.1699604743083003</v>
      </c>
      <c r="H230" s="382" t="e">
        <v>#N/A</v>
      </c>
      <c r="I230" s="7"/>
      <c r="J230" s="7"/>
      <c r="K230" s="7"/>
      <c r="L230" s="7"/>
      <c r="M230" s="7"/>
    </row>
    <row r="231" spans="1:13" ht="15.75" hidden="1" customHeight="1">
      <c r="A231" s="49"/>
      <c r="B231" s="412">
        <v>113318</v>
      </c>
      <c r="C231" s="4" t="str">
        <f>VLOOKUP(B231,[1]Report!$1:$1048576,2,0)</f>
        <v>YPE DETERGENTE LIQ COCO 24X500ML</v>
      </c>
      <c r="D231" s="136" t="s">
        <v>6</v>
      </c>
      <c r="E231" s="5">
        <f>VLOOKUP(B231,[1]Report!$1:$1048576,8,0)</f>
        <v>2.5299999999999998</v>
      </c>
      <c r="F231" s="479">
        <v>2.1</v>
      </c>
      <c r="G231" s="6">
        <f t="shared" si="9"/>
        <v>0.1699604743083003</v>
      </c>
      <c r="H231" s="382" t="e">
        <v>#N/A</v>
      </c>
      <c r="I231" s="7"/>
      <c r="J231" s="7"/>
      <c r="K231" s="7"/>
      <c r="L231" s="7"/>
      <c r="M231" s="7"/>
    </row>
    <row r="232" spans="1:13" ht="15.75" hidden="1" customHeight="1">
      <c r="A232" s="49"/>
      <c r="B232" s="412"/>
      <c r="C232" s="4" t="e">
        <f>VLOOKUP(B232,[1]Report!$1:$1048576,2,0)</f>
        <v>#N/A</v>
      </c>
      <c r="D232" s="136" t="s">
        <v>6</v>
      </c>
      <c r="E232" s="5" t="e">
        <f>VLOOKUP(B232,[1]Report!$1:$1048576,8,0)</f>
        <v>#N/A</v>
      </c>
      <c r="F232" s="479">
        <v>2.1</v>
      </c>
      <c r="G232" s="6" t="e">
        <f t="shared" si="9"/>
        <v>#N/A</v>
      </c>
      <c r="H232" s="382" t="e">
        <v>#N/A</v>
      </c>
      <c r="I232" s="7"/>
      <c r="J232" s="7"/>
      <c r="K232" s="7"/>
      <c r="L232" s="7"/>
      <c r="M232" s="7"/>
    </row>
    <row r="233" spans="1:13" ht="15.75" hidden="1" customHeight="1">
      <c r="A233" s="49"/>
      <c r="B233" s="412">
        <v>113337</v>
      </c>
      <c r="C233" s="4" t="e">
        <f>VLOOKUP(B233,[1]Report!$1:$1048576,2,0)</f>
        <v>#N/A</v>
      </c>
      <c r="D233" s="136" t="s">
        <v>6</v>
      </c>
      <c r="E233" s="5" t="e">
        <f>VLOOKUP(B233,[1]Report!$1:$1048576,8,0)</f>
        <v>#N/A</v>
      </c>
      <c r="F233" s="479">
        <v>16.989999999999998</v>
      </c>
      <c r="G233" s="6" t="e">
        <f t="shared" si="9"/>
        <v>#N/A</v>
      </c>
      <c r="H233" s="382" t="e">
        <v>#N/A</v>
      </c>
      <c r="I233" s="7"/>
      <c r="J233" s="7"/>
      <c r="K233" s="7"/>
      <c r="L233" s="7"/>
      <c r="M233" s="7"/>
    </row>
    <row r="234" spans="1:13" ht="15.75" hidden="1" customHeight="1">
      <c r="A234" s="49"/>
      <c r="B234" s="465"/>
      <c r="C234" s="107"/>
      <c r="D234" s="169"/>
      <c r="E234" s="108"/>
      <c r="F234" s="484"/>
      <c r="G234" s="181"/>
      <c r="H234" s="382"/>
      <c r="I234" s="7"/>
      <c r="J234" s="7"/>
      <c r="K234" s="7"/>
      <c r="L234" s="7"/>
      <c r="M234" s="7"/>
    </row>
    <row r="235" spans="1:13" ht="15.75" hidden="1" customHeight="1">
      <c r="A235" s="49"/>
      <c r="B235" s="632" t="s">
        <v>1936</v>
      </c>
      <c r="C235" s="630"/>
      <c r="D235" s="630"/>
      <c r="E235" s="630"/>
      <c r="F235" s="630"/>
      <c r="G235" s="630"/>
      <c r="H235" s="382"/>
      <c r="I235" s="7"/>
      <c r="J235" s="7"/>
      <c r="K235" s="7"/>
      <c r="L235" s="7"/>
      <c r="M235" s="7"/>
    </row>
    <row r="236" spans="1:13" ht="15.75" hidden="1" customHeight="1">
      <c r="A236" s="49"/>
      <c r="B236" s="11" t="s">
        <v>2</v>
      </c>
      <c r="C236" s="11" t="s">
        <v>3</v>
      </c>
      <c r="D236" s="11" t="s">
        <v>5</v>
      </c>
      <c r="E236" s="11" t="s">
        <v>0</v>
      </c>
      <c r="F236" s="47" t="s">
        <v>1</v>
      </c>
      <c r="G236" s="47" t="s">
        <v>4</v>
      </c>
      <c r="H236" s="382"/>
      <c r="I236" s="7"/>
      <c r="J236" s="7"/>
      <c r="K236" s="7"/>
      <c r="L236" s="7"/>
      <c r="M236" s="7"/>
    </row>
    <row r="237" spans="1:13" ht="15.75" hidden="1" customHeight="1">
      <c r="A237" s="49"/>
      <c r="B237" s="465">
        <v>28</v>
      </c>
      <c r="C237" s="4" t="str">
        <f>VLOOKUP(B237,[1]Report!$1:$1048576,2,0)</f>
        <v>GDC SARDINHA OLEO 48X250GR</v>
      </c>
      <c r="D237" s="136" t="s">
        <v>6</v>
      </c>
      <c r="E237" s="5">
        <f>VLOOKUP(B237,[1]Report!$1:$1048576,8,0)</f>
        <v>8.83</v>
      </c>
      <c r="F237" s="479">
        <v>6.99</v>
      </c>
      <c r="G237" s="6">
        <f t="shared" ref="G237:G242" si="10">(E237-F237)/E237</f>
        <v>0.20838052095130236</v>
      </c>
      <c r="H237" s="382" t="e">
        <v>#N/A</v>
      </c>
      <c r="I237" s="7"/>
      <c r="J237" s="7"/>
      <c r="K237" s="7"/>
      <c r="L237" s="7"/>
      <c r="M237" s="7"/>
    </row>
    <row r="238" spans="1:13" ht="15.75" hidden="1" customHeight="1">
      <c r="A238" s="49"/>
      <c r="B238" s="465">
        <v>29</v>
      </c>
      <c r="C238" s="4" t="str">
        <f>VLOOKUP(B238,[1]Report!$1:$1048576,2,0)</f>
        <v>GDC SARDINHA TOMATE 48X250GR</v>
      </c>
      <c r="D238" s="136" t="s">
        <v>6</v>
      </c>
      <c r="E238" s="5">
        <f>VLOOKUP(B238,[1]Report!$1:$1048576,8,0)</f>
        <v>8.83</v>
      </c>
      <c r="F238" s="479">
        <v>6.99</v>
      </c>
      <c r="G238" s="6">
        <f t="shared" si="10"/>
        <v>0.20838052095130236</v>
      </c>
      <c r="H238" s="382" t="e">
        <v>#N/A</v>
      </c>
      <c r="I238" s="7"/>
      <c r="J238" s="7"/>
      <c r="K238" s="7"/>
      <c r="L238" s="7"/>
      <c r="M238" s="7"/>
    </row>
    <row r="239" spans="1:13" ht="15.75" hidden="1" customHeight="1">
      <c r="A239" s="49"/>
      <c r="B239" s="465">
        <v>105521</v>
      </c>
      <c r="C239" s="4" t="str">
        <f>VLOOKUP(B239,[1]Report!$1:$1048576,2,0)</f>
        <v>SARDINHA 88 LAJE OLEO 48X250G</v>
      </c>
      <c r="D239" s="136" t="s">
        <v>6</v>
      </c>
      <c r="E239" s="5">
        <f>VLOOKUP(B239,[1]Report!$1:$1048576,8,0)</f>
        <v>7.62</v>
      </c>
      <c r="F239" s="479">
        <v>5.29</v>
      </c>
      <c r="G239" s="6">
        <f t="shared" si="10"/>
        <v>0.30577427821522313</v>
      </c>
      <c r="H239" s="382" t="e">
        <v>#N/A</v>
      </c>
      <c r="I239" s="7"/>
      <c r="J239" s="7"/>
      <c r="K239" s="7"/>
      <c r="L239" s="7"/>
      <c r="M239" s="7"/>
    </row>
    <row r="240" spans="1:13" ht="15.75" hidden="1" customHeight="1">
      <c r="A240" s="49"/>
      <c r="B240" s="465">
        <v>105334</v>
      </c>
      <c r="C240" s="4" t="str">
        <f>VLOOKUP(B240,[1]Report!$1:$1048576,2,0)</f>
        <v>SARDINHA 88 OLEO 48X250G</v>
      </c>
      <c r="D240" s="136" t="s">
        <v>6</v>
      </c>
      <c r="E240" s="5">
        <f>VLOOKUP(B240,[1]Report!$1:$1048576,8,0)</f>
        <v>6.86</v>
      </c>
      <c r="F240" s="479">
        <v>5.29</v>
      </c>
      <c r="G240" s="6">
        <f t="shared" si="10"/>
        <v>0.22886297376093298</v>
      </c>
      <c r="H240" s="382" t="e">
        <v>#N/A</v>
      </c>
      <c r="I240" s="7"/>
      <c r="J240" s="7"/>
      <c r="K240" s="7"/>
      <c r="L240" s="7"/>
      <c r="M240" s="7"/>
    </row>
    <row r="241" spans="1:13" ht="15.75" hidden="1" customHeight="1">
      <c r="A241" s="49"/>
      <c r="B241" s="465"/>
      <c r="C241" s="4" t="e">
        <f>VLOOKUP(B241,[1]Report!$1:$1048576,2,0)</f>
        <v>#N/A</v>
      </c>
      <c r="D241" s="136" t="s">
        <v>6</v>
      </c>
      <c r="E241" s="5" t="e">
        <f>VLOOKUP(B241,[1]Report!$1:$1048576,8,0)</f>
        <v>#N/A</v>
      </c>
      <c r="F241" s="479"/>
      <c r="G241" s="6" t="e">
        <f t="shared" si="10"/>
        <v>#N/A</v>
      </c>
      <c r="H241" s="382" t="e">
        <v>#N/A</v>
      </c>
      <c r="I241" s="7"/>
      <c r="J241" s="7"/>
      <c r="K241" s="7"/>
      <c r="L241" s="7"/>
      <c r="M241" s="7"/>
    </row>
    <row r="242" spans="1:13" ht="15.75" hidden="1" customHeight="1">
      <c r="A242" s="49"/>
      <c r="B242" s="465"/>
      <c r="C242" s="4" t="e">
        <f>VLOOKUP(B242,[1]Report!$1:$1048576,2,0)</f>
        <v>#N/A</v>
      </c>
      <c r="D242" s="136" t="s">
        <v>6</v>
      </c>
      <c r="E242" s="5" t="e">
        <f>VLOOKUP(B242,[1]Report!$1:$1048576,8,0)</f>
        <v>#N/A</v>
      </c>
      <c r="F242" s="479"/>
      <c r="G242" s="6" t="e">
        <f t="shared" si="10"/>
        <v>#N/A</v>
      </c>
      <c r="H242" s="382" t="e">
        <v>#N/A</v>
      </c>
      <c r="I242" s="7"/>
      <c r="J242" s="7"/>
      <c r="K242" s="7"/>
      <c r="L242" s="7"/>
      <c r="M242" s="7"/>
    </row>
    <row r="243" spans="1:13" ht="15.75" hidden="1" customHeight="1">
      <c r="A243" s="49"/>
      <c r="B243" s="465"/>
      <c r="C243" s="107"/>
      <c r="D243" s="169"/>
      <c r="E243" s="108"/>
      <c r="F243" s="169"/>
      <c r="G243" s="181"/>
      <c r="H243" s="382"/>
      <c r="I243" s="7"/>
      <c r="J243" s="7"/>
      <c r="K243" s="7"/>
      <c r="L243" s="7"/>
      <c r="M243" s="7"/>
    </row>
    <row r="244" spans="1:13" ht="21.75" hidden="1">
      <c r="A244" s="49"/>
      <c r="B244" s="633" t="s">
        <v>1935</v>
      </c>
      <c r="C244" s="634"/>
      <c r="D244" s="634"/>
      <c r="E244" s="634"/>
      <c r="F244" s="634"/>
      <c r="G244" s="634"/>
      <c r="H244" s="382"/>
      <c r="I244" s="7"/>
      <c r="J244" s="7"/>
      <c r="K244" s="7"/>
      <c r="L244" s="7"/>
      <c r="M244" s="7"/>
    </row>
    <row r="245" spans="1:13" ht="21.75" hidden="1">
      <c r="A245" s="49"/>
      <c r="B245" s="497" t="s">
        <v>2</v>
      </c>
      <c r="C245" s="497" t="s">
        <v>3</v>
      </c>
      <c r="D245" s="497" t="s">
        <v>5</v>
      </c>
      <c r="E245" s="497" t="s">
        <v>0</v>
      </c>
      <c r="F245" s="497" t="s">
        <v>1643</v>
      </c>
      <c r="G245" s="489" t="s">
        <v>4</v>
      </c>
      <c r="H245" s="382"/>
      <c r="I245" s="7"/>
      <c r="J245" s="7"/>
      <c r="K245" s="7"/>
      <c r="L245" s="7"/>
      <c r="M245" s="7"/>
    </row>
    <row r="246" spans="1:13" ht="21.75" hidden="1">
      <c r="A246" s="49"/>
      <c r="B246" s="490">
        <v>758</v>
      </c>
      <c r="C246" s="491" t="str">
        <f>VLOOKUP(B246,[1]Report!$1:$1048576,2,0)</f>
        <v>FIGADO BOV CONG  FRIBOI+-25KG</v>
      </c>
      <c r="D246" s="492" t="s">
        <v>464</v>
      </c>
      <c r="E246" s="493">
        <f>VLOOKUP(B246,[1]Report!$1:$1048576,8,0)</f>
        <v>12.52</v>
      </c>
      <c r="F246" s="498">
        <v>11.55</v>
      </c>
      <c r="G246" s="495">
        <f t="shared" ref="G246:G309" si="11">(E246-F246)/E246</f>
        <v>7.7476038338658057E-2</v>
      </c>
      <c r="H246" s="382" t="e">
        <v>#N/A</v>
      </c>
      <c r="I246" s="7"/>
      <c r="J246" s="7"/>
      <c r="K246" s="7"/>
      <c r="L246" s="7"/>
      <c r="M246" s="7"/>
    </row>
    <row r="247" spans="1:13" ht="21.75" hidden="1">
      <c r="A247" s="49"/>
      <c r="B247" s="490">
        <v>105510</v>
      </c>
      <c r="C247" s="491" t="str">
        <f>VLOOKUP(B247,[1]Report!$1:$1048576,2,0)</f>
        <v>CORACAO BOV FRIALTO +-25KG</v>
      </c>
      <c r="D247" s="492" t="s">
        <v>464</v>
      </c>
      <c r="E247" s="493">
        <f>VLOOKUP(B247,[1]Report!$1:$1048576,8,0)</f>
        <v>10.83</v>
      </c>
      <c r="F247" s="498">
        <v>8.7899999999999991</v>
      </c>
      <c r="G247" s="495">
        <f t="shared" si="11"/>
        <v>0.18836565096952917</v>
      </c>
      <c r="H247" s="382" t="e">
        <v>#N/A</v>
      </c>
      <c r="I247" s="7"/>
      <c r="J247" s="7"/>
      <c r="K247" s="7"/>
      <c r="L247" s="7"/>
      <c r="M247" s="7"/>
    </row>
    <row r="248" spans="1:13" ht="21.75" hidden="1">
      <c r="A248" s="49"/>
      <c r="B248" s="490">
        <v>1686</v>
      </c>
      <c r="C248" s="491" t="e">
        <f>VLOOKUP(B248,[1]Report!$1:$1048576,2,0)</f>
        <v>#N/A</v>
      </c>
      <c r="D248" s="492" t="s">
        <v>464</v>
      </c>
      <c r="E248" s="493" t="e">
        <f>VLOOKUP(B248,[1]Report!$1:$1048576,8,0)</f>
        <v>#N/A</v>
      </c>
      <c r="F248" s="498">
        <v>11.97</v>
      </c>
      <c r="G248" s="495" t="e">
        <f t="shared" si="11"/>
        <v>#N/A</v>
      </c>
      <c r="H248" s="382" t="e">
        <v>#N/A</v>
      </c>
      <c r="I248" s="7"/>
      <c r="J248" s="7"/>
      <c r="K248" s="7"/>
      <c r="L248" s="7"/>
      <c r="M248" s="7"/>
    </row>
    <row r="249" spans="1:13" ht="21.75" hidden="1">
      <c r="A249" s="49"/>
      <c r="B249" s="490">
        <v>114352</v>
      </c>
      <c r="C249" s="491" t="e">
        <f>VLOOKUP(B249,[1]Report!$1:$1048576,2,0)</f>
        <v>#N/A</v>
      </c>
      <c r="D249" s="492" t="s">
        <v>464</v>
      </c>
      <c r="E249" s="493" t="e">
        <f>VLOOKUP(B249,[1]Report!$1:$1048576,8,0)</f>
        <v>#N/A</v>
      </c>
      <c r="F249" s="498">
        <v>11.84</v>
      </c>
      <c r="G249" s="495" t="e">
        <f t="shared" si="11"/>
        <v>#N/A</v>
      </c>
      <c r="H249" s="382" t="e">
        <v>#N/A</v>
      </c>
      <c r="I249" s="7"/>
      <c r="J249" s="7"/>
      <c r="K249" s="7"/>
      <c r="L249" s="7"/>
      <c r="M249" s="7"/>
    </row>
    <row r="250" spans="1:13" ht="21.75" hidden="1">
      <c r="A250" s="49"/>
      <c r="B250" s="490">
        <v>803</v>
      </c>
      <c r="C250" s="491" t="str">
        <f>VLOOKUP(B250,[1]Report!$1:$1048576,2,0)</f>
        <v>FRANGO INATURA MARINGA 20KG</v>
      </c>
      <c r="D250" s="492" t="s">
        <v>464</v>
      </c>
      <c r="E250" s="493">
        <f>VLOOKUP(B250,[1]Report!$1:$1048576,8,0)</f>
        <v>10.68</v>
      </c>
      <c r="F250" s="498">
        <v>8.99</v>
      </c>
      <c r="G250" s="495">
        <f t="shared" si="11"/>
        <v>0.15823970037453181</v>
      </c>
      <c r="H250" s="382" t="e">
        <v>#N/A</v>
      </c>
      <c r="I250" s="7"/>
      <c r="J250" s="7"/>
      <c r="K250" s="7"/>
      <c r="L250" s="7"/>
      <c r="M250" s="7"/>
    </row>
    <row r="251" spans="1:13" ht="21.75" hidden="1">
      <c r="A251" s="49"/>
      <c r="B251" s="490">
        <v>1679</v>
      </c>
      <c r="C251" s="491" t="str">
        <f>VLOOKUP(B251,[1]Report!$1:$1048576,2,0)</f>
        <v>PEITO IND INATURA FRIATO 20KG</v>
      </c>
      <c r="D251" s="492" t="s">
        <v>464</v>
      </c>
      <c r="E251" s="493">
        <f>VLOOKUP(B251,[1]Report!$1:$1048576,8,0)</f>
        <v>14.97</v>
      </c>
      <c r="F251" s="498">
        <v>13.98</v>
      </c>
      <c r="G251" s="495">
        <f t="shared" si="11"/>
        <v>6.6132264529058127E-2</v>
      </c>
      <c r="H251" s="382" t="e">
        <v>#N/A</v>
      </c>
      <c r="I251" s="7"/>
      <c r="J251" s="7"/>
      <c r="K251" s="7"/>
      <c r="L251" s="7"/>
      <c r="M251" s="7"/>
    </row>
    <row r="252" spans="1:13" ht="21.75" hidden="1">
      <c r="A252" s="49"/>
      <c r="B252" s="490">
        <v>102178</v>
      </c>
      <c r="C252" s="491" t="str">
        <f>VLOOKUP(B252,[1]Report!$1:$1048576,2,0)</f>
        <v>GALINHA LEVE NOROESTE 15KG</v>
      </c>
      <c r="D252" s="492" t="s">
        <v>464</v>
      </c>
      <c r="E252" s="493">
        <f>VLOOKUP(B252,[1]Report!$1:$1048576,8,0)</f>
        <v>7.58</v>
      </c>
      <c r="F252" s="498">
        <v>6.98</v>
      </c>
      <c r="G252" s="495">
        <f t="shared" si="11"/>
        <v>7.9155672823218948E-2</v>
      </c>
      <c r="H252" s="382" t="e">
        <v>#N/A</v>
      </c>
      <c r="I252" s="7"/>
      <c r="J252" s="7"/>
      <c r="K252" s="7"/>
      <c r="L252" s="7"/>
      <c r="M252" s="7"/>
    </row>
    <row r="253" spans="1:13" ht="21.75" hidden="1">
      <c r="A253" s="49"/>
      <c r="B253" s="490">
        <v>2001</v>
      </c>
      <c r="C253" s="491" t="str">
        <f>VLOOKUP(B253,[1]Report!$1:$1048576,2,0)</f>
        <v>GALINHA VERMELHA NOROESTE 18KG</v>
      </c>
      <c r="D253" s="492" t="s">
        <v>464</v>
      </c>
      <c r="E253" s="493">
        <f>VLOOKUP(B253,[1]Report!$1:$1048576,8,0)</f>
        <v>9.14</v>
      </c>
      <c r="F253" s="498">
        <v>8.49</v>
      </c>
      <c r="G253" s="495">
        <f t="shared" si="11"/>
        <v>7.1115973741794347E-2</v>
      </c>
      <c r="H253" s="382" t="e">
        <v>#N/A</v>
      </c>
      <c r="I253" s="7"/>
      <c r="J253" s="7"/>
      <c r="K253" s="7"/>
      <c r="L253" s="7"/>
      <c r="M253" s="7"/>
    </row>
    <row r="254" spans="1:13" ht="21.75" hidden="1">
      <c r="A254" s="49"/>
      <c r="B254" s="490">
        <v>109690</v>
      </c>
      <c r="C254" s="491" t="str">
        <f>VLOOKUP(B254,[1]Report!$1:$1048576,2,0)</f>
        <v>LING CHURR MIMOSA 2X5KG</v>
      </c>
      <c r="D254" s="492" t="s">
        <v>464</v>
      </c>
      <c r="E254" s="493">
        <f>VLOOKUP(B254,[1]Report!$1:$1048576,8,0)</f>
        <v>15.6</v>
      </c>
      <c r="F254" s="498">
        <v>12.99</v>
      </c>
      <c r="G254" s="495">
        <f t="shared" si="11"/>
        <v>0.16730769230769227</v>
      </c>
      <c r="H254" s="382" t="e">
        <v>#N/A</v>
      </c>
      <c r="I254" s="7"/>
      <c r="J254" s="7"/>
      <c r="K254" s="7"/>
      <c r="L254" s="7"/>
      <c r="M254" s="7"/>
    </row>
    <row r="255" spans="1:13" ht="21.75" hidden="1">
      <c r="A255" s="49"/>
      <c r="B255" s="490">
        <v>109109</v>
      </c>
      <c r="C255" s="491" t="str">
        <f>VLOOKUP(B255,[1]Report!$1:$1048576,2,0)</f>
        <v>QJO MUSSARELA TINA +-4KG</v>
      </c>
      <c r="D255" s="492" t="s">
        <v>464</v>
      </c>
      <c r="E255" s="493">
        <f>VLOOKUP(B255,[1]Report!$1:$1048576,8,0)</f>
        <v>33.770000000000003</v>
      </c>
      <c r="F255" s="498">
        <v>41.99</v>
      </c>
      <c r="G255" s="495">
        <f t="shared" si="11"/>
        <v>-0.24341131181522055</v>
      </c>
      <c r="H255" s="382" t="e">
        <v>#N/A</v>
      </c>
      <c r="I255" s="7"/>
      <c r="J255" s="7"/>
      <c r="K255" s="7"/>
      <c r="L255" s="7"/>
      <c r="M255" s="7"/>
    </row>
    <row r="256" spans="1:13" ht="21.75" hidden="1">
      <c r="A256" s="49"/>
      <c r="B256" s="490">
        <v>109252</v>
      </c>
      <c r="C256" s="491" t="str">
        <f>VLOOKUP(B256,[1]Report!$1:$1048576,2,0)</f>
        <v>LING CALAB BELLUNO 6X2KG</v>
      </c>
      <c r="D256" s="492" t="s">
        <v>464</v>
      </c>
      <c r="E256" s="493">
        <f>VLOOKUP(B256,[1]Report!$1:$1048576,8,0)</f>
        <v>17.95</v>
      </c>
      <c r="F256" s="498">
        <v>15.98</v>
      </c>
      <c r="G256" s="495">
        <f t="shared" si="11"/>
        <v>0.10974930362116986</v>
      </c>
      <c r="H256" s="382" t="e">
        <v>#N/A</v>
      </c>
      <c r="I256" s="7"/>
      <c r="J256" s="7"/>
      <c r="K256" s="7"/>
      <c r="L256" s="7"/>
      <c r="M256" s="7"/>
    </row>
    <row r="257" spans="1:13" ht="21.75" hidden="1">
      <c r="A257" s="49"/>
      <c r="B257" s="490">
        <v>109549</v>
      </c>
      <c r="C257" s="491" t="str">
        <f>VLOOKUP(B257,[1]Report!$1:$1048576,2,0)</f>
        <v>LINGUA BOV ESTRELA +-15KG</v>
      </c>
      <c r="D257" s="492" t="s">
        <v>464</v>
      </c>
      <c r="E257" s="493">
        <f>VLOOKUP(B257,[1]Report!$1:$1048576,8,0)</f>
        <v>14.25</v>
      </c>
      <c r="F257" s="498">
        <v>15.49</v>
      </c>
      <c r="G257" s="495">
        <f t="shared" si="11"/>
        <v>-8.7017543859649132E-2</v>
      </c>
      <c r="H257" s="382" t="e">
        <v>#N/A</v>
      </c>
      <c r="I257" s="7"/>
      <c r="J257" s="7"/>
      <c r="K257" s="7"/>
      <c r="L257" s="7"/>
      <c r="M257" s="7"/>
    </row>
    <row r="258" spans="1:13" ht="21.75" hidden="1">
      <c r="A258" s="49"/>
      <c r="B258" s="490">
        <v>377</v>
      </c>
      <c r="C258" s="491" t="str">
        <f>VLOOKUP(B258,[1]Report!$1:$1048576,2,0)</f>
        <v>BEM BR MAIS BATATA PLT 7X2KG</v>
      </c>
      <c r="D258" s="492" t="s">
        <v>6</v>
      </c>
      <c r="E258" s="493">
        <f>VLOOKUP(B258,[1]Report!$1:$1048576,8,0)</f>
        <v>22.51</v>
      </c>
      <c r="F258" s="498">
        <v>18.489999999999998</v>
      </c>
      <c r="G258" s="495">
        <f t="shared" si="11"/>
        <v>0.178587294535762</v>
      </c>
      <c r="H258" s="382" t="e">
        <v>#N/A</v>
      </c>
      <c r="I258" s="7"/>
      <c r="J258" s="7"/>
      <c r="K258" s="7"/>
      <c r="L258" s="7"/>
      <c r="M258" s="7"/>
    </row>
    <row r="259" spans="1:13" ht="21.75" hidden="1">
      <c r="A259" s="49"/>
      <c r="B259" s="490">
        <v>109223</v>
      </c>
      <c r="C259" s="491" t="str">
        <f>VLOOKUP(B259,[1]Report!$1:$1048576,2,0)</f>
        <v>CARNE MOIDA QUALITY BEEF 15KG</v>
      </c>
      <c r="D259" s="492" t="s">
        <v>464</v>
      </c>
      <c r="E259" s="493">
        <f>VLOOKUP(B259,[1]Report!$1:$1048576,8,0)</f>
        <v>16.190000000000001</v>
      </c>
      <c r="F259" s="498">
        <v>13.79</v>
      </c>
      <c r="G259" s="495">
        <f t="shared" si="11"/>
        <v>0.14823965410747386</v>
      </c>
      <c r="H259" s="382" t="e">
        <v>#N/A</v>
      </c>
      <c r="I259" s="7"/>
      <c r="J259" s="7"/>
      <c r="K259" s="7"/>
      <c r="L259" s="7"/>
      <c r="M259" s="7"/>
    </row>
    <row r="260" spans="1:13" ht="21.75" hidden="1">
      <c r="A260" s="49"/>
      <c r="B260" s="490">
        <v>102744</v>
      </c>
      <c r="C260" s="491" t="str">
        <f>VLOOKUP(B260,[1]Report!$1:$1048576,2,0)</f>
        <v>COXA S/COXA BAND PIONEIRO 20X500G</v>
      </c>
      <c r="D260" s="492" t="s">
        <v>6</v>
      </c>
      <c r="E260" s="493">
        <f>VLOOKUP(B260,[1]Report!$1:$1048576,8,0)</f>
        <v>6.29</v>
      </c>
      <c r="F260" s="498">
        <v>5.69</v>
      </c>
      <c r="G260" s="495">
        <f t="shared" si="11"/>
        <v>9.5389507154212974E-2</v>
      </c>
      <c r="H260" s="382" t="e">
        <v>#N/A</v>
      </c>
      <c r="I260" s="7"/>
      <c r="J260" s="7"/>
      <c r="K260" s="7"/>
      <c r="L260" s="7"/>
      <c r="M260" s="7"/>
    </row>
    <row r="261" spans="1:13" ht="21.75" hidden="1">
      <c r="A261" s="49"/>
      <c r="B261" s="490">
        <v>109311</v>
      </c>
      <c r="C261" s="491" t="e">
        <f>VLOOKUP(B261,[1]Report!$1:$1048576,2,0)</f>
        <v>#N/A</v>
      </c>
      <c r="D261" s="492" t="s">
        <v>464</v>
      </c>
      <c r="E261" s="493" t="e">
        <f>VLOOKUP(B261,[1]Report!$1:$1048576,8,0)</f>
        <v>#N/A</v>
      </c>
      <c r="F261" s="498">
        <v>19.5</v>
      </c>
      <c r="G261" s="495" t="e">
        <f t="shared" si="11"/>
        <v>#N/A</v>
      </c>
      <c r="H261" s="382" t="e">
        <v>#N/A</v>
      </c>
      <c r="I261" s="7"/>
      <c r="J261" s="7"/>
      <c r="K261" s="7"/>
      <c r="L261" s="7"/>
      <c r="M261" s="7"/>
    </row>
    <row r="262" spans="1:13" ht="21.75" hidden="1">
      <c r="A262" s="49"/>
      <c r="B262" s="490">
        <v>106008</v>
      </c>
      <c r="C262" s="491" t="str">
        <f>VLOOKUP(B262,[1]Report!$1:$1048576,2,0)</f>
        <v>FILE DE PEITO BAND PIONEIRO 20X500G</v>
      </c>
      <c r="D262" s="492" t="s">
        <v>6</v>
      </c>
      <c r="E262" s="493">
        <f>VLOOKUP(B262,[1]Report!$1:$1048576,8,0)</f>
        <v>9.99</v>
      </c>
      <c r="F262" s="498">
        <v>10.59</v>
      </c>
      <c r="G262" s="495">
        <f t="shared" si="11"/>
        <v>-6.0060060060060025E-2</v>
      </c>
      <c r="H262" s="382" t="e">
        <v>#N/A</v>
      </c>
      <c r="I262" s="7"/>
      <c r="J262" s="7"/>
      <c r="K262" s="7"/>
      <c r="L262" s="7"/>
      <c r="M262" s="7"/>
    </row>
    <row r="263" spans="1:13" ht="21.75" hidden="1">
      <c r="A263" s="49"/>
      <c r="B263" s="490">
        <v>112522</v>
      </c>
      <c r="C263" s="491" t="str">
        <f>VLOOKUP(B263,[1]Report!$1:$1048576,2,0)</f>
        <v>LING C/ QEIJO MIMOSA 18X600G</v>
      </c>
      <c r="D263" s="492" t="s">
        <v>6</v>
      </c>
      <c r="E263" s="493">
        <f>VLOOKUP(B263,[1]Report!$1:$1048576,8,0)</f>
        <v>19.989999999999998</v>
      </c>
      <c r="F263" s="498">
        <v>16.77</v>
      </c>
      <c r="G263" s="495">
        <f t="shared" si="11"/>
        <v>0.16108054027013502</v>
      </c>
      <c r="H263" s="382" t="e">
        <v>#N/A</v>
      </c>
      <c r="I263" s="7"/>
      <c r="J263" s="7"/>
      <c r="K263" s="7"/>
      <c r="L263" s="7"/>
      <c r="M263" s="7"/>
    </row>
    <row r="264" spans="1:13" ht="21.75" hidden="1">
      <c r="A264" s="49"/>
      <c r="B264" s="490">
        <v>113371</v>
      </c>
      <c r="C264" s="491" t="e">
        <f>VLOOKUP(B264,[1]Report!$1:$1048576,2,0)</f>
        <v>#N/A</v>
      </c>
      <c r="D264" s="492" t="s">
        <v>6</v>
      </c>
      <c r="E264" s="493" t="e">
        <f>VLOOKUP(B264,[1]Report!$1:$1048576,8,0)</f>
        <v>#N/A</v>
      </c>
      <c r="F264" s="498">
        <v>3.69</v>
      </c>
      <c r="G264" s="495" t="e">
        <f t="shared" si="11"/>
        <v>#N/A</v>
      </c>
      <c r="H264" s="382" t="e">
        <v>#N/A</v>
      </c>
      <c r="I264" s="7"/>
      <c r="J264" s="7"/>
      <c r="K264" s="7"/>
      <c r="L264" s="7"/>
      <c r="M264" s="7"/>
    </row>
    <row r="265" spans="1:13" ht="21.75" hidden="1">
      <c r="A265" s="49"/>
      <c r="B265" s="490">
        <v>113372</v>
      </c>
      <c r="C265" s="491" t="str">
        <f>VLOOKUP(B265,[1]Report!$1:$1048576,2,0)</f>
        <v>PAO DE QUEIJO LANCHE PRIMOR 12X900G</v>
      </c>
      <c r="D265" s="492" t="s">
        <v>6</v>
      </c>
      <c r="E265" s="493">
        <f>VLOOKUP(B265,[1]Report!$1:$1048576,8,0)</f>
        <v>10.73</v>
      </c>
      <c r="F265" s="498">
        <v>10.99</v>
      </c>
      <c r="G265" s="495">
        <f t="shared" si="11"/>
        <v>-2.4231127679403521E-2</v>
      </c>
      <c r="H265" s="382" t="e">
        <v>#N/A</v>
      </c>
      <c r="I265" s="7"/>
      <c r="J265" s="7"/>
      <c r="K265" s="7"/>
      <c r="L265" s="7"/>
      <c r="M265" s="7"/>
    </row>
    <row r="266" spans="1:13" ht="21.75" hidden="1">
      <c r="A266" s="49"/>
      <c r="B266" s="490">
        <v>106040</v>
      </c>
      <c r="C266" s="491" t="str">
        <f>VLOOKUP(B266,[1]Report!$1:$1048576,2,0)</f>
        <v>SALSICHA CONG ESTRELA 5KG</v>
      </c>
      <c r="D266" s="492" t="s">
        <v>464</v>
      </c>
      <c r="E266" s="493">
        <f>VLOOKUP(B266,[1]Report!$1:$1048576,8,0)</f>
        <v>7.34</v>
      </c>
      <c r="F266" s="498">
        <v>6.79</v>
      </c>
      <c r="G266" s="495">
        <f t="shared" si="11"/>
        <v>7.4931880108991808E-2</v>
      </c>
      <c r="H266" s="382" t="e">
        <v>#N/A</v>
      </c>
      <c r="I266" s="7"/>
      <c r="J266" s="7"/>
      <c r="K266" s="7"/>
      <c r="L266" s="7"/>
      <c r="M266" s="7"/>
    </row>
    <row r="267" spans="1:13" ht="21.75" hidden="1">
      <c r="A267" s="49"/>
      <c r="B267" s="490">
        <v>1249</v>
      </c>
      <c r="C267" s="491" t="str">
        <f>VLOOKUP(B267,[1]Report!$1:$1048576,2,0)</f>
        <v>SALSICHA PERDIGAO 4X5KG</v>
      </c>
      <c r="D267" s="492" t="s">
        <v>464</v>
      </c>
      <c r="E267" s="493">
        <f>VLOOKUP(B267,[1]Report!$1:$1048576,8,0)</f>
        <v>12.93</v>
      </c>
      <c r="F267" s="498">
        <v>12.89</v>
      </c>
      <c r="G267" s="495">
        <f t="shared" si="11"/>
        <v>3.0935808197988515E-3</v>
      </c>
      <c r="H267" s="382" t="e">
        <v>#N/A</v>
      </c>
      <c r="I267" s="7"/>
      <c r="J267" s="7"/>
      <c r="K267" s="7"/>
      <c r="L267" s="7"/>
      <c r="M267" s="7"/>
    </row>
    <row r="268" spans="1:13" ht="21.75" hidden="1">
      <c r="A268" s="49"/>
      <c r="B268" s="490"/>
      <c r="C268" s="491"/>
      <c r="D268" s="492"/>
      <c r="E268" s="493"/>
      <c r="F268" s="494"/>
      <c r="G268" s="495"/>
      <c r="H268" s="382"/>
      <c r="I268" s="7"/>
      <c r="J268" s="7"/>
      <c r="K268" s="7"/>
      <c r="L268" s="7"/>
      <c r="M268" s="7"/>
    </row>
    <row r="269" spans="1:13" ht="21.75" hidden="1">
      <c r="A269" s="49"/>
      <c r="B269" s="633" t="s">
        <v>1935</v>
      </c>
      <c r="C269" s="634"/>
      <c r="D269" s="634"/>
      <c r="E269" s="634"/>
      <c r="F269" s="634"/>
      <c r="G269" s="634"/>
      <c r="H269" s="382" t="e">
        <v>#N/A</v>
      </c>
      <c r="I269" s="7"/>
      <c r="J269" s="7"/>
      <c r="K269" s="7"/>
      <c r="L269" s="7"/>
      <c r="M269" s="7"/>
    </row>
    <row r="270" spans="1:13" ht="21.75" hidden="1">
      <c r="A270" s="49"/>
      <c r="B270" s="496" t="s">
        <v>2</v>
      </c>
      <c r="C270" s="496" t="s">
        <v>3</v>
      </c>
      <c r="D270" s="496" t="s">
        <v>5</v>
      </c>
      <c r="E270" s="496" t="s">
        <v>0</v>
      </c>
      <c r="F270" s="496" t="s">
        <v>1643</v>
      </c>
      <c r="G270" s="489" t="s">
        <v>4</v>
      </c>
      <c r="H270" s="382" t="e">
        <v>#N/A</v>
      </c>
      <c r="I270" s="7"/>
      <c r="J270" s="7"/>
      <c r="K270" s="7"/>
      <c r="L270" s="7"/>
      <c r="M270" s="7"/>
    </row>
    <row r="271" spans="1:13" ht="21.75" hidden="1">
      <c r="A271" s="49"/>
      <c r="B271" s="490">
        <v>460</v>
      </c>
      <c r="C271" s="491" t="str">
        <f>VLOOKUP(B271,[1]Report!$1:$1048576,2,0)</f>
        <v>RC PED JR  FILHOTE RMG 1X20KG</v>
      </c>
      <c r="D271" s="492" t="s">
        <v>6</v>
      </c>
      <c r="E271" s="493">
        <f>VLOOKUP(B271,[1]Report!$1:$1048576,8,0)</f>
        <v>239</v>
      </c>
      <c r="F271" s="498">
        <v>199.99</v>
      </c>
      <c r="G271" s="495">
        <f t="shared" si="11"/>
        <v>0.1632217573221757</v>
      </c>
      <c r="H271" s="382" t="e">
        <v>#N/A</v>
      </c>
      <c r="I271" s="7"/>
      <c r="J271" s="7"/>
      <c r="K271" s="7"/>
      <c r="L271" s="7"/>
      <c r="M271" s="7"/>
    </row>
    <row r="272" spans="1:13" ht="21.75" hidden="1">
      <c r="A272" s="49"/>
      <c r="B272" s="490">
        <v>496</v>
      </c>
      <c r="C272" s="491" t="str">
        <f>VLOOKUP(B272,[1]Report!$1:$1048576,2,0)</f>
        <v>RC PED JR FILHOTE RMG 1X10,1KG</v>
      </c>
      <c r="D272" s="492" t="s">
        <v>6</v>
      </c>
      <c r="E272" s="493">
        <f>VLOOKUP(B272,[1]Report!$1:$1048576,8,0)</f>
        <v>130</v>
      </c>
      <c r="F272" s="498">
        <v>119</v>
      </c>
      <c r="G272" s="495">
        <f t="shared" si="11"/>
        <v>8.461538461538462E-2</v>
      </c>
      <c r="H272" s="382" t="e">
        <v>#N/A</v>
      </c>
      <c r="I272" s="7"/>
      <c r="J272" s="7"/>
      <c r="K272" s="7"/>
      <c r="L272" s="7"/>
      <c r="M272" s="7"/>
    </row>
    <row r="273" spans="1:13" ht="21.75" hidden="1">
      <c r="A273" s="49"/>
      <c r="B273" s="490">
        <v>483</v>
      </c>
      <c r="C273" s="491" t="str">
        <f>VLOOKUP(B273,[1]Report!$1:$1048576,2,0)</f>
        <v>RC WHISKAS FILHOTE CARNE LEITE 1X10,1KG</v>
      </c>
      <c r="D273" s="492" t="s">
        <v>6</v>
      </c>
      <c r="E273" s="493">
        <f>VLOOKUP(B273,[1]Report!$1:$1048576,8,0)</f>
        <v>158</v>
      </c>
      <c r="F273" s="498">
        <v>138.5</v>
      </c>
      <c r="G273" s="495">
        <f t="shared" si="11"/>
        <v>0.12341772151898735</v>
      </c>
      <c r="H273" s="382" t="e">
        <v>#N/A</v>
      </c>
      <c r="I273" s="7"/>
      <c r="J273" s="7"/>
      <c r="K273" s="7"/>
      <c r="L273" s="7"/>
      <c r="M273" s="7"/>
    </row>
    <row r="274" spans="1:13" ht="21.75" hidden="1">
      <c r="A274" s="49"/>
      <c r="B274" s="490">
        <v>108006</v>
      </c>
      <c r="C274" s="491" t="str">
        <f>VLOOKUP(B274,[1]Report!$1:$1048576,2,0)</f>
        <v>RC WHISKAS FGO ADU 1X10,1KG</v>
      </c>
      <c r="D274" s="492" t="s">
        <v>6</v>
      </c>
      <c r="E274" s="493">
        <f>VLOOKUP(B274,[1]Report!$1:$1048576,8,0)</f>
        <v>149.44999999999999</v>
      </c>
      <c r="F274" s="498">
        <v>138.5</v>
      </c>
      <c r="G274" s="495">
        <f t="shared" si="11"/>
        <v>7.3268651722984204E-2</v>
      </c>
      <c r="H274" s="382" t="e">
        <v>#N/A</v>
      </c>
      <c r="I274" s="7"/>
      <c r="J274" s="7"/>
      <c r="K274" s="7"/>
      <c r="L274" s="7"/>
      <c r="M274" s="7"/>
    </row>
    <row r="275" spans="1:13" ht="21.75" hidden="1">
      <c r="A275" s="49"/>
      <c r="B275" s="490">
        <v>103174</v>
      </c>
      <c r="C275" s="491" t="str">
        <f>VLOOKUP(B275,[1]Report!$1:$1048576,2,0)</f>
        <v>RC WHISKAS CAST CARNE DRY 10,1KG</v>
      </c>
      <c r="D275" s="492" t="s">
        <v>6</v>
      </c>
      <c r="E275" s="493">
        <f>VLOOKUP(B275,[1]Report!$1:$1048576,8,0)</f>
        <v>145</v>
      </c>
      <c r="F275" s="498">
        <v>138.5</v>
      </c>
      <c r="G275" s="495">
        <f t="shared" si="11"/>
        <v>4.4827586206896551E-2</v>
      </c>
      <c r="H275" s="382" t="e">
        <v>#N/A</v>
      </c>
      <c r="I275" s="7"/>
      <c r="J275" s="7"/>
      <c r="K275" s="7"/>
      <c r="L275" s="7"/>
      <c r="M275" s="7"/>
    </row>
    <row r="276" spans="1:13" ht="21.75" hidden="1">
      <c r="A276" s="49"/>
      <c r="B276" s="490">
        <v>109769</v>
      </c>
      <c r="C276" s="491" t="str">
        <f>VLOOKUP(B276,[1]Report!$1:$1048576,2,0)</f>
        <v>RC WHISKAS CAST PEIXE 10,1KG</v>
      </c>
      <c r="D276" s="492" t="s">
        <v>6</v>
      </c>
      <c r="E276" s="493">
        <f>VLOOKUP(B276,[1]Report!$1:$1048576,8,0)</f>
        <v>154</v>
      </c>
      <c r="F276" s="498">
        <v>138.5</v>
      </c>
      <c r="G276" s="495">
        <f t="shared" si="11"/>
        <v>0.10064935064935066</v>
      </c>
      <c r="H276" s="382" t="e">
        <v>#N/A</v>
      </c>
      <c r="I276" s="7"/>
      <c r="J276" s="7"/>
      <c r="K276" s="7"/>
      <c r="L276" s="7"/>
      <c r="M276" s="7"/>
    </row>
    <row r="277" spans="1:13" ht="21.75" hidden="1">
      <c r="A277" s="49"/>
      <c r="B277" s="490">
        <v>108061</v>
      </c>
      <c r="C277" s="491" t="str">
        <f>VLOOKUP(B277,[1]Report!$1:$1048576,2,0)</f>
        <v>B WAFER CHOCO BAUD 30X78G</v>
      </c>
      <c r="D277" s="492" t="s">
        <v>6</v>
      </c>
      <c r="E277" s="493">
        <f>VLOOKUP(B277,[1]Report!$1:$1048576,8,0)</f>
        <v>1.69</v>
      </c>
      <c r="F277" s="498">
        <v>1.35</v>
      </c>
      <c r="G277" s="495">
        <f t="shared" si="11"/>
        <v>0.20118343195266264</v>
      </c>
      <c r="H277" s="382" t="e">
        <v>#N/A</v>
      </c>
      <c r="I277" s="7"/>
      <c r="J277" s="7"/>
      <c r="K277" s="7"/>
      <c r="L277" s="7"/>
      <c r="M277" s="7"/>
    </row>
    <row r="278" spans="1:13" ht="21.75" hidden="1">
      <c r="A278" s="49"/>
      <c r="B278" s="490">
        <v>108062</v>
      </c>
      <c r="C278" s="491" t="str">
        <f>VLOOKUP(B278,[1]Report!$1:$1048576,2,0)</f>
        <v>B WAFER MGO BAUD 30X78G</v>
      </c>
      <c r="D278" s="492" t="s">
        <v>6</v>
      </c>
      <c r="E278" s="493">
        <f>VLOOKUP(B278,[1]Report!$1:$1048576,8,0)</f>
        <v>1.69</v>
      </c>
      <c r="F278" s="498">
        <v>1.35</v>
      </c>
      <c r="G278" s="495">
        <f t="shared" si="11"/>
        <v>0.20118343195266264</v>
      </c>
      <c r="H278" s="382" t="e">
        <v>#N/A</v>
      </c>
      <c r="I278" s="7"/>
      <c r="J278" s="7"/>
      <c r="K278" s="7"/>
      <c r="L278" s="7"/>
      <c r="M278" s="7"/>
    </row>
    <row r="279" spans="1:13" ht="21.75" hidden="1">
      <c r="A279" s="49"/>
      <c r="B279" s="490">
        <v>108063</v>
      </c>
      <c r="C279" s="491" t="str">
        <f>VLOOKUP(B279,[1]Report!$1:$1048576,2,0)</f>
        <v>B WAFER BRIGADEIRO BAUD 30X78G</v>
      </c>
      <c r="D279" s="492" t="s">
        <v>6</v>
      </c>
      <c r="E279" s="493">
        <f>VLOOKUP(B279,[1]Report!$1:$1048576,8,0)</f>
        <v>1.69</v>
      </c>
      <c r="F279" s="498">
        <v>1.35</v>
      </c>
      <c r="G279" s="495">
        <f t="shared" si="11"/>
        <v>0.20118343195266264</v>
      </c>
      <c r="H279" s="382" t="e">
        <v>#N/A</v>
      </c>
      <c r="I279" s="7"/>
      <c r="J279" s="7"/>
      <c r="K279" s="7"/>
      <c r="L279" s="7"/>
      <c r="M279" s="7"/>
    </row>
    <row r="280" spans="1:13" ht="21.75" hidden="1">
      <c r="A280" s="49"/>
      <c r="B280" s="490">
        <v>108064</v>
      </c>
      <c r="C280" s="491" t="str">
        <f>VLOOKUP(B280,[1]Report!$1:$1048576,2,0)</f>
        <v>B WAFER LIMAO BAUD 30X78G</v>
      </c>
      <c r="D280" s="492" t="s">
        <v>6</v>
      </c>
      <c r="E280" s="493">
        <f>VLOOKUP(B280,[1]Report!$1:$1048576,8,0)</f>
        <v>1.69</v>
      </c>
      <c r="F280" s="498">
        <v>1.35</v>
      </c>
      <c r="G280" s="495">
        <f t="shared" si="11"/>
        <v>0.20118343195266264</v>
      </c>
      <c r="H280" s="382" t="e">
        <v>#N/A</v>
      </c>
      <c r="I280" s="7"/>
      <c r="J280" s="7"/>
      <c r="K280" s="7"/>
      <c r="L280" s="7"/>
      <c r="M280" s="7"/>
    </row>
    <row r="281" spans="1:13" ht="21.75" hidden="1">
      <c r="A281" s="49"/>
      <c r="B281" s="490">
        <v>114336</v>
      </c>
      <c r="C281" s="491" t="str">
        <f>VLOOKUP(B281,[1]Report!$1:$1048576,2,0)</f>
        <v>B BOLINHO CHOCO/BAUN BAUDDUCO 9X16X40G</v>
      </c>
      <c r="D281" s="492" t="s">
        <v>6</v>
      </c>
      <c r="E281" s="493">
        <f>VLOOKUP(B281,[1]Report!$1:$1048576,8,0)</f>
        <v>18.89</v>
      </c>
      <c r="F281" s="498">
        <v>14.99</v>
      </c>
      <c r="G281" s="495">
        <f t="shared" si="11"/>
        <v>0.20645844362096349</v>
      </c>
      <c r="H281" s="382" t="e">
        <v>#N/A</v>
      </c>
      <c r="I281" s="7"/>
      <c r="J281" s="7"/>
      <c r="K281" s="7"/>
      <c r="L281" s="7"/>
      <c r="M281" s="7"/>
    </row>
    <row r="282" spans="1:13" ht="21.75" hidden="1">
      <c r="A282" s="49"/>
      <c r="B282" s="490">
        <v>114337</v>
      </c>
      <c r="C282" s="491" t="str">
        <f>VLOOKUP(B282,[1]Report!$1:$1048576,2,0)</f>
        <v>B BOLINHO DUPLO CHOCO BAUDUCCO 9X16X40G</v>
      </c>
      <c r="D282" s="492" t="s">
        <v>6</v>
      </c>
      <c r="E282" s="493">
        <f>VLOOKUP(B282,[1]Report!$1:$1048576,8,0)</f>
        <v>18.89</v>
      </c>
      <c r="F282" s="498">
        <v>14.99</v>
      </c>
      <c r="G282" s="495">
        <f t="shared" si="11"/>
        <v>0.20645844362096349</v>
      </c>
      <c r="H282" s="382" t="e">
        <v>#N/A</v>
      </c>
      <c r="I282" s="7"/>
      <c r="J282" s="7"/>
      <c r="K282" s="7"/>
      <c r="L282" s="7"/>
      <c r="M282" s="7"/>
    </row>
    <row r="283" spans="1:13" ht="21.75" hidden="1">
      <c r="A283" s="49"/>
      <c r="B283" s="490">
        <v>114338</v>
      </c>
      <c r="C283" s="491" t="str">
        <f>VLOOKUP(B283,[1]Report!$1:$1048576,2,0)</f>
        <v>B BOLINHO MGO BAUDUCCO 9X16X40G</v>
      </c>
      <c r="D283" s="492" t="s">
        <v>6</v>
      </c>
      <c r="E283" s="493">
        <f>VLOOKUP(B283,[1]Report!$1:$1048576,8,0)</f>
        <v>18.89</v>
      </c>
      <c r="F283" s="498">
        <v>14.99</v>
      </c>
      <c r="G283" s="495">
        <f t="shared" si="11"/>
        <v>0.20645844362096349</v>
      </c>
      <c r="H283" s="382" t="e">
        <v>#N/A</v>
      </c>
      <c r="I283" s="7"/>
      <c r="J283" s="7"/>
      <c r="K283" s="7"/>
      <c r="L283" s="7"/>
      <c r="M283" s="7"/>
    </row>
    <row r="284" spans="1:13" ht="21.75" hidden="1">
      <c r="A284" s="49"/>
      <c r="B284" s="490">
        <v>103157</v>
      </c>
      <c r="C284" s="491" t="e">
        <f>VLOOKUP(B284,[1]Report!$1:$1048576,2,0)</f>
        <v>#N/A</v>
      </c>
      <c r="D284" s="492" t="s">
        <v>6</v>
      </c>
      <c r="E284" s="493" t="e">
        <f>VLOOKUP(B284,[1]Report!$1:$1048576,8,0)</f>
        <v>#N/A</v>
      </c>
      <c r="F284" s="498">
        <v>14.99</v>
      </c>
      <c r="G284" s="495" t="e">
        <f t="shared" si="11"/>
        <v>#N/A</v>
      </c>
      <c r="H284" s="382" t="e">
        <v>#N/A</v>
      </c>
      <c r="I284" s="7"/>
      <c r="J284" s="7"/>
      <c r="K284" s="7"/>
      <c r="L284" s="7"/>
      <c r="M284" s="7"/>
    </row>
    <row r="285" spans="1:13" ht="21.75" hidden="1">
      <c r="A285" s="49"/>
      <c r="B285" s="490">
        <v>109145</v>
      </c>
      <c r="C285" s="491" t="str">
        <f>VLOOKUP(B285,[1]Report!$1:$1048576,2,0)</f>
        <v>B TORRADA INTEGRAL BAUD 36X142G</v>
      </c>
      <c r="D285" s="492" t="s">
        <v>6</v>
      </c>
      <c r="E285" s="493">
        <f>VLOOKUP(B285,[1]Report!$1:$1048576,8,0)</f>
        <v>4.88</v>
      </c>
      <c r="F285" s="498">
        <v>3.49</v>
      </c>
      <c r="G285" s="495">
        <f t="shared" si="11"/>
        <v>0.28483606557377045</v>
      </c>
      <c r="H285" s="382" t="e">
        <v>#N/A</v>
      </c>
      <c r="I285" s="7"/>
      <c r="J285" s="7"/>
      <c r="K285" s="7"/>
      <c r="L285" s="7"/>
      <c r="M285" s="7"/>
    </row>
    <row r="286" spans="1:13" ht="21.75" hidden="1">
      <c r="A286" s="49"/>
      <c r="B286" s="490">
        <v>109144</v>
      </c>
      <c r="C286" s="491" t="str">
        <f>VLOOKUP(B286,[1]Report!$1:$1048576,2,0)</f>
        <v>B TORRADA TRAD BAUD 36X142G</v>
      </c>
      <c r="D286" s="492" t="s">
        <v>6</v>
      </c>
      <c r="E286" s="493">
        <f>VLOOKUP(B286,[1]Report!$1:$1048576,8,0)</f>
        <v>4.58</v>
      </c>
      <c r="F286" s="498">
        <v>3.49</v>
      </c>
      <c r="G286" s="495">
        <f t="shared" si="11"/>
        <v>0.23799126637554582</v>
      </c>
      <c r="H286" s="382" t="e">
        <v>#N/A</v>
      </c>
      <c r="I286" s="7"/>
      <c r="J286" s="7"/>
      <c r="K286" s="7"/>
      <c r="L286" s="7"/>
      <c r="M286" s="7"/>
    </row>
    <row r="287" spans="1:13" ht="21.75" hidden="1">
      <c r="A287" s="49"/>
      <c r="B287" s="490">
        <v>109177</v>
      </c>
      <c r="C287" s="491" t="str">
        <f>VLOOKUP(B287,[1]Report!$1:$1048576,2,0)</f>
        <v>B TORRADA MULTIGRAOS BAUD 36X142G</v>
      </c>
      <c r="D287" s="492" t="s">
        <v>6</v>
      </c>
      <c r="E287" s="493">
        <f>VLOOKUP(B287,[1]Report!$1:$1048576,8,0)</f>
        <v>4.88</v>
      </c>
      <c r="F287" s="498">
        <v>3.49</v>
      </c>
      <c r="G287" s="495">
        <f t="shared" si="11"/>
        <v>0.28483606557377045</v>
      </c>
      <c r="H287" s="382" t="e">
        <v>#N/A</v>
      </c>
      <c r="I287" s="7"/>
      <c r="J287" s="7"/>
      <c r="K287" s="7"/>
      <c r="L287" s="7"/>
      <c r="M287" s="7"/>
    </row>
    <row r="288" spans="1:13" ht="21.75" hidden="1">
      <c r="A288" s="49"/>
      <c r="B288" s="490">
        <v>112751</v>
      </c>
      <c r="C288" s="491" t="str">
        <f>VLOOKUP(B288,[1]Report!$1:$1048576,2,0)</f>
        <v>TOD MACARRAO SEMOLA SPAGHET 30X500G</v>
      </c>
      <c r="D288" s="492" t="s">
        <v>6</v>
      </c>
      <c r="E288" s="493">
        <f>VLOOKUP(B288,[1]Report!$1:$1048576,8,0)</f>
        <v>3.39</v>
      </c>
      <c r="F288" s="498">
        <v>2.95</v>
      </c>
      <c r="G288" s="495">
        <f t="shared" si="11"/>
        <v>0.12979351032448375</v>
      </c>
      <c r="H288" s="382" t="e">
        <v>#N/A</v>
      </c>
      <c r="I288" s="7"/>
      <c r="J288" s="7"/>
      <c r="K288" s="7"/>
      <c r="L288" s="7"/>
      <c r="M288" s="7"/>
    </row>
    <row r="289" spans="1:13" ht="21.75" hidden="1">
      <c r="A289" s="49"/>
      <c r="B289" s="490"/>
      <c r="C289" s="491"/>
      <c r="D289" s="492"/>
      <c r="E289" s="493"/>
      <c r="F289" s="494"/>
      <c r="G289" s="495"/>
      <c r="H289" s="382"/>
      <c r="I289" s="7"/>
      <c r="J289" s="7"/>
      <c r="K289" s="7"/>
      <c r="L289" s="7"/>
      <c r="M289" s="7"/>
    </row>
    <row r="290" spans="1:13" ht="21.75" hidden="1">
      <c r="A290" s="49"/>
      <c r="B290" s="633" t="s">
        <v>1935</v>
      </c>
      <c r="C290" s="634"/>
      <c r="D290" s="634"/>
      <c r="E290" s="634"/>
      <c r="F290" s="634"/>
      <c r="G290" s="634"/>
      <c r="H290" s="382" t="e">
        <v>#N/A</v>
      </c>
      <c r="I290" s="7"/>
      <c r="J290" s="7"/>
      <c r="K290" s="7"/>
      <c r="L290" s="7"/>
      <c r="M290" s="7"/>
    </row>
    <row r="291" spans="1:13" ht="21.75" hidden="1">
      <c r="A291" s="49"/>
      <c r="B291" s="496" t="s">
        <v>2</v>
      </c>
      <c r="C291" s="496" t="s">
        <v>3</v>
      </c>
      <c r="D291" s="496" t="s">
        <v>5</v>
      </c>
      <c r="E291" s="496" t="s">
        <v>0</v>
      </c>
      <c r="F291" s="496" t="s">
        <v>1643</v>
      </c>
      <c r="G291" s="489" t="s">
        <v>4</v>
      </c>
      <c r="H291" s="382" t="e">
        <v>#N/A</v>
      </c>
      <c r="I291" s="7"/>
      <c r="J291" s="7"/>
      <c r="K291" s="7"/>
      <c r="L291" s="7"/>
      <c r="M291" s="7"/>
    </row>
    <row r="292" spans="1:13" ht="21.75" hidden="1">
      <c r="A292" s="49"/>
      <c r="B292" s="490">
        <v>1012</v>
      </c>
      <c r="C292" s="499" t="str">
        <f>VLOOKUP(B292,[1]Report!$1:$1048576,2,0)</f>
        <v>EVER ABS NAT GEL ESPC S/ABAS 60X8UN</v>
      </c>
      <c r="D292" s="492" t="s">
        <v>6</v>
      </c>
      <c r="E292" s="493">
        <f>VLOOKUP(B292,[1]Report!$1:$1048576,8,0)</f>
        <v>1.69</v>
      </c>
      <c r="F292" s="498">
        <v>1.49</v>
      </c>
      <c r="G292" s="495">
        <f t="shared" si="11"/>
        <v>0.11834319526627217</v>
      </c>
      <c r="H292" s="382" t="e">
        <v>#N/A</v>
      </c>
      <c r="I292" s="7"/>
      <c r="J292" s="7"/>
      <c r="K292" s="7"/>
      <c r="L292" s="7"/>
      <c r="M292" s="7"/>
    </row>
    <row r="293" spans="1:13" ht="21.75" hidden="1">
      <c r="A293" s="49"/>
      <c r="B293" s="490">
        <v>1030</v>
      </c>
      <c r="C293" s="499" t="str">
        <f>VLOOKUP(B293,[1]Report!$1:$1048576,2,0)</f>
        <v>EVER ABS NAT GEL ESPC C/ABAS 60X8UN</v>
      </c>
      <c r="D293" s="492" t="s">
        <v>6</v>
      </c>
      <c r="E293" s="493">
        <f>VLOOKUP(B293,[1]Report!$1:$1048576,8,0)</f>
        <v>2.29</v>
      </c>
      <c r="F293" s="498">
        <v>1.79</v>
      </c>
      <c r="G293" s="495">
        <f t="shared" si="11"/>
        <v>0.2183406113537118</v>
      </c>
      <c r="H293" s="382" t="e">
        <v>#N/A</v>
      </c>
      <c r="I293" s="7"/>
      <c r="J293" s="7"/>
      <c r="K293" s="7"/>
      <c r="L293" s="7"/>
      <c r="M293" s="7"/>
    </row>
    <row r="294" spans="1:13" ht="21.75" hidden="1">
      <c r="A294" s="49"/>
      <c r="B294" s="490">
        <v>1045</v>
      </c>
      <c r="C294" s="499" t="str">
        <f>VLOOKUP(B294,[1]Report!$1:$1048576,2,0)</f>
        <v>EVER ABS C/ABAS HIG NO MAX ES 60X8UN</v>
      </c>
      <c r="D294" s="492" t="s">
        <v>6</v>
      </c>
      <c r="E294" s="493">
        <f>VLOOKUP(B294,[1]Report!$1:$1048576,8,0)</f>
        <v>4.09</v>
      </c>
      <c r="F294" s="498">
        <v>3.28</v>
      </c>
      <c r="G294" s="495">
        <f t="shared" si="11"/>
        <v>0.19804400977995112</v>
      </c>
      <c r="H294" s="382" t="e">
        <v>#N/A</v>
      </c>
      <c r="I294" s="7"/>
      <c r="J294" s="7"/>
      <c r="K294" s="7"/>
      <c r="L294" s="7"/>
      <c r="M294" s="7"/>
    </row>
    <row r="295" spans="1:13" ht="21.75" hidden="1">
      <c r="A295" s="49"/>
      <c r="B295" s="490">
        <v>1085</v>
      </c>
      <c r="C295" s="499" t="str">
        <f>VLOOKUP(B295,[1]Report!$1:$1048576,2,0)</f>
        <v>EVER ABS S/ABAS HIG NAT GE 1A1 60X8UN</v>
      </c>
      <c r="D295" s="492" t="s">
        <v>6</v>
      </c>
      <c r="E295" s="493">
        <f>VLOOKUP(B295,[1]Report!$1:$1048576,8,0)</f>
        <v>1.87</v>
      </c>
      <c r="F295" s="498">
        <v>1.55</v>
      </c>
      <c r="G295" s="495">
        <f t="shared" si="11"/>
        <v>0.17112299465240643</v>
      </c>
      <c r="H295" s="382" t="e">
        <v>#N/A</v>
      </c>
      <c r="I295" s="7"/>
      <c r="J295" s="7"/>
      <c r="K295" s="7"/>
      <c r="L295" s="7"/>
      <c r="M295" s="7"/>
    </row>
    <row r="296" spans="1:13" ht="21.75" hidden="1">
      <c r="A296" s="49"/>
      <c r="B296" s="490">
        <v>109606</v>
      </c>
      <c r="C296" s="499" t="str">
        <f>VLOOKUP(B296,[1]Report!$1:$1048576,2,0)</f>
        <v>EVER ABS PROTET DIAR DAILY  64X20UN</v>
      </c>
      <c r="D296" s="492" t="s">
        <v>6</v>
      </c>
      <c r="E296" s="493">
        <f>VLOOKUP(B296,[1]Report!$1:$1048576,8,0)</f>
        <v>2.98</v>
      </c>
      <c r="F296" s="498">
        <v>2.35</v>
      </c>
      <c r="G296" s="495">
        <f t="shared" si="11"/>
        <v>0.21140939597315433</v>
      </c>
      <c r="H296" s="382" t="e">
        <v>#N/A</v>
      </c>
      <c r="I296" s="7"/>
      <c r="J296" s="7"/>
      <c r="K296" s="7"/>
      <c r="L296" s="7"/>
      <c r="M296" s="7"/>
    </row>
    <row r="297" spans="1:13" ht="21.75" hidden="1">
      <c r="A297" s="49"/>
      <c r="B297" s="490">
        <v>109090</v>
      </c>
      <c r="C297" s="499" t="str">
        <f>VLOOKUP(B297,[1]Report!$1:$1048576,2,0)</f>
        <v>EVER ABS PROT DIAR DEFINITY 64X15UN</v>
      </c>
      <c r="D297" s="492" t="s">
        <v>6</v>
      </c>
      <c r="E297" s="493">
        <f>VLOOKUP(B297,[1]Report!$1:$1048576,8,0)</f>
        <v>2.69</v>
      </c>
      <c r="F297" s="498">
        <v>2.09</v>
      </c>
      <c r="G297" s="495">
        <f t="shared" si="11"/>
        <v>0.22304832713754649</v>
      </c>
      <c r="H297" s="382" t="e">
        <v>#N/A</v>
      </c>
      <c r="I297" s="7"/>
      <c r="J297" s="7"/>
      <c r="K297" s="7"/>
      <c r="L297" s="7"/>
      <c r="M297" s="7"/>
    </row>
    <row r="298" spans="1:13" ht="21.75" hidden="1">
      <c r="A298" s="49"/>
      <c r="B298" s="490">
        <v>1048</v>
      </c>
      <c r="C298" s="499" t="str">
        <f>VLOOKUP(B298,[1]Report!$1:$1048576,2,0)</f>
        <v>EVER ABS NAT GEL MAIS C/ABAS 60X8UN</v>
      </c>
      <c r="D298" s="492" t="s">
        <v>6</v>
      </c>
      <c r="E298" s="493">
        <f>VLOOKUP(B298,[1]Report!$1:$1048576,8,0)</f>
        <v>2.29</v>
      </c>
      <c r="F298" s="498">
        <v>1.75</v>
      </c>
      <c r="G298" s="495">
        <f t="shared" si="11"/>
        <v>0.23580786026200876</v>
      </c>
      <c r="H298" s="382" t="e">
        <v>#N/A</v>
      </c>
      <c r="I298" s="7"/>
      <c r="J298" s="7"/>
      <c r="K298" s="7"/>
      <c r="L298" s="7"/>
      <c r="M298" s="7"/>
    </row>
    <row r="299" spans="1:13" ht="21.75" hidden="1">
      <c r="A299" s="49"/>
      <c r="B299" s="490">
        <v>1032</v>
      </c>
      <c r="C299" s="499" t="str">
        <f>VLOOKUP(B299,[1]Report!$1:$1048576,2,0)</f>
        <v>EVER ABS NAT POS PART MAX NT C/A 48X10UN</v>
      </c>
      <c r="D299" s="492" t="s">
        <v>6</v>
      </c>
      <c r="E299" s="493">
        <f>VLOOKUP(B299,[1]Report!$1:$1048576,8,0)</f>
        <v>4.09</v>
      </c>
      <c r="F299" s="498">
        <v>3.4</v>
      </c>
      <c r="G299" s="495">
        <f t="shared" si="11"/>
        <v>0.1687041564792176</v>
      </c>
      <c r="H299" s="382" t="e">
        <v>#N/A</v>
      </c>
      <c r="I299" s="7"/>
      <c r="J299" s="7"/>
      <c r="K299" s="7"/>
      <c r="L299" s="7"/>
      <c r="M299" s="7"/>
    </row>
    <row r="300" spans="1:13" ht="21.75" hidden="1">
      <c r="A300" s="49"/>
      <c r="B300" s="490">
        <v>1031</v>
      </c>
      <c r="C300" s="499" t="str">
        <f>VLOOKUP(B300,[1]Report!$1:$1048576,2,0)</f>
        <v>EVER ABS NAT MAX NOT POS S/A 48X10UN</v>
      </c>
      <c r="D300" s="492" t="s">
        <v>6</v>
      </c>
      <c r="E300" s="493">
        <f>VLOOKUP(B300,[1]Report!$1:$1048576,8,0)</f>
        <v>3.68</v>
      </c>
      <c r="F300" s="498">
        <v>2.99</v>
      </c>
      <c r="G300" s="495">
        <f t="shared" si="11"/>
        <v>0.18749999999999997</v>
      </c>
      <c r="H300" s="382" t="e">
        <v>#N/A</v>
      </c>
      <c r="I300" s="7"/>
      <c r="J300" s="7"/>
      <c r="K300" s="7"/>
      <c r="L300" s="7"/>
      <c r="M300" s="7"/>
    </row>
    <row r="301" spans="1:13" ht="21.75" hidden="1">
      <c r="A301" s="49"/>
      <c r="B301" s="490">
        <v>1027</v>
      </c>
      <c r="C301" s="499" t="str">
        <f>VLOOKUP(B301,[1]Report!$1:$1048576,2,0)</f>
        <v>EVER ABS C/ABAS NAT LV24/PG18 20X24UN</v>
      </c>
      <c r="D301" s="492" t="s">
        <v>6</v>
      </c>
      <c r="E301" s="493">
        <f>VLOOKUP(B301,[1]Report!$1:$1048576,8,0)</f>
        <v>5.79</v>
      </c>
      <c r="F301" s="498">
        <v>4.8499999999999996</v>
      </c>
      <c r="G301" s="495">
        <f t="shared" si="11"/>
        <v>0.16234887737478418</v>
      </c>
      <c r="H301" s="382" t="e">
        <v>#N/A</v>
      </c>
      <c r="I301" s="7"/>
      <c r="J301" s="7"/>
      <c r="K301" s="7"/>
      <c r="L301" s="7"/>
      <c r="M301" s="7"/>
    </row>
    <row r="302" spans="1:13" ht="21.75" hidden="1">
      <c r="A302" s="49"/>
      <c r="B302" s="490">
        <v>1010</v>
      </c>
      <c r="C302" s="499" t="str">
        <f>VLOOKUP(B302,[1]Report!$1:$1048576,2,0)</f>
        <v>EVER ABS NAT GEL ES C/ABAS LV24/PG16</v>
      </c>
      <c r="D302" s="492" t="s">
        <v>6</v>
      </c>
      <c r="E302" s="493">
        <f>VLOOKUP(B302,[1]Report!$1:$1048576,8,0)</f>
        <v>5.92</v>
      </c>
      <c r="F302" s="498">
        <v>4.8499999999999996</v>
      </c>
      <c r="G302" s="495">
        <f t="shared" si="11"/>
        <v>0.18074324324324328</v>
      </c>
      <c r="H302" s="382" t="e">
        <v>#N/A</v>
      </c>
      <c r="I302" s="7"/>
      <c r="J302" s="7"/>
      <c r="K302" s="7"/>
      <c r="L302" s="7"/>
      <c r="M302" s="7"/>
    </row>
    <row r="303" spans="1:13" ht="21.75" hidden="1">
      <c r="A303" s="49"/>
      <c r="B303" s="490">
        <v>114072</v>
      </c>
      <c r="C303" s="499" t="str">
        <f>VLOOKUP(B303,[1]Report!$1:$1048576,2,0)</f>
        <v>EVER ABS PROTET DIA DAILY L48P40 18X48UN</v>
      </c>
      <c r="D303" s="492" t="s">
        <v>6</v>
      </c>
      <c r="E303" s="493">
        <f>VLOOKUP(B303,[1]Report!$1:$1048576,8,0)</f>
        <v>9.0500000000000007</v>
      </c>
      <c r="F303" s="498">
        <v>5.99</v>
      </c>
      <c r="G303" s="495">
        <f t="shared" si="11"/>
        <v>0.33812154696132601</v>
      </c>
      <c r="H303" s="382" t="e">
        <v>#N/A</v>
      </c>
      <c r="I303" s="7"/>
      <c r="J303" s="7"/>
      <c r="K303" s="7"/>
      <c r="L303" s="7"/>
      <c r="M303" s="7"/>
    </row>
    <row r="304" spans="1:13" ht="21.75" hidden="1">
      <c r="A304" s="49"/>
      <c r="B304" s="490">
        <v>1077</v>
      </c>
      <c r="C304" s="499" t="str">
        <f>VLOOKUP(B304,[1]Report!$1:$1048576,2,0)</f>
        <v>EVER ABS S/ABAS NAT GE LV8/PG7 60X8UN</v>
      </c>
      <c r="D304" s="492" t="s">
        <v>6</v>
      </c>
      <c r="E304" s="493">
        <f>VLOOKUP(B304,[1]Report!$1:$1048576,8,0)</f>
        <v>1.87</v>
      </c>
      <c r="F304" s="498">
        <v>1.59</v>
      </c>
      <c r="G304" s="495">
        <f t="shared" si="11"/>
        <v>0.14973262032085563</v>
      </c>
      <c r="H304" s="382" t="e">
        <v>#N/A</v>
      </c>
      <c r="I304" s="7"/>
      <c r="J304" s="7"/>
      <c r="K304" s="7"/>
      <c r="L304" s="7"/>
      <c r="M304" s="7"/>
    </row>
    <row r="305" spans="1:13" ht="21.75" hidden="1">
      <c r="A305" s="49"/>
      <c r="B305" s="490">
        <v>112218</v>
      </c>
      <c r="C305" s="499" t="e">
        <f>VLOOKUP(B305,[1]Report!$1:$1048576,2,0)</f>
        <v>#N/A</v>
      </c>
      <c r="D305" s="492" t="s">
        <v>6</v>
      </c>
      <c r="E305" s="493" t="e">
        <f>VLOOKUP(B305,[1]Report!$1:$1048576,8,0)</f>
        <v>#N/A</v>
      </c>
      <c r="F305" s="498">
        <v>5.09</v>
      </c>
      <c r="G305" s="495" t="e">
        <f t="shared" si="11"/>
        <v>#N/A</v>
      </c>
      <c r="H305" s="382" t="e">
        <v>#N/A</v>
      </c>
      <c r="I305" s="7"/>
      <c r="J305" s="7"/>
      <c r="K305" s="7"/>
      <c r="L305" s="7"/>
      <c r="M305" s="7"/>
    </row>
    <row r="306" spans="1:13" ht="21.75" hidden="1">
      <c r="A306" s="49"/>
      <c r="B306" s="490">
        <v>112211</v>
      </c>
      <c r="C306" s="499" t="e">
        <f>VLOOKUP(B306,[1]Report!$1:$1048576,2,0)</f>
        <v>#N/A</v>
      </c>
      <c r="D306" s="492" t="s">
        <v>6</v>
      </c>
      <c r="E306" s="493" t="e">
        <f>VLOOKUP(B306,[1]Report!$1:$1048576,8,0)</f>
        <v>#N/A</v>
      </c>
      <c r="F306" s="498">
        <v>4.3499999999999996</v>
      </c>
      <c r="G306" s="495" t="e">
        <f t="shared" si="11"/>
        <v>#N/A</v>
      </c>
      <c r="H306" s="382" t="e">
        <v>#N/A</v>
      </c>
      <c r="I306" s="7"/>
      <c r="J306" s="7"/>
      <c r="K306" s="7"/>
      <c r="L306" s="7"/>
      <c r="M306" s="7"/>
    </row>
    <row r="307" spans="1:13" ht="21.75" hidden="1">
      <c r="A307" s="49"/>
      <c r="B307" s="490">
        <v>112250</v>
      </c>
      <c r="C307" s="499" t="e">
        <f>VLOOKUP(B307,[1]Report!$1:$1048576,2,0)</f>
        <v>#N/A</v>
      </c>
      <c r="D307" s="492" t="s">
        <v>6</v>
      </c>
      <c r="E307" s="493" t="e">
        <f>VLOOKUP(B307,[1]Report!$1:$1048576,8,0)</f>
        <v>#N/A</v>
      </c>
      <c r="F307" s="498">
        <v>6.43</v>
      </c>
      <c r="G307" s="495" t="e">
        <f t="shared" si="11"/>
        <v>#N/A</v>
      </c>
      <c r="H307" s="382" t="e">
        <v>#N/A</v>
      </c>
      <c r="I307" s="7"/>
      <c r="J307" s="7"/>
      <c r="K307" s="7"/>
      <c r="L307" s="7"/>
      <c r="M307" s="7"/>
    </row>
    <row r="308" spans="1:13" ht="21.75" hidden="1">
      <c r="A308" s="49"/>
      <c r="B308" s="490">
        <v>112233</v>
      </c>
      <c r="C308" s="499" t="e">
        <f>VLOOKUP(B308,[1]Report!$1:$1048576,2,0)</f>
        <v>#N/A</v>
      </c>
      <c r="D308" s="492" t="s">
        <v>6</v>
      </c>
      <c r="E308" s="493" t="e">
        <f>VLOOKUP(B308,[1]Report!$1:$1048576,8,0)</f>
        <v>#N/A</v>
      </c>
      <c r="F308" s="498">
        <v>7.11</v>
      </c>
      <c r="G308" s="495" t="e">
        <f t="shared" si="11"/>
        <v>#N/A</v>
      </c>
      <c r="H308" s="382" t="e">
        <v>#N/A</v>
      </c>
      <c r="I308" s="7"/>
      <c r="J308" s="7"/>
      <c r="K308" s="7"/>
      <c r="L308" s="7"/>
      <c r="M308" s="7"/>
    </row>
    <row r="309" spans="1:13" ht="21.75" hidden="1">
      <c r="A309" s="49"/>
      <c r="B309" s="490">
        <v>112199</v>
      </c>
      <c r="C309" s="499" t="e">
        <f>VLOOKUP(B309,[1]Report!$1:$1048576,2,0)</f>
        <v>#N/A</v>
      </c>
      <c r="D309" s="492" t="s">
        <v>6</v>
      </c>
      <c r="E309" s="493" t="e">
        <f>VLOOKUP(B309,[1]Report!$1:$1048576,8,0)</f>
        <v>#N/A</v>
      </c>
      <c r="F309" s="498">
        <v>4.38</v>
      </c>
      <c r="G309" s="495" t="e">
        <f t="shared" si="11"/>
        <v>#N/A</v>
      </c>
      <c r="H309" s="382" t="e">
        <v>#N/A</v>
      </c>
      <c r="I309" s="7"/>
      <c r="J309" s="7"/>
      <c r="K309" s="7"/>
      <c r="L309" s="7"/>
      <c r="M309" s="7"/>
    </row>
    <row r="310" spans="1:13" ht="21.75" hidden="1">
      <c r="A310" s="49"/>
      <c r="B310" s="490">
        <v>112249</v>
      </c>
      <c r="C310" s="499" t="e">
        <f>VLOOKUP(B310,[1]Report!$1:$1048576,2,0)</f>
        <v>#N/A</v>
      </c>
      <c r="D310" s="492" t="s">
        <v>6</v>
      </c>
      <c r="E310" s="493" t="e">
        <f>VLOOKUP(B310,[1]Report!$1:$1048576,8,0)</f>
        <v>#N/A</v>
      </c>
      <c r="F310" s="498">
        <v>2.2000000000000002</v>
      </c>
      <c r="G310" s="495" t="e">
        <f t="shared" ref="G310:G328" si="12">(E310-F310)/E310</f>
        <v>#N/A</v>
      </c>
      <c r="H310" s="382" t="e">
        <v>#N/A</v>
      </c>
      <c r="I310" s="7"/>
      <c r="J310" s="7"/>
      <c r="K310" s="7"/>
      <c r="L310" s="7"/>
      <c r="M310" s="7"/>
    </row>
    <row r="311" spans="1:13" ht="21.75" hidden="1">
      <c r="A311" s="49"/>
      <c r="B311" s="490">
        <v>112227</v>
      </c>
      <c r="C311" s="499" t="e">
        <f>VLOOKUP(B311,[1]Report!$1:$1048576,2,0)</f>
        <v>#N/A</v>
      </c>
      <c r="D311" s="492" t="s">
        <v>6</v>
      </c>
      <c r="E311" s="493" t="e">
        <f>VLOOKUP(B311,[1]Report!$1:$1048576,8,0)</f>
        <v>#N/A</v>
      </c>
      <c r="F311" s="498">
        <v>3.03</v>
      </c>
      <c r="G311" s="495" t="e">
        <f t="shared" si="12"/>
        <v>#N/A</v>
      </c>
      <c r="H311" s="382" t="e">
        <v>#N/A</v>
      </c>
      <c r="I311" s="7"/>
      <c r="J311" s="7"/>
      <c r="K311" s="7"/>
      <c r="L311" s="7"/>
      <c r="M311" s="7"/>
    </row>
    <row r="312" spans="1:13" ht="21.75" hidden="1">
      <c r="A312" s="49"/>
      <c r="B312" s="490">
        <v>112239</v>
      </c>
      <c r="C312" s="499" t="e">
        <f>VLOOKUP(B312,[1]Report!$1:$1048576,2,0)</f>
        <v>#N/A</v>
      </c>
      <c r="D312" s="492" t="s">
        <v>6</v>
      </c>
      <c r="E312" s="493" t="e">
        <f>VLOOKUP(B312,[1]Report!$1:$1048576,8,0)</f>
        <v>#N/A</v>
      </c>
      <c r="F312" s="498">
        <v>2.17</v>
      </c>
      <c r="G312" s="495" t="e">
        <f t="shared" si="12"/>
        <v>#N/A</v>
      </c>
      <c r="H312" s="382" t="e">
        <v>#N/A</v>
      </c>
      <c r="I312" s="7"/>
      <c r="J312" s="7"/>
      <c r="K312" s="7"/>
      <c r="L312" s="7"/>
      <c r="M312" s="7"/>
    </row>
    <row r="313" spans="1:13" ht="21.75" hidden="1">
      <c r="A313" s="49"/>
      <c r="B313" s="490">
        <v>112196</v>
      </c>
      <c r="C313" s="499" t="e">
        <f>VLOOKUP(B313,[1]Report!$1:$1048576,2,0)</f>
        <v>#N/A</v>
      </c>
      <c r="D313" s="492" t="s">
        <v>6</v>
      </c>
      <c r="E313" s="493" t="e">
        <f>VLOOKUP(B313,[1]Report!$1:$1048576,8,0)</f>
        <v>#N/A</v>
      </c>
      <c r="F313" s="498">
        <v>2.48</v>
      </c>
      <c r="G313" s="495" t="e">
        <f t="shared" si="12"/>
        <v>#N/A</v>
      </c>
      <c r="H313" s="382" t="e">
        <v>#N/A</v>
      </c>
      <c r="I313" s="7"/>
      <c r="J313" s="7"/>
      <c r="K313" s="7"/>
      <c r="L313" s="7"/>
      <c r="M313" s="7"/>
    </row>
    <row r="314" spans="1:13" ht="21.75" hidden="1">
      <c r="A314" s="49"/>
      <c r="B314" s="490">
        <v>112240</v>
      </c>
      <c r="C314" s="499" t="e">
        <f>VLOOKUP(B314,[1]Report!$1:$1048576,2,0)</f>
        <v>#N/A</v>
      </c>
      <c r="D314" s="492" t="s">
        <v>6</v>
      </c>
      <c r="E314" s="493" t="e">
        <f>VLOOKUP(B314,[1]Report!$1:$1048576,8,0)</f>
        <v>#N/A</v>
      </c>
      <c r="F314" s="498">
        <v>3.81</v>
      </c>
      <c r="G314" s="495" t="e">
        <f t="shared" si="12"/>
        <v>#N/A</v>
      </c>
      <c r="H314" s="382" t="e">
        <v>#N/A</v>
      </c>
      <c r="I314" s="7"/>
      <c r="J314" s="7"/>
      <c r="K314" s="7"/>
      <c r="L314" s="7"/>
      <c r="M314" s="7"/>
    </row>
    <row r="315" spans="1:13" ht="21.75" hidden="1">
      <c r="A315" s="49"/>
      <c r="B315" s="490">
        <v>112232</v>
      </c>
      <c r="C315" s="499" t="e">
        <f>VLOOKUP(B315,[1]Report!$1:$1048576,2,0)</f>
        <v>#N/A</v>
      </c>
      <c r="D315" s="492" t="s">
        <v>6</v>
      </c>
      <c r="E315" s="493" t="e">
        <f>VLOOKUP(B315,[1]Report!$1:$1048576,8,0)</f>
        <v>#N/A</v>
      </c>
      <c r="F315" s="498">
        <v>2.39</v>
      </c>
      <c r="G315" s="495" t="e">
        <f t="shared" si="12"/>
        <v>#N/A</v>
      </c>
      <c r="H315" s="382" t="e">
        <v>#N/A</v>
      </c>
      <c r="I315" s="7"/>
      <c r="J315" s="7"/>
      <c r="K315" s="7"/>
      <c r="L315" s="7"/>
      <c r="M315" s="7"/>
    </row>
    <row r="316" spans="1:13" ht="21.75" hidden="1">
      <c r="A316" s="49"/>
      <c r="B316" s="490">
        <v>109495</v>
      </c>
      <c r="C316" s="499" t="e">
        <f>VLOOKUP(B316,[1]Report!$1:$1048576,2,0)</f>
        <v>#N/A</v>
      </c>
      <c r="D316" s="492" t="s">
        <v>6</v>
      </c>
      <c r="E316" s="493" t="e">
        <f>VLOOKUP(B316,[1]Report!$1:$1048576,8,0)</f>
        <v>#N/A</v>
      </c>
      <c r="F316" s="498">
        <v>9.19</v>
      </c>
      <c r="G316" s="495" t="e">
        <f t="shared" si="12"/>
        <v>#N/A</v>
      </c>
      <c r="H316" s="382" t="e">
        <v>#N/A</v>
      </c>
      <c r="I316" s="7"/>
      <c r="J316" s="7"/>
      <c r="K316" s="7"/>
      <c r="L316" s="7"/>
      <c r="M316" s="7"/>
    </row>
    <row r="317" spans="1:13" ht="21.75" hidden="1">
      <c r="A317" s="49"/>
      <c r="B317" s="490">
        <v>109494</v>
      </c>
      <c r="C317" s="499" t="e">
        <f>VLOOKUP(B317,[1]Report!$1:$1048576,2,0)</f>
        <v>#N/A</v>
      </c>
      <c r="D317" s="492" t="s">
        <v>6</v>
      </c>
      <c r="E317" s="493" t="e">
        <f>VLOOKUP(B317,[1]Report!$1:$1048576,8,0)</f>
        <v>#N/A</v>
      </c>
      <c r="F317" s="498">
        <v>2.69</v>
      </c>
      <c r="G317" s="495" t="e">
        <f t="shared" si="12"/>
        <v>#N/A</v>
      </c>
      <c r="H317" s="382" t="e">
        <v>#N/A</v>
      </c>
      <c r="I317" s="7"/>
      <c r="J317" s="7"/>
      <c r="K317" s="7"/>
      <c r="L317" s="7"/>
      <c r="M317" s="7"/>
    </row>
    <row r="318" spans="1:13" ht="21.75" hidden="1">
      <c r="A318" s="49"/>
      <c r="B318" s="490">
        <v>112238</v>
      </c>
      <c r="C318" s="499" t="e">
        <f>VLOOKUP(B318,[1]Report!$1:$1048576,2,0)</f>
        <v>#N/A</v>
      </c>
      <c r="D318" s="492" t="s">
        <v>6</v>
      </c>
      <c r="E318" s="493" t="e">
        <f>VLOOKUP(B318,[1]Report!$1:$1048576,8,0)</f>
        <v>#N/A</v>
      </c>
      <c r="F318" s="498">
        <v>3.4</v>
      </c>
      <c r="G318" s="495" t="e">
        <f t="shared" si="12"/>
        <v>#N/A</v>
      </c>
      <c r="H318" s="382" t="e">
        <v>#N/A</v>
      </c>
      <c r="I318" s="7"/>
      <c r="J318" s="7"/>
      <c r="K318" s="7"/>
      <c r="L318" s="7"/>
      <c r="M318" s="7"/>
    </row>
    <row r="319" spans="1:13" ht="21.75" hidden="1">
      <c r="A319" s="49"/>
      <c r="B319" s="490">
        <v>112235</v>
      </c>
      <c r="C319" s="499" t="e">
        <f>VLOOKUP(B319,[1]Report!$1:$1048576,2,0)</f>
        <v>#N/A</v>
      </c>
      <c r="D319" s="492" t="s">
        <v>6</v>
      </c>
      <c r="E319" s="493" t="e">
        <f>VLOOKUP(B319,[1]Report!$1:$1048576,8,0)</f>
        <v>#N/A</v>
      </c>
      <c r="F319" s="498">
        <v>3.36</v>
      </c>
      <c r="G319" s="495" t="e">
        <f t="shared" si="12"/>
        <v>#N/A</v>
      </c>
      <c r="H319" s="382" t="e">
        <v>#N/A</v>
      </c>
      <c r="I319" s="7"/>
      <c r="J319" s="7"/>
      <c r="K319" s="7"/>
      <c r="L319" s="7"/>
      <c r="M319" s="7"/>
    </row>
    <row r="320" spans="1:13" ht="21.75" hidden="1">
      <c r="A320" s="49"/>
      <c r="B320" s="490">
        <v>112236</v>
      </c>
      <c r="C320" s="499" t="e">
        <f>VLOOKUP(B320,[1]Report!$1:$1048576,2,0)</f>
        <v>#N/A</v>
      </c>
      <c r="D320" s="492" t="s">
        <v>6</v>
      </c>
      <c r="E320" s="493" t="e">
        <f>VLOOKUP(B320,[1]Report!$1:$1048576,8,0)</f>
        <v>#N/A</v>
      </c>
      <c r="F320" s="498">
        <v>4.0199999999999996</v>
      </c>
      <c r="G320" s="495" t="e">
        <f t="shared" si="12"/>
        <v>#N/A</v>
      </c>
      <c r="H320" s="382" t="e">
        <v>#N/A</v>
      </c>
      <c r="I320" s="7"/>
      <c r="J320" s="7"/>
      <c r="K320" s="7"/>
      <c r="L320" s="7"/>
      <c r="M320" s="7"/>
    </row>
    <row r="321" spans="1:13" ht="21.75" hidden="1">
      <c r="A321" s="49"/>
      <c r="B321" s="490">
        <v>112253</v>
      </c>
      <c r="C321" s="499" t="e">
        <f>VLOOKUP(B321,[1]Report!$1:$1048576,2,0)</f>
        <v>#N/A</v>
      </c>
      <c r="D321" s="492" t="s">
        <v>6</v>
      </c>
      <c r="E321" s="493" t="e">
        <f>VLOOKUP(B321,[1]Report!$1:$1048576,8,0)</f>
        <v>#N/A</v>
      </c>
      <c r="F321" s="498">
        <v>6.2</v>
      </c>
      <c r="G321" s="495" t="e">
        <f t="shared" si="12"/>
        <v>#N/A</v>
      </c>
      <c r="H321" s="382" t="e">
        <v>#N/A</v>
      </c>
      <c r="I321" s="7"/>
      <c r="J321" s="7"/>
      <c r="K321" s="7"/>
      <c r="L321" s="7"/>
      <c r="M321" s="7"/>
    </row>
    <row r="322" spans="1:13" ht="21.75" hidden="1">
      <c r="A322" s="49"/>
      <c r="B322" s="490">
        <v>112181</v>
      </c>
      <c r="C322" s="499" t="e">
        <f>VLOOKUP(B322,[1]Report!$1:$1048576,2,0)</f>
        <v>#N/A</v>
      </c>
      <c r="D322" s="492" t="s">
        <v>6</v>
      </c>
      <c r="E322" s="493" t="e">
        <f>VLOOKUP(B322,[1]Report!$1:$1048576,8,0)</f>
        <v>#N/A</v>
      </c>
      <c r="F322" s="498">
        <v>3.55</v>
      </c>
      <c r="G322" s="495" t="e">
        <f t="shared" si="12"/>
        <v>#N/A</v>
      </c>
      <c r="H322" s="382" t="e">
        <v>#N/A</v>
      </c>
      <c r="I322" s="7"/>
      <c r="J322" s="7"/>
      <c r="K322" s="7"/>
      <c r="L322" s="7"/>
      <c r="M322" s="7"/>
    </row>
    <row r="323" spans="1:13" ht="21.75" hidden="1">
      <c r="A323" s="49"/>
      <c r="B323" s="490">
        <v>112256</v>
      </c>
      <c r="C323" s="499" t="e">
        <f>VLOOKUP(B323,[1]Report!$1:$1048576,2,0)</f>
        <v>#N/A</v>
      </c>
      <c r="D323" s="492" t="s">
        <v>6</v>
      </c>
      <c r="E323" s="493" t="e">
        <f>VLOOKUP(B323,[1]Report!$1:$1048576,8,0)</f>
        <v>#N/A</v>
      </c>
      <c r="F323" s="498">
        <v>3.55</v>
      </c>
      <c r="G323" s="495" t="e">
        <f t="shared" si="12"/>
        <v>#N/A</v>
      </c>
      <c r="H323" s="382" t="e">
        <v>#N/A</v>
      </c>
      <c r="I323" s="7"/>
      <c r="J323" s="7"/>
      <c r="K323" s="7"/>
      <c r="L323" s="7"/>
      <c r="M323" s="7"/>
    </row>
    <row r="324" spans="1:13" ht="21.75" hidden="1">
      <c r="A324" s="49"/>
      <c r="B324" s="490">
        <v>112255</v>
      </c>
      <c r="C324" s="499" t="e">
        <f>VLOOKUP(B324,[1]Report!$1:$1048576,2,0)</f>
        <v>#N/A</v>
      </c>
      <c r="D324" s="492" t="s">
        <v>6</v>
      </c>
      <c r="E324" s="493" t="e">
        <f>VLOOKUP(B324,[1]Report!$1:$1048576,8,0)</f>
        <v>#N/A</v>
      </c>
      <c r="F324" s="498">
        <v>3.55</v>
      </c>
      <c r="G324" s="495" t="e">
        <f t="shared" si="12"/>
        <v>#N/A</v>
      </c>
      <c r="H324" s="382" t="e">
        <v>#N/A</v>
      </c>
      <c r="I324" s="7"/>
      <c r="J324" s="7"/>
      <c r="K324" s="7"/>
      <c r="L324" s="7"/>
      <c r="M324" s="7"/>
    </row>
    <row r="325" spans="1:13" ht="21.75" hidden="1">
      <c r="A325" s="49"/>
      <c r="B325" s="490">
        <v>112206</v>
      </c>
      <c r="C325" s="499" t="e">
        <f>VLOOKUP(B325,[1]Report!$1:$1048576,2,0)</f>
        <v>#N/A</v>
      </c>
      <c r="D325" s="492" t="s">
        <v>6</v>
      </c>
      <c r="E325" s="493" t="e">
        <f>VLOOKUP(B325,[1]Report!$1:$1048576,8,0)</f>
        <v>#N/A</v>
      </c>
      <c r="F325" s="498">
        <v>10.06</v>
      </c>
      <c r="G325" s="495" t="e">
        <f t="shared" si="12"/>
        <v>#N/A</v>
      </c>
      <c r="H325" s="382" t="e">
        <v>#N/A</v>
      </c>
      <c r="I325" s="7"/>
      <c r="J325" s="7"/>
      <c r="K325" s="7"/>
      <c r="L325" s="7"/>
      <c r="M325" s="7"/>
    </row>
    <row r="326" spans="1:13" ht="21.75" hidden="1">
      <c r="A326" s="49"/>
      <c r="B326" s="490">
        <v>112203</v>
      </c>
      <c r="C326" s="499" t="e">
        <f>VLOOKUP(B326,[1]Report!$1:$1048576,2,0)</f>
        <v>#N/A</v>
      </c>
      <c r="D326" s="492" t="s">
        <v>6</v>
      </c>
      <c r="E326" s="493" t="e">
        <f>VLOOKUP(B326,[1]Report!$1:$1048576,8,0)</f>
        <v>#N/A</v>
      </c>
      <c r="F326" s="498">
        <v>10.85</v>
      </c>
      <c r="G326" s="495" t="e">
        <f t="shared" si="12"/>
        <v>#N/A</v>
      </c>
      <c r="H326" s="382" t="e">
        <v>#N/A</v>
      </c>
      <c r="I326" s="7"/>
      <c r="J326" s="7"/>
      <c r="K326" s="7"/>
      <c r="L326" s="7"/>
      <c r="M326" s="7"/>
    </row>
    <row r="327" spans="1:13" ht="21.75" hidden="1">
      <c r="A327" s="49"/>
      <c r="B327" s="490">
        <v>112189</v>
      </c>
      <c r="C327" s="499" t="e">
        <f>VLOOKUP(B327,[1]Report!$1:$1048576,2,0)</f>
        <v>#N/A</v>
      </c>
      <c r="D327" s="492" t="s">
        <v>6</v>
      </c>
      <c r="E327" s="493" t="e">
        <f>VLOOKUP(B327,[1]Report!$1:$1048576,8,0)</f>
        <v>#N/A</v>
      </c>
      <c r="F327" s="498">
        <v>5.86</v>
      </c>
      <c r="G327" s="495" t="e">
        <f t="shared" si="12"/>
        <v>#N/A</v>
      </c>
      <c r="H327" s="382" t="e">
        <v>#N/A</v>
      </c>
      <c r="I327" s="7"/>
      <c r="J327" s="7"/>
      <c r="K327" s="7"/>
      <c r="L327" s="7"/>
      <c r="M327" s="7"/>
    </row>
    <row r="328" spans="1:13" ht="21.75" hidden="1">
      <c r="A328" s="49"/>
      <c r="B328" s="490">
        <v>109501</v>
      </c>
      <c r="C328" s="499" t="e">
        <f>VLOOKUP(B328,[1]Report!$1:$1048576,2,0)</f>
        <v>#N/A</v>
      </c>
      <c r="D328" s="492" t="s">
        <v>6</v>
      </c>
      <c r="E328" s="493" t="e">
        <f>VLOOKUP(B328,[1]Report!$1:$1048576,8,0)</f>
        <v>#N/A</v>
      </c>
      <c r="F328" s="498">
        <v>8.8000000000000007</v>
      </c>
      <c r="G328" s="495" t="e">
        <f t="shared" si="12"/>
        <v>#N/A</v>
      </c>
      <c r="H328" s="382" t="e">
        <v>#N/A</v>
      </c>
      <c r="I328" s="7"/>
      <c r="J328" s="7"/>
      <c r="K328" s="7"/>
      <c r="L328" s="7"/>
      <c r="M328" s="7"/>
    </row>
    <row r="329" spans="1:13" ht="15.75" customHeight="1">
      <c r="A329" s="49"/>
      <c r="B329" s="465"/>
      <c r="C329" s="4"/>
      <c r="D329" s="136"/>
      <c r="E329" s="5"/>
      <c r="F329" s="479"/>
      <c r="G329" s="6"/>
      <c r="H329" s="382"/>
      <c r="I329" s="7"/>
      <c r="J329" s="7"/>
      <c r="K329" s="7"/>
      <c r="L329" s="7"/>
      <c r="M329" s="7"/>
    </row>
    <row r="330" spans="1:13" ht="15.75" customHeight="1">
      <c r="A330" s="49"/>
      <c r="B330" s="465"/>
      <c r="C330" s="107"/>
      <c r="D330" s="169"/>
      <c r="E330" s="108"/>
      <c r="F330" s="484"/>
      <c r="G330" s="181"/>
      <c r="H330" s="382"/>
      <c r="I330" s="7"/>
      <c r="J330" s="7"/>
      <c r="K330" s="7"/>
      <c r="L330" s="7"/>
      <c r="M330" s="7"/>
    </row>
    <row r="331" spans="1:13" ht="15.75" customHeight="1">
      <c r="A331" s="9"/>
      <c r="B331" s="113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</row>
    <row r="332" spans="1:13" ht="110.25" customHeight="1">
      <c r="B332" s="113"/>
      <c r="C332" s="394" t="s">
        <v>1556</v>
      </c>
      <c r="D332" s="395"/>
      <c r="E332" s="395"/>
      <c r="F332" s="395"/>
      <c r="G332" s="7"/>
      <c r="H332" s="7"/>
      <c r="I332" s="7"/>
      <c r="J332" s="7"/>
      <c r="K332" s="7"/>
      <c r="L332" s="7"/>
      <c r="M332" s="7"/>
    </row>
  </sheetData>
  <mergeCells count="24">
    <mergeCell ref="B109:G109"/>
    <mergeCell ref="B1:G1"/>
    <mergeCell ref="B29:G29"/>
    <mergeCell ref="B31:G31"/>
    <mergeCell ref="B39:G39"/>
    <mergeCell ref="B100:G100"/>
    <mergeCell ref="B117:G117"/>
    <mergeCell ref="B144:G144"/>
    <mergeCell ref="B159:G159"/>
    <mergeCell ref="B176:G176"/>
    <mergeCell ref="F189:G189"/>
    <mergeCell ref="B290:G290"/>
    <mergeCell ref="J189:K189"/>
    <mergeCell ref="L189:M189"/>
    <mergeCell ref="F195:G195"/>
    <mergeCell ref="H195:I195"/>
    <mergeCell ref="J195:K195"/>
    <mergeCell ref="L195:M195"/>
    <mergeCell ref="H189:I189"/>
    <mergeCell ref="B209:G209"/>
    <mergeCell ref="B216:G216"/>
    <mergeCell ref="B235:G235"/>
    <mergeCell ref="B244:G244"/>
    <mergeCell ref="B269:G269"/>
  </mergeCells>
  <pageMargins left="0" right="0" top="0.74803149606299213" bottom="0" header="0" footer="0.31496062992125984"/>
  <pageSetup paperSize="9" scale="56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1FCD9-CBBF-45E1-B478-774A6749634D}">
  <sheetPr>
    <pageSetUpPr fitToPage="1"/>
  </sheetPr>
  <dimension ref="A1:P83"/>
  <sheetViews>
    <sheetView zoomScale="70" zoomScaleNormal="70" workbookViewId="0">
      <pane ySplit="2" topLeftCell="A6" activePane="bottomLeft" state="frozen"/>
      <selection pane="bottomLeft" activeCell="I26" sqref="I26"/>
    </sheetView>
  </sheetViews>
  <sheetFormatPr defaultRowHeight="15"/>
  <cols>
    <col min="1" max="1" width="2.28515625" customWidth="1"/>
    <col min="2" max="2" width="10.28515625" bestFit="1" customWidth="1"/>
    <col min="3" max="3" width="53" bestFit="1" customWidth="1"/>
    <col min="4" max="4" width="13.28515625" customWidth="1"/>
    <col min="5" max="6" width="12.5703125" customWidth="1"/>
    <col min="7" max="7" width="12.140625" bestFit="1" customWidth="1"/>
    <col min="8" max="8" width="11.7109375" customWidth="1"/>
    <col min="9" max="9" width="9.140625" customWidth="1"/>
    <col min="10" max="10" width="12" bestFit="1" customWidth="1"/>
    <col min="11" max="11" width="11.7109375" bestFit="1" customWidth="1"/>
    <col min="12" max="12" width="9.140625" customWidth="1"/>
    <col min="13" max="13" width="9.7109375" bestFit="1" customWidth="1"/>
  </cols>
  <sheetData>
    <row r="1" spans="1:14" ht="15.75">
      <c r="A1" s="7"/>
      <c r="B1" s="33" t="s">
        <v>183</v>
      </c>
      <c r="C1" s="33"/>
      <c r="D1" s="33"/>
      <c r="E1" s="33"/>
      <c r="F1" s="33"/>
      <c r="G1" s="33"/>
      <c r="H1" s="7"/>
      <c r="I1" s="7"/>
      <c r="J1" s="7"/>
      <c r="K1" s="7"/>
      <c r="L1" s="7"/>
      <c r="M1" s="7"/>
      <c r="N1" s="7"/>
    </row>
    <row r="2" spans="1:14" ht="15.75">
      <c r="A2" s="7"/>
      <c r="B2" s="11" t="s">
        <v>2</v>
      </c>
      <c r="C2" s="11" t="s">
        <v>3</v>
      </c>
      <c r="D2" s="11" t="s">
        <v>5</v>
      </c>
      <c r="E2" s="11" t="s">
        <v>0</v>
      </c>
      <c r="F2" s="11" t="s">
        <v>1</v>
      </c>
      <c r="G2" s="11" t="s">
        <v>4</v>
      </c>
      <c r="H2" s="26"/>
      <c r="I2" s="7"/>
      <c r="J2" s="7"/>
      <c r="K2" s="7"/>
      <c r="L2" s="7"/>
      <c r="M2" s="7"/>
      <c r="N2" s="7"/>
    </row>
    <row r="3" spans="1:14" ht="15.75">
      <c r="A3" s="9"/>
      <c r="B3" s="4">
        <v>106062</v>
      </c>
      <c r="C3" s="4" t="s">
        <v>211</v>
      </c>
      <c r="D3" s="4" t="s">
        <v>6</v>
      </c>
      <c r="E3" s="5">
        <v>6.09</v>
      </c>
      <c r="F3" s="5">
        <v>4.99</v>
      </c>
      <c r="G3" s="6">
        <v>0.18062397372742195</v>
      </c>
      <c r="H3" s="7" t="s">
        <v>12</v>
      </c>
      <c r="I3" s="7"/>
      <c r="J3" s="7"/>
      <c r="K3" s="7"/>
      <c r="L3" s="7"/>
      <c r="M3" s="7"/>
      <c r="N3" s="7"/>
    </row>
    <row r="4" spans="1:14" ht="15.75" customHeight="1">
      <c r="A4" s="9"/>
      <c r="B4" s="4">
        <v>109142</v>
      </c>
      <c r="C4" s="4" t="s">
        <v>212</v>
      </c>
      <c r="D4" s="4" t="s">
        <v>6</v>
      </c>
      <c r="E4" s="5">
        <v>5.18</v>
      </c>
      <c r="F4" s="5">
        <v>4.25</v>
      </c>
      <c r="G4" s="6">
        <v>0.17953667953667948</v>
      </c>
      <c r="H4" s="7" t="s">
        <v>12</v>
      </c>
      <c r="I4" s="7"/>
      <c r="J4" s="7"/>
      <c r="K4" s="7"/>
      <c r="L4" s="7"/>
      <c r="M4" s="7"/>
      <c r="N4" s="7"/>
    </row>
    <row r="5" spans="1:14" ht="15.75" customHeight="1">
      <c r="A5" s="9"/>
      <c r="B5" s="4"/>
      <c r="C5" s="4"/>
      <c r="D5" s="4"/>
      <c r="E5" s="5"/>
      <c r="F5" s="5"/>
      <c r="G5" s="6"/>
      <c r="H5" s="7"/>
      <c r="I5" s="7"/>
      <c r="J5" s="7"/>
      <c r="K5" s="7"/>
      <c r="L5" s="7"/>
      <c r="M5" s="7"/>
      <c r="N5" s="7"/>
    </row>
    <row r="6" spans="1:14" ht="15.75" customHeight="1">
      <c r="A6" s="9"/>
      <c r="B6" s="4"/>
      <c r="C6" s="4"/>
      <c r="D6" s="4"/>
      <c r="E6" s="5"/>
      <c r="F6" s="5"/>
      <c r="G6" s="6"/>
      <c r="H6" s="7"/>
      <c r="I6" s="7"/>
      <c r="J6" s="7"/>
      <c r="K6" s="7"/>
      <c r="L6" s="7"/>
      <c r="M6" s="7"/>
      <c r="N6" s="7"/>
    </row>
    <row r="7" spans="1:14" ht="15.75" customHeight="1">
      <c r="A7" s="9"/>
      <c r="B7" s="11" t="s">
        <v>2</v>
      </c>
      <c r="C7" s="11" t="s">
        <v>3</v>
      </c>
      <c r="D7" s="11" t="s">
        <v>5</v>
      </c>
      <c r="E7" s="11" t="s">
        <v>0</v>
      </c>
      <c r="F7" s="11" t="s">
        <v>1</v>
      </c>
      <c r="G7" s="11" t="s">
        <v>4</v>
      </c>
      <c r="H7" s="7"/>
      <c r="I7" s="7"/>
      <c r="J7" s="7"/>
      <c r="K7" s="7"/>
      <c r="L7" s="7"/>
      <c r="M7" s="7"/>
      <c r="N7" s="7"/>
    </row>
    <row r="8" spans="1:14" ht="15.75" customHeight="1">
      <c r="A8" s="9"/>
      <c r="B8" s="4">
        <v>113438</v>
      </c>
      <c r="C8" s="4" t="s">
        <v>25</v>
      </c>
      <c r="D8" s="4" t="s">
        <v>6</v>
      </c>
      <c r="E8" s="5">
        <v>7.75</v>
      </c>
      <c r="F8" s="5">
        <v>6.99</v>
      </c>
      <c r="G8" s="6">
        <v>9.8064516129032234E-2</v>
      </c>
      <c r="H8" s="7"/>
      <c r="I8" s="7"/>
      <c r="J8" s="7"/>
      <c r="K8" s="7"/>
      <c r="L8" s="7"/>
      <c r="M8" s="7"/>
      <c r="N8" s="7"/>
    </row>
    <row r="9" spans="1:14" ht="15.75" customHeight="1">
      <c r="A9" s="9"/>
      <c r="B9" s="4">
        <v>113439</v>
      </c>
      <c r="C9" s="4" t="s">
        <v>26</v>
      </c>
      <c r="D9" s="4" t="s">
        <v>6</v>
      </c>
      <c r="E9" s="5">
        <v>18.760000000000002</v>
      </c>
      <c r="F9" s="5">
        <v>16.95</v>
      </c>
      <c r="G9" s="6">
        <v>9.6481876332622715E-2</v>
      </c>
      <c r="H9" s="7"/>
      <c r="I9" s="7"/>
      <c r="J9" s="7"/>
      <c r="K9" s="7"/>
      <c r="L9" s="7"/>
      <c r="M9" s="7"/>
      <c r="N9" s="7"/>
    </row>
    <row r="10" spans="1:14" ht="15.75" customHeight="1">
      <c r="A10" s="9"/>
      <c r="B10" s="4">
        <v>113440</v>
      </c>
      <c r="C10" s="4" t="s">
        <v>213</v>
      </c>
      <c r="D10" s="4" t="s">
        <v>6</v>
      </c>
      <c r="E10" s="5">
        <v>18.760000000000002</v>
      </c>
      <c r="F10" s="5">
        <v>16.95</v>
      </c>
      <c r="G10" s="6">
        <v>9.6481876332622715E-2</v>
      </c>
      <c r="H10" s="7"/>
      <c r="I10" s="7"/>
      <c r="J10" s="7"/>
      <c r="K10" s="7"/>
      <c r="L10" s="7"/>
      <c r="M10" s="7"/>
      <c r="N10" s="7"/>
    </row>
    <row r="11" spans="1:14" ht="15.75" customHeight="1">
      <c r="A11" s="9"/>
      <c r="B11" s="32">
        <v>113432</v>
      </c>
      <c r="C11" s="4" t="s">
        <v>27</v>
      </c>
      <c r="D11" s="4" t="s">
        <v>6</v>
      </c>
      <c r="E11" s="5">
        <v>10.31</v>
      </c>
      <c r="F11" s="5">
        <v>9.35</v>
      </c>
      <c r="G11" s="6">
        <v>9.3113482056256136E-2</v>
      </c>
      <c r="H11" s="7"/>
      <c r="I11" s="7"/>
      <c r="J11" s="7"/>
      <c r="K11" s="7"/>
      <c r="L11" s="7"/>
      <c r="M11" s="7"/>
      <c r="N11" s="7"/>
    </row>
    <row r="12" spans="1:14" ht="15.75" customHeight="1">
      <c r="A12" s="9"/>
      <c r="B12" s="4">
        <v>113433</v>
      </c>
      <c r="C12" s="4" t="s">
        <v>214</v>
      </c>
      <c r="D12" s="4" t="s">
        <v>6</v>
      </c>
      <c r="E12" s="5">
        <v>24.3</v>
      </c>
      <c r="F12" s="5">
        <v>21.95</v>
      </c>
      <c r="G12" s="6">
        <v>9.6707818930041212E-2</v>
      </c>
      <c r="H12" s="7"/>
      <c r="I12" s="7"/>
      <c r="J12" s="7"/>
      <c r="K12" s="7"/>
      <c r="L12" s="7"/>
      <c r="M12" s="7"/>
      <c r="N12" s="7"/>
    </row>
    <row r="13" spans="1:14" ht="15.75" customHeight="1">
      <c r="A13" s="9"/>
      <c r="B13" s="4"/>
      <c r="C13" s="4"/>
      <c r="D13" s="4"/>
      <c r="E13" s="5"/>
      <c r="F13" s="5"/>
      <c r="G13" s="6"/>
      <c r="H13" s="7"/>
      <c r="I13" s="7"/>
      <c r="J13" s="7"/>
      <c r="K13" s="7"/>
      <c r="L13" s="7"/>
      <c r="M13" s="7"/>
      <c r="N13" s="7"/>
    </row>
    <row r="14" spans="1:14" ht="15.75" customHeight="1">
      <c r="A14" s="9"/>
      <c r="B14" s="11" t="s">
        <v>2</v>
      </c>
      <c r="C14" s="11" t="s">
        <v>3</v>
      </c>
      <c r="D14" s="11" t="s">
        <v>5</v>
      </c>
      <c r="E14" s="11" t="s">
        <v>0</v>
      </c>
      <c r="F14" s="11" t="s">
        <v>1</v>
      </c>
      <c r="G14" s="11" t="s">
        <v>4</v>
      </c>
      <c r="H14" s="7"/>
      <c r="I14" s="7"/>
      <c r="J14" s="7"/>
      <c r="K14" s="7"/>
      <c r="L14" s="7"/>
      <c r="M14" s="7"/>
      <c r="N14" s="7"/>
    </row>
    <row r="15" spans="1:14" ht="15.75" customHeight="1">
      <c r="A15" s="9"/>
      <c r="B15" s="4">
        <v>109575</v>
      </c>
      <c r="C15" s="4" t="s">
        <v>215</v>
      </c>
      <c r="D15" s="4" t="s">
        <v>6</v>
      </c>
      <c r="E15" s="5">
        <v>3.34</v>
      </c>
      <c r="F15" s="5">
        <v>2.99</v>
      </c>
      <c r="G15" s="6">
        <v>0.10479041916167654</v>
      </c>
      <c r="H15" s="7" t="s">
        <v>12</v>
      </c>
      <c r="I15" s="7"/>
      <c r="J15" s="7"/>
      <c r="K15" s="7"/>
      <c r="L15" s="7"/>
      <c r="M15" s="7"/>
      <c r="N15" s="7"/>
    </row>
    <row r="16" spans="1:14" ht="15.75" customHeight="1">
      <c r="A16" s="9"/>
      <c r="B16" s="4">
        <v>109601</v>
      </c>
      <c r="C16" s="4" t="s">
        <v>216</v>
      </c>
      <c r="D16" s="4" t="s">
        <v>6</v>
      </c>
      <c r="E16" s="5">
        <v>6.36</v>
      </c>
      <c r="F16" s="5">
        <v>5.65</v>
      </c>
      <c r="G16" s="6">
        <v>0.11163522012578615</v>
      </c>
      <c r="H16" s="7" t="s">
        <v>12</v>
      </c>
      <c r="I16" s="7"/>
      <c r="J16" s="7"/>
      <c r="K16" s="7"/>
      <c r="L16" s="7"/>
      <c r="M16" s="7"/>
      <c r="N16" s="7"/>
    </row>
    <row r="17" spans="1:14" ht="15.75" customHeight="1">
      <c r="A17" s="9"/>
      <c r="B17" s="4"/>
      <c r="C17" s="4"/>
      <c r="D17" s="4"/>
      <c r="E17" s="5"/>
      <c r="F17" s="5"/>
      <c r="G17" s="6"/>
      <c r="H17" s="7"/>
      <c r="I17" s="7"/>
      <c r="J17" s="7"/>
      <c r="K17" s="7"/>
      <c r="L17" s="7"/>
      <c r="M17" s="7"/>
      <c r="N17" s="7"/>
    </row>
    <row r="18" spans="1:14" ht="15.75" customHeight="1">
      <c r="A18" s="9"/>
      <c r="B18" s="4"/>
      <c r="C18" s="4"/>
      <c r="D18" s="4"/>
      <c r="E18" s="5"/>
      <c r="F18" s="5"/>
      <c r="G18" s="6"/>
      <c r="H18" s="7"/>
      <c r="I18" s="7"/>
      <c r="J18" s="7"/>
      <c r="K18" s="7"/>
      <c r="L18" s="7"/>
      <c r="M18" s="7"/>
      <c r="N18" s="7"/>
    </row>
    <row r="19" spans="1:14" ht="15.75" customHeight="1">
      <c r="A19" s="9"/>
      <c r="B19" s="11" t="s">
        <v>2</v>
      </c>
      <c r="C19" s="11" t="s">
        <v>3</v>
      </c>
      <c r="D19" s="11" t="s">
        <v>5</v>
      </c>
      <c r="E19" s="11" t="s">
        <v>0</v>
      </c>
      <c r="F19" s="11" t="s">
        <v>1</v>
      </c>
      <c r="G19" s="11" t="s">
        <v>4</v>
      </c>
      <c r="H19" s="7"/>
      <c r="I19" s="7"/>
      <c r="J19" s="7"/>
      <c r="K19" s="7"/>
      <c r="L19" s="7"/>
      <c r="M19" s="7"/>
      <c r="N19" s="7"/>
    </row>
    <row r="20" spans="1:14" ht="15.75" customHeight="1">
      <c r="A20" s="9"/>
      <c r="B20" s="4">
        <v>1679</v>
      </c>
      <c r="C20" s="4" t="s">
        <v>217</v>
      </c>
      <c r="D20" s="4" t="s">
        <v>6</v>
      </c>
      <c r="E20" s="5">
        <v>13.7</v>
      </c>
      <c r="F20" s="5">
        <v>11.95</v>
      </c>
      <c r="G20" s="6">
        <v>0.12773722627737227</v>
      </c>
      <c r="H20" s="7"/>
      <c r="I20" s="7"/>
      <c r="J20" s="7"/>
      <c r="K20" s="7"/>
      <c r="L20" s="7"/>
      <c r="M20" s="7"/>
      <c r="N20" s="7"/>
    </row>
    <row r="21" spans="1:14" ht="15.75" customHeight="1">
      <c r="A21" s="9"/>
      <c r="B21" s="4">
        <v>1445</v>
      </c>
      <c r="C21" s="4" t="s">
        <v>218</v>
      </c>
      <c r="D21" s="4" t="s">
        <v>6</v>
      </c>
      <c r="E21" s="5">
        <v>18.8</v>
      </c>
      <c r="F21" s="5">
        <v>16.399999999999999</v>
      </c>
      <c r="G21" s="6">
        <v>0.12765957446808521</v>
      </c>
      <c r="H21" s="7"/>
      <c r="I21" s="7"/>
      <c r="J21" s="7"/>
      <c r="K21" s="7"/>
      <c r="L21" s="7"/>
      <c r="M21" s="7"/>
      <c r="N21" s="7"/>
    </row>
    <row r="22" spans="1:14" ht="15.75" customHeight="1">
      <c r="A22" s="9"/>
      <c r="B22" s="4"/>
      <c r="C22" s="4"/>
      <c r="D22" s="4"/>
      <c r="E22" s="5"/>
      <c r="F22" s="5"/>
      <c r="G22" s="6"/>
      <c r="H22" s="7"/>
      <c r="I22" s="7"/>
      <c r="J22" s="7"/>
      <c r="K22" s="7"/>
      <c r="L22" s="7"/>
      <c r="M22" s="7"/>
      <c r="N22" s="7"/>
    </row>
    <row r="23" spans="1:14" ht="15.75">
      <c r="A23" s="9"/>
      <c r="B23" s="4"/>
      <c r="C23" s="4"/>
      <c r="D23" s="4"/>
      <c r="E23" s="5"/>
      <c r="F23" s="5"/>
      <c r="G23" s="6"/>
      <c r="H23" s="7"/>
      <c r="I23" s="7"/>
      <c r="J23" s="7"/>
      <c r="K23" s="7"/>
      <c r="L23" s="7"/>
      <c r="M23" s="7"/>
      <c r="N23" s="7"/>
    </row>
    <row r="24" spans="1:14" ht="15.75">
      <c r="A24" s="9"/>
      <c r="B24" s="11" t="s">
        <v>2</v>
      </c>
      <c r="C24" s="11" t="s">
        <v>3</v>
      </c>
      <c r="D24" s="11" t="s">
        <v>5</v>
      </c>
      <c r="E24" s="11" t="s">
        <v>0</v>
      </c>
      <c r="F24" s="11" t="s">
        <v>1</v>
      </c>
      <c r="G24" s="11" t="s">
        <v>4</v>
      </c>
      <c r="H24" s="7"/>
      <c r="I24" s="7"/>
      <c r="J24" s="7"/>
      <c r="K24" s="7"/>
      <c r="L24" s="7"/>
      <c r="M24" s="7"/>
      <c r="N24" s="7"/>
    </row>
    <row r="25" spans="1:14" ht="15.75" customHeight="1">
      <c r="A25" s="9"/>
      <c r="B25" s="4">
        <v>113446</v>
      </c>
      <c r="C25" s="4" t="s">
        <v>219</v>
      </c>
      <c r="D25" s="4" t="s">
        <v>6</v>
      </c>
      <c r="E25" s="5">
        <v>16.98</v>
      </c>
      <c r="F25" s="5">
        <v>15.85</v>
      </c>
      <c r="G25" s="6">
        <v>6.6548881036513588E-2</v>
      </c>
      <c r="H25" s="7"/>
      <c r="I25" s="7"/>
      <c r="J25" s="7"/>
      <c r="K25" s="7"/>
      <c r="L25" s="7"/>
      <c r="M25" s="7"/>
      <c r="N25" s="7"/>
    </row>
    <row r="26" spans="1:14" ht="15.75" customHeight="1">
      <c r="A26" s="9"/>
      <c r="B26" s="4">
        <v>1249</v>
      </c>
      <c r="C26" s="4" t="s">
        <v>191</v>
      </c>
      <c r="D26" s="4" t="s">
        <v>6</v>
      </c>
      <c r="E26" s="5">
        <v>13.93</v>
      </c>
      <c r="F26" s="5">
        <v>12.95</v>
      </c>
      <c r="G26" s="6">
        <v>7.0351758793969876E-2</v>
      </c>
      <c r="H26" s="7" t="s">
        <v>12</v>
      </c>
      <c r="I26" s="7"/>
      <c r="J26" s="7"/>
      <c r="K26" s="7"/>
      <c r="L26" s="7"/>
      <c r="M26" s="7"/>
      <c r="N26" s="7"/>
    </row>
    <row r="27" spans="1:14" ht="15.75" customHeight="1">
      <c r="A27" s="9"/>
      <c r="B27" s="4">
        <v>113102</v>
      </c>
      <c r="C27" s="4" t="s">
        <v>192</v>
      </c>
      <c r="D27" s="4" t="s">
        <v>6</v>
      </c>
      <c r="E27" s="5">
        <v>22.04</v>
      </c>
      <c r="F27" s="5">
        <v>19.95</v>
      </c>
      <c r="G27" s="6">
        <v>9.4827586206896547E-2</v>
      </c>
      <c r="H27" s="7" t="s">
        <v>12</v>
      </c>
      <c r="I27" s="7"/>
      <c r="J27" s="7"/>
      <c r="K27" s="7"/>
      <c r="L27" s="7"/>
      <c r="M27" s="7"/>
      <c r="N27" s="7"/>
    </row>
    <row r="28" spans="1:14" ht="15.75" customHeight="1">
      <c r="A28" s="9"/>
      <c r="B28" s="4"/>
      <c r="C28" s="4"/>
      <c r="D28" s="4"/>
      <c r="E28" s="5"/>
      <c r="F28" s="5"/>
      <c r="G28" s="6"/>
      <c r="H28" s="7"/>
      <c r="I28" s="7"/>
      <c r="J28" s="7"/>
      <c r="K28" s="7"/>
      <c r="L28" s="7"/>
      <c r="M28" s="7"/>
      <c r="N28" s="7"/>
    </row>
    <row r="29" spans="1:14" ht="15.75" customHeight="1">
      <c r="A29" s="9"/>
      <c r="B29" s="11" t="s">
        <v>2</v>
      </c>
      <c r="C29" s="11" t="s">
        <v>3</v>
      </c>
      <c r="D29" s="11" t="s">
        <v>5</v>
      </c>
      <c r="E29" s="11" t="s">
        <v>0</v>
      </c>
      <c r="F29" s="11" t="s">
        <v>1</v>
      </c>
      <c r="G29" s="11" t="s">
        <v>4</v>
      </c>
      <c r="H29" s="7"/>
      <c r="I29" s="7"/>
      <c r="J29" s="7"/>
      <c r="K29" s="7"/>
      <c r="L29" s="7"/>
      <c r="M29" s="7"/>
      <c r="N29" s="7"/>
    </row>
    <row r="30" spans="1:14" ht="15.75" customHeight="1">
      <c r="A30" s="9"/>
      <c r="B30" s="4">
        <v>109690</v>
      </c>
      <c r="C30" s="4" t="s">
        <v>220</v>
      </c>
      <c r="D30" s="4"/>
      <c r="E30" s="5">
        <v>14.97</v>
      </c>
      <c r="F30" s="5">
        <v>13.95</v>
      </c>
      <c r="G30" s="6">
        <v>6.8136272545090262E-2</v>
      </c>
      <c r="H30" s="7" t="s">
        <v>12</v>
      </c>
      <c r="I30" s="7"/>
      <c r="J30" s="7"/>
      <c r="K30" s="7"/>
      <c r="L30" s="7"/>
      <c r="M30" s="7"/>
      <c r="N30" s="7"/>
    </row>
    <row r="31" spans="1:14" ht="15.75" customHeight="1">
      <c r="A31" s="9"/>
      <c r="B31" s="4">
        <v>113460</v>
      </c>
      <c r="C31" s="4" t="s">
        <v>221</v>
      </c>
      <c r="D31" s="4"/>
      <c r="E31" s="5">
        <v>17.29</v>
      </c>
      <c r="F31" s="5">
        <v>16.149999999999999</v>
      </c>
      <c r="G31" s="6">
        <v>6.5934065934065963E-2</v>
      </c>
      <c r="H31" s="7"/>
      <c r="I31" s="7"/>
      <c r="J31" s="7"/>
      <c r="K31" s="7"/>
      <c r="L31" s="7"/>
      <c r="M31" s="7"/>
      <c r="N31" s="7"/>
    </row>
    <row r="32" spans="1:14" ht="15.75" customHeight="1">
      <c r="A32" s="9"/>
      <c r="B32" s="12"/>
      <c r="C32" s="4"/>
      <c r="D32" s="4"/>
      <c r="E32" s="5"/>
      <c r="F32" s="5"/>
      <c r="G32" s="6"/>
      <c r="H32" s="7"/>
      <c r="I32" s="7"/>
      <c r="J32" s="7"/>
      <c r="K32" s="7"/>
      <c r="L32" s="7"/>
      <c r="M32" s="7"/>
      <c r="N32" s="7"/>
    </row>
    <row r="33" spans="1:14" ht="15.75" customHeight="1">
      <c r="A33" s="9"/>
      <c r="B33" s="11" t="s">
        <v>2</v>
      </c>
      <c r="C33" s="11" t="s">
        <v>3</v>
      </c>
      <c r="D33" s="11" t="s">
        <v>5</v>
      </c>
      <c r="E33" s="11" t="s">
        <v>0</v>
      </c>
      <c r="F33" s="11" t="s">
        <v>1</v>
      </c>
      <c r="G33" s="11" t="s">
        <v>4</v>
      </c>
      <c r="H33" s="7"/>
      <c r="I33" s="7"/>
      <c r="J33" s="7"/>
      <c r="K33" s="7"/>
      <c r="L33" s="7"/>
      <c r="M33" s="7"/>
      <c r="N33" s="7"/>
    </row>
    <row r="34" spans="1:14" ht="15.75" customHeight="1">
      <c r="A34" s="9"/>
      <c r="B34" s="12">
        <v>106041</v>
      </c>
      <c r="C34" s="4" t="s">
        <v>222</v>
      </c>
      <c r="D34" s="4" t="s">
        <v>6</v>
      </c>
      <c r="E34" s="5">
        <v>8.94</v>
      </c>
      <c r="F34" s="5">
        <v>7.75</v>
      </c>
      <c r="G34" s="6">
        <v>0.13310961968680085</v>
      </c>
      <c r="H34" s="7"/>
      <c r="I34" s="7"/>
      <c r="J34" s="7"/>
      <c r="K34" s="7"/>
      <c r="L34" s="7"/>
      <c r="M34" s="7"/>
      <c r="N34" s="7"/>
    </row>
    <row r="35" spans="1:14" ht="15.75" customHeight="1">
      <c r="A35" s="9"/>
      <c r="B35" s="12">
        <v>109629</v>
      </c>
      <c r="C35" s="4" t="s">
        <v>193</v>
      </c>
      <c r="D35" s="4" t="s">
        <v>6</v>
      </c>
      <c r="E35" s="5">
        <v>19.88</v>
      </c>
      <c r="F35" s="5">
        <v>17.989999999999998</v>
      </c>
      <c r="G35" s="6">
        <v>9.5070422535211307E-2</v>
      </c>
      <c r="H35" s="7"/>
      <c r="I35" s="7"/>
      <c r="J35" s="7"/>
      <c r="K35" s="7"/>
      <c r="L35" s="7"/>
      <c r="M35" s="7"/>
      <c r="N35" s="7"/>
    </row>
    <row r="36" spans="1:14" ht="15.75" customHeight="1">
      <c r="A36" s="9"/>
      <c r="B36" s="12"/>
      <c r="C36" s="4"/>
      <c r="D36" s="4"/>
      <c r="E36" s="5"/>
      <c r="F36" s="5"/>
      <c r="G36" s="6"/>
      <c r="H36" s="7"/>
      <c r="I36" s="7"/>
      <c r="J36" s="7"/>
      <c r="K36" s="7"/>
      <c r="L36" s="7"/>
      <c r="M36" s="7"/>
      <c r="N36" s="7"/>
    </row>
    <row r="37" spans="1:14" ht="15.75" customHeight="1">
      <c r="A37" s="9"/>
      <c r="B37" s="25" t="s">
        <v>2</v>
      </c>
      <c r="C37" s="25" t="s">
        <v>3</v>
      </c>
      <c r="D37" s="34" t="s">
        <v>5</v>
      </c>
      <c r="E37" s="34" t="s">
        <v>0</v>
      </c>
      <c r="F37" s="34" t="s">
        <v>187</v>
      </c>
      <c r="G37" s="34" t="s">
        <v>4</v>
      </c>
      <c r="H37" s="34" t="s">
        <v>188</v>
      </c>
      <c r="I37" s="34" t="s">
        <v>4</v>
      </c>
      <c r="J37" s="34" t="s">
        <v>189</v>
      </c>
      <c r="K37" s="34" t="s">
        <v>4</v>
      </c>
      <c r="L37" s="35" t="s">
        <v>190</v>
      </c>
      <c r="M37" s="34" t="s">
        <v>4</v>
      </c>
      <c r="N37" s="7"/>
    </row>
    <row r="38" spans="1:14" ht="15.75" customHeight="1">
      <c r="A38" s="9"/>
      <c r="B38" s="4">
        <v>112689</v>
      </c>
      <c r="C38" s="4" t="s">
        <v>45</v>
      </c>
      <c r="D38" s="4" t="s">
        <v>6</v>
      </c>
      <c r="E38" s="5">
        <v>3.41</v>
      </c>
      <c r="F38" s="5">
        <v>3.22</v>
      </c>
      <c r="G38" s="6">
        <v>5.5718475073313768E-2</v>
      </c>
      <c r="H38" s="5">
        <v>3.16</v>
      </c>
      <c r="I38" s="6">
        <v>7.3313782991202336E-2</v>
      </c>
      <c r="J38" s="36">
        <v>3.06</v>
      </c>
      <c r="K38" s="6">
        <v>0.1026392961876833</v>
      </c>
      <c r="L38" s="36">
        <v>2.98</v>
      </c>
      <c r="M38" s="6">
        <v>0.12609970674486809</v>
      </c>
      <c r="N38" s="7"/>
    </row>
    <row r="39" spans="1:14" ht="15.75" customHeight="1">
      <c r="A39" s="9"/>
      <c r="B39" s="4">
        <v>112635</v>
      </c>
      <c r="C39" s="4" t="s">
        <v>223</v>
      </c>
      <c r="D39" s="4" t="s">
        <v>7</v>
      </c>
      <c r="E39" s="5">
        <v>3.41</v>
      </c>
      <c r="F39" s="5">
        <v>3.22</v>
      </c>
      <c r="G39" s="6">
        <v>5.5718475073313768E-2</v>
      </c>
      <c r="H39" s="5">
        <v>3.16</v>
      </c>
      <c r="I39" s="6">
        <v>7.3313782991202336E-2</v>
      </c>
      <c r="J39" s="36">
        <v>3.06</v>
      </c>
      <c r="K39" s="6">
        <v>0.1026392961876833</v>
      </c>
      <c r="L39" s="36">
        <v>2.98</v>
      </c>
      <c r="M39" s="6">
        <v>0.12609970674486809</v>
      </c>
      <c r="N39" s="7"/>
    </row>
    <row r="40" spans="1:14" ht="15.75" customHeight="1">
      <c r="A40" s="9"/>
      <c r="B40" s="4">
        <v>112633</v>
      </c>
      <c r="C40" s="4" t="s">
        <v>224</v>
      </c>
      <c r="D40" s="4"/>
      <c r="E40" s="5">
        <v>3.41</v>
      </c>
      <c r="F40" s="5">
        <v>3.22</v>
      </c>
      <c r="G40" s="6">
        <v>5.5718475073313768E-2</v>
      </c>
      <c r="H40" s="5">
        <v>3.16</v>
      </c>
      <c r="I40" s="6">
        <v>7.3313782991202336E-2</v>
      </c>
      <c r="J40" s="36">
        <v>3.06</v>
      </c>
      <c r="K40" s="6">
        <v>0.1026392961876833</v>
      </c>
      <c r="L40" s="36">
        <v>2.98</v>
      </c>
      <c r="M40" s="6">
        <v>0.12609970674486809</v>
      </c>
      <c r="N40" s="7"/>
    </row>
    <row r="41" spans="1:14" ht="15.75" customHeight="1">
      <c r="A41" s="9"/>
      <c r="B41" s="4">
        <v>112632</v>
      </c>
      <c r="C41" s="4" t="s">
        <v>225</v>
      </c>
      <c r="D41" s="4"/>
      <c r="E41" s="5">
        <v>1.28</v>
      </c>
      <c r="F41" s="5">
        <v>1.23</v>
      </c>
      <c r="G41" s="6">
        <v>3.9062500000000035E-2</v>
      </c>
      <c r="H41" s="5">
        <v>1.19</v>
      </c>
      <c r="I41" s="6">
        <v>7.0312500000000056E-2</v>
      </c>
      <c r="J41" s="5">
        <v>1.1499999999999999</v>
      </c>
      <c r="K41" s="6">
        <v>0.10156250000000008</v>
      </c>
      <c r="L41" s="5">
        <v>1.0900000000000001</v>
      </c>
      <c r="M41" s="6">
        <v>0.14843749999999994</v>
      </c>
      <c r="N41" s="7"/>
    </row>
    <row r="42" spans="1:14" ht="15.75" customHeight="1">
      <c r="A42" s="9"/>
      <c r="B42" s="4">
        <v>112687</v>
      </c>
      <c r="C42" s="4" t="s">
        <v>226</v>
      </c>
      <c r="D42" s="4"/>
      <c r="E42" s="5">
        <v>1.28</v>
      </c>
      <c r="F42" s="5">
        <v>1.23</v>
      </c>
      <c r="G42" s="6">
        <v>3.9062500000000035E-2</v>
      </c>
      <c r="H42" s="5">
        <v>1.19</v>
      </c>
      <c r="I42" s="6">
        <v>7.0312500000000056E-2</v>
      </c>
      <c r="J42" s="5">
        <v>1.1499999999999999</v>
      </c>
      <c r="K42" s="6">
        <v>0.10156250000000008</v>
      </c>
      <c r="L42" s="5">
        <v>1.0900000000000001</v>
      </c>
      <c r="M42" s="6">
        <v>0.14843749999999994</v>
      </c>
      <c r="N42" s="7"/>
    </row>
    <row r="43" spans="1:14" ht="15.75" customHeight="1">
      <c r="A43" s="9"/>
      <c r="B43" s="4">
        <v>112634</v>
      </c>
      <c r="C43" s="4" t="s">
        <v>227</v>
      </c>
      <c r="D43" s="4"/>
      <c r="E43" s="5">
        <v>1.28</v>
      </c>
      <c r="F43" s="5">
        <v>1.23</v>
      </c>
      <c r="G43" s="6">
        <v>3.9062500000000035E-2</v>
      </c>
      <c r="H43" s="5">
        <v>1.19</v>
      </c>
      <c r="I43" s="6">
        <v>7.0312500000000056E-2</v>
      </c>
      <c r="J43" s="5">
        <v>1.1499999999999999</v>
      </c>
      <c r="K43" s="6">
        <v>0.10156250000000008</v>
      </c>
      <c r="L43" s="5">
        <v>1.0900000000000001</v>
      </c>
      <c r="M43" s="6">
        <v>0.14843749999999994</v>
      </c>
      <c r="N43" s="7"/>
    </row>
    <row r="44" spans="1:14" ht="15.75" customHeight="1">
      <c r="A44" s="9"/>
      <c r="B44" s="4">
        <v>112751</v>
      </c>
      <c r="C44" s="4" t="s">
        <v>228</v>
      </c>
      <c r="D44" s="4"/>
      <c r="E44" s="5">
        <v>2.4900000000000002</v>
      </c>
      <c r="F44" s="5">
        <v>2.35</v>
      </c>
      <c r="G44" s="6">
        <v>5.6224899598393621E-2</v>
      </c>
      <c r="H44" s="5">
        <v>2.29</v>
      </c>
      <c r="I44" s="6">
        <v>8.0321285140562318E-2</v>
      </c>
      <c r="J44" s="5">
        <v>2.25</v>
      </c>
      <c r="K44" s="6">
        <v>9.6385542168674773E-2</v>
      </c>
      <c r="L44" s="5">
        <v>2.17</v>
      </c>
      <c r="M44" s="6">
        <v>0.1285140562248997</v>
      </c>
      <c r="N44" s="7"/>
    </row>
    <row r="45" spans="1:14" ht="15.75" customHeight="1">
      <c r="A45" s="9"/>
      <c r="B45" s="4">
        <v>112748</v>
      </c>
      <c r="C45" s="4" t="s">
        <v>229</v>
      </c>
      <c r="D45" s="4"/>
      <c r="E45" s="5">
        <v>2.7</v>
      </c>
      <c r="F45" s="5">
        <v>2.4900000000000002</v>
      </c>
      <c r="G45" s="6">
        <v>7.7777777777777765E-2</v>
      </c>
      <c r="H45" s="5">
        <v>2.35</v>
      </c>
      <c r="I45" s="6">
        <v>0.12962962962962965</v>
      </c>
      <c r="J45" s="5">
        <v>2.29</v>
      </c>
      <c r="K45" s="6">
        <v>0.1518518518518519</v>
      </c>
      <c r="L45" s="5">
        <v>2.25</v>
      </c>
      <c r="M45" s="6">
        <v>0.16666666666666671</v>
      </c>
      <c r="N45" s="7"/>
    </row>
    <row r="46" spans="1:14" ht="15.75" customHeight="1">
      <c r="A46" s="9"/>
      <c r="B46" s="4">
        <v>112750</v>
      </c>
      <c r="C46" s="4" t="s">
        <v>230</v>
      </c>
      <c r="D46" s="4"/>
      <c r="E46" s="5">
        <v>2.7</v>
      </c>
      <c r="F46" s="5">
        <v>2.4900000000000002</v>
      </c>
      <c r="G46" s="6">
        <v>7.7777777777777765E-2</v>
      </c>
      <c r="H46" s="5">
        <v>2.35</v>
      </c>
      <c r="I46" s="6">
        <v>0.12962962962962965</v>
      </c>
      <c r="J46" s="5">
        <v>2.29</v>
      </c>
      <c r="K46" s="6">
        <v>0.1518518518518519</v>
      </c>
      <c r="L46" s="5">
        <v>2.25</v>
      </c>
      <c r="M46" s="6">
        <v>0.16666666666666671</v>
      </c>
      <c r="N46" s="7"/>
    </row>
    <row r="47" spans="1:14" ht="15.75" customHeight="1">
      <c r="A47" s="9"/>
      <c r="B47" s="11"/>
      <c r="C47" s="11"/>
      <c r="D47" s="11"/>
      <c r="E47" s="11"/>
      <c r="F47" s="11"/>
      <c r="G47" s="11"/>
      <c r="H47" s="7"/>
      <c r="I47" s="7"/>
      <c r="J47" s="7"/>
      <c r="K47" s="7"/>
      <c r="L47" s="7"/>
      <c r="M47" s="7"/>
      <c r="N47" s="7"/>
    </row>
    <row r="48" spans="1:14" ht="15.75" customHeight="1">
      <c r="A48" s="9"/>
      <c r="B48" s="4"/>
      <c r="C48" s="4"/>
      <c r="D48" s="4"/>
      <c r="E48" s="5"/>
      <c r="F48" s="8"/>
      <c r="G48" s="13"/>
      <c r="H48" s="7"/>
      <c r="I48" s="7"/>
      <c r="J48" s="7"/>
      <c r="K48" s="7"/>
      <c r="L48" s="7"/>
      <c r="M48" s="7"/>
      <c r="N48" s="7"/>
    </row>
    <row r="49" spans="1:16" ht="15.75" customHeight="1">
      <c r="A49" s="9"/>
      <c r="B49" s="11" t="s">
        <v>2</v>
      </c>
      <c r="C49" s="11" t="s">
        <v>3</v>
      </c>
      <c r="D49" s="11" t="s">
        <v>5</v>
      </c>
      <c r="E49" s="11" t="s">
        <v>0</v>
      </c>
      <c r="F49" s="11" t="s">
        <v>110</v>
      </c>
      <c r="G49" s="11" t="s">
        <v>4</v>
      </c>
      <c r="H49" s="11" t="s">
        <v>111</v>
      </c>
      <c r="I49" s="11" t="s">
        <v>4</v>
      </c>
      <c r="J49" s="11" t="s">
        <v>112</v>
      </c>
      <c r="K49" s="11" t="s">
        <v>4</v>
      </c>
      <c r="L49" s="11" t="s">
        <v>186</v>
      </c>
      <c r="M49" s="11" t="s">
        <v>4</v>
      </c>
      <c r="N49" s="11" t="s">
        <v>185</v>
      </c>
      <c r="O49" s="11" t="s">
        <v>4</v>
      </c>
      <c r="P49" s="7"/>
    </row>
    <row r="50" spans="1:16" ht="15.75" customHeight="1">
      <c r="A50" s="9"/>
      <c r="B50" s="14">
        <v>113270</v>
      </c>
      <c r="C50" s="4" t="s">
        <v>231</v>
      </c>
      <c r="D50" s="4"/>
      <c r="E50" s="5">
        <v>1.25</v>
      </c>
      <c r="F50" s="8">
        <v>1.05</v>
      </c>
      <c r="G50" s="13">
        <v>0.15999999999999998</v>
      </c>
      <c r="H50" s="27">
        <v>0.99</v>
      </c>
      <c r="I50" s="13">
        <v>0.20800000000000002</v>
      </c>
      <c r="J50" s="28">
        <v>0.95</v>
      </c>
      <c r="K50" s="13">
        <v>0.24000000000000005</v>
      </c>
      <c r="L50" s="8">
        <v>0.89</v>
      </c>
      <c r="M50" s="13">
        <v>0.28799999999999998</v>
      </c>
      <c r="N50" s="29">
        <v>0.85</v>
      </c>
      <c r="O50" s="13">
        <v>0.32</v>
      </c>
      <c r="P50" s="7"/>
    </row>
    <row r="51" spans="1:16" ht="15.75" customHeight="1">
      <c r="A51" s="9"/>
      <c r="B51" s="14">
        <v>113264</v>
      </c>
      <c r="C51" s="4" t="s">
        <v>232</v>
      </c>
      <c r="D51" s="4"/>
      <c r="E51" s="5">
        <v>1.25</v>
      </c>
      <c r="F51" s="8">
        <v>1.05</v>
      </c>
      <c r="G51" s="13">
        <v>0.15999999999999998</v>
      </c>
      <c r="H51" s="27">
        <v>0.99</v>
      </c>
      <c r="I51" s="13">
        <v>0.20800000000000002</v>
      </c>
      <c r="J51" s="28">
        <v>0.95</v>
      </c>
      <c r="K51" s="13">
        <v>0.24000000000000005</v>
      </c>
      <c r="L51" s="8">
        <v>0.89</v>
      </c>
      <c r="M51" s="13">
        <v>0.28799999999999998</v>
      </c>
      <c r="N51" s="29">
        <v>0.85</v>
      </c>
      <c r="O51" s="13">
        <v>0.32</v>
      </c>
      <c r="P51" s="7"/>
    </row>
    <row r="52" spans="1:16" ht="15.75" customHeight="1">
      <c r="A52" s="9"/>
      <c r="B52" s="14">
        <v>113263</v>
      </c>
      <c r="C52" s="4" t="s">
        <v>233</v>
      </c>
      <c r="D52" s="4"/>
      <c r="E52" s="5">
        <v>1.25</v>
      </c>
      <c r="F52" s="8">
        <v>1.05</v>
      </c>
      <c r="G52" s="13">
        <v>0.15999999999999998</v>
      </c>
      <c r="H52" s="27">
        <v>0.99</v>
      </c>
      <c r="I52" s="13">
        <v>0.20800000000000002</v>
      </c>
      <c r="J52" s="28">
        <v>0.95</v>
      </c>
      <c r="K52" s="13">
        <v>0.24000000000000005</v>
      </c>
      <c r="L52" s="8">
        <v>0.89</v>
      </c>
      <c r="M52" s="13">
        <v>0.28799999999999998</v>
      </c>
      <c r="N52" s="29">
        <v>0.85</v>
      </c>
      <c r="O52" s="13">
        <v>0.32</v>
      </c>
      <c r="P52" s="7"/>
    </row>
    <row r="53" spans="1:16" ht="15.75" customHeight="1">
      <c r="A53" s="9"/>
      <c r="B53" s="14">
        <v>113268</v>
      </c>
      <c r="C53" s="4" t="s">
        <v>234</v>
      </c>
      <c r="D53" s="4"/>
      <c r="E53" s="5">
        <v>1.25</v>
      </c>
      <c r="F53" s="8">
        <v>1.05</v>
      </c>
      <c r="G53" s="13">
        <v>0.15999999999999998</v>
      </c>
      <c r="H53" s="27">
        <v>0.99</v>
      </c>
      <c r="I53" s="13">
        <v>0.20800000000000002</v>
      </c>
      <c r="J53" s="28">
        <v>0.95</v>
      </c>
      <c r="K53" s="13">
        <v>0.24000000000000005</v>
      </c>
      <c r="L53" s="8">
        <v>0.89</v>
      </c>
      <c r="M53" s="13">
        <v>0.28799999999999998</v>
      </c>
      <c r="N53" s="29">
        <v>0.85</v>
      </c>
      <c r="O53" s="13">
        <v>0.32</v>
      </c>
      <c r="P53" s="7"/>
    </row>
    <row r="54" spans="1:16" ht="15.75" customHeight="1">
      <c r="A54" s="9"/>
      <c r="B54" s="14">
        <v>113269</v>
      </c>
      <c r="C54" s="4" t="s">
        <v>235</v>
      </c>
      <c r="D54" s="4"/>
      <c r="E54" s="5">
        <v>1.25</v>
      </c>
      <c r="F54" s="8">
        <v>1.05</v>
      </c>
      <c r="G54" s="13">
        <v>0.15999999999999998</v>
      </c>
      <c r="H54" s="27">
        <v>0.99</v>
      </c>
      <c r="I54" s="13">
        <v>0.20800000000000002</v>
      </c>
      <c r="J54" s="28">
        <v>0.95</v>
      </c>
      <c r="K54" s="13">
        <v>0.24000000000000005</v>
      </c>
      <c r="L54" s="8">
        <v>0.89</v>
      </c>
      <c r="M54" s="13">
        <v>0.28799999999999998</v>
      </c>
      <c r="N54" s="29">
        <v>0.85</v>
      </c>
      <c r="O54" s="13">
        <v>0.32</v>
      </c>
      <c r="P54" s="7"/>
    </row>
    <row r="55" spans="1:16" ht="15.75" customHeight="1">
      <c r="A55" s="9"/>
      <c r="B55" s="14">
        <v>113265</v>
      </c>
      <c r="C55" s="4" t="s">
        <v>236</v>
      </c>
      <c r="D55" s="4"/>
      <c r="E55" s="5">
        <v>1.25</v>
      </c>
      <c r="F55" s="8">
        <v>1.05</v>
      </c>
      <c r="G55" s="13">
        <v>0.15999999999999998</v>
      </c>
      <c r="H55" s="27">
        <v>0.99</v>
      </c>
      <c r="I55" s="13">
        <v>0.20800000000000002</v>
      </c>
      <c r="J55" s="28">
        <v>0.95</v>
      </c>
      <c r="K55" s="13">
        <v>0.24000000000000005</v>
      </c>
      <c r="L55" s="8">
        <v>0.89</v>
      </c>
      <c r="M55" s="13">
        <v>0.28799999999999998</v>
      </c>
      <c r="N55" s="29">
        <v>0.85</v>
      </c>
      <c r="O55" s="13">
        <v>0.32</v>
      </c>
      <c r="P55" s="7"/>
    </row>
    <row r="56" spans="1:16" ht="15.75" customHeight="1">
      <c r="A56" s="9"/>
      <c r="B56" s="14">
        <v>113267</v>
      </c>
      <c r="C56" s="4" t="s">
        <v>237</v>
      </c>
      <c r="D56" s="4"/>
      <c r="E56" s="5">
        <v>1.25</v>
      </c>
      <c r="F56" s="8">
        <v>1.05</v>
      </c>
      <c r="G56" s="13">
        <v>0.15999999999999998</v>
      </c>
      <c r="H56" s="27">
        <v>0.99</v>
      </c>
      <c r="I56" s="13">
        <v>0.20800000000000002</v>
      </c>
      <c r="J56" s="28">
        <v>0.95</v>
      </c>
      <c r="K56" s="13">
        <v>0.24000000000000005</v>
      </c>
      <c r="L56" s="8">
        <v>0.89</v>
      </c>
      <c r="M56" s="13">
        <v>0.28799999999999998</v>
      </c>
      <c r="N56" s="29">
        <v>0.85</v>
      </c>
      <c r="O56" s="13">
        <v>0.32</v>
      </c>
      <c r="P56" s="7"/>
    </row>
    <row r="57" spans="1:16" ht="15.75" customHeight="1">
      <c r="A57" s="9"/>
      <c r="B57" s="14"/>
      <c r="C57" s="4"/>
      <c r="D57" s="4"/>
      <c r="E57" s="5"/>
      <c r="F57" s="15"/>
      <c r="G57" s="13"/>
      <c r="H57" s="7"/>
      <c r="I57" s="7"/>
      <c r="J57" s="7"/>
      <c r="K57" s="7"/>
      <c r="L57" s="7"/>
      <c r="M57" s="7"/>
      <c r="N57" s="7"/>
    </row>
    <row r="58" spans="1:16" ht="15.75" customHeight="1">
      <c r="A58" s="9"/>
      <c r="B58" s="11" t="s">
        <v>2</v>
      </c>
      <c r="C58" s="11" t="s">
        <v>3</v>
      </c>
      <c r="D58" s="11" t="s">
        <v>5</v>
      </c>
      <c r="E58" s="11" t="s">
        <v>0</v>
      </c>
      <c r="F58" s="11" t="s">
        <v>110</v>
      </c>
      <c r="G58" s="11" t="s">
        <v>4</v>
      </c>
      <c r="H58" s="11" t="s">
        <v>112</v>
      </c>
      <c r="I58" s="11" t="s">
        <v>4</v>
      </c>
      <c r="J58" s="11" t="s">
        <v>184</v>
      </c>
      <c r="K58" s="11" t="s">
        <v>4</v>
      </c>
      <c r="L58" s="11" t="s">
        <v>185</v>
      </c>
      <c r="M58" s="11" t="s">
        <v>4</v>
      </c>
      <c r="N58" s="7"/>
    </row>
    <row r="59" spans="1:16" ht="15.75" customHeight="1">
      <c r="A59" s="9"/>
      <c r="B59" s="4">
        <v>109980</v>
      </c>
      <c r="C59" s="4" t="s">
        <v>194</v>
      </c>
      <c r="D59" s="4"/>
      <c r="E59" s="5">
        <v>3.97</v>
      </c>
      <c r="F59" s="8">
        <v>3.75</v>
      </c>
      <c r="G59" s="13">
        <v>5.5415617128463525E-2</v>
      </c>
      <c r="H59" s="27">
        <v>3.55</v>
      </c>
      <c r="I59" s="13">
        <v>0.10579345088161218</v>
      </c>
      <c r="J59" s="28">
        <v>3.35</v>
      </c>
      <c r="K59" s="13">
        <v>0.15617128463476074</v>
      </c>
      <c r="L59" s="29">
        <v>3.25</v>
      </c>
      <c r="M59" s="13">
        <v>0.18136020151133506</v>
      </c>
      <c r="N59" s="7"/>
    </row>
    <row r="60" spans="1:16" ht="15.75" customHeight="1">
      <c r="A60" s="9"/>
      <c r="B60" s="4">
        <v>109981</v>
      </c>
      <c r="C60" s="4" t="s">
        <v>195</v>
      </c>
      <c r="D60" s="4"/>
      <c r="E60" s="5">
        <v>4.6100000000000003</v>
      </c>
      <c r="F60" s="8">
        <v>4.2</v>
      </c>
      <c r="G60" s="13">
        <v>8.8937093275488099E-2</v>
      </c>
      <c r="H60" s="27">
        <v>4.0999999999999996</v>
      </c>
      <c r="I60" s="13">
        <v>0.11062906724511945</v>
      </c>
      <c r="J60" s="28">
        <v>3.95</v>
      </c>
      <c r="K60" s="13">
        <v>0.14316702819956617</v>
      </c>
      <c r="L60" s="29">
        <v>3.85</v>
      </c>
      <c r="M60" s="13">
        <v>0.16485900216919744</v>
      </c>
      <c r="N60" s="7"/>
    </row>
    <row r="61" spans="1:16" ht="15.75" customHeight="1">
      <c r="A61" s="9"/>
      <c r="B61" s="4">
        <v>109392</v>
      </c>
      <c r="C61" s="4" t="s">
        <v>196</v>
      </c>
      <c r="D61" s="4"/>
      <c r="E61" s="5">
        <v>1.22</v>
      </c>
      <c r="F61" s="8">
        <v>0.99</v>
      </c>
      <c r="G61" s="13">
        <v>0.18852459016393441</v>
      </c>
      <c r="H61" s="27"/>
      <c r="I61" s="13"/>
      <c r="J61" s="28"/>
      <c r="K61" s="13"/>
      <c r="L61" s="29"/>
      <c r="M61" s="13"/>
      <c r="N61" s="7"/>
    </row>
    <row r="62" spans="1:16" ht="15.75" customHeight="1">
      <c r="A62" s="9"/>
      <c r="B62" s="4">
        <v>109389</v>
      </c>
      <c r="C62" s="4" t="s">
        <v>197</v>
      </c>
      <c r="D62" s="4"/>
      <c r="E62" s="5">
        <v>1.49</v>
      </c>
      <c r="F62" s="8">
        <v>1.25</v>
      </c>
      <c r="G62" s="13">
        <v>0.16107382550335569</v>
      </c>
      <c r="H62" s="27"/>
      <c r="I62" s="13"/>
      <c r="J62" s="28"/>
      <c r="K62" s="13"/>
      <c r="L62" s="29"/>
      <c r="M62" s="13"/>
      <c r="N62" s="7"/>
    </row>
    <row r="63" spans="1:16" ht="15.75" customHeight="1">
      <c r="A63" s="9"/>
      <c r="B63" s="4">
        <v>109393</v>
      </c>
      <c r="C63" s="4" t="s">
        <v>198</v>
      </c>
      <c r="D63" s="4"/>
      <c r="E63" s="5">
        <v>2.09</v>
      </c>
      <c r="F63" s="8">
        <v>1.75</v>
      </c>
      <c r="G63" s="13">
        <v>0.16267942583732051</v>
      </c>
      <c r="H63" s="27"/>
      <c r="I63" s="13"/>
      <c r="J63" s="28"/>
      <c r="K63" s="13"/>
      <c r="L63" s="29"/>
      <c r="M63" s="13"/>
      <c r="N63" s="7"/>
    </row>
    <row r="64" spans="1:16" ht="15.75" customHeight="1">
      <c r="A64" s="9"/>
      <c r="B64" s="4">
        <v>109390</v>
      </c>
      <c r="C64" s="4" t="s">
        <v>199</v>
      </c>
      <c r="D64" s="4"/>
      <c r="E64" s="5">
        <v>2.15</v>
      </c>
      <c r="F64" s="8">
        <v>1.75</v>
      </c>
      <c r="G64" s="13">
        <v>0.18604651162790695</v>
      </c>
      <c r="H64" s="27"/>
      <c r="I64" s="13"/>
      <c r="J64" s="28"/>
      <c r="K64" s="13"/>
      <c r="L64" s="29"/>
      <c r="M64" s="13"/>
      <c r="N64" s="7"/>
    </row>
    <row r="65" spans="1:14" ht="15.75" customHeight="1">
      <c r="A65" s="9"/>
      <c r="B65" s="4">
        <v>109355</v>
      </c>
      <c r="C65" s="4" t="s">
        <v>200</v>
      </c>
      <c r="D65" s="4"/>
      <c r="E65" s="5">
        <v>2.04</v>
      </c>
      <c r="F65" s="8">
        <v>1.65</v>
      </c>
      <c r="G65" s="13">
        <v>0.19117647058823536</v>
      </c>
      <c r="H65" s="30"/>
      <c r="I65" s="4"/>
      <c r="J65" s="30"/>
      <c r="K65" s="4"/>
      <c r="L65" s="4"/>
      <c r="M65" s="27"/>
      <c r="N65" s="7"/>
    </row>
    <row r="66" spans="1:14" ht="15.75" customHeight="1">
      <c r="A66" s="9"/>
      <c r="B66" s="4">
        <v>109356</v>
      </c>
      <c r="C66" s="4" t="s">
        <v>201</v>
      </c>
      <c r="D66" s="4"/>
      <c r="E66" s="5">
        <v>2.04</v>
      </c>
      <c r="F66" s="8">
        <v>1.65</v>
      </c>
      <c r="G66" s="13">
        <v>0.19117647058823536</v>
      </c>
      <c r="H66" s="30"/>
      <c r="I66" s="4"/>
      <c r="J66" s="30"/>
      <c r="K66" s="4"/>
      <c r="L66" s="4"/>
      <c r="M66" s="27"/>
      <c r="N66" s="7"/>
    </row>
    <row r="67" spans="1:14" ht="15.75" customHeight="1">
      <c r="A67" s="9"/>
      <c r="B67" s="4">
        <v>109354</v>
      </c>
      <c r="C67" s="4" t="s">
        <v>202</v>
      </c>
      <c r="D67" s="4"/>
      <c r="E67" s="5">
        <v>3.31</v>
      </c>
      <c r="F67" s="8">
        <v>2.75</v>
      </c>
      <c r="G67" s="13">
        <v>0.16918429003021149</v>
      </c>
      <c r="H67" s="30"/>
      <c r="I67" s="4"/>
      <c r="J67" s="30"/>
      <c r="K67" s="4"/>
      <c r="L67" s="4"/>
      <c r="M67" s="27"/>
      <c r="N67" s="7"/>
    </row>
    <row r="68" spans="1:14" ht="15.75" customHeight="1">
      <c r="A68" s="9"/>
      <c r="B68" s="4"/>
      <c r="C68" s="4"/>
      <c r="D68" s="4"/>
      <c r="E68" s="5"/>
      <c r="F68" s="8"/>
      <c r="G68" s="13"/>
      <c r="H68" s="30"/>
      <c r="I68" s="4"/>
      <c r="J68" s="30"/>
      <c r="K68" s="4"/>
      <c r="L68" s="4"/>
      <c r="M68" s="27"/>
      <c r="N68" s="7"/>
    </row>
    <row r="69" spans="1:14" ht="15.75" customHeight="1">
      <c r="A69" s="9"/>
      <c r="B69" s="4"/>
      <c r="C69" s="4"/>
      <c r="D69" s="4"/>
      <c r="E69" s="5"/>
      <c r="F69" s="8"/>
      <c r="G69" s="13"/>
      <c r="H69" s="7"/>
      <c r="I69" s="7"/>
      <c r="J69" s="7"/>
      <c r="K69" s="7"/>
      <c r="L69" s="7"/>
      <c r="M69" s="31"/>
      <c r="N69" s="7"/>
    </row>
    <row r="70" spans="1:14" ht="15.75" customHeight="1">
      <c r="A70" s="9"/>
      <c r="B70" s="4"/>
      <c r="C70" s="4"/>
      <c r="D70" s="4"/>
      <c r="E70" s="5"/>
      <c r="F70" s="8"/>
      <c r="G70" s="13"/>
      <c r="H70" s="7"/>
      <c r="I70" s="7"/>
      <c r="J70" s="7"/>
      <c r="K70" s="7"/>
      <c r="L70" s="7"/>
      <c r="M70" s="7"/>
      <c r="N70" s="7"/>
    </row>
    <row r="71" spans="1:14" ht="15.75" customHeight="1">
      <c r="A71" s="9"/>
      <c r="B71" s="11" t="s">
        <v>2</v>
      </c>
      <c r="C71" s="11" t="s">
        <v>3</v>
      </c>
      <c r="D71" s="11" t="s">
        <v>5</v>
      </c>
      <c r="E71" s="11" t="s">
        <v>0</v>
      </c>
      <c r="F71" s="11" t="s">
        <v>110</v>
      </c>
      <c r="G71" s="11" t="s">
        <v>4</v>
      </c>
      <c r="H71" s="11" t="s">
        <v>113</v>
      </c>
      <c r="I71" s="11" t="s">
        <v>4</v>
      </c>
      <c r="J71" s="11"/>
      <c r="K71" s="11"/>
      <c r="L71" s="11"/>
      <c r="M71" s="11"/>
      <c r="N71" s="7"/>
    </row>
    <row r="72" spans="1:14" ht="15.75" customHeight="1">
      <c r="A72" s="9"/>
      <c r="B72" s="4">
        <v>109069</v>
      </c>
      <c r="C72" s="4" t="s">
        <v>203</v>
      </c>
      <c r="D72" s="4"/>
      <c r="E72" s="5">
        <v>2.1</v>
      </c>
      <c r="F72" s="8">
        <v>1.89</v>
      </c>
      <c r="G72" s="13">
        <v>0.10000000000000009</v>
      </c>
      <c r="H72" s="27">
        <v>1.69</v>
      </c>
      <c r="I72" s="13">
        <v>0.19523809523809529</v>
      </c>
      <c r="J72" s="28"/>
      <c r="K72" s="13"/>
      <c r="L72" s="29"/>
      <c r="M72" s="13"/>
      <c r="N72" s="7"/>
    </row>
    <row r="73" spans="1:14" ht="15.75" customHeight="1">
      <c r="A73" s="9"/>
      <c r="B73" s="4">
        <v>109070</v>
      </c>
      <c r="C73" s="4" t="s">
        <v>204</v>
      </c>
      <c r="D73" s="4"/>
      <c r="E73" s="5">
        <v>2.99</v>
      </c>
      <c r="F73" s="8">
        <v>2.95</v>
      </c>
      <c r="G73" s="13">
        <v>1.3377926421404692E-2</v>
      </c>
      <c r="H73" s="27">
        <v>2.75</v>
      </c>
      <c r="I73" s="13">
        <v>8.0267558528428165E-2</v>
      </c>
      <c r="J73" s="28"/>
      <c r="K73" s="13"/>
      <c r="L73" s="29"/>
      <c r="M73" s="13"/>
      <c r="N73" s="7"/>
    </row>
    <row r="74" spans="1:14" ht="15.75" customHeight="1">
      <c r="A74" s="9"/>
      <c r="B74" s="4">
        <v>109071</v>
      </c>
      <c r="C74" s="4" t="s">
        <v>205</v>
      </c>
      <c r="D74" s="4"/>
      <c r="E74" s="5">
        <v>3.35</v>
      </c>
      <c r="F74" s="8">
        <v>2.95</v>
      </c>
      <c r="G74" s="13">
        <v>0.11940298507462684</v>
      </c>
      <c r="H74" s="27">
        <v>2.75</v>
      </c>
      <c r="I74" s="13">
        <v>0.17910447761194032</v>
      </c>
      <c r="J74" s="28"/>
      <c r="K74" s="13"/>
      <c r="L74" s="29"/>
      <c r="M74" s="13"/>
      <c r="N74" s="7"/>
    </row>
    <row r="75" spans="1:14" ht="15.75" customHeight="1">
      <c r="A75" s="9"/>
      <c r="B75" s="4">
        <v>109061</v>
      </c>
      <c r="C75" s="4" t="s">
        <v>206</v>
      </c>
      <c r="D75" s="4"/>
      <c r="E75" s="5">
        <v>22.95</v>
      </c>
      <c r="F75" s="8">
        <v>20.100000000000001</v>
      </c>
      <c r="G75" s="13">
        <v>0.12418300653594762</v>
      </c>
      <c r="H75" s="27"/>
      <c r="I75" s="13"/>
      <c r="J75" s="28"/>
      <c r="K75" s="13"/>
      <c r="L75" s="29"/>
      <c r="M75" s="13"/>
      <c r="N75" s="7"/>
    </row>
    <row r="76" spans="1:14" ht="15.75" customHeight="1">
      <c r="A76" s="9"/>
      <c r="B76" s="4">
        <v>109065</v>
      </c>
      <c r="C76" s="4" t="s">
        <v>207</v>
      </c>
      <c r="D76" s="4"/>
      <c r="E76" s="5">
        <v>22.95</v>
      </c>
      <c r="F76" s="8">
        <v>20.100000000000001</v>
      </c>
      <c r="G76" s="13">
        <v>0.12418300653594762</v>
      </c>
      <c r="H76" s="7"/>
      <c r="I76" s="7"/>
      <c r="J76" s="7"/>
      <c r="K76" s="7"/>
      <c r="L76" s="7"/>
      <c r="M76" s="7"/>
      <c r="N76" s="7"/>
    </row>
    <row r="77" spans="1:14" ht="15.75" customHeight="1">
      <c r="A77" s="9"/>
      <c r="B77" s="4">
        <v>109101</v>
      </c>
      <c r="C77" s="4" t="s">
        <v>208</v>
      </c>
      <c r="D77" s="4"/>
      <c r="E77" s="5">
        <v>22.95</v>
      </c>
      <c r="F77" s="8">
        <v>20.100000000000001</v>
      </c>
      <c r="G77" s="13">
        <v>0.12418300653594762</v>
      </c>
      <c r="H77" s="7"/>
      <c r="I77" s="7"/>
      <c r="J77" s="7"/>
      <c r="K77" s="7"/>
      <c r="L77" s="7"/>
      <c r="M77" s="7"/>
      <c r="N77" s="7"/>
    </row>
    <row r="78" spans="1:14" ht="15.75" customHeight="1">
      <c r="A78" s="9"/>
      <c r="B78" s="32">
        <v>109062</v>
      </c>
      <c r="C78" s="4" t="s">
        <v>209</v>
      </c>
      <c r="D78" s="4"/>
      <c r="E78" s="5">
        <v>22.95</v>
      </c>
      <c r="F78" s="8">
        <v>20.100000000000001</v>
      </c>
      <c r="G78" s="13">
        <v>0.12418300653594762</v>
      </c>
      <c r="H78" s="7"/>
      <c r="I78" s="7"/>
      <c r="J78" s="7"/>
      <c r="K78" s="7"/>
      <c r="L78" s="7"/>
      <c r="M78" s="7"/>
      <c r="N78" s="7"/>
    </row>
    <row r="79" spans="1:14" ht="15.75" customHeight="1">
      <c r="A79" s="9"/>
      <c r="B79" s="4">
        <v>109102</v>
      </c>
      <c r="C79" s="4" t="s">
        <v>210</v>
      </c>
      <c r="D79" s="4"/>
      <c r="E79" s="5">
        <v>22.95</v>
      </c>
      <c r="F79" s="8">
        <v>20.100000000000001</v>
      </c>
      <c r="G79" s="13">
        <v>0.12418300653594762</v>
      </c>
      <c r="H79" s="7"/>
      <c r="I79" s="7"/>
      <c r="J79" s="7"/>
      <c r="K79" s="7"/>
      <c r="L79" s="7"/>
      <c r="M79" s="7"/>
      <c r="N79" s="7"/>
    </row>
    <row r="80" spans="1:14" ht="15.75" customHeight="1">
      <c r="A80" s="9"/>
      <c r="B80" s="4"/>
      <c r="C80" s="4"/>
      <c r="D80" s="4"/>
      <c r="E80" s="5"/>
      <c r="F80" s="8"/>
      <c r="G80" s="13"/>
      <c r="H80" s="7"/>
      <c r="I80" s="7"/>
      <c r="J80" s="7"/>
      <c r="K80" s="7"/>
      <c r="L80" s="7"/>
      <c r="M80" s="7"/>
      <c r="N80" s="7"/>
    </row>
    <row r="81" spans="1:14" ht="15.75" customHeight="1">
      <c r="A81" s="9"/>
      <c r="B81" s="4"/>
      <c r="C81" s="4"/>
      <c r="D81" s="4"/>
      <c r="E81" s="5"/>
      <c r="F81" s="8"/>
      <c r="G81" s="13"/>
      <c r="H81" s="7"/>
      <c r="I81" s="7"/>
      <c r="J81" s="7"/>
      <c r="K81" s="7"/>
      <c r="L81" s="7"/>
      <c r="M81" s="7"/>
      <c r="N81" s="7"/>
    </row>
    <row r="82" spans="1:14" ht="55.5" customHeight="1">
      <c r="C82" s="2"/>
    </row>
    <row r="83" spans="1:14" ht="116.25">
      <c r="C83" s="1" t="s">
        <v>8</v>
      </c>
      <c r="D83" s="3"/>
      <c r="E83" s="3"/>
      <c r="F83" s="3"/>
    </row>
  </sheetData>
  <pageMargins left="0" right="0" top="0.74803149606299213" bottom="0" header="0" footer="0.31496062992125984"/>
  <pageSetup paperSize="9" scale="37" orientation="portrait" horizontalDpi="0" verticalDpi="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02A11-72DC-40EA-A927-826D6D6EF6E8}">
  <sheetPr>
    <pageSetUpPr fitToPage="1"/>
  </sheetPr>
  <dimension ref="A1:M332"/>
  <sheetViews>
    <sheetView topLeftCell="B29" zoomScale="70" zoomScaleNormal="70" workbookViewId="0">
      <pane ySplit="2" topLeftCell="A49" activePane="bottomLeft" state="frozen"/>
      <selection activeCell="A29" sqref="A29"/>
      <selection pane="bottomLeft" activeCell="B36" sqref="B36"/>
    </sheetView>
  </sheetViews>
  <sheetFormatPr defaultRowHeight="15"/>
  <cols>
    <col min="1" max="1" width="2.28515625" customWidth="1"/>
    <col min="2" max="2" width="12.7109375" bestFit="1" customWidth="1"/>
    <col min="3" max="3" width="70.7109375" customWidth="1"/>
    <col min="4" max="4" width="22.42578125" bestFit="1" customWidth="1"/>
    <col min="5" max="5" width="12.5703125" customWidth="1"/>
    <col min="6" max="6" width="20.42578125" bestFit="1" customWidth="1"/>
    <col min="7" max="7" width="11.5703125" customWidth="1"/>
    <col min="8" max="8" width="11.140625" customWidth="1"/>
    <col min="9" max="9" width="9.7109375" bestFit="1" customWidth="1"/>
    <col min="10" max="10" width="11.140625" bestFit="1" customWidth="1"/>
    <col min="11" max="11" width="9.7109375" bestFit="1" customWidth="1"/>
    <col min="12" max="12" width="11.140625" bestFit="1" customWidth="1"/>
    <col min="13" max="13" width="9.7109375" bestFit="1" customWidth="1"/>
    <col min="16" max="16" width="30.140625" bestFit="1" customWidth="1"/>
    <col min="17" max="17" width="11.140625" bestFit="1" customWidth="1"/>
    <col min="21" max="21" width="11" bestFit="1" customWidth="1"/>
  </cols>
  <sheetData>
    <row r="1" spans="1:7" ht="15.75" hidden="1">
      <c r="A1" s="7"/>
      <c r="B1" s="548" t="s">
        <v>732</v>
      </c>
      <c r="C1" s="548"/>
      <c r="D1" s="548"/>
      <c r="E1" s="548"/>
      <c r="F1" s="548"/>
      <c r="G1" s="548"/>
    </row>
    <row r="2" spans="1:7" ht="15.75" hidden="1" customHeight="1">
      <c r="A2" s="9"/>
      <c r="B2" s="11" t="s">
        <v>2</v>
      </c>
      <c r="C2" s="11" t="s">
        <v>3</v>
      </c>
      <c r="D2" s="11" t="s">
        <v>5</v>
      </c>
      <c r="E2" s="11" t="s">
        <v>0</v>
      </c>
      <c r="F2" s="47" t="s">
        <v>1</v>
      </c>
      <c r="G2" s="47" t="s">
        <v>4</v>
      </c>
    </row>
    <row r="3" spans="1:7" ht="15.75" hidden="1" customHeight="1">
      <c r="A3" s="9"/>
      <c r="B3" s="4">
        <v>112257</v>
      </c>
      <c r="C3" s="4" t="e">
        <f>VLOOKUP(B3,[1]Report!$1:$1048576,2,0)</f>
        <v>#N/A</v>
      </c>
      <c r="D3" s="4" t="s">
        <v>6</v>
      </c>
      <c r="E3" s="5" t="e">
        <f>VLOOKUP(B3,[1]Report!$1:$1048576,8,0)</f>
        <v>#N/A</v>
      </c>
      <c r="F3" s="115">
        <v>10.88</v>
      </c>
      <c r="G3" s="6" t="e">
        <f t="shared" ref="G3:G26" si="0">(E3-F3)/E3</f>
        <v>#N/A</v>
      </c>
    </row>
    <row r="4" spans="1:7" ht="15.75" hidden="1" customHeight="1">
      <c r="A4" s="9"/>
      <c r="B4" s="4">
        <v>112259</v>
      </c>
      <c r="C4" s="4" t="e">
        <f>VLOOKUP(B4,[1]Report!$1:$1048576,2,0)</f>
        <v>#N/A</v>
      </c>
      <c r="D4" s="4" t="s">
        <v>6</v>
      </c>
      <c r="E4" s="5" t="e">
        <f>VLOOKUP(B4,[1]Report!$1:$1048576,8,0)</f>
        <v>#N/A</v>
      </c>
      <c r="F4" s="115">
        <v>10.88</v>
      </c>
      <c r="G4" s="6" t="e">
        <f t="shared" si="0"/>
        <v>#N/A</v>
      </c>
    </row>
    <row r="5" spans="1:7" ht="15.75" hidden="1" customHeight="1">
      <c r="A5" s="9"/>
      <c r="B5" s="4">
        <v>112258</v>
      </c>
      <c r="C5" s="4" t="e">
        <f>VLOOKUP(B5,[1]Report!$1:$1048576,2,0)</f>
        <v>#N/A</v>
      </c>
      <c r="D5" s="4" t="s">
        <v>6</v>
      </c>
      <c r="E5" s="5" t="e">
        <f>VLOOKUP(B5,[1]Report!$1:$1048576,8,0)</f>
        <v>#N/A</v>
      </c>
      <c r="F5" s="115">
        <v>10.88</v>
      </c>
      <c r="G5" s="6" t="e">
        <f t="shared" si="0"/>
        <v>#N/A</v>
      </c>
    </row>
    <row r="6" spans="1:7" ht="15.75" hidden="1" customHeight="1">
      <c r="A6" s="9"/>
      <c r="B6" s="4">
        <v>112250</v>
      </c>
      <c r="C6" s="4" t="e">
        <f>VLOOKUP(B6,[1]Report!$1:$1048576,2,0)</f>
        <v>#N/A</v>
      </c>
      <c r="D6" s="4" t="s">
        <v>6</v>
      </c>
      <c r="E6" s="5" t="e">
        <f>VLOOKUP(B6,[1]Report!$1:$1048576,8,0)</f>
        <v>#N/A</v>
      </c>
      <c r="F6" s="115">
        <v>10.73</v>
      </c>
      <c r="G6" s="6" t="e">
        <f t="shared" si="0"/>
        <v>#N/A</v>
      </c>
    </row>
    <row r="7" spans="1:7" ht="15.75" hidden="1" customHeight="1">
      <c r="A7" s="9"/>
      <c r="B7" s="45">
        <v>112249</v>
      </c>
      <c r="C7" s="4" t="e">
        <f>VLOOKUP(B7,[1]Report!$1:$1048576,2,0)</f>
        <v>#N/A</v>
      </c>
      <c r="D7" s="4" t="s">
        <v>6</v>
      </c>
      <c r="E7" s="5" t="e">
        <f>VLOOKUP(B7,[1]Report!$1:$1048576,8,0)</f>
        <v>#N/A</v>
      </c>
      <c r="F7" s="115">
        <v>2.66</v>
      </c>
      <c r="G7" s="6" t="e">
        <f t="shared" si="0"/>
        <v>#N/A</v>
      </c>
    </row>
    <row r="8" spans="1:7" ht="15.75" hidden="1" customHeight="1">
      <c r="A8" s="9"/>
      <c r="B8" s="4">
        <v>112199</v>
      </c>
      <c r="C8" s="4" t="e">
        <f>VLOOKUP(B8,[1]Report!$1:$1048576,2,0)</f>
        <v>#N/A</v>
      </c>
      <c r="D8" s="4" t="s">
        <v>6</v>
      </c>
      <c r="E8" s="5" t="e">
        <f>VLOOKUP(B8,[1]Report!$1:$1048576,8,0)</f>
        <v>#N/A</v>
      </c>
      <c r="F8" s="115">
        <v>5.84</v>
      </c>
      <c r="G8" s="6" t="e">
        <f t="shared" si="0"/>
        <v>#N/A</v>
      </c>
    </row>
    <row r="9" spans="1:7" ht="15.75" hidden="1" customHeight="1">
      <c r="A9" s="9"/>
      <c r="B9" s="4">
        <v>112196</v>
      </c>
      <c r="C9" s="4" t="e">
        <f>VLOOKUP(B9,[1]Report!$1:$1048576,2,0)</f>
        <v>#N/A</v>
      </c>
      <c r="D9" s="4" t="s">
        <v>6</v>
      </c>
      <c r="E9" s="5" t="e">
        <f>VLOOKUP(B9,[1]Report!$1:$1048576,8,0)</f>
        <v>#N/A</v>
      </c>
      <c r="F9" s="115">
        <v>3.97</v>
      </c>
      <c r="G9" s="6" t="e">
        <f t="shared" si="0"/>
        <v>#N/A</v>
      </c>
    </row>
    <row r="10" spans="1:7" ht="15.75" hidden="1" customHeight="1">
      <c r="A10" s="9"/>
      <c r="B10" s="4">
        <v>112240</v>
      </c>
      <c r="C10" s="4" t="e">
        <f>VLOOKUP(B10,[1]Report!$1:$1048576,2,0)</f>
        <v>#N/A</v>
      </c>
      <c r="D10" s="4" t="s">
        <v>6</v>
      </c>
      <c r="E10" s="5" t="e">
        <f>VLOOKUP(B10,[1]Report!$1:$1048576,8,0)</f>
        <v>#N/A</v>
      </c>
      <c r="F10" s="115">
        <v>6.34</v>
      </c>
      <c r="G10" s="6" t="e">
        <f t="shared" si="0"/>
        <v>#N/A</v>
      </c>
    </row>
    <row r="11" spans="1:7" ht="15.75" hidden="1" customHeight="1">
      <c r="A11" s="9"/>
      <c r="B11" s="4">
        <v>112239</v>
      </c>
      <c r="C11" s="4" t="e">
        <f>VLOOKUP(B11,[1]Report!$1:$1048576,2,0)</f>
        <v>#N/A</v>
      </c>
      <c r="D11" s="4" t="s">
        <v>6</v>
      </c>
      <c r="E11" s="5" t="e">
        <f>VLOOKUP(B11,[1]Report!$1:$1048576,8,0)</f>
        <v>#N/A</v>
      </c>
      <c r="F11" s="115">
        <v>3.46</v>
      </c>
      <c r="G11" s="6" t="e">
        <f t="shared" si="0"/>
        <v>#N/A</v>
      </c>
    </row>
    <row r="12" spans="1:7" ht="15.75" hidden="1" customHeight="1">
      <c r="A12" s="9"/>
      <c r="B12" s="4">
        <v>112232</v>
      </c>
      <c r="C12" s="4" t="e">
        <f>VLOOKUP(B12,[1]Report!$1:$1048576,2,0)</f>
        <v>#N/A</v>
      </c>
      <c r="D12" s="4" t="s">
        <v>6</v>
      </c>
      <c r="E12" s="5" t="e">
        <f>VLOOKUP(B12,[1]Report!$1:$1048576,8,0)</f>
        <v>#N/A</v>
      </c>
      <c r="F12" s="115">
        <v>3.82</v>
      </c>
      <c r="G12" s="6" t="e">
        <f t="shared" si="0"/>
        <v>#N/A</v>
      </c>
    </row>
    <row r="13" spans="1:7" ht="15.75" hidden="1" customHeight="1">
      <c r="A13" s="9"/>
      <c r="B13" s="4">
        <v>109496</v>
      </c>
      <c r="C13" s="4" t="e">
        <f>VLOOKUP(B13,[1]Report!$1:$1048576,2,0)</f>
        <v>#N/A</v>
      </c>
      <c r="D13" s="4" t="s">
        <v>6</v>
      </c>
      <c r="E13" s="5" t="e">
        <f>VLOOKUP(B13,[1]Report!$1:$1048576,8,0)</f>
        <v>#N/A</v>
      </c>
      <c r="F13" s="115">
        <v>2.92</v>
      </c>
      <c r="G13" s="6" t="e">
        <f t="shared" si="0"/>
        <v>#N/A</v>
      </c>
    </row>
    <row r="14" spans="1:7" ht="15.75" hidden="1" customHeight="1">
      <c r="A14" s="9"/>
      <c r="B14" s="4">
        <v>109494</v>
      </c>
      <c r="C14" s="4" t="e">
        <f>VLOOKUP(B14,[1]Report!$1:$1048576,2,0)</f>
        <v>#N/A</v>
      </c>
      <c r="D14" s="4" t="s">
        <v>6</v>
      </c>
      <c r="E14" s="5" t="e">
        <f>VLOOKUP(B14,[1]Report!$1:$1048576,8,0)</f>
        <v>#N/A</v>
      </c>
      <c r="F14" s="115">
        <v>4.3</v>
      </c>
      <c r="G14" s="6" t="e">
        <f t="shared" si="0"/>
        <v>#N/A</v>
      </c>
    </row>
    <row r="15" spans="1:7" ht="15.75" hidden="1" customHeight="1">
      <c r="A15" s="9"/>
      <c r="B15" s="4">
        <v>112217</v>
      </c>
      <c r="C15" s="4" t="e">
        <f>VLOOKUP(B15,[1]Report!$1:$1048576,2,0)</f>
        <v>#N/A</v>
      </c>
      <c r="D15" s="4" t="s">
        <v>6</v>
      </c>
      <c r="E15" s="5" t="e">
        <f>VLOOKUP(B15,[1]Report!$1:$1048576,8,0)</f>
        <v>#N/A</v>
      </c>
      <c r="F15" s="115">
        <v>11.25</v>
      </c>
      <c r="G15" s="6" t="e">
        <f t="shared" si="0"/>
        <v>#N/A</v>
      </c>
    </row>
    <row r="16" spans="1:7" ht="15.75" hidden="1" customHeight="1">
      <c r="A16" s="9"/>
      <c r="B16" s="4">
        <v>112204</v>
      </c>
      <c r="C16" s="4" t="e">
        <f>VLOOKUP(B16,[1]Report!$1:$1048576,2,0)</f>
        <v>#N/A</v>
      </c>
      <c r="D16" s="4" t="s">
        <v>6</v>
      </c>
      <c r="E16" s="5" t="e">
        <f>VLOOKUP(B16,[1]Report!$1:$1048576,8,0)</f>
        <v>#N/A</v>
      </c>
      <c r="F16" s="115">
        <v>5.39</v>
      </c>
      <c r="G16" s="6" t="e">
        <f t="shared" si="0"/>
        <v>#N/A</v>
      </c>
    </row>
    <row r="17" spans="1:13" ht="15.75" hidden="1" customHeight="1">
      <c r="A17" s="9"/>
      <c r="B17" s="101">
        <v>112235</v>
      </c>
      <c r="C17" s="4" t="e">
        <f>VLOOKUP(B17,[1]Report!$1:$1048576,2,0)</f>
        <v>#N/A</v>
      </c>
      <c r="D17" s="4" t="s">
        <v>6</v>
      </c>
      <c r="E17" s="5" t="e">
        <f>VLOOKUP(B17,[1]Report!$1:$1048576,8,0)</f>
        <v>#N/A</v>
      </c>
      <c r="F17" s="115">
        <v>5.61</v>
      </c>
      <c r="G17" s="6" t="e">
        <f t="shared" si="0"/>
        <v>#N/A</v>
      </c>
    </row>
    <row r="18" spans="1:13" ht="15.75" hidden="1" customHeight="1">
      <c r="A18" s="9"/>
      <c r="B18" s="45">
        <v>109500</v>
      </c>
      <c r="C18" s="4" t="e">
        <f>VLOOKUP(B18,[1]Report!$1:$1048576,2,0)</f>
        <v>#N/A</v>
      </c>
      <c r="D18" s="4" t="s">
        <v>6</v>
      </c>
      <c r="E18" s="5" t="e">
        <f>VLOOKUP(B18,[1]Report!$1:$1048576,8,0)</f>
        <v>#N/A</v>
      </c>
      <c r="F18" s="115">
        <v>12.25</v>
      </c>
      <c r="G18" s="6" t="e">
        <f t="shared" si="0"/>
        <v>#N/A</v>
      </c>
    </row>
    <row r="19" spans="1:13" ht="15.75" hidden="1" customHeight="1">
      <c r="A19" s="9"/>
      <c r="B19" s="4">
        <v>112245</v>
      </c>
      <c r="C19" s="4" t="e">
        <f>VLOOKUP(B19,[1]Report!$1:$1048576,2,0)</f>
        <v>#N/A</v>
      </c>
      <c r="D19" s="4" t="s">
        <v>6</v>
      </c>
      <c r="E19" s="5" t="e">
        <f>VLOOKUP(B19,[1]Report!$1:$1048576,8,0)</f>
        <v>#N/A</v>
      </c>
      <c r="F19" s="115">
        <v>14.46</v>
      </c>
      <c r="G19" s="6" t="e">
        <f t="shared" si="0"/>
        <v>#N/A</v>
      </c>
    </row>
    <row r="20" spans="1:13" ht="15.75" hidden="1" customHeight="1">
      <c r="A20" s="9"/>
      <c r="B20" s="4">
        <v>112209</v>
      </c>
      <c r="C20" s="4" t="e">
        <f>VLOOKUP(B20,[1]Report!$1:$1048576,2,0)</f>
        <v>#N/A</v>
      </c>
      <c r="D20" s="4" t="s">
        <v>6</v>
      </c>
      <c r="E20" s="5" t="e">
        <f>VLOOKUP(B20,[1]Report!$1:$1048576,8,0)</f>
        <v>#N/A</v>
      </c>
      <c r="F20" s="115">
        <v>15.87</v>
      </c>
      <c r="G20" s="6" t="e">
        <f t="shared" si="0"/>
        <v>#N/A</v>
      </c>
    </row>
    <row r="21" spans="1:13" ht="15.75" hidden="1" customHeight="1">
      <c r="A21" s="9"/>
      <c r="B21" s="45">
        <v>109504</v>
      </c>
      <c r="C21" s="4" t="e">
        <f>VLOOKUP(B21,[1]Report!$1:$1048576,2,0)</f>
        <v>#N/A</v>
      </c>
      <c r="D21" s="4" t="s">
        <v>6</v>
      </c>
      <c r="E21" s="5" t="e">
        <f>VLOOKUP(B21,[1]Report!$1:$1048576,8,0)</f>
        <v>#N/A</v>
      </c>
      <c r="F21" s="115">
        <v>12.8</v>
      </c>
      <c r="G21" s="6" t="e">
        <f t="shared" si="0"/>
        <v>#N/A</v>
      </c>
    </row>
    <row r="22" spans="1:13" ht="15.75" hidden="1" customHeight="1">
      <c r="A22" s="9"/>
      <c r="B22" s="4">
        <v>112243</v>
      </c>
      <c r="C22" s="4" t="e">
        <f>VLOOKUP(B22,[1]Report!$1:$1048576,2,0)</f>
        <v>#N/A</v>
      </c>
      <c r="D22" s="4" t="s">
        <v>6</v>
      </c>
      <c r="E22" s="5" t="e">
        <f>VLOOKUP(B22,[1]Report!$1:$1048576,8,0)</f>
        <v>#N/A</v>
      </c>
      <c r="F22" s="115">
        <v>11.52</v>
      </c>
      <c r="G22" s="6" t="e">
        <f t="shared" si="0"/>
        <v>#N/A</v>
      </c>
    </row>
    <row r="23" spans="1:13" ht="15.75" hidden="1" customHeight="1">
      <c r="A23" s="9"/>
      <c r="B23" s="4">
        <v>112211</v>
      </c>
      <c r="C23" s="4" t="e">
        <f>VLOOKUP(B23,[1]Report!$1:$1048576,2,0)</f>
        <v>#N/A</v>
      </c>
      <c r="D23" s="4" t="s">
        <v>6</v>
      </c>
      <c r="E23" s="5" t="e">
        <f>VLOOKUP(B23,[1]Report!$1:$1048576,8,0)</f>
        <v>#N/A</v>
      </c>
      <c r="F23" s="115">
        <v>5.48</v>
      </c>
      <c r="G23" s="6" t="e">
        <f t="shared" si="0"/>
        <v>#N/A</v>
      </c>
    </row>
    <row r="24" spans="1:13" ht="15.75" hidden="1" customHeight="1">
      <c r="A24" s="9"/>
      <c r="B24" s="4">
        <v>112189</v>
      </c>
      <c r="C24" s="4" t="e">
        <f>VLOOKUP(B24,[1]Report!$1:$1048576,2,0)</f>
        <v>#N/A</v>
      </c>
      <c r="D24" s="4" t="s">
        <v>6</v>
      </c>
      <c r="E24" s="5" t="e">
        <f>VLOOKUP(B24,[1]Report!$1:$1048576,8,0)</f>
        <v>#N/A</v>
      </c>
      <c r="F24" s="115">
        <v>8.7799999999999994</v>
      </c>
      <c r="G24" s="6" t="e">
        <f t="shared" si="0"/>
        <v>#N/A</v>
      </c>
    </row>
    <row r="25" spans="1:13" ht="15.75" hidden="1" customHeight="1">
      <c r="A25" s="9"/>
      <c r="B25" s="4">
        <v>112200</v>
      </c>
      <c r="C25" s="4" t="e">
        <f>VLOOKUP(B25,[1]Report!$1:$1048576,2,0)</f>
        <v>#N/A</v>
      </c>
      <c r="D25" s="4" t="s">
        <v>6</v>
      </c>
      <c r="E25" s="5" t="e">
        <f>VLOOKUP(B25,[1]Report!$1:$1048576,8,0)</f>
        <v>#N/A</v>
      </c>
      <c r="F25" s="115">
        <v>12.99</v>
      </c>
      <c r="G25" s="6" t="e">
        <f t="shared" si="0"/>
        <v>#N/A</v>
      </c>
    </row>
    <row r="26" spans="1:13" ht="15.75" hidden="1" customHeight="1">
      <c r="A26" s="9"/>
      <c r="B26" s="45">
        <v>112206</v>
      </c>
      <c r="C26" s="4" t="e">
        <f>VLOOKUP(B26,[1]Report!$1:$1048576,2,0)</f>
        <v>#N/A</v>
      </c>
      <c r="D26" s="4" t="s">
        <v>6</v>
      </c>
      <c r="E26" s="5" t="e">
        <f>VLOOKUP(B26,[1]Report!$1:$1048576,8,0)</f>
        <v>#N/A</v>
      </c>
      <c r="F26" s="115">
        <v>12.99</v>
      </c>
      <c r="G26" s="6" t="e">
        <f t="shared" si="0"/>
        <v>#N/A</v>
      </c>
    </row>
    <row r="27" spans="1:13" ht="15.75" hidden="1" customHeight="1">
      <c r="A27" s="9"/>
      <c r="B27" s="45"/>
      <c r="C27" s="4"/>
      <c r="D27" s="4"/>
      <c r="E27" s="5"/>
      <c r="F27" s="115"/>
      <c r="G27" s="6"/>
    </row>
    <row r="28" spans="1:13" ht="15.75" hidden="1" customHeight="1">
      <c r="A28" s="9"/>
      <c r="B28" s="45"/>
      <c r="C28" s="4"/>
      <c r="D28" s="4"/>
      <c r="E28" s="5"/>
      <c r="F28" s="115"/>
      <c r="G28" s="6"/>
    </row>
    <row r="29" spans="1:13" ht="15.75" customHeight="1">
      <c r="A29" s="9"/>
      <c r="B29" s="548" t="s">
        <v>2013</v>
      </c>
      <c r="C29" s="548"/>
      <c r="D29" s="548"/>
      <c r="E29" s="548"/>
      <c r="F29" s="548"/>
      <c r="G29" s="548"/>
      <c r="H29" s="7"/>
      <c r="I29" s="7"/>
      <c r="J29" s="7"/>
      <c r="K29" s="7"/>
    </row>
    <row r="30" spans="1:13" ht="15.75" customHeight="1">
      <c r="A30" s="9"/>
      <c r="B30" s="11" t="s">
        <v>2</v>
      </c>
      <c r="C30" s="11" t="s">
        <v>3</v>
      </c>
      <c r="D30" s="11" t="s">
        <v>5</v>
      </c>
      <c r="E30" s="11" t="s">
        <v>0</v>
      </c>
      <c r="F30" s="47" t="s">
        <v>1</v>
      </c>
      <c r="G30" s="47" t="s">
        <v>4</v>
      </c>
      <c r="H30" s="7"/>
      <c r="I30" s="7"/>
      <c r="J30" s="7"/>
      <c r="K30" s="7"/>
      <c r="L30" s="7"/>
      <c r="M30" s="7"/>
    </row>
    <row r="31" spans="1:13" ht="15.75" customHeight="1">
      <c r="A31" s="9"/>
      <c r="B31" s="585" t="s">
        <v>1125</v>
      </c>
      <c r="C31" s="586"/>
      <c r="D31" s="586"/>
      <c r="E31" s="586"/>
      <c r="F31" s="586"/>
      <c r="G31" s="586"/>
      <c r="H31" s="7"/>
      <c r="I31" s="7"/>
      <c r="J31" s="7"/>
      <c r="K31" s="7"/>
      <c r="L31" s="7"/>
      <c r="M31" s="7"/>
    </row>
    <row r="32" spans="1:13" ht="15.75" customHeight="1">
      <c r="A32" s="9"/>
      <c r="B32" s="106" t="s">
        <v>2</v>
      </c>
      <c r="C32" s="106" t="s">
        <v>3</v>
      </c>
      <c r="D32" s="106" t="s">
        <v>5</v>
      </c>
      <c r="E32" s="106" t="s">
        <v>0</v>
      </c>
      <c r="F32" s="415" t="s">
        <v>1</v>
      </c>
      <c r="G32" s="415" t="s">
        <v>4</v>
      </c>
      <c r="H32" s="7"/>
      <c r="I32" s="7"/>
      <c r="J32" s="7"/>
      <c r="K32" s="7"/>
      <c r="L32" s="7"/>
      <c r="M32" s="7"/>
    </row>
    <row r="33" spans="1:13" ht="15.75">
      <c r="A33" s="49"/>
      <c r="B33" s="412">
        <v>114477</v>
      </c>
      <c r="C33" s="4" t="str">
        <f>VLOOKUP(B33,[1]Report!$1:$1048576,2,0)</f>
        <v>LING CALAB CURADA SEARA 6X2,5KG</v>
      </c>
      <c r="D33" s="136" t="s">
        <v>6</v>
      </c>
      <c r="E33" s="5">
        <f>VLOOKUP(B33,[1]Report!$1:$1048576,8,0)</f>
        <v>23.99</v>
      </c>
      <c r="F33" s="413">
        <v>18.989999999999998</v>
      </c>
      <c r="G33" s="6">
        <f t="shared" ref="G33:G36" si="1">(E33-F33)/E33</f>
        <v>0.20842017507294708</v>
      </c>
      <c r="H33" s="382">
        <f>G33-100%</f>
        <v>-0.79157982492705292</v>
      </c>
      <c r="I33" s="7" t="s">
        <v>645</v>
      </c>
      <c r="J33" s="7"/>
      <c r="K33" s="7"/>
      <c r="L33" s="7"/>
      <c r="M33" s="7"/>
    </row>
    <row r="34" spans="1:13" ht="15.75" customHeight="1">
      <c r="A34" s="49"/>
      <c r="B34" s="412">
        <v>114432</v>
      </c>
      <c r="C34" s="4" t="str">
        <f>VLOOKUP(B34,[1]Report!$1:$1048576,2,0)</f>
        <v>LING CALAB FININHA DEF SEARA 24X215G</v>
      </c>
      <c r="D34" s="136" t="s">
        <v>6</v>
      </c>
      <c r="E34" s="5">
        <f>VLOOKUP(B34,[1]Report!$1:$1048576,8,0)</f>
        <v>7.26</v>
      </c>
      <c r="F34" s="413"/>
      <c r="G34" s="6">
        <f t="shared" si="1"/>
        <v>1</v>
      </c>
      <c r="H34" s="382">
        <f t="shared" ref="H34:H36" si="2">G34-100%</f>
        <v>0</v>
      </c>
      <c r="I34" s="7" t="s">
        <v>645</v>
      </c>
      <c r="J34" s="7"/>
      <c r="K34" s="7"/>
      <c r="L34" s="7"/>
      <c r="M34" s="7"/>
    </row>
    <row r="35" spans="1:13" ht="15.75">
      <c r="A35" s="49"/>
      <c r="B35" s="412">
        <v>113609</v>
      </c>
      <c r="C35" s="4" t="e">
        <f>VLOOKUP(B35,[1]Report!$1:$1048576,2,0)</f>
        <v>#N/A</v>
      </c>
      <c r="D35" s="136" t="s">
        <v>6</v>
      </c>
      <c r="E35" s="5" t="e">
        <f>VLOOKUP(B35,[1]Report!$1:$1048576,8,0)</f>
        <v>#N/A</v>
      </c>
      <c r="F35" s="413"/>
      <c r="G35" s="6" t="e">
        <f t="shared" si="1"/>
        <v>#N/A</v>
      </c>
      <c r="H35" s="382" t="e">
        <f t="shared" si="2"/>
        <v>#N/A</v>
      </c>
      <c r="I35" s="7" t="s">
        <v>645</v>
      </c>
      <c r="J35" s="7"/>
      <c r="K35" s="7"/>
      <c r="L35" s="7"/>
      <c r="M35" s="7"/>
    </row>
    <row r="36" spans="1:13" ht="15.75">
      <c r="A36" s="49"/>
      <c r="B36" s="412"/>
      <c r="C36" s="4" t="e">
        <f>VLOOKUP(B36,[1]Report!$1:$1048576,2,0)</f>
        <v>#N/A</v>
      </c>
      <c r="D36" s="136" t="s">
        <v>6</v>
      </c>
      <c r="E36" s="5" t="e">
        <f>VLOOKUP(B36,[1]Report!$1:$1048576,8,0)</f>
        <v>#N/A</v>
      </c>
      <c r="F36" s="413"/>
      <c r="G36" s="6" t="e">
        <f t="shared" si="1"/>
        <v>#N/A</v>
      </c>
      <c r="H36" s="382" t="e">
        <f t="shared" si="2"/>
        <v>#N/A</v>
      </c>
      <c r="I36" s="7" t="s">
        <v>645</v>
      </c>
      <c r="J36" s="7"/>
      <c r="K36" s="7"/>
      <c r="L36" s="7"/>
      <c r="M36" s="7"/>
    </row>
    <row r="37" spans="1:13" ht="15.75">
      <c r="A37" s="49"/>
      <c r="B37" s="416"/>
      <c r="C37" s="107"/>
      <c r="D37" s="175"/>
      <c r="E37" s="108"/>
      <c r="F37" s="483"/>
      <c r="G37" s="181"/>
      <c r="H37" s="278"/>
      <c r="I37" s="7"/>
      <c r="J37" s="7"/>
      <c r="K37" s="7"/>
      <c r="L37" s="7"/>
      <c r="M37" s="7"/>
    </row>
    <row r="38" spans="1:13" ht="15.75">
      <c r="A38" s="9"/>
      <c r="B38" s="465"/>
      <c r="C38" s="107"/>
      <c r="D38" s="175"/>
      <c r="E38" s="108"/>
      <c r="F38" s="464"/>
      <c r="G38" s="181"/>
      <c r="H38" s="278"/>
      <c r="I38" s="7"/>
      <c r="J38" s="7"/>
      <c r="K38" s="7"/>
      <c r="L38" s="7"/>
      <c r="M38" s="7"/>
    </row>
    <row r="39" spans="1:13" ht="15.75" customHeight="1">
      <c r="A39" s="9"/>
      <c r="B39" s="582" t="s">
        <v>1038</v>
      </c>
      <c r="C39" s="583"/>
      <c r="D39" s="583"/>
      <c r="E39" s="583"/>
      <c r="F39" s="583"/>
      <c r="G39" s="584"/>
      <c r="H39" s="7"/>
      <c r="I39" s="7"/>
      <c r="J39" s="7"/>
      <c r="K39" s="7"/>
      <c r="L39" s="7"/>
      <c r="M39" s="7"/>
    </row>
    <row r="40" spans="1:13" ht="15.75" customHeight="1">
      <c r="A40" s="9"/>
      <c r="B40" s="106" t="s">
        <v>2</v>
      </c>
      <c r="C40" s="106" t="s">
        <v>3</v>
      </c>
      <c r="D40" s="106" t="s">
        <v>5</v>
      </c>
      <c r="E40" s="106" t="s">
        <v>0</v>
      </c>
      <c r="F40" s="415"/>
      <c r="G40" s="415" t="s">
        <v>4</v>
      </c>
      <c r="H40" s="7"/>
      <c r="I40" s="7"/>
      <c r="J40" s="7"/>
      <c r="K40" s="7"/>
      <c r="L40" s="7"/>
      <c r="M40" s="7"/>
    </row>
    <row r="41" spans="1:13" ht="15.75" customHeight="1">
      <c r="A41" s="49"/>
      <c r="B41" s="412"/>
      <c r="C41" s="166" t="e">
        <f>VLOOKUP(B41,[1]Report!$1:$1048576,2,0)</f>
        <v>#N/A</v>
      </c>
      <c r="D41" s="371" t="s">
        <v>6</v>
      </c>
      <c r="E41" s="112" t="e">
        <f>VLOOKUP(B41,[1]Report!$1:$1048576,8,0)</f>
        <v>#N/A</v>
      </c>
      <c r="F41" s="413">
        <v>1.29</v>
      </c>
      <c r="G41" s="167" t="e">
        <f t="shared" ref="G41:G107" si="3">(E41-F41)/E41</f>
        <v>#N/A</v>
      </c>
      <c r="H41" s="382" t="e">
        <f t="shared" ref="H41:H107" si="4">G41-100%</f>
        <v>#N/A</v>
      </c>
      <c r="I41" s="7" t="s">
        <v>645</v>
      </c>
      <c r="J41" s="7"/>
      <c r="K41" s="7"/>
      <c r="L41" s="7"/>
      <c r="M41" s="7"/>
    </row>
    <row r="42" spans="1:13" ht="15.75" customHeight="1">
      <c r="A42" s="49"/>
      <c r="B42" s="412"/>
      <c r="C42" s="166" t="e">
        <f>VLOOKUP(B42,[1]Report!$1:$1048576,2,0)</f>
        <v>#N/A</v>
      </c>
      <c r="D42" s="371" t="s">
        <v>6</v>
      </c>
      <c r="E42" s="112" t="e">
        <f>VLOOKUP(B42,[1]Report!$1:$1048576,8,0)</f>
        <v>#N/A</v>
      </c>
      <c r="F42" s="413">
        <v>111.1</v>
      </c>
      <c r="G42" s="167" t="e">
        <f t="shared" si="3"/>
        <v>#N/A</v>
      </c>
      <c r="H42" s="382" t="e">
        <f t="shared" si="4"/>
        <v>#N/A</v>
      </c>
      <c r="I42" s="7" t="s">
        <v>645</v>
      </c>
      <c r="J42" s="7"/>
      <c r="K42" s="7"/>
      <c r="L42" s="7"/>
      <c r="M42" s="7"/>
    </row>
    <row r="43" spans="1:13" ht="15.75" customHeight="1">
      <c r="A43" s="49"/>
      <c r="B43" s="412"/>
      <c r="C43" s="166" t="e">
        <f>VLOOKUP(B43,[1]Report!$1:$1048576,2,0)</f>
        <v>#N/A</v>
      </c>
      <c r="D43" s="371" t="s">
        <v>6</v>
      </c>
      <c r="E43" s="112" t="e">
        <f>VLOOKUP(B43,[1]Report!$1:$1048576,8,0)</f>
        <v>#N/A</v>
      </c>
      <c r="F43" s="413">
        <v>7.6</v>
      </c>
      <c r="G43" s="167" t="e">
        <f t="shared" si="3"/>
        <v>#N/A</v>
      </c>
      <c r="H43" s="382" t="e">
        <f t="shared" si="4"/>
        <v>#N/A</v>
      </c>
      <c r="I43" s="7" t="s">
        <v>645</v>
      </c>
      <c r="J43" s="7"/>
      <c r="K43" s="7"/>
      <c r="L43" s="7"/>
      <c r="M43" s="7"/>
    </row>
    <row r="44" spans="1:13" ht="15.75" customHeight="1">
      <c r="A44" s="49"/>
      <c r="B44" s="412"/>
      <c r="C44" s="166" t="e">
        <f>VLOOKUP(B44,[1]Report!$1:$1048576,2,0)</f>
        <v>#N/A</v>
      </c>
      <c r="D44" s="371" t="s">
        <v>6</v>
      </c>
      <c r="E44" s="112" t="e">
        <f>VLOOKUP(B44,[1]Report!$1:$1048576,8,0)</f>
        <v>#N/A</v>
      </c>
      <c r="F44" s="413">
        <v>31.9</v>
      </c>
      <c r="G44" s="167" t="e">
        <f t="shared" si="3"/>
        <v>#N/A</v>
      </c>
      <c r="H44" s="382" t="e">
        <f t="shared" si="4"/>
        <v>#N/A</v>
      </c>
      <c r="I44" s="7" t="s">
        <v>645</v>
      </c>
      <c r="J44" s="7"/>
      <c r="K44" s="7"/>
      <c r="L44" s="7"/>
      <c r="M44" s="7"/>
    </row>
    <row r="45" spans="1:13" ht="15.75" customHeight="1">
      <c r="A45" s="49"/>
      <c r="B45" s="412"/>
      <c r="C45" s="166" t="e">
        <f>VLOOKUP(B45,[1]Report!$1:$1048576,2,0)</f>
        <v>#N/A</v>
      </c>
      <c r="D45" s="371" t="s">
        <v>6</v>
      </c>
      <c r="E45" s="112" t="e">
        <f>VLOOKUP(B45,[1]Report!$1:$1048576,8,0)</f>
        <v>#N/A</v>
      </c>
      <c r="F45" s="413">
        <v>9.9499999999999993</v>
      </c>
      <c r="G45" s="167" t="e">
        <f t="shared" si="3"/>
        <v>#N/A</v>
      </c>
      <c r="H45" s="382" t="e">
        <f t="shared" si="4"/>
        <v>#N/A</v>
      </c>
      <c r="I45" s="7" t="s">
        <v>645</v>
      </c>
      <c r="J45" s="7"/>
      <c r="K45" s="7"/>
      <c r="L45" s="7"/>
    </row>
    <row r="46" spans="1:13" ht="15.75" customHeight="1">
      <c r="A46" s="49"/>
      <c r="B46" s="412"/>
      <c r="C46" s="166" t="e">
        <f>VLOOKUP(B46,[1]Report!$1:$1048576,2,0)</f>
        <v>#N/A</v>
      </c>
      <c r="D46" s="371" t="s">
        <v>6</v>
      </c>
      <c r="E46" s="112" t="e">
        <f>VLOOKUP(B46,[1]Report!$1:$1048576,8,0)</f>
        <v>#N/A</v>
      </c>
      <c r="F46" s="413">
        <v>20.190000000000001</v>
      </c>
      <c r="G46" s="167" t="e">
        <f t="shared" si="3"/>
        <v>#N/A</v>
      </c>
      <c r="H46" s="382" t="e">
        <f t="shared" si="4"/>
        <v>#N/A</v>
      </c>
      <c r="I46" s="7" t="s">
        <v>645</v>
      </c>
      <c r="J46" s="7"/>
      <c r="K46" s="7"/>
      <c r="L46" s="7"/>
    </row>
    <row r="47" spans="1:13" ht="15.75" customHeight="1">
      <c r="A47" s="49"/>
      <c r="B47" s="412"/>
      <c r="C47" s="166" t="e">
        <f>VLOOKUP(B47,[1]Report!$1:$1048576,2,0)</f>
        <v>#N/A</v>
      </c>
      <c r="D47" s="371" t="s">
        <v>6</v>
      </c>
      <c r="E47" s="112" t="e">
        <f>VLOOKUP(B47,[1]Report!$1:$1048576,8,0)</f>
        <v>#N/A</v>
      </c>
      <c r="F47" s="413">
        <v>21.7</v>
      </c>
      <c r="G47" s="167" t="e">
        <f t="shared" si="3"/>
        <v>#N/A</v>
      </c>
      <c r="H47" s="382" t="e">
        <f t="shared" si="4"/>
        <v>#N/A</v>
      </c>
      <c r="I47" s="7" t="s">
        <v>645</v>
      </c>
      <c r="J47" s="7"/>
      <c r="K47" s="7"/>
      <c r="L47" s="7"/>
    </row>
    <row r="48" spans="1:13" ht="15.75" customHeight="1">
      <c r="A48" s="49"/>
      <c r="B48" s="412"/>
      <c r="C48" s="166" t="e">
        <f>VLOOKUP(B48,[1]Report!$1:$1048576,2,0)</f>
        <v>#N/A</v>
      </c>
      <c r="D48" s="371" t="s">
        <v>6</v>
      </c>
      <c r="E48" s="112" t="e">
        <f>VLOOKUP(B48,[1]Report!$1:$1048576,8,0)</f>
        <v>#N/A</v>
      </c>
      <c r="F48" s="413">
        <v>53.5</v>
      </c>
      <c r="G48" s="167" t="e">
        <f t="shared" si="3"/>
        <v>#N/A</v>
      </c>
      <c r="H48" s="382" t="e">
        <f t="shared" si="4"/>
        <v>#N/A</v>
      </c>
      <c r="I48" s="7" t="s">
        <v>645</v>
      </c>
      <c r="J48" s="7"/>
      <c r="K48" s="7"/>
      <c r="L48" s="7"/>
    </row>
    <row r="49" spans="1:12" ht="15.75" customHeight="1">
      <c r="A49" s="49"/>
      <c r="B49" s="412"/>
      <c r="C49" s="166" t="e">
        <f>VLOOKUP(B49,[1]Report!$1:$1048576,2,0)</f>
        <v>#N/A</v>
      </c>
      <c r="D49" s="371" t="s">
        <v>6</v>
      </c>
      <c r="E49" s="112" t="e">
        <f>VLOOKUP(B49,[1]Report!$1:$1048576,8,0)</f>
        <v>#N/A</v>
      </c>
      <c r="F49" s="413">
        <v>8.41</v>
      </c>
      <c r="G49" s="167" t="e">
        <f t="shared" si="3"/>
        <v>#N/A</v>
      </c>
      <c r="H49" s="382" t="e">
        <f t="shared" si="4"/>
        <v>#N/A</v>
      </c>
      <c r="I49" s="7" t="s">
        <v>645</v>
      </c>
      <c r="J49" s="7"/>
      <c r="K49" s="7"/>
      <c r="L49" s="7"/>
    </row>
    <row r="50" spans="1:12" ht="15.75" customHeight="1">
      <c r="A50" s="49"/>
      <c r="B50" s="412"/>
      <c r="C50" s="166" t="e">
        <f>VLOOKUP(B50,[1]Report!$1:$1048576,2,0)</f>
        <v>#N/A</v>
      </c>
      <c r="D50" s="371" t="s">
        <v>6</v>
      </c>
      <c r="E50" s="112" t="e">
        <f>VLOOKUP(B50,[1]Report!$1:$1048576,8,0)</f>
        <v>#N/A</v>
      </c>
      <c r="F50" s="413">
        <v>6.49</v>
      </c>
      <c r="G50" s="167" t="e">
        <f t="shared" si="3"/>
        <v>#N/A</v>
      </c>
      <c r="H50" s="382" t="e">
        <f t="shared" si="4"/>
        <v>#N/A</v>
      </c>
      <c r="I50" s="7" t="s">
        <v>645</v>
      </c>
      <c r="J50" s="7"/>
      <c r="K50" s="7"/>
      <c r="L50" s="7"/>
    </row>
    <row r="51" spans="1:12" ht="15.75" customHeight="1">
      <c r="A51" s="49"/>
      <c r="B51" s="412"/>
      <c r="C51" s="166" t="e">
        <f>VLOOKUP(B51,[1]Report!$1:$1048576,2,0)</f>
        <v>#N/A</v>
      </c>
      <c r="D51" s="371" t="s">
        <v>6</v>
      </c>
      <c r="E51" s="112" t="e">
        <f>VLOOKUP(B51,[1]Report!$1:$1048576,8,0)</f>
        <v>#N/A</v>
      </c>
      <c r="F51" s="413">
        <v>6.49</v>
      </c>
      <c r="G51" s="167" t="e">
        <f t="shared" si="3"/>
        <v>#N/A</v>
      </c>
      <c r="H51" s="382" t="e">
        <f t="shared" si="4"/>
        <v>#N/A</v>
      </c>
      <c r="I51" s="7" t="s">
        <v>645</v>
      </c>
      <c r="J51" s="7"/>
      <c r="K51" s="7"/>
      <c r="L51" s="7"/>
    </row>
    <row r="52" spans="1:12" ht="15.75" customHeight="1">
      <c r="A52" s="49"/>
      <c r="B52" s="412"/>
      <c r="C52" s="166" t="e">
        <f>VLOOKUP(B52,[1]Report!$1:$1048576,2,0)</f>
        <v>#N/A</v>
      </c>
      <c r="D52" s="371" t="s">
        <v>6</v>
      </c>
      <c r="E52" s="112" t="e">
        <f>VLOOKUP(B52,[1]Report!$1:$1048576,8,0)</f>
        <v>#N/A</v>
      </c>
      <c r="F52" s="413">
        <v>4.8899999999999997</v>
      </c>
      <c r="G52" s="167" t="e">
        <f t="shared" si="3"/>
        <v>#N/A</v>
      </c>
      <c r="H52" s="382" t="e">
        <f t="shared" si="4"/>
        <v>#N/A</v>
      </c>
      <c r="I52" s="7" t="s">
        <v>645</v>
      </c>
      <c r="J52" s="7"/>
      <c r="K52" s="7"/>
      <c r="L52" s="7"/>
    </row>
    <row r="53" spans="1:12" ht="15.75" customHeight="1">
      <c r="A53" s="49"/>
      <c r="B53" s="412"/>
      <c r="C53" s="166" t="e">
        <f>VLOOKUP(B53,[1]Report!$1:$1048576,2,0)</f>
        <v>#N/A</v>
      </c>
      <c r="D53" s="371" t="s">
        <v>6</v>
      </c>
      <c r="E53" s="112" t="e">
        <f>VLOOKUP(B53,[1]Report!$1:$1048576,8,0)</f>
        <v>#N/A</v>
      </c>
      <c r="F53" s="413">
        <v>4.8899999999999997</v>
      </c>
      <c r="G53" s="167" t="e">
        <f t="shared" si="3"/>
        <v>#N/A</v>
      </c>
      <c r="H53" s="382" t="e">
        <f t="shared" si="4"/>
        <v>#N/A</v>
      </c>
      <c r="I53" s="7" t="s">
        <v>645</v>
      </c>
      <c r="J53" s="7"/>
      <c r="K53" s="7"/>
      <c r="L53" s="7"/>
    </row>
    <row r="54" spans="1:12" ht="15.75" customHeight="1">
      <c r="A54" s="49"/>
      <c r="B54" s="412"/>
      <c r="C54" s="166" t="e">
        <f>VLOOKUP(B54,[1]Report!$1:$1048576,2,0)</f>
        <v>#N/A</v>
      </c>
      <c r="D54" s="371" t="s">
        <v>6</v>
      </c>
      <c r="E54" s="112" t="e">
        <f>VLOOKUP(B54,[1]Report!$1:$1048576,8,0)</f>
        <v>#N/A</v>
      </c>
      <c r="F54" s="413">
        <v>4.8899999999999997</v>
      </c>
      <c r="G54" s="167" t="e">
        <f t="shared" si="3"/>
        <v>#N/A</v>
      </c>
      <c r="H54" s="382" t="e">
        <f t="shared" si="4"/>
        <v>#N/A</v>
      </c>
      <c r="I54" s="7" t="s">
        <v>645</v>
      </c>
      <c r="J54" s="7"/>
      <c r="K54" s="7"/>
      <c r="L54" s="7"/>
    </row>
    <row r="55" spans="1:12" ht="15.75" customHeight="1">
      <c r="A55" s="49"/>
      <c r="B55" s="412"/>
      <c r="C55" s="166" t="e">
        <f>VLOOKUP(B55,[1]Report!$1:$1048576,2,0)</f>
        <v>#N/A</v>
      </c>
      <c r="D55" s="371" t="s">
        <v>6</v>
      </c>
      <c r="E55" s="112" t="e">
        <f>VLOOKUP(B55,[1]Report!$1:$1048576,8,0)</f>
        <v>#N/A</v>
      </c>
      <c r="F55" s="413">
        <v>4.8899999999999997</v>
      </c>
      <c r="G55" s="167" t="e">
        <f t="shared" si="3"/>
        <v>#N/A</v>
      </c>
      <c r="H55" s="382" t="e">
        <f t="shared" si="4"/>
        <v>#N/A</v>
      </c>
      <c r="I55" s="7" t="s">
        <v>645</v>
      </c>
      <c r="J55" s="7"/>
      <c r="K55" s="7"/>
      <c r="L55" s="7"/>
    </row>
    <row r="56" spans="1:12" ht="15.75" customHeight="1">
      <c r="A56" s="49"/>
      <c r="B56" s="412"/>
      <c r="C56" s="166" t="e">
        <f>VLOOKUP(B56,[1]Report!$1:$1048576,2,0)</f>
        <v>#N/A</v>
      </c>
      <c r="D56" s="371" t="s">
        <v>6</v>
      </c>
      <c r="E56" s="112" t="e">
        <f>VLOOKUP(B56,[1]Report!$1:$1048576,8,0)</f>
        <v>#N/A</v>
      </c>
      <c r="F56" s="413">
        <v>4.8899999999999997</v>
      </c>
      <c r="G56" s="167" t="e">
        <f t="shared" si="3"/>
        <v>#N/A</v>
      </c>
      <c r="H56" s="382" t="e">
        <f t="shared" si="4"/>
        <v>#N/A</v>
      </c>
      <c r="I56" s="7" t="s">
        <v>645</v>
      </c>
      <c r="J56" s="7"/>
      <c r="K56" s="7"/>
      <c r="L56" s="7"/>
    </row>
    <row r="57" spans="1:12" ht="15.75" customHeight="1">
      <c r="A57" s="49"/>
      <c r="B57" s="412"/>
      <c r="C57" s="166" t="e">
        <f>VLOOKUP(B57,[1]Report!$1:$1048576,2,0)</f>
        <v>#N/A</v>
      </c>
      <c r="D57" s="371" t="s">
        <v>6</v>
      </c>
      <c r="E57" s="112" t="e">
        <f>VLOOKUP(B57,[1]Report!$1:$1048576,8,0)</f>
        <v>#N/A</v>
      </c>
      <c r="F57" s="413">
        <v>6.99</v>
      </c>
      <c r="G57" s="167" t="e">
        <f t="shared" si="3"/>
        <v>#N/A</v>
      </c>
      <c r="H57" s="382" t="e">
        <f t="shared" si="4"/>
        <v>#N/A</v>
      </c>
      <c r="I57" s="7" t="s">
        <v>645</v>
      </c>
      <c r="J57" s="7"/>
      <c r="K57" s="7"/>
      <c r="L57" s="7"/>
    </row>
    <row r="58" spans="1:12" ht="15.75" customHeight="1">
      <c r="A58" s="49"/>
      <c r="B58" s="412"/>
      <c r="C58" s="166" t="e">
        <f>VLOOKUP(B58,[1]Report!$1:$1048576,2,0)</f>
        <v>#N/A</v>
      </c>
      <c r="D58" s="371" t="s">
        <v>6</v>
      </c>
      <c r="E58" s="112" t="e">
        <f>VLOOKUP(B58,[1]Report!$1:$1048576,8,0)</f>
        <v>#N/A</v>
      </c>
      <c r="F58" s="413">
        <v>6.99</v>
      </c>
      <c r="G58" s="167" t="e">
        <f t="shared" si="3"/>
        <v>#N/A</v>
      </c>
      <c r="H58" s="382" t="e">
        <f t="shared" si="4"/>
        <v>#N/A</v>
      </c>
      <c r="I58" s="7" t="s">
        <v>645</v>
      </c>
      <c r="J58" s="7"/>
      <c r="K58" s="7"/>
      <c r="L58" s="7"/>
    </row>
    <row r="59" spans="1:12" ht="15.75" customHeight="1">
      <c r="A59" s="49"/>
      <c r="B59" s="412"/>
      <c r="C59" s="166" t="e">
        <f>VLOOKUP(B59,[1]Report!$1:$1048576,2,0)</f>
        <v>#N/A</v>
      </c>
      <c r="D59" s="371" t="s">
        <v>6</v>
      </c>
      <c r="E59" s="112" t="e">
        <f>VLOOKUP(B59,[1]Report!$1:$1048576,8,0)</f>
        <v>#N/A</v>
      </c>
      <c r="F59" s="413">
        <v>6.99</v>
      </c>
      <c r="G59" s="167" t="e">
        <f t="shared" si="3"/>
        <v>#N/A</v>
      </c>
      <c r="H59" s="382" t="e">
        <f t="shared" si="4"/>
        <v>#N/A</v>
      </c>
      <c r="I59" s="7" t="s">
        <v>645</v>
      </c>
      <c r="J59" s="7"/>
      <c r="K59" s="7"/>
      <c r="L59" s="7"/>
    </row>
    <row r="60" spans="1:12" ht="15.75" customHeight="1">
      <c r="A60" s="49"/>
      <c r="B60" s="412"/>
      <c r="C60" s="166" t="e">
        <f>VLOOKUP(B60,[1]Report!$1:$1048576,2,0)</f>
        <v>#N/A</v>
      </c>
      <c r="D60" s="371" t="s">
        <v>6</v>
      </c>
      <c r="E60" s="112" t="e">
        <f>VLOOKUP(B60,[1]Report!$1:$1048576,8,0)</f>
        <v>#N/A</v>
      </c>
      <c r="F60" s="413">
        <v>6.99</v>
      </c>
      <c r="G60" s="167" t="e">
        <f t="shared" si="3"/>
        <v>#N/A</v>
      </c>
      <c r="H60" s="382" t="e">
        <f t="shared" si="4"/>
        <v>#N/A</v>
      </c>
      <c r="I60" s="7" t="s">
        <v>645</v>
      </c>
      <c r="J60" s="7"/>
      <c r="K60" s="7"/>
      <c r="L60" s="7"/>
    </row>
    <row r="61" spans="1:12" ht="15.75" customHeight="1">
      <c r="A61" s="49"/>
      <c r="B61" s="412"/>
      <c r="C61" s="166" t="e">
        <f>VLOOKUP(B61,[1]Report!$1:$1048576,2,0)</f>
        <v>#N/A</v>
      </c>
      <c r="D61" s="371" t="s">
        <v>6</v>
      </c>
      <c r="E61" s="112" t="e">
        <f>VLOOKUP(B61,[1]Report!$1:$1048576,8,0)</f>
        <v>#N/A</v>
      </c>
      <c r="F61" s="413">
        <v>6.99</v>
      </c>
      <c r="G61" s="167" t="e">
        <f t="shared" si="3"/>
        <v>#N/A</v>
      </c>
      <c r="H61" s="382" t="e">
        <f t="shared" si="4"/>
        <v>#N/A</v>
      </c>
      <c r="I61" s="7" t="s">
        <v>645</v>
      </c>
      <c r="J61" s="7"/>
      <c r="K61" s="7"/>
      <c r="L61" s="7"/>
    </row>
    <row r="62" spans="1:12" ht="15.75" customHeight="1">
      <c r="A62" s="49"/>
      <c r="B62" s="412"/>
      <c r="C62" s="166" t="e">
        <f>VLOOKUP(B62,[1]Report!$1:$1048576,2,0)</f>
        <v>#N/A</v>
      </c>
      <c r="D62" s="371" t="s">
        <v>6</v>
      </c>
      <c r="E62" s="112" t="e">
        <f>VLOOKUP(B62,[1]Report!$1:$1048576,8,0)</f>
        <v>#N/A</v>
      </c>
      <c r="F62" s="413">
        <v>19.489999999999998</v>
      </c>
      <c r="G62" s="167" t="e">
        <f t="shared" si="3"/>
        <v>#N/A</v>
      </c>
      <c r="H62" s="382" t="e">
        <f t="shared" si="4"/>
        <v>#N/A</v>
      </c>
      <c r="I62" s="7" t="s">
        <v>645</v>
      </c>
      <c r="J62" s="7"/>
      <c r="K62" s="7"/>
      <c r="L62" s="7"/>
    </row>
    <row r="63" spans="1:12" ht="15.75" customHeight="1">
      <c r="A63" s="49"/>
      <c r="B63" s="412"/>
      <c r="C63" s="166" t="e">
        <f>VLOOKUP(B63,[1]Report!$1:$1048576,2,0)</f>
        <v>#N/A</v>
      </c>
      <c r="D63" s="371" t="s">
        <v>6</v>
      </c>
      <c r="E63" s="112" t="e">
        <f>VLOOKUP(B63,[1]Report!$1:$1048576,8,0)</f>
        <v>#N/A</v>
      </c>
      <c r="F63" s="413">
        <v>8.69</v>
      </c>
      <c r="G63" s="167" t="e">
        <f t="shared" si="3"/>
        <v>#N/A</v>
      </c>
      <c r="H63" s="382" t="e">
        <f t="shared" si="4"/>
        <v>#N/A</v>
      </c>
      <c r="I63" s="7" t="s">
        <v>645</v>
      </c>
      <c r="J63" s="7"/>
      <c r="K63" s="7"/>
      <c r="L63" s="7"/>
    </row>
    <row r="64" spans="1:12" ht="15.75" customHeight="1">
      <c r="A64" s="49"/>
      <c r="B64" s="412"/>
      <c r="C64" s="166" t="e">
        <f>VLOOKUP(B64,[1]Report!$1:$1048576,2,0)</f>
        <v>#N/A</v>
      </c>
      <c r="D64" s="371" t="s">
        <v>6</v>
      </c>
      <c r="E64" s="112" t="e">
        <f>VLOOKUP(B64,[1]Report!$1:$1048576,8,0)</f>
        <v>#N/A</v>
      </c>
      <c r="F64" s="413">
        <v>7.99</v>
      </c>
      <c r="G64" s="167" t="e">
        <f t="shared" si="3"/>
        <v>#N/A</v>
      </c>
      <c r="H64" s="382" t="e">
        <f t="shared" si="4"/>
        <v>#N/A</v>
      </c>
      <c r="I64" s="7" t="s">
        <v>645</v>
      </c>
      <c r="J64" s="7"/>
      <c r="K64" s="7"/>
      <c r="L64" s="7"/>
    </row>
    <row r="65" spans="1:12" ht="15.75" customHeight="1">
      <c r="A65" s="49"/>
      <c r="B65" s="412"/>
      <c r="C65" s="166" t="e">
        <f>VLOOKUP(B65,[1]Report!$1:$1048576,2,0)</f>
        <v>#N/A</v>
      </c>
      <c r="D65" s="371" t="s">
        <v>6</v>
      </c>
      <c r="E65" s="112" t="e">
        <f>VLOOKUP(B65,[1]Report!$1:$1048576,8,0)</f>
        <v>#N/A</v>
      </c>
      <c r="F65" s="413">
        <v>7.99</v>
      </c>
      <c r="G65" s="167" t="e">
        <f t="shared" si="3"/>
        <v>#N/A</v>
      </c>
      <c r="H65" s="382" t="e">
        <f t="shared" si="4"/>
        <v>#N/A</v>
      </c>
      <c r="I65" s="7" t="s">
        <v>645</v>
      </c>
      <c r="J65" s="7"/>
      <c r="K65" s="7"/>
      <c r="L65" s="7"/>
    </row>
    <row r="66" spans="1:12" ht="15.75" customHeight="1">
      <c r="A66" s="49"/>
      <c r="B66" s="412"/>
      <c r="C66" s="166" t="e">
        <f>VLOOKUP(B66,[1]Report!$1:$1048576,2,0)</f>
        <v>#N/A</v>
      </c>
      <c r="D66" s="371" t="s">
        <v>6</v>
      </c>
      <c r="E66" s="112" t="e">
        <f>VLOOKUP(B66,[1]Report!$1:$1048576,8,0)</f>
        <v>#N/A</v>
      </c>
      <c r="F66" s="413">
        <v>7.99</v>
      </c>
      <c r="G66" s="167" t="e">
        <f t="shared" si="3"/>
        <v>#N/A</v>
      </c>
      <c r="H66" s="382" t="e">
        <f t="shared" si="4"/>
        <v>#N/A</v>
      </c>
      <c r="I66" s="7" t="s">
        <v>645</v>
      </c>
      <c r="J66" s="7"/>
      <c r="K66" s="7"/>
      <c r="L66" s="7"/>
    </row>
    <row r="67" spans="1:12" ht="15.75" customHeight="1">
      <c r="A67" s="49"/>
      <c r="B67" s="412"/>
      <c r="C67" s="166" t="e">
        <f>VLOOKUP(B67,[1]Report!$1:$1048576,2,0)</f>
        <v>#N/A</v>
      </c>
      <c r="D67" s="371" t="s">
        <v>6</v>
      </c>
      <c r="E67" s="112" t="e">
        <f>VLOOKUP(B67,[1]Report!$1:$1048576,8,0)</f>
        <v>#N/A</v>
      </c>
      <c r="F67" s="413">
        <v>7.99</v>
      </c>
      <c r="G67" s="167" t="e">
        <f t="shared" si="3"/>
        <v>#N/A</v>
      </c>
      <c r="H67" s="382" t="e">
        <f t="shared" si="4"/>
        <v>#N/A</v>
      </c>
      <c r="I67" s="7" t="s">
        <v>645</v>
      </c>
      <c r="J67" s="7"/>
      <c r="K67" s="7"/>
      <c r="L67" s="7"/>
    </row>
    <row r="68" spans="1:12" ht="15.75" customHeight="1">
      <c r="A68" s="49"/>
      <c r="B68" s="412"/>
      <c r="C68" s="166" t="e">
        <f>VLOOKUP(B68,[1]Report!$1:$1048576,2,0)</f>
        <v>#N/A</v>
      </c>
      <c r="D68" s="371" t="s">
        <v>6</v>
      </c>
      <c r="E68" s="112" t="e">
        <f>VLOOKUP(B68,[1]Report!$1:$1048576,8,0)</f>
        <v>#N/A</v>
      </c>
      <c r="F68" s="413">
        <v>6.89</v>
      </c>
      <c r="G68" s="167" t="e">
        <f t="shared" si="3"/>
        <v>#N/A</v>
      </c>
      <c r="H68" s="382" t="e">
        <f t="shared" si="4"/>
        <v>#N/A</v>
      </c>
      <c r="I68" s="7" t="s">
        <v>645</v>
      </c>
      <c r="J68" s="7"/>
      <c r="K68" s="7"/>
      <c r="L68" s="7"/>
    </row>
    <row r="69" spans="1:12" ht="15.75" customHeight="1">
      <c r="A69" s="49"/>
      <c r="B69" s="412"/>
      <c r="C69" s="166" t="e">
        <f>VLOOKUP(B69,[1]Report!$1:$1048576,2,0)</f>
        <v>#N/A</v>
      </c>
      <c r="D69" s="371" t="s">
        <v>6</v>
      </c>
      <c r="E69" s="112" t="e">
        <f>VLOOKUP(B69,[1]Report!$1:$1048576,8,0)</f>
        <v>#N/A</v>
      </c>
      <c r="F69" s="413">
        <v>6.89</v>
      </c>
      <c r="G69" s="167" t="e">
        <f t="shared" si="3"/>
        <v>#N/A</v>
      </c>
      <c r="H69" s="382" t="e">
        <f t="shared" si="4"/>
        <v>#N/A</v>
      </c>
      <c r="I69" s="7" t="s">
        <v>645</v>
      </c>
      <c r="J69" s="7"/>
      <c r="K69" s="7"/>
      <c r="L69" s="7"/>
    </row>
    <row r="70" spans="1:12" ht="15.75" customHeight="1">
      <c r="A70" s="49"/>
      <c r="B70" s="412"/>
      <c r="C70" s="166" t="e">
        <f>VLOOKUP(B70,[1]Report!$1:$1048576,2,0)</f>
        <v>#N/A</v>
      </c>
      <c r="D70" s="371" t="s">
        <v>6</v>
      </c>
      <c r="E70" s="112" t="e">
        <f>VLOOKUP(B70,[1]Report!$1:$1048576,8,0)</f>
        <v>#N/A</v>
      </c>
      <c r="F70" s="413">
        <v>6.89</v>
      </c>
      <c r="G70" s="167" t="e">
        <f t="shared" si="3"/>
        <v>#N/A</v>
      </c>
      <c r="H70" s="382" t="e">
        <f t="shared" si="4"/>
        <v>#N/A</v>
      </c>
      <c r="I70" s="7" t="s">
        <v>645</v>
      </c>
      <c r="J70" s="7"/>
      <c r="K70" s="7"/>
      <c r="L70" s="7"/>
    </row>
    <row r="71" spans="1:12" ht="15.75" customHeight="1">
      <c r="A71" s="49"/>
      <c r="B71" s="412"/>
      <c r="C71" s="166" t="e">
        <f>VLOOKUP(B71,[1]Report!$1:$1048576,2,0)</f>
        <v>#N/A</v>
      </c>
      <c r="D71" s="371" t="s">
        <v>6</v>
      </c>
      <c r="E71" s="112" t="e">
        <f>VLOOKUP(B71,[1]Report!$1:$1048576,8,0)</f>
        <v>#N/A</v>
      </c>
      <c r="F71" s="413">
        <v>6.89</v>
      </c>
      <c r="G71" s="167" t="e">
        <f t="shared" si="3"/>
        <v>#N/A</v>
      </c>
      <c r="H71" s="382" t="e">
        <f t="shared" si="4"/>
        <v>#N/A</v>
      </c>
      <c r="I71" s="7" t="s">
        <v>645</v>
      </c>
      <c r="J71" s="7"/>
      <c r="K71" s="7"/>
      <c r="L71" s="7"/>
    </row>
    <row r="72" spans="1:12" ht="15.75" customHeight="1">
      <c r="A72" s="49"/>
      <c r="B72" s="412"/>
      <c r="C72" s="166" t="e">
        <f>VLOOKUP(B72,[1]Report!$1:$1048576,2,0)</f>
        <v>#N/A</v>
      </c>
      <c r="D72" s="371" t="s">
        <v>6</v>
      </c>
      <c r="E72" s="112" t="e">
        <f>VLOOKUP(B72,[1]Report!$1:$1048576,8,0)</f>
        <v>#N/A</v>
      </c>
      <c r="F72" s="413">
        <v>6.89</v>
      </c>
      <c r="G72" s="167" t="e">
        <f t="shared" si="3"/>
        <v>#N/A</v>
      </c>
      <c r="H72" s="382" t="e">
        <f t="shared" si="4"/>
        <v>#N/A</v>
      </c>
      <c r="I72" s="7" t="s">
        <v>645</v>
      </c>
      <c r="J72" s="7"/>
      <c r="K72" s="7"/>
      <c r="L72" s="7"/>
    </row>
    <row r="73" spans="1:12" ht="15.75" customHeight="1">
      <c r="A73" s="49"/>
      <c r="B73" s="412"/>
      <c r="C73" s="166" t="e">
        <f>VLOOKUP(B73,[1]Report!$1:$1048576,2,0)</f>
        <v>#N/A</v>
      </c>
      <c r="D73" s="371" t="s">
        <v>6</v>
      </c>
      <c r="E73" s="112" t="e">
        <f>VLOOKUP(B73,[1]Report!$1:$1048576,8,0)</f>
        <v>#N/A</v>
      </c>
      <c r="F73" s="413">
        <v>5.99</v>
      </c>
      <c r="G73" s="167" t="e">
        <f t="shared" si="3"/>
        <v>#N/A</v>
      </c>
      <c r="H73" s="382" t="e">
        <f t="shared" si="4"/>
        <v>#N/A</v>
      </c>
      <c r="I73" s="7" t="s">
        <v>645</v>
      </c>
      <c r="J73" s="7"/>
      <c r="K73" s="7"/>
      <c r="L73" s="7"/>
    </row>
    <row r="74" spans="1:12" ht="15.75" customHeight="1">
      <c r="A74" s="49"/>
      <c r="B74" s="412"/>
      <c r="C74" s="166" t="e">
        <f>VLOOKUP(B74,[1]Report!$1:$1048576,2,0)</f>
        <v>#N/A</v>
      </c>
      <c r="D74" s="371" t="s">
        <v>6</v>
      </c>
      <c r="E74" s="112" t="e">
        <f>VLOOKUP(B74,[1]Report!$1:$1048576,8,0)</f>
        <v>#N/A</v>
      </c>
      <c r="F74" s="413">
        <v>5.99</v>
      </c>
      <c r="G74" s="167" t="e">
        <f t="shared" si="3"/>
        <v>#N/A</v>
      </c>
      <c r="H74" s="382" t="e">
        <f t="shared" si="4"/>
        <v>#N/A</v>
      </c>
      <c r="I74" s="7" t="s">
        <v>645</v>
      </c>
      <c r="J74" s="7"/>
      <c r="K74" s="7"/>
      <c r="L74" s="7"/>
    </row>
    <row r="75" spans="1:12" ht="15.75" customHeight="1">
      <c r="A75" s="49"/>
      <c r="B75" s="412"/>
      <c r="C75" s="166" t="e">
        <f>VLOOKUP(B75,[1]Report!$1:$1048576,2,0)</f>
        <v>#N/A</v>
      </c>
      <c r="D75" s="371" t="s">
        <v>6</v>
      </c>
      <c r="E75" s="112" t="e">
        <f>VLOOKUP(B75,[1]Report!$1:$1048576,8,0)</f>
        <v>#N/A</v>
      </c>
      <c r="F75" s="413">
        <v>2.59</v>
      </c>
      <c r="G75" s="167" t="e">
        <f t="shared" si="3"/>
        <v>#N/A</v>
      </c>
      <c r="H75" s="382" t="e">
        <f t="shared" si="4"/>
        <v>#N/A</v>
      </c>
      <c r="I75" s="7" t="s">
        <v>645</v>
      </c>
      <c r="J75" s="7"/>
      <c r="K75" s="7"/>
      <c r="L75" s="7"/>
    </row>
    <row r="76" spans="1:12" ht="15.75" customHeight="1">
      <c r="A76" s="49"/>
      <c r="B76" s="412"/>
      <c r="C76" s="166" t="e">
        <f>VLOOKUP(B76,[1]Report!$1:$1048576,2,0)</f>
        <v>#N/A</v>
      </c>
      <c r="D76" s="371" t="s">
        <v>6</v>
      </c>
      <c r="E76" s="112" t="e">
        <f>VLOOKUP(B76,[1]Report!$1:$1048576,8,0)</f>
        <v>#N/A</v>
      </c>
      <c r="F76" s="413">
        <v>6.3</v>
      </c>
      <c r="G76" s="167" t="e">
        <f t="shared" si="3"/>
        <v>#N/A</v>
      </c>
      <c r="H76" s="382" t="e">
        <f t="shared" si="4"/>
        <v>#N/A</v>
      </c>
      <c r="I76" s="7" t="s">
        <v>645</v>
      </c>
      <c r="J76" s="7"/>
      <c r="K76" s="7"/>
      <c r="L76" s="7"/>
    </row>
    <row r="77" spans="1:12" ht="15.75" customHeight="1">
      <c r="A77" s="49"/>
      <c r="B77" s="412"/>
      <c r="C77" s="166" t="e">
        <f>VLOOKUP(B77,[1]Report!$1:$1048576,2,0)</f>
        <v>#N/A</v>
      </c>
      <c r="D77" s="371" t="s">
        <v>6</v>
      </c>
      <c r="E77" s="112" t="e">
        <f>VLOOKUP(B77,[1]Report!$1:$1048576,8,0)</f>
        <v>#N/A</v>
      </c>
      <c r="F77" s="413">
        <v>3.29</v>
      </c>
      <c r="G77" s="167" t="e">
        <f t="shared" si="3"/>
        <v>#N/A</v>
      </c>
      <c r="H77" s="382" t="e">
        <f t="shared" si="4"/>
        <v>#N/A</v>
      </c>
      <c r="I77" s="7" t="s">
        <v>645</v>
      </c>
      <c r="J77" s="7"/>
      <c r="K77" s="7"/>
      <c r="L77" s="7"/>
    </row>
    <row r="78" spans="1:12" ht="15.75" customHeight="1">
      <c r="A78" s="49"/>
      <c r="B78" s="412"/>
      <c r="C78" s="166" t="e">
        <f>VLOOKUP(B78,[1]Report!$1:$1048576,2,0)</f>
        <v>#N/A</v>
      </c>
      <c r="D78" s="371" t="s">
        <v>6</v>
      </c>
      <c r="E78" s="112" t="e">
        <f>VLOOKUP(B78,[1]Report!$1:$1048576,8,0)</f>
        <v>#N/A</v>
      </c>
      <c r="F78" s="413">
        <v>4.3</v>
      </c>
      <c r="G78" s="167" t="e">
        <f t="shared" si="3"/>
        <v>#N/A</v>
      </c>
      <c r="H78" s="382" t="e">
        <f t="shared" si="4"/>
        <v>#N/A</v>
      </c>
      <c r="I78" s="7" t="s">
        <v>645</v>
      </c>
      <c r="J78" s="7"/>
      <c r="K78" s="7"/>
      <c r="L78" s="7"/>
    </row>
    <row r="79" spans="1:12" ht="15.75" customHeight="1">
      <c r="A79" s="49"/>
      <c r="B79" s="412"/>
      <c r="C79" s="166" t="e">
        <f>VLOOKUP(B79,[1]Report!$1:$1048576,2,0)</f>
        <v>#N/A</v>
      </c>
      <c r="D79" s="371" t="s">
        <v>6</v>
      </c>
      <c r="E79" s="112" t="e">
        <f>VLOOKUP(B79,[1]Report!$1:$1048576,8,0)</f>
        <v>#N/A</v>
      </c>
      <c r="F79" s="413">
        <v>6.15</v>
      </c>
      <c r="G79" s="167" t="e">
        <f t="shared" si="3"/>
        <v>#N/A</v>
      </c>
      <c r="H79" s="382" t="e">
        <f t="shared" si="4"/>
        <v>#N/A</v>
      </c>
      <c r="I79" s="7" t="s">
        <v>645</v>
      </c>
      <c r="J79" s="7"/>
      <c r="K79" s="7"/>
      <c r="L79" s="7"/>
    </row>
    <row r="80" spans="1:12" ht="15.75" customHeight="1">
      <c r="A80" s="49"/>
      <c r="B80" s="412"/>
      <c r="C80" s="166" t="e">
        <f>VLOOKUP(B80,[1]Report!$1:$1048576,2,0)</f>
        <v>#N/A</v>
      </c>
      <c r="D80" s="371" t="s">
        <v>6</v>
      </c>
      <c r="E80" s="112" t="e">
        <f>VLOOKUP(B80,[1]Report!$1:$1048576,8,0)</f>
        <v>#N/A</v>
      </c>
      <c r="F80" s="413">
        <v>1.7</v>
      </c>
      <c r="G80" s="167" t="e">
        <f t="shared" si="3"/>
        <v>#N/A</v>
      </c>
      <c r="H80" s="382" t="e">
        <f t="shared" si="4"/>
        <v>#N/A</v>
      </c>
      <c r="I80" s="7" t="s">
        <v>645</v>
      </c>
      <c r="J80" s="7"/>
      <c r="K80" s="7"/>
      <c r="L80" s="7"/>
    </row>
    <row r="81" spans="1:12" ht="15.75" customHeight="1">
      <c r="A81" s="49"/>
      <c r="B81" s="412"/>
      <c r="C81" s="166" t="e">
        <f>VLOOKUP(B81,[1]Report!$1:$1048576,2,0)</f>
        <v>#N/A</v>
      </c>
      <c r="D81" s="371" t="s">
        <v>6</v>
      </c>
      <c r="E81" s="112" t="e">
        <f>VLOOKUP(B81,[1]Report!$1:$1048576,8,0)</f>
        <v>#N/A</v>
      </c>
      <c r="F81" s="413">
        <v>6.15</v>
      </c>
      <c r="G81" s="167" t="e">
        <f t="shared" si="3"/>
        <v>#N/A</v>
      </c>
      <c r="H81" s="382" t="e">
        <f t="shared" si="4"/>
        <v>#N/A</v>
      </c>
      <c r="I81" s="7" t="s">
        <v>645</v>
      </c>
      <c r="J81" s="7"/>
      <c r="K81" s="7"/>
      <c r="L81" s="7"/>
    </row>
    <row r="82" spans="1:12" ht="15.75" customHeight="1">
      <c r="A82" s="49"/>
      <c r="B82" s="412"/>
      <c r="C82" s="166" t="e">
        <f>VLOOKUP(B82,[1]Report!$1:$1048576,2,0)</f>
        <v>#N/A</v>
      </c>
      <c r="D82" s="371" t="s">
        <v>6</v>
      </c>
      <c r="E82" s="112" t="e">
        <f>VLOOKUP(B82,[1]Report!$1:$1048576,8,0)</f>
        <v>#N/A</v>
      </c>
      <c r="F82" s="413">
        <v>1.85</v>
      </c>
      <c r="G82" s="167" t="e">
        <f t="shared" si="3"/>
        <v>#N/A</v>
      </c>
      <c r="H82" s="382" t="e">
        <f t="shared" si="4"/>
        <v>#N/A</v>
      </c>
      <c r="I82" s="7" t="s">
        <v>645</v>
      </c>
      <c r="J82" s="7"/>
      <c r="K82" s="7"/>
      <c r="L82" s="7"/>
    </row>
    <row r="83" spans="1:12" ht="15.75" customHeight="1">
      <c r="A83" s="49"/>
      <c r="B83" s="412"/>
      <c r="C83" s="166" t="e">
        <f>VLOOKUP(B83,[1]Report!$1:$1048576,2,0)</f>
        <v>#N/A</v>
      </c>
      <c r="D83" s="371" t="s">
        <v>6</v>
      </c>
      <c r="E83" s="112" t="e">
        <f>VLOOKUP(B83,[1]Report!$1:$1048576,8,0)</f>
        <v>#N/A</v>
      </c>
      <c r="F83" s="413">
        <v>10.199999999999999</v>
      </c>
      <c r="G83" s="167" t="e">
        <f t="shared" si="3"/>
        <v>#N/A</v>
      </c>
      <c r="H83" s="382" t="e">
        <f t="shared" si="4"/>
        <v>#N/A</v>
      </c>
      <c r="I83" s="7" t="s">
        <v>645</v>
      </c>
      <c r="J83" s="7"/>
      <c r="K83" s="7"/>
      <c r="L83" s="7"/>
    </row>
    <row r="84" spans="1:12" ht="15.75" customHeight="1">
      <c r="A84" s="49"/>
      <c r="B84" s="412"/>
      <c r="C84" s="166" t="e">
        <f>VLOOKUP(B84,[1]Report!$1:$1048576,2,0)</f>
        <v>#N/A</v>
      </c>
      <c r="D84" s="371" t="s">
        <v>6</v>
      </c>
      <c r="E84" s="112" t="e">
        <f>VLOOKUP(B84,[1]Report!$1:$1048576,8,0)</f>
        <v>#N/A</v>
      </c>
      <c r="F84" s="413">
        <v>10.199999999999999</v>
      </c>
      <c r="G84" s="167" t="e">
        <f t="shared" si="3"/>
        <v>#N/A</v>
      </c>
      <c r="H84" s="382" t="e">
        <f t="shared" si="4"/>
        <v>#N/A</v>
      </c>
      <c r="I84" s="7" t="s">
        <v>645</v>
      </c>
      <c r="J84" s="7"/>
      <c r="K84" s="7"/>
      <c r="L84" s="7"/>
    </row>
    <row r="85" spans="1:12" ht="15.75" customHeight="1">
      <c r="A85" s="49"/>
      <c r="B85" s="412"/>
      <c r="C85" s="166" t="e">
        <f>VLOOKUP(B85,[1]Report!$1:$1048576,2,0)</f>
        <v>#N/A</v>
      </c>
      <c r="D85" s="371" t="s">
        <v>6</v>
      </c>
      <c r="E85" s="112" t="e">
        <f>VLOOKUP(B85,[1]Report!$1:$1048576,8,0)</f>
        <v>#N/A</v>
      </c>
      <c r="F85" s="413">
        <v>4.9000000000000004</v>
      </c>
      <c r="G85" s="167" t="e">
        <f t="shared" si="3"/>
        <v>#N/A</v>
      </c>
      <c r="H85" s="382" t="e">
        <f t="shared" si="4"/>
        <v>#N/A</v>
      </c>
      <c r="I85" s="7" t="s">
        <v>12</v>
      </c>
      <c r="J85" s="7"/>
      <c r="K85" s="7"/>
      <c r="L85" s="7"/>
    </row>
    <row r="86" spans="1:12" ht="15.75" customHeight="1">
      <c r="A86" s="49"/>
      <c r="B86" s="412"/>
      <c r="C86" s="166" t="e">
        <f>VLOOKUP(B86,[1]Report!$1:$1048576,2,0)</f>
        <v>#N/A</v>
      </c>
      <c r="D86" s="371" t="s">
        <v>6</v>
      </c>
      <c r="E86" s="112" t="e">
        <f>VLOOKUP(B86,[1]Report!$1:$1048576,8,0)</f>
        <v>#N/A</v>
      </c>
      <c r="F86" s="413">
        <v>3.69</v>
      </c>
      <c r="G86" s="167" t="e">
        <f t="shared" si="3"/>
        <v>#N/A</v>
      </c>
      <c r="H86" s="382" t="e">
        <f t="shared" si="4"/>
        <v>#N/A</v>
      </c>
      <c r="I86" s="7" t="s">
        <v>645</v>
      </c>
      <c r="J86" s="7"/>
      <c r="K86" s="7"/>
      <c r="L86" s="7"/>
    </row>
    <row r="87" spans="1:12" ht="15.75" customHeight="1">
      <c r="A87" s="49"/>
      <c r="B87" s="412"/>
      <c r="C87" s="166" t="e">
        <f>VLOOKUP(B87,[1]Report!$1:$1048576,2,0)</f>
        <v>#N/A</v>
      </c>
      <c r="D87" s="371" t="s">
        <v>6</v>
      </c>
      <c r="E87" s="112" t="e">
        <f>VLOOKUP(B87,[1]Report!$1:$1048576,8,0)</f>
        <v>#N/A</v>
      </c>
      <c r="F87" s="413">
        <v>4.4000000000000004</v>
      </c>
      <c r="G87" s="167" t="e">
        <f t="shared" si="3"/>
        <v>#N/A</v>
      </c>
      <c r="H87" s="382" t="e">
        <f t="shared" si="4"/>
        <v>#N/A</v>
      </c>
      <c r="I87" s="7" t="s">
        <v>645</v>
      </c>
      <c r="J87" s="7"/>
      <c r="K87" s="7"/>
      <c r="L87" s="7"/>
    </row>
    <row r="88" spans="1:12" ht="15.75" customHeight="1">
      <c r="A88" s="49"/>
      <c r="B88" s="412"/>
      <c r="C88" s="166" t="e">
        <f>VLOOKUP(B88,[1]Report!$1:$1048576,2,0)</f>
        <v>#N/A</v>
      </c>
      <c r="D88" s="371" t="s">
        <v>6</v>
      </c>
      <c r="E88" s="112" t="e">
        <f>VLOOKUP(B88,[1]Report!$1:$1048576,8,0)</f>
        <v>#N/A</v>
      </c>
      <c r="F88" s="413">
        <v>5.99</v>
      </c>
      <c r="G88" s="167" t="e">
        <f t="shared" si="3"/>
        <v>#N/A</v>
      </c>
      <c r="H88" s="382" t="e">
        <f t="shared" si="4"/>
        <v>#N/A</v>
      </c>
      <c r="I88" s="7" t="s">
        <v>645</v>
      </c>
      <c r="J88" s="7"/>
      <c r="K88" s="7"/>
      <c r="L88" s="7"/>
    </row>
    <row r="89" spans="1:12" ht="15.75" customHeight="1">
      <c r="A89" s="49"/>
      <c r="B89" s="412"/>
      <c r="C89" s="166" t="e">
        <f>VLOOKUP(B89,[1]Report!$1:$1048576,2,0)</f>
        <v>#N/A</v>
      </c>
      <c r="D89" s="371" t="s">
        <v>6</v>
      </c>
      <c r="E89" s="112" t="e">
        <f>VLOOKUP(B89,[1]Report!$1:$1048576,8,0)</f>
        <v>#N/A</v>
      </c>
      <c r="F89" s="414">
        <v>21.89</v>
      </c>
      <c r="G89" s="167" t="e">
        <f t="shared" si="3"/>
        <v>#N/A</v>
      </c>
      <c r="H89" s="382" t="e">
        <f t="shared" si="4"/>
        <v>#N/A</v>
      </c>
      <c r="I89" s="7" t="s">
        <v>645</v>
      </c>
      <c r="J89" s="7"/>
      <c r="K89" s="7"/>
      <c r="L89" s="7"/>
    </row>
    <row r="90" spans="1:12" ht="15.75" customHeight="1">
      <c r="A90" s="49"/>
      <c r="B90" s="412"/>
      <c r="C90" s="166" t="e">
        <f>VLOOKUP(B90,[1]Report!$1:$1048576,2,0)</f>
        <v>#N/A</v>
      </c>
      <c r="D90" s="371" t="s">
        <v>6</v>
      </c>
      <c r="E90" s="112" t="e">
        <f>VLOOKUP(B90,[1]Report!$1:$1048576,8,0)</f>
        <v>#N/A</v>
      </c>
      <c r="F90" s="413">
        <v>24.85</v>
      </c>
      <c r="G90" s="167" t="e">
        <f t="shared" si="3"/>
        <v>#N/A</v>
      </c>
      <c r="H90" s="382" t="e">
        <f t="shared" si="4"/>
        <v>#N/A</v>
      </c>
      <c r="I90" s="7" t="s">
        <v>645</v>
      </c>
      <c r="J90" s="7"/>
      <c r="K90" s="7"/>
      <c r="L90" s="7"/>
    </row>
    <row r="91" spans="1:12" ht="15.75" customHeight="1">
      <c r="A91" s="49"/>
      <c r="B91" s="412"/>
      <c r="C91" s="166" t="e">
        <f>VLOOKUP(B91,[1]Report!$1:$1048576,2,0)</f>
        <v>#N/A</v>
      </c>
      <c r="D91" s="371" t="s">
        <v>6</v>
      </c>
      <c r="E91" s="112" t="e">
        <f>VLOOKUP(B91,[1]Report!$1:$1048576,8,0)</f>
        <v>#N/A</v>
      </c>
      <c r="F91" s="413">
        <v>2.2000000000000002</v>
      </c>
      <c r="G91" s="167" t="e">
        <f t="shared" si="3"/>
        <v>#N/A</v>
      </c>
      <c r="H91" s="382" t="e">
        <f t="shared" si="4"/>
        <v>#N/A</v>
      </c>
      <c r="I91" s="7" t="s">
        <v>645</v>
      </c>
      <c r="J91" s="7"/>
      <c r="K91" s="7"/>
      <c r="L91" s="7"/>
    </row>
    <row r="92" spans="1:12" ht="15.75" customHeight="1">
      <c r="A92" s="49"/>
      <c r="B92" s="412"/>
      <c r="C92" s="166" t="e">
        <f>VLOOKUP(B92,[1]Report!$1:$1048576,2,0)</f>
        <v>#N/A</v>
      </c>
      <c r="D92" s="371" t="s">
        <v>6</v>
      </c>
      <c r="E92" s="112" t="e">
        <f>VLOOKUP(B92,[1]Report!$1:$1048576,8,0)</f>
        <v>#N/A</v>
      </c>
      <c r="F92" s="413">
        <v>1.89</v>
      </c>
      <c r="G92" s="167" t="e">
        <f t="shared" si="3"/>
        <v>#N/A</v>
      </c>
      <c r="H92" s="382" t="e">
        <f t="shared" si="4"/>
        <v>#N/A</v>
      </c>
      <c r="I92" s="7" t="s">
        <v>645</v>
      </c>
      <c r="J92" s="7"/>
      <c r="K92" s="7"/>
      <c r="L92" s="7"/>
    </row>
    <row r="93" spans="1:12" ht="15.75" customHeight="1">
      <c r="A93" s="49"/>
      <c r="B93" s="412"/>
      <c r="C93" s="166" t="e">
        <f>VLOOKUP(B93,[1]Report!$1:$1048576,2,0)</f>
        <v>#N/A</v>
      </c>
      <c r="D93" s="371" t="s">
        <v>6</v>
      </c>
      <c r="E93" s="112" t="e">
        <f>VLOOKUP(B93,[1]Report!$1:$1048576,8,0)</f>
        <v>#N/A</v>
      </c>
      <c r="F93" s="413">
        <v>2.0499999999999998</v>
      </c>
      <c r="G93" s="167" t="e">
        <f t="shared" si="3"/>
        <v>#N/A</v>
      </c>
      <c r="H93" s="382" t="e">
        <f t="shared" si="4"/>
        <v>#N/A</v>
      </c>
      <c r="I93" s="7" t="s">
        <v>645</v>
      </c>
      <c r="J93" s="7"/>
      <c r="K93" s="7"/>
      <c r="L93" s="7"/>
    </row>
    <row r="94" spans="1:12" ht="15.75" customHeight="1">
      <c r="A94" s="49"/>
      <c r="B94" s="412"/>
      <c r="C94" s="166" t="e">
        <f>VLOOKUP(B94,[1]Report!$1:$1048576,2,0)</f>
        <v>#N/A</v>
      </c>
      <c r="D94" s="371" t="s">
        <v>6</v>
      </c>
      <c r="E94" s="112" t="e">
        <f>VLOOKUP(B94,[1]Report!$1:$1048576,8,0)</f>
        <v>#N/A</v>
      </c>
      <c r="F94" s="413">
        <v>2.0499999999999998</v>
      </c>
      <c r="G94" s="167" t="e">
        <f t="shared" si="3"/>
        <v>#N/A</v>
      </c>
      <c r="H94" s="382" t="e">
        <f t="shared" si="4"/>
        <v>#N/A</v>
      </c>
      <c r="I94" s="7" t="s">
        <v>645</v>
      </c>
      <c r="J94" s="7"/>
      <c r="K94" s="7"/>
      <c r="L94" s="7"/>
    </row>
    <row r="95" spans="1:12" ht="15.75" customHeight="1">
      <c r="A95" s="49"/>
      <c r="B95" s="412"/>
      <c r="C95" s="166" t="e">
        <f>VLOOKUP(B95,[1]Report!$1:$1048576,2,0)</f>
        <v>#N/A</v>
      </c>
      <c r="D95" s="371" t="s">
        <v>6</v>
      </c>
      <c r="E95" s="112" t="e">
        <f>VLOOKUP(B95,[1]Report!$1:$1048576,8,0)</f>
        <v>#N/A</v>
      </c>
      <c r="F95" s="413">
        <v>2.0499999999999998</v>
      </c>
      <c r="G95" s="167" t="e">
        <f t="shared" si="3"/>
        <v>#N/A</v>
      </c>
      <c r="H95" s="382" t="e">
        <f t="shared" si="4"/>
        <v>#N/A</v>
      </c>
      <c r="I95" s="7" t="s">
        <v>645</v>
      </c>
      <c r="J95" s="7"/>
      <c r="K95" s="7"/>
      <c r="L95" s="7"/>
    </row>
    <row r="96" spans="1:12" ht="15.75" customHeight="1">
      <c r="A96" s="49"/>
      <c r="B96" s="412"/>
      <c r="C96" s="166" t="e">
        <f>VLOOKUP(B96,[1]Report!$1:$1048576,2,0)</f>
        <v>#N/A</v>
      </c>
      <c r="D96" s="371" t="s">
        <v>6</v>
      </c>
      <c r="E96" s="112" t="e">
        <f>VLOOKUP(B96,[1]Report!$1:$1048576,8,0)</f>
        <v>#N/A</v>
      </c>
      <c r="F96" s="413">
        <v>2.0499999999999998</v>
      </c>
      <c r="G96" s="167" t="e">
        <f t="shared" si="3"/>
        <v>#N/A</v>
      </c>
      <c r="H96" s="382" t="e">
        <f t="shared" si="4"/>
        <v>#N/A</v>
      </c>
      <c r="I96" s="7" t="s">
        <v>645</v>
      </c>
      <c r="J96" s="7"/>
      <c r="K96" s="7"/>
      <c r="L96" s="7"/>
    </row>
    <row r="97" spans="1:13" ht="15.75" customHeight="1">
      <c r="A97" s="49"/>
      <c r="B97" s="412"/>
      <c r="C97" s="166" t="e">
        <f>VLOOKUP(B97,[1]Report!$1:$1048576,2,0)</f>
        <v>#N/A</v>
      </c>
      <c r="D97" s="371" t="s">
        <v>6</v>
      </c>
      <c r="E97" s="112" t="e">
        <f>VLOOKUP(B97,[1]Report!$1:$1048576,8,0)</f>
        <v>#N/A</v>
      </c>
      <c r="F97" s="413">
        <v>2.2000000000000002</v>
      </c>
      <c r="G97" s="167" t="e">
        <f t="shared" si="3"/>
        <v>#N/A</v>
      </c>
      <c r="H97" s="382" t="e">
        <f t="shared" si="4"/>
        <v>#N/A</v>
      </c>
      <c r="I97" s="7" t="s">
        <v>645</v>
      </c>
      <c r="J97" s="7"/>
      <c r="K97" s="7"/>
      <c r="L97" s="7"/>
    </row>
    <row r="98" spans="1:13" ht="15.75" customHeight="1">
      <c r="A98" s="49"/>
      <c r="B98" s="465"/>
      <c r="C98" s="467"/>
      <c r="D98" s="468"/>
      <c r="E98" s="469"/>
      <c r="F98" s="464"/>
      <c r="G98" s="471"/>
      <c r="H98" s="481"/>
      <c r="I98" s="7"/>
      <c r="J98" s="7"/>
      <c r="K98" s="7"/>
      <c r="L98" s="7"/>
    </row>
    <row r="99" spans="1:13" ht="15.75" customHeight="1">
      <c r="A99" s="49"/>
      <c r="B99" s="465"/>
      <c r="C99" s="467"/>
      <c r="D99" s="468"/>
      <c r="E99" s="469"/>
      <c r="F99" s="464"/>
      <c r="G99" s="471"/>
      <c r="H99" s="481"/>
      <c r="I99" s="7"/>
      <c r="J99" s="7"/>
      <c r="K99" s="7"/>
      <c r="L99" s="7"/>
    </row>
    <row r="100" spans="1:13" ht="15.75" hidden="1" customHeight="1">
      <c r="A100" s="49"/>
      <c r="B100" s="548" t="s">
        <v>1040</v>
      </c>
      <c r="C100" s="548"/>
      <c r="D100" s="548"/>
      <c r="E100" s="548"/>
      <c r="F100" s="548"/>
      <c r="G100" s="548"/>
      <c r="H100" s="382"/>
      <c r="I100" s="7"/>
      <c r="J100" s="7"/>
      <c r="K100" s="7"/>
      <c r="L100" s="7"/>
    </row>
    <row r="101" spans="1:13" ht="15.75" hidden="1" customHeight="1">
      <c r="A101" s="49"/>
      <c r="B101" s="106" t="s">
        <v>2</v>
      </c>
      <c r="C101" s="106" t="s">
        <v>3</v>
      </c>
      <c r="D101" s="106" t="s">
        <v>5</v>
      </c>
      <c r="E101" s="106" t="s">
        <v>0</v>
      </c>
      <c r="F101" s="415" t="s">
        <v>1</v>
      </c>
      <c r="G101" s="415" t="s">
        <v>4</v>
      </c>
      <c r="H101" s="480"/>
      <c r="I101" s="7"/>
      <c r="J101" s="7"/>
      <c r="K101" s="7"/>
      <c r="L101" s="7"/>
    </row>
    <row r="102" spans="1:13" ht="15.75" hidden="1" customHeight="1">
      <c r="A102" s="49"/>
      <c r="B102" s="412"/>
      <c r="C102" s="166" t="e">
        <f>VLOOKUP(B102,[1]Report!$1:$1048576,2,0)</f>
        <v>#N/A</v>
      </c>
      <c r="D102" s="371" t="s">
        <v>6</v>
      </c>
      <c r="E102" s="112" t="e">
        <f>VLOOKUP(B102,[1]Report!$1:$1048576,8,0)</f>
        <v>#N/A</v>
      </c>
      <c r="F102" s="413"/>
      <c r="G102" s="167" t="e">
        <f t="shared" si="3"/>
        <v>#N/A</v>
      </c>
      <c r="H102" s="382" t="e">
        <f t="shared" si="4"/>
        <v>#N/A</v>
      </c>
      <c r="I102" s="7"/>
      <c r="J102" s="7"/>
      <c r="K102" s="7"/>
      <c r="L102" s="7"/>
    </row>
    <row r="103" spans="1:13" ht="15.75" hidden="1" customHeight="1">
      <c r="A103" s="49"/>
      <c r="B103" s="412"/>
      <c r="C103" s="166" t="e">
        <f>VLOOKUP(B103,[1]Report!$1:$1048576,2,0)</f>
        <v>#N/A</v>
      </c>
      <c r="D103" s="371" t="s">
        <v>6</v>
      </c>
      <c r="E103" s="112" t="e">
        <f>VLOOKUP(B103,[1]Report!$1:$1048576,8,0)</f>
        <v>#N/A</v>
      </c>
      <c r="F103" s="413"/>
      <c r="G103" s="167" t="e">
        <f t="shared" si="3"/>
        <v>#N/A</v>
      </c>
      <c r="H103" s="382" t="e">
        <f t="shared" si="4"/>
        <v>#N/A</v>
      </c>
      <c r="I103" s="7"/>
      <c r="J103" s="7"/>
      <c r="K103" s="7"/>
      <c r="L103" s="7"/>
    </row>
    <row r="104" spans="1:13" ht="15.75" hidden="1" customHeight="1">
      <c r="A104" s="49"/>
      <c r="B104" s="412"/>
      <c r="C104" s="166" t="e">
        <f>VLOOKUP(B104,[1]Report!$1:$1048576,2,0)</f>
        <v>#N/A</v>
      </c>
      <c r="D104" s="371" t="s">
        <v>6</v>
      </c>
      <c r="E104" s="112" t="e">
        <f>VLOOKUP(B104,[1]Report!$1:$1048576,8,0)</f>
        <v>#N/A</v>
      </c>
      <c r="F104" s="413"/>
      <c r="G104" s="167" t="e">
        <f t="shared" si="3"/>
        <v>#N/A</v>
      </c>
      <c r="H104" s="382" t="e">
        <f t="shared" si="4"/>
        <v>#N/A</v>
      </c>
      <c r="I104" s="7"/>
      <c r="J104" s="7"/>
      <c r="K104" s="7"/>
      <c r="L104" s="7"/>
    </row>
    <row r="105" spans="1:13" ht="15.75" hidden="1" customHeight="1">
      <c r="A105" s="49"/>
      <c r="B105" s="412"/>
      <c r="C105" s="166" t="e">
        <f>VLOOKUP(B105,[1]Report!$1:$1048576,2,0)</f>
        <v>#N/A</v>
      </c>
      <c r="D105" s="371" t="s">
        <v>6</v>
      </c>
      <c r="E105" s="112" t="e">
        <f>VLOOKUP(B105,[1]Report!$1:$1048576,8,0)</f>
        <v>#N/A</v>
      </c>
      <c r="F105" s="413"/>
      <c r="G105" s="167" t="e">
        <f t="shared" si="3"/>
        <v>#N/A</v>
      </c>
      <c r="H105" s="382" t="e">
        <f t="shared" si="4"/>
        <v>#N/A</v>
      </c>
      <c r="I105" s="7"/>
      <c r="J105" s="7"/>
      <c r="K105" s="7"/>
      <c r="L105" s="7"/>
    </row>
    <row r="106" spans="1:13" ht="15.75" hidden="1" customHeight="1">
      <c r="A106" s="49"/>
      <c r="B106" s="412"/>
      <c r="C106" s="166" t="e">
        <f>VLOOKUP(B106,[1]Report!$1:$1048576,2,0)</f>
        <v>#N/A</v>
      </c>
      <c r="D106" s="371" t="s">
        <v>6</v>
      </c>
      <c r="E106" s="112" t="e">
        <f>VLOOKUP(B106,[1]Report!$1:$1048576,8,0)</f>
        <v>#N/A</v>
      </c>
      <c r="F106" s="413"/>
      <c r="G106" s="167" t="e">
        <f t="shared" si="3"/>
        <v>#N/A</v>
      </c>
      <c r="H106" s="382" t="e">
        <f t="shared" si="4"/>
        <v>#N/A</v>
      </c>
      <c r="I106" s="7"/>
      <c r="J106" s="7"/>
      <c r="K106" s="7"/>
      <c r="L106" s="7"/>
    </row>
    <row r="107" spans="1:13" ht="15.75" hidden="1" customHeight="1">
      <c r="A107" s="49"/>
      <c r="B107" s="406"/>
      <c r="C107" s="166" t="e">
        <f>VLOOKUP(B107,[1]Report!$1:$1048576,2,0)</f>
        <v>#N/A</v>
      </c>
      <c r="D107" s="371" t="s">
        <v>6</v>
      </c>
      <c r="E107" s="112" t="e">
        <f>VLOOKUP(B107,[1]Report!$1:$1048576,8,0)</f>
        <v>#N/A</v>
      </c>
      <c r="F107" s="405"/>
      <c r="G107" s="167" t="e">
        <f t="shared" si="3"/>
        <v>#N/A</v>
      </c>
      <c r="H107" s="382" t="e">
        <f t="shared" si="4"/>
        <v>#N/A</v>
      </c>
      <c r="I107" s="7"/>
      <c r="J107" s="7"/>
      <c r="K107" s="7"/>
      <c r="L107" s="7"/>
    </row>
    <row r="108" spans="1:13" ht="15.75" hidden="1" customHeight="1">
      <c r="A108" s="49"/>
      <c r="B108" s="466"/>
      <c r="C108" s="467"/>
      <c r="D108" s="468"/>
      <c r="E108" s="469"/>
      <c r="F108" s="470"/>
      <c r="G108" s="471"/>
      <c r="H108" s="278"/>
      <c r="I108" s="7"/>
      <c r="J108" s="7"/>
      <c r="K108" s="7"/>
      <c r="L108" s="7"/>
      <c r="M108" s="7"/>
    </row>
    <row r="109" spans="1:13" ht="15.75" hidden="1" customHeight="1">
      <c r="A109" s="49"/>
      <c r="B109" s="548" t="s">
        <v>1040</v>
      </c>
      <c r="C109" s="548"/>
      <c r="D109" s="548"/>
      <c r="E109" s="548"/>
      <c r="F109" s="548"/>
      <c r="G109" s="548"/>
      <c r="H109" s="7"/>
      <c r="I109" s="7"/>
      <c r="J109" s="7"/>
      <c r="K109" s="7"/>
      <c r="L109" s="7"/>
      <c r="M109" s="7"/>
    </row>
    <row r="110" spans="1:13" ht="15.75" hidden="1" customHeight="1">
      <c r="A110" s="49"/>
      <c r="B110" s="106" t="s">
        <v>2</v>
      </c>
      <c r="C110" s="106" t="s">
        <v>3</v>
      </c>
      <c r="D110" s="106" t="s">
        <v>5</v>
      </c>
      <c r="E110" s="106" t="s">
        <v>0</v>
      </c>
      <c r="F110" s="415" t="s">
        <v>1</v>
      </c>
      <c r="G110" s="415" t="s">
        <v>4</v>
      </c>
      <c r="H110" s="7"/>
      <c r="I110" s="7"/>
      <c r="J110" s="7"/>
      <c r="K110" s="7"/>
      <c r="L110" s="7"/>
      <c r="M110" s="7"/>
    </row>
    <row r="111" spans="1:13" ht="15.75" hidden="1" customHeight="1">
      <c r="A111" s="49"/>
      <c r="B111" s="412"/>
      <c r="C111" s="4" t="e">
        <f>VLOOKUP(B111,[1]Report!$1:$1048576,2,0)</f>
        <v>#N/A</v>
      </c>
      <c r="D111" s="136" t="s">
        <v>6</v>
      </c>
      <c r="E111" s="5" t="e">
        <f>VLOOKUP(B111,[1]Report!$1:$1048576,8,0)</f>
        <v>#N/A</v>
      </c>
      <c r="F111" s="413"/>
      <c r="G111" s="6" t="e">
        <f t="shared" ref="G111:G172" si="5">(E111-F111)/E111</f>
        <v>#N/A</v>
      </c>
      <c r="H111" s="382" t="e">
        <f t="shared" ref="H111:H115" si="6">G111-100%</f>
        <v>#N/A</v>
      </c>
      <c r="I111" s="7"/>
      <c r="J111" s="7"/>
      <c r="K111" s="7"/>
      <c r="L111" s="7"/>
      <c r="M111" s="7"/>
    </row>
    <row r="112" spans="1:13" ht="15.75" hidden="1" customHeight="1">
      <c r="A112" s="49"/>
      <c r="B112" s="412"/>
      <c r="C112" s="4" t="e">
        <f>VLOOKUP(B112,[1]Report!$1:$1048576,2,0)</f>
        <v>#N/A</v>
      </c>
      <c r="D112" s="136" t="s">
        <v>6</v>
      </c>
      <c r="E112" s="5" t="e">
        <f>VLOOKUP(B112,[1]Report!$1:$1048576,8,0)</f>
        <v>#N/A</v>
      </c>
      <c r="F112" s="413"/>
      <c r="G112" s="6" t="e">
        <f t="shared" si="5"/>
        <v>#N/A</v>
      </c>
      <c r="H112" s="382" t="e">
        <f t="shared" si="6"/>
        <v>#N/A</v>
      </c>
      <c r="I112" s="7"/>
      <c r="J112" s="7"/>
      <c r="K112" s="7"/>
      <c r="L112" s="7"/>
      <c r="M112" s="7"/>
    </row>
    <row r="113" spans="1:13" ht="15.75" hidden="1" customHeight="1">
      <c r="A113" s="49"/>
      <c r="B113" s="412"/>
      <c r="C113" s="4" t="e">
        <f>VLOOKUP(B113,[1]Report!$1:$1048576,2,0)</f>
        <v>#N/A</v>
      </c>
      <c r="D113" s="136" t="s">
        <v>6</v>
      </c>
      <c r="E113" s="5" t="e">
        <f>VLOOKUP(B113,[1]Report!$1:$1048576,8,0)</f>
        <v>#N/A</v>
      </c>
      <c r="F113" s="413"/>
      <c r="G113" s="6" t="e">
        <f t="shared" si="5"/>
        <v>#N/A</v>
      </c>
      <c r="H113" s="382" t="e">
        <f t="shared" si="6"/>
        <v>#N/A</v>
      </c>
      <c r="I113" s="7"/>
      <c r="J113" s="7"/>
      <c r="K113" s="7"/>
      <c r="L113" s="7"/>
      <c r="M113" s="7"/>
    </row>
    <row r="114" spans="1:13" ht="15.75" hidden="1" customHeight="1">
      <c r="A114" s="49"/>
      <c r="B114" s="412"/>
      <c r="C114" s="4" t="e">
        <f>VLOOKUP(B114,[1]Report!$1:$1048576,2,0)</f>
        <v>#N/A</v>
      </c>
      <c r="D114" s="136" t="s">
        <v>6</v>
      </c>
      <c r="E114" s="5" t="e">
        <f>VLOOKUP(B114,[1]Report!$1:$1048576,8,0)</f>
        <v>#N/A</v>
      </c>
      <c r="F114" s="413"/>
      <c r="G114" s="6" t="e">
        <f t="shared" si="5"/>
        <v>#N/A</v>
      </c>
      <c r="H114" s="382" t="e">
        <f t="shared" si="6"/>
        <v>#N/A</v>
      </c>
      <c r="I114" s="7"/>
      <c r="J114" s="7"/>
      <c r="K114" s="7"/>
      <c r="L114" s="7"/>
      <c r="M114" s="7"/>
    </row>
    <row r="115" spans="1:13" ht="15.75" hidden="1" customHeight="1">
      <c r="A115" s="49"/>
      <c r="B115" s="412"/>
      <c r="C115" s="4" t="e">
        <f>VLOOKUP(B115,[1]Report!$1:$1048576,2,0)</f>
        <v>#N/A</v>
      </c>
      <c r="D115" s="136" t="s">
        <v>6</v>
      </c>
      <c r="E115" s="5" t="e">
        <f>VLOOKUP(B115,[1]Report!$1:$1048576,8,0)</f>
        <v>#N/A</v>
      </c>
      <c r="F115" s="413"/>
      <c r="G115" s="6" t="e">
        <f t="shared" si="5"/>
        <v>#N/A</v>
      </c>
      <c r="H115" s="382" t="e">
        <f t="shared" si="6"/>
        <v>#N/A</v>
      </c>
      <c r="I115" s="7"/>
      <c r="J115" s="7"/>
      <c r="K115" s="7"/>
      <c r="L115" s="7"/>
      <c r="M115" s="7"/>
    </row>
    <row r="116" spans="1:13" ht="15.75" customHeight="1">
      <c r="A116" s="49"/>
      <c r="B116" s="107"/>
      <c r="C116" s="107"/>
      <c r="D116" s="169"/>
      <c r="E116" s="108"/>
      <c r="F116" s="183"/>
      <c r="G116" s="181"/>
      <c r="H116" s="7"/>
      <c r="I116" s="7"/>
      <c r="J116" s="7"/>
      <c r="K116" s="7"/>
      <c r="L116" s="7"/>
      <c r="M116" s="7"/>
    </row>
    <row r="117" spans="1:13" ht="15.75" customHeight="1">
      <c r="A117" s="49"/>
      <c r="B117" s="630" t="s">
        <v>1039</v>
      </c>
      <c r="C117" s="630"/>
      <c r="D117" s="630"/>
      <c r="E117" s="630"/>
      <c r="F117" s="630"/>
      <c r="G117" s="630"/>
      <c r="H117" s="7"/>
      <c r="I117" s="7"/>
      <c r="J117" s="7"/>
      <c r="K117" s="7"/>
      <c r="L117" s="7"/>
      <c r="M117" s="7"/>
    </row>
    <row r="118" spans="1:13" ht="15.75" customHeight="1">
      <c r="A118" s="49"/>
      <c r="B118" s="106" t="s">
        <v>2</v>
      </c>
      <c r="C118" s="106" t="s">
        <v>3</v>
      </c>
      <c r="D118" s="106" t="s">
        <v>5</v>
      </c>
      <c r="E118" s="106" t="s">
        <v>0</v>
      </c>
      <c r="F118" s="415" t="s">
        <v>1</v>
      </c>
      <c r="G118" s="415" t="s">
        <v>4</v>
      </c>
      <c r="H118" s="10"/>
      <c r="I118" s="7"/>
      <c r="J118" s="7"/>
      <c r="K118" s="7"/>
      <c r="L118" s="7"/>
      <c r="M118" s="7"/>
    </row>
    <row r="119" spans="1:13" ht="15.75" customHeight="1">
      <c r="A119" s="49"/>
      <c r="B119" s="412"/>
      <c r="C119" s="4" t="e">
        <f>VLOOKUP(B119,[1]Report!$1:$1048576,2,0)</f>
        <v>#N/A</v>
      </c>
      <c r="D119" s="136" t="s">
        <v>6</v>
      </c>
      <c r="E119" s="5" t="e">
        <f>VLOOKUP(B119,[1]Report!$1:$1048576,8,0)</f>
        <v>#N/A</v>
      </c>
      <c r="F119" s="413">
        <v>3.68</v>
      </c>
      <c r="G119" s="6" t="e">
        <f t="shared" si="5"/>
        <v>#N/A</v>
      </c>
      <c r="H119" s="382" t="e">
        <f t="shared" ref="H119:H172" si="7">G119-100%</f>
        <v>#N/A</v>
      </c>
      <c r="I119" s="7" t="s">
        <v>645</v>
      </c>
      <c r="J119" s="7"/>
      <c r="K119" s="7"/>
      <c r="L119" s="7"/>
      <c r="M119" s="7"/>
    </row>
    <row r="120" spans="1:13" ht="15.75" customHeight="1">
      <c r="A120" s="49"/>
      <c r="B120" s="412"/>
      <c r="C120" s="4" t="e">
        <f>VLOOKUP(B120,[1]Report!$1:$1048576,2,0)</f>
        <v>#N/A</v>
      </c>
      <c r="D120" s="136" t="s">
        <v>6</v>
      </c>
      <c r="E120" s="5" t="e">
        <f>VLOOKUP(B120,[1]Report!$1:$1048576,8,0)</f>
        <v>#N/A</v>
      </c>
      <c r="F120" s="413">
        <v>3.68</v>
      </c>
      <c r="G120" s="6" t="e">
        <f t="shared" si="5"/>
        <v>#N/A</v>
      </c>
      <c r="H120" s="382" t="e">
        <f t="shared" si="7"/>
        <v>#N/A</v>
      </c>
      <c r="I120" s="7" t="s">
        <v>645</v>
      </c>
      <c r="J120" s="7"/>
      <c r="K120" s="7"/>
      <c r="L120" s="7"/>
      <c r="M120" s="7"/>
    </row>
    <row r="121" spans="1:13" ht="15.75" customHeight="1">
      <c r="A121" s="49"/>
      <c r="B121" s="412"/>
      <c r="C121" s="4" t="e">
        <f>VLOOKUP(B121,[1]Report!$1:$1048576,2,0)</f>
        <v>#N/A</v>
      </c>
      <c r="D121" s="136" t="s">
        <v>6</v>
      </c>
      <c r="E121" s="5" t="e">
        <f>VLOOKUP(B121,[1]Report!$1:$1048576,8,0)</f>
        <v>#N/A</v>
      </c>
      <c r="F121" s="413">
        <v>0.9</v>
      </c>
      <c r="G121" s="6" t="e">
        <f t="shared" si="5"/>
        <v>#N/A</v>
      </c>
      <c r="H121" s="382" t="e">
        <f t="shared" si="7"/>
        <v>#N/A</v>
      </c>
      <c r="I121" s="7" t="s">
        <v>645</v>
      </c>
      <c r="J121" s="7"/>
      <c r="K121" s="7"/>
      <c r="L121" s="7"/>
      <c r="M121" s="7"/>
    </row>
    <row r="122" spans="1:13" ht="15.75" customHeight="1">
      <c r="A122" s="49"/>
      <c r="B122" s="412"/>
      <c r="C122" s="4" t="e">
        <f>VLOOKUP(B122,[1]Report!$1:$1048576,2,0)</f>
        <v>#N/A</v>
      </c>
      <c r="D122" s="136" t="s">
        <v>6</v>
      </c>
      <c r="E122" s="5" t="e">
        <f>VLOOKUP(B122,[1]Report!$1:$1048576,8,0)</f>
        <v>#N/A</v>
      </c>
      <c r="F122" s="413">
        <v>3.66</v>
      </c>
      <c r="G122" s="6" t="e">
        <f t="shared" si="5"/>
        <v>#N/A</v>
      </c>
      <c r="H122" s="382" t="e">
        <f t="shared" si="7"/>
        <v>#N/A</v>
      </c>
      <c r="I122" s="7" t="s">
        <v>645</v>
      </c>
      <c r="J122" s="7"/>
      <c r="K122" s="7"/>
      <c r="L122" s="7"/>
      <c r="M122" s="7"/>
    </row>
    <row r="123" spans="1:13" ht="15.75" customHeight="1">
      <c r="A123" s="49"/>
      <c r="B123" s="412"/>
      <c r="C123" s="4" t="e">
        <f>VLOOKUP(B123,[1]Report!$1:$1048576,2,0)</f>
        <v>#N/A</v>
      </c>
      <c r="D123" s="136" t="s">
        <v>6</v>
      </c>
      <c r="E123" s="5" t="e">
        <f>VLOOKUP(B123,[1]Report!$1:$1048576,8,0)</f>
        <v>#N/A</v>
      </c>
      <c r="F123" s="413">
        <v>3.68</v>
      </c>
      <c r="G123" s="6" t="e">
        <f t="shared" si="5"/>
        <v>#N/A</v>
      </c>
      <c r="H123" s="382" t="e">
        <f t="shared" si="7"/>
        <v>#N/A</v>
      </c>
      <c r="I123" s="7" t="s">
        <v>645</v>
      </c>
      <c r="J123" s="7"/>
      <c r="K123" s="7"/>
      <c r="L123" s="7"/>
      <c r="M123" s="7"/>
    </row>
    <row r="124" spans="1:13" ht="15.75" customHeight="1">
      <c r="A124" s="49"/>
      <c r="B124" s="412"/>
      <c r="C124" s="4" t="e">
        <f>VLOOKUP(B124,[1]Report!$1:$1048576,2,0)</f>
        <v>#N/A</v>
      </c>
      <c r="D124" s="136" t="s">
        <v>6</v>
      </c>
      <c r="E124" s="5" t="e">
        <f>VLOOKUP(B124,[1]Report!$1:$1048576,8,0)</f>
        <v>#N/A</v>
      </c>
      <c r="F124" s="413">
        <v>3.61</v>
      </c>
      <c r="G124" s="6" t="e">
        <f t="shared" si="5"/>
        <v>#N/A</v>
      </c>
      <c r="H124" s="382" t="e">
        <f t="shared" si="7"/>
        <v>#N/A</v>
      </c>
      <c r="I124" s="7" t="s">
        <v>645</v>
      </c>
      <c r="J124" s="7"/>
      <c r="K124" s="7"/>
      <c r="L124" s="7"/>
      <c r="M124" s="7"/>
    </row>
    <row r="125" spans="1:13" ht="15.75" customHeight="1">
      <c r="A125" s="49"/>
      <c r="B125" s="412"/>
      <c r="C125" s="4" t="e">
        <f>VLOOKUP(B125,[1]Report!$1:$1048576,2,0)</f>
        <v>#N/A</v>
      </c>
      <c r="D125" s="136" t="s">
        <v>6</v>
      </c>
      <c r="E125" s="5" t="e">
        <f>VLOOKUP(B125,[1]Report!$1:$1048576,8,0)</f>
        <v>#N/A</v>
      </c>
      <c r="F125" s="413">
        <v>3.79</v>
      </c>
      <c r="G125" s="6" t="e">
        <f t="shared" si="5"/>
        <v>#N/A</v>
      </c>
      <c r="H125" s="382" t="e">
        <f t="shared" si="7"/>
        <v>#N/A</v>
      </c>
      <c r="I125" s="7" t="s">
        <v>645</v>
      </c>
      <c r="J125" s="7"/>
      <c r="K125" s="7"/>
      <c r="L125" s="7"/>
      <c r="M125" s="7"/>
    </row>
    <row r="126" spans="1:13" ht="15.75" customHeight="1">
      <c r="A126" s="49"/>
      <c r="B126" s="412"/>
      <c r="C126" s="4" t="e">
        <f>VLOOKUP(B126,[1]Report!$1:$1048576,2,0)</f>
        <v>#N/A</v>
      </c>
      <c r="D126" s="136" t="s">
        <v>6</v>
      </c>
      <c r="E126" s="5" t="e">
        <f>VLOOKUP(B126,[1]Report!$1:$1048576,8,0)</f>
        <v>#N/A</v>
      </c>
      <c r="F126" s="413">
        <v>3.79</v>
      </c>
      <c r="G126" s="6" t="e">
        <f t="shared" si="5"/>
        <v>#N/A</v>
      </c>
      <c r="H126" s="382" t="e">
        <f t="shared" si="7"/>
        <v>#N/A</v>
      </c>
      <c r="I126" s="7" t="s">
        <v>645</v>
      </c>
      <c r="J126" s="7"/>
      <c r="K126" s="7"/>
      <c r="L126" s="7"/>
      <c r="M126" s="7"/>
    </row>
    <row r="127" spans="1:13" ht="15.75" customHeight="1">
      <c r="A127" s="49"/>
      <c r="B127" s="412"/>
      <c r="C127" s="4" t="e">
        <f>VLOOKUP(B127,[1]Report!$1:$1048576,2,0)</f>
        <v>#N/A</v>
      </c>
      <c r="D127" s="136" t="s">
        <v>6</v>
      </c>
      <c r="E127" s="5" t="e">
        <f>VLOOKUP(B127,[1]Report!$1:$1048576,8,0)</f>
        <v>#N/A</v>
      </c>
      <c r="F127" s="413">
        <v>3.79</v>
      </c>
      <c r="G127" s="6" t="e">
        <f t="shared" si="5"/>
        <v>#N/A</v>
      </c>
      <c r="H127" s="382" t="e">
        <f t="shared" si="7"/>
        <v>#N/A</v>
      </c>
      <c r="I127" s="7" t="s">
        <v>645</v>
      </c>
      <c r="J127" s="7"/>
      <c r="K127" s="7"/>
      <c r="L127" s="7"/>
      <c r="M127" s="7"/>
    </row>
    <row r="128" spans="1:13" ht="15.75" customHeight="1">
      <c r="A128" s="49"/>
      <c r="B128" s="412"/>
      <c r="C128" s="4" t="e">
        <f>VLOOKUP(B128,[1]Report!$1:$1048576,2,0)</f>
        <v>#N/A</v>
      </c>
      <c r="D128" s="136" t="s">
        <v>6</v>
      </c>
      <c r="E128" s="5" t="e">
        <f>VLOOKUP(B128,[1]Report!$1:$1048576,8,0)</f>
        <v>#N/A</v>
      </c>
      <c r="F128" s="413">
        <v>3.6</v>
      </c>
      <c r="G128" s="6" t="e">
        <f t="shared" si="5"/>
        <v>#N/A</v>
      </c>
      <c r="H128" s="382" t="e">
        <f t="shared" si="7"/>
        <v>#N/A</v>
      </c>
      <c r="I128" s="7" t="s">
        <v>645</v>
      </c>
      <c r="J128" s="7"/>
      <c r="K128" s="7"/>
      <c r="L128" s="7"/>
      <c r="M128" s="7"/>
    </row>
    <row r="129" spans="1:13" ht="15.75" customHeight="1">
      <c r="A129" s="49"/>
      <c r="B129" s="412"/>
      <c r="C129" s="4" t="e">
        <f>VLOOKUP(B129,[1]Report!$1:$1048576,2,0)</f>
        <v>#N/A</v>
      </c>
      <c r="D129" s="136" t="s">
        <v>6</v>
      </c>
      <c r="E129" s="5" t="e">
        <f>VLOOKUP(B129,[1]Report!$1:$1048576,8,0)</f>
        <v>#N/A</v>
      </c>
      <c r="F129" s="413">
        <v>3.6</v>
      </c>
      <c r="G129" s="6" t="e">
        <f t="shared" si="5"/>
        <v>#N/A</v>
      </c>
      <c r="H129" s="382" t="e">
        <f t="shared" si="7"/>
        <v>#N/A</v>
      </c>
      <c r="I129" s="7" t="s">
        <v>645</v>
      </c>
      <c r="J129" s="7"/>
      <c r="K129" s="7"/>
      <c r="L129" s="7"/>
      <c r="M129" s="7"/>
    </row>
    <row r="130" spans="1:13" ht="15.75" customHeight="1">
      <c r="A130" s="49"/>
      <c r="B130" s="412"/>
      <c r="C130" s="4" t="e">
        <f>VLOOKUP(B130,[1]Report!$1:$1048576,2,0)</f>
        <v>#N/A</v>
      </c>
      <c r="D130" s="136" t="s">
        <v>6</v>
      </c>
      <c r="E130" s="5" t="e">
        <f>VLOOKUP(B130,[1]Report!$1:$1048576,8,0)</f>
        <v>#N/A</v>
      </c>
      <c r="F130" s="413">
        <v>3.6</v>
      </c>
      <c r="G130" s="6" t="e">
        <f t="shared" si="5"/>
        <v>#N/A</v>
      </c>
      <c r="H130" s="382" t="e">
        <f t="shared" si="7"/>
        <v>#N/A</v>
      </c>
      <c r="I130" s="7" t="s">
        <v>645</v>
      </c>
      <c r="J130" s="7"/>
      <c r="K130" s="7"/>
      <c r="L130" s="7"/>
      <c r="M130" s="7"/>
    </row>
    <row r="131" spans="1:13" ht="15.75" customHeight="1">
      <c r="A131" s="49"/>
      <c r="B131" s="412"/>
      <c r="C131" s="4" t="e">
        <f>VLOOKUP(B131,[1]Report!$1:$1048576,2,0)</f>
        <v>#N/A</v>
      </c>
      <c r="D131" s="136" t="s">
        <v>6</v>
      </c>
      <c r="E131" s="5" t="e">
        <f>VLOOKUP(B131,[1]Report!$1:$1048576,8,0)</f>
        <v>#N/A</v>
      </c>
      <c r="F131" s="413">
        <v>3.6</v>
      </c>
      <c r="G131" s="6" t="e">
        <f t="shared" si="5"/>
        <v>#N/A</v>
      </c>
      <c r="H131" s="382" t="e">
        <f t="shared" si="7"/>
        <v>#N/A</v>
      </c>
      <c r="I131" s="7" t="s">
        <v>645</v>
      </c>
      <c r="J131" s="7"/>
      <c r="K131" s="7"/>
      <c r="L131" s="7"/>
      <c r="M131" s="7"/>
    </row>
    <row r="132" spans="1:13" ht="15.75" customHeight="1">
      <c r="A132" s="49"/>
      <c r="B132" s="412"/>
      <c r="C132" s="4" t="e">
        <f>VLOOKUP(B132,[1]Report!$1:$1048576,2,0)</f>
        <v>#N/A</v>
      </c>
      <c r="D132" s="136" t="s">
        <v>6</v>
      </c>
      <c r="E132" s="5" t="e">
        <f>VLOOKUP(B132,[1]Report!$1:$1048576,8,0)</f>
        <v>#N/A</v>
      </c>
      <c r="F132" s="413">
        <v>6.49</v>
      </c>
      <c r="G132" s="6" t="e">
        <f t="shared" si="5"/>
        <v>#N/A</v>
      </c>
      <c r="H132" s="382" t="e">
        <f t="shared" si="7"/>
        <v>#N/A</v>
      </c>
      <c r="I132" s="7" t="s">
        <v>645</v>
      </c>
      <c r="J132" s="7"/>
      <c r="K132" s="7"/>
      <c r="L132" s="7"/>
      <c r="M132" s="7"/>
    </row>
    <row r="133" spans="1:13" ht="15.75" customHeight="1">
      <c r="A133" s="49"/>
      <c r="B133" s="412"/>
      <c r="C133" s="4" t="e">
        <f>VLOOKUP(B133,[1]Report!$1:$1048576,2,0)</f>
        <v>#N/A</v>
      </c>
      <c r="D133" s="136" t="s">
        <v>6</v>
      </c>
      <c r="E133" s="5" t="e">
        <f>VLOOKUP(B133,[1]Report!$1:$1048576,8,0)</f>
        <v>#N/A</v>
      </c>
      <c r="F133" s="413">
        <v>6.49</v>
      </c>
      <c r="G133" s="6" t="e">
        <f t="shared" si="5"/>
        <v>#N/A</v>
      </c>
      <c r="H133" s="382" t="e">
        <f t="shared" si="7"/>
        <v>#N/A</v>
      </c>
      <c r="I133" s="7" t="s">
        <v>645</v>
      </c>
      <c r="J133" s="7"/>
      <c r="K133" s="7"/>
      <c r="L133" s="7"/>
      <c r="M133" s="7"/>
    </row>
    <row r="134" spans="1:13" ht="15.75" customHeight="1">
      <c r="A134" s="49"/>
      <c r="B134" s="412"/>
      <c r="C134" s="4" t="e">
        <f>VLOOKUP(B134,[1]Report!$1:$1048576,2,0)</f>
        <v>#N/A</v>
      </c>
      <c r="D134" s="136" t="s">
        <v>6</v>
      </c>
      <c r="E134" s="5" t="e">
        <f>VLOOKUP(B134,[1]Report!$1:$1048576,8,0)</f>
        <v>#N/A</v>
      </c>
      <c r="F134" s="413">
        <v>6.49</v>
      </c>
      <c r="G134" s="6" t="e">
        <f t="shared" si="5"/>
        <v>#N/A</v>
      </c>
      <c r="H134" s="382" t="e">
        <f t="shared" si="7"/>
        <v>#N/A</v>
      </c>
      <c r="I134" s="7" t="s">
        <v>645</v>
      </c>
      <c r="J134" s="7"/>
      <c r="K134" s="7"/>
      <c r="L134" s="7"/>
      <c r="M134" s="7"/>
    </row>
    <row r="135" spans="1:13" ht="15.75" customHeight="1">
      <c r="A135" s="49"/>
      <c r="B135" s="412"/>
      <c r="C135" s="4" t="e">
        <f>VLOOKUP(B135,[1]Report!$1:$1048576,2,0)</f>
        <v>#N/A</v>
      </c>
      <c r="D135" s="136" t="s">
        <v>6</v>
      </c>
      <c r="E135" s="5" t="e">
        <f>VLOOKUP(B135,[1]Report!$1:$1048576,8,0)</f>
        <v>#N/A</v>
      </c>
      <c r="F135" s="413">
        <v>6.49</v>
      </c>
      <c r="G135" s="6" t="e">
        <f t="shared" si="5"/>
        <v>#N/A</v>
      </c>
      <c r="H135" s="382" t="e">
        <f t="shared" si="7"/>
        <v>#N/A</v>
      </c>
      <c r="I135" s="7" t="s">
        <v>645</v>
      </c>
      <c r="J135" s="7"/>
      <c r="K135" s="7"/>
      <c r="L135" s="7"/>
      <c r="M135" s="7"/>
    </row>
    <row r="136" spans="1:13" ht="15.75" customHeight="1">
      <c r="A136" s="49"/>
      <c r="B136" s="412"/>
      <c r="C136" s="4" t="e">
        <f>VLOOKUP(B136,[1]Report!$1:$1048576,2,0)</f>
        <v>#N/A</v>
      </c>
      <c r="D136" s="136" t="s">
        <v>6</v>
      </c>
      <c r="E136" s="5" t="e">
        <f>VLOOKUP(B136,[1]Report!$1:$1048576,8,0)</f>
        <v>#N/A</v>
      </c>
      <c r="F136" s="413">
        <v>6.49</v>
      </c>
      <c r="G136" s="6" t="e">
        <f t="shared" si="5"/>
        <v>#N/A</v>
      </c>
      <c r="H136" s="382" t="e">
        <f t="shared" si="7"/>
        <v>#N/A</v>
      </c>
      <c r="I136" s="7" t="s">
        <v>645</v>
      </c>
      <c r="J136" s="7"/>
      <c r="K136" s="7"/>
      <c r="L136" s="7"/>
      <c r="M136" s="7"/>
    </row>
    <row r="137" spans="1:13" ht="15.75" customHeight="1">
      <c r="A137" s="49"/>
      <c r="B137" s="412"/>
      <c r="C137" s="4" t="e">
        <f>VLOOKUP(B137,[1]Report!$1:$1048576,2,0)</f>
        <v>#N/A</v>
      </c>
      <c r="D137" s="136" t="s">
        <v>6</v>
      </c>
      <c r="E137" s="5" t="e">
        <f>VLOOKUP(B137,[1]Report!$1:$1048576,8,0)</f>
        <v>#N/A</v>
      </c>
      <c r="F137" s="413">
        <v>8.49</v>
      </c>
      <c r="G137" s="6" t="e">
        <f t="shared" si="5"/>
        <v>#N/A</v>
      </c>
      <c r="H137" s="382" t="e">
        <f t="shared" si="7"/>
        <v>#N/A</v>
      </c>
      <c r="I137" s="7" t="s">
        <v>645</v>
      </c>
      <c r="J137" s="7"/>
      <c r="K137" s="7"/>
      <c r="L137" s="7"/>
      <c r="M137" s="7"/>
    </row>
    <row r="138" spans="1:13" ht="15.75" customHeight="1">
      <c r="A138" s="49"/>
      <c r="B138" s="412"/>
      <c r="C138" s="4" t="e">
        <f>VLOOKUP(B138,[1]Report!$1:$1048576,2,0)</f>
        <v>#N/A</v>
      </c>
      <c r="D138" s="136" t="s">
        <v>6</v>
      </c>
      <c r="E138" s="5" t="e">
        <f>VLOOKUP(B138,[1]Report!$1:$1048576,8,0)</f>
        <v>#N/A</v>
      </c>
      <c r="F138" s="413">
        <v>8.49</v>
      </c>
      <c r="G138" s="6" t="e">
        <f t="shared" si="5"/>
        <v>#N/A</v>
      </c>
      <c r="H138" s="382" t="e">
        <f t="shared" si="7"/>
        <v>#N/A</v>
      </c>
      <c r="I138" s="7" t="s">
        <v>645</v>
      </c>
      <c r="J138" s="7"/>
      <c r="K138" s="7"/>
      <c r="L138" s="7"/>
      <c r="M138" s="7"/>
    </row>
    <row r="139" spans="1:13" ht="15.75" customHeight="1">
      <c r="A139" s="49"/>
      <c r="B139" s="412"/>
      <c r="C139" s="4" t="e">
        <f>VLOOKUP(B139,[1]Report!$1:$1048576,2,0)</f>
        <v>#N/A</v>
      </c>
      <c r="D139" s="136" t="s">
        <v>6</v>
      </c>
      <c r="E139" s="5" t="e">
        <f>VLOOKUP(B139,[1]Report!$1:$1048576,8,0)</f>
        <v>#N/A</v>
      </c>
      <c r="F139" s="413">
        <v>8.49</v>
      </c>
      <c r="G139" s="6" t="e">
        <f t="shared" si="5"/>
        <v>#N/A</v>
      </c>
      <c r="H139" s="382" t="e">
        <f t="shared" si="7"/>
        <v>#N/A</v>
      </c>
      <c r="I139" s="7" t="s">
        <v>645</v>
      </c>
      <c r="J139" s="7"/>
      <c r="K139" s="7"/>
      <c r="L139" s="7"/>
      <c r="M139" s="7"/>
    </row>
    <row r="140" spans="1:13" ht="15.75" customHeight="1">
      <c r="A140" s="49"/>
      <c r="B140" s="412"/>
      <c r="C140" s="4" t="e">
        <f>VLOOKUP(B140,[1]Report!$1:$1048576,2,0)</f>
        <v>#N/A</v>
      </c>
      <c r="D140" s="136" t="s">
        <v>6</v>
      </c>
      <c r="E140" s="5" t="e">
        <f>VLOOKUP(B140,[1]Report!$1:$1048576,8,0)</f>
        <v>#N/A</v>
      </c>
      <c r="F140" s="413">
        <v>8.15</v>
      </c>
      <c r="G140" s="6" t="e">
        <f t="shared" si="5"/>
        <v>#N/A</v>
      </c>
      <c r="H140" s="382" t="e">
        <f t="shared" si="7"/>
        <v>#N/A</v>
      </c>
      <c r="I140" s="7" t="s">
        <v>645</v>
      </c>
      <c r="J140" s="7"/>
      <c r="K140" s="7"/>
      <c r="L140" s="7"/>
      <c r="M140" s="7"/>
    </row>
    <row r="141" spans="1:13" ht="15.75" customHeight="1">
      <c r="A141" s="49"/>
      <c r="B141" s="412"/>
      <c r="C141" s="4" t="e">
        <f>VLOOKUP(B141,[1]Report!$1:$1048576,2,0)</f>
        <v>#N/A</v>
      </c>
      <c r="D141" s="136" t="s">
        <v>6</v>
      </c>
      <c r="E141" s="5" t="e">
        <f>VLOOKUP(B141,[1]Report!$1:$1048576,8,0)</f>
        <v>#N/A</v>
      </c>
      <c r="F141" s="413">
        <v>19.39</v>
      </c>
      <c r="G141" s="6" t="e">
        <f t="shared" si="5"/>
        <v>#N/A</v>
      </c>
      <c r="H141" s="382" t="e">
        <f t="shared" si="7"/>
        <v>#N/A</v>
      </c>
      <c r="I141" s="7" t="s">
        <v>645</v>
      </c>
      <c r="J141" s="7"/>
      <c r="K141" s="7"/>
      <c r="L141" s="7"/>
      <c r="M141" s="7"/>
    </row>
    <row r="142" spans="1:13" ht="15.75" customHeight="1">
      <c r="A142" s="49"/>
      <c r="B142" s="465"/>
      <c r="C142" s="107"/>
      <c r="D142" s="169"/>
      <c r="E142" s="108"/>
      <c r="F142" s="464"/>
      <c r="G142" s="181"/>
      <c r="H142" s="481"/>
      <c r="I142" s="7"/>
      <c r="J142" s="7"/>
      <c r="K142" s="7"/>
      <c r="L142" s="7"/>
      <c r="M142" s="7"/>
    </row>
    <row r="143" spans="1:13" ht="15.75" customHeight="1">
      <c r="A143" s="49"/>
      <c r="B143" s="435"/>
      <c r="C143" s="4"/>
      <c r="D143" s="136"/>
      <c r="E143" s="5"/>
      <c r="F143" s="357"/>
      <c r="G143" s="6"/>
      <c r="H143" s="382"/>
      <c r="I143" s="7"/>
      <c r="J143" s="7"/>
      <c r="K143" s="7"/>
      <c r="L143" s="7"/>
      <c r="M143" s="7"/>
    </row>
    <row r="144" spans="1:13" ht="15.75" hidden="1" customHeight="1">
      <c r="A144" s="49"/>
      <c r="B144" s="630" t="s">
        <v>1306</v>
      </c>
      <c r="C144" s="630"/>
      <c r="D144" s="630"/>
      <c r="E144" s="630"/>
      <c r="F144" s="630"/>
      <c r="G144" s="630"/>
      <c r="H144" s="382"/>
      <c r="I144" s="7"/>
      <c r="J144" s="7"/>
      <c r="K144" s="7"/>
      <c r="L144" s="7"/>
      <c r="M144" s="7"/>
    </row>
    <row r="145" spans="1:13" ht="15.75" hidden="1" customHeight="1">
      <c r="A145" s="49"/>
      <c r="B145" s="11" t="s">
        <v>2</v>
      </c>
      <c r="C145" s="11" t="s">
        <v>3</v>
      </c>
      <c r="D145" s="11" t="s">
        <v>5</v>
      </c>
      <c r="E145" s="11" t="s">
        <v>0</v>
      </c>
      <c r="F145" s="47" t="s">
        <v>1</v>
      </c>
      <c r="G145" s="47" t="s">
        <v>4</v>
      </c>
      <c r="H145" s="382"/>
      <c r="I145" s="7"/>
      <c r="J145" s="7"/>
      <c r="K145" s="7"/>
      <c r="L145" s="7"/>
      <c r="M145" s="7"/>
    </row>
    <row r="146" spans="1:13" ht="15.75" hidden="1" customHeight="1">
      <c r="A146" s="49"/>
      <c r="B146" s="412"/>
      <c r="C146" s="4" t="e">
        <f>VLOOKUP(B146,[1]Report!$1:$1048576,2,0)</f>
        <v>#N/A</v>
      </c>
      <c r="D146" s="136" t="s">
        <v>6</v>
      </c>
      <c r="E146" s="5" t="e">
        <f>VLOOKUP(B146,[1]Report!$1:$1048576,8,0)</f>
        <v>#N/A</v>
      </c>
      <c r="F146" s="413"/>
      <c r="G146" s="6" t="e">
        <f t="shared" si="5"/>
        <v>#N/A</v>
      </c>
      <c r="H146" s="382" t="e">
        <f t="shared" si="7"/>
        <v>#N/A</v>
      </c>
      <c r="I146" s="7"/>
      <c r="J146" s="7"/>
      <c r="K146" s="7"/>
      <c r="L146" s="7"/>
      <c r="M146" s="7"/>
    </row>
    <row r="147" spans="1:13" ht="15.75" hidden="1" customHeight="1">
      <c r="A147" s="49"/>
      <c r="B147" s="412"/>
      <c r="C147" s="4" t="e">
        <f>VLOOKUP(B147,[1]Report!$1:$1048576,2,0)</f>
        <v>#N/A</v>
      </c>
      <c r="D147" s="136" t="s">
        <v>6</v>
      </c>
      <c r="E147" s="5" t="e">
        <f>VLOOKUP(B147,[1]Report!$1:$1048576,8,0)</f>
        <v>#N/A</v>
      </c>
      <c r="F147" s="413"/>
      <c r="G147" s="6" t="e">
        <f t="shared" si="5"/>
        <v>#N/A</v>
      </c>
      <c r="H147" s="382" t="e">
        <f t="shared" si="7"/>
        <v>#N/A</v>
      </c>
      <c r="I147" s="7"/>
      <c r="J147" s="7"/>
      <c r="K147" s="7"/>
      <c r="L147" s="7"/>
      <c r="M147" s="7"/>
    </row>
    <row r="148" spans="1:13" ht="15.75" hidden="1" customHeight="1">
      <c r="A148" s="49"/>
      <c r="B148" s="412"/>
      <c r="C148" s="4" t="e">
        <f>VLOOKUP(B148,[1]Report!$1:$1048576,2,0)</f>
        <v>#N/A</v>
      </c>
      <c r="D148" s="136" t="s">
        <v>6</v>
      </c>
      <c r="E148" s="5" t="e">
        <f>VLOOKUP(B148,[1]Report!$1:$1048576,8,0)</f>
        <v>#N/A</v>
      </c>
      <c r="F148" s="413"/>
      <c r="G148" s="6" t="e">
        <f t="shared" si="5"/>
        <v>#N/A</v>
      </c>
      <c r="H148" s="382" t="e">
        <f t="shared" si="7"/>
        <v>#N/A</v>
      </c>
      <c r="I148" s="7"/>
      <c r="J148" s="7"/>
      <c r="K148" s="7"/>
      <c r="L148" s="7"/>
      <c r="M148" s="7"/>
    </row>
    <row r="149" spans="1:13" ht="15.75" hidden="1" customHeight="1">
      <c r="A149" s="49"/>
      <c r="B149" s="412"/>
      <c r="C149" s="4" t="e">
        <f>VLOOKUP(B149,[1]Report!$1:$1048576,2,0)</f>
        <v>#N/A</v>
      </c>
      <c r="D149" s="136" t="s">
        <v>6</v>
      </c>
      <c r="E149" s="5" t="e">
        <f>VLOOKUP(B149,[1]Report!$1:$1048576,8,0)</f>
        <v>#N/A</v>
      </c>
      <c r="F149" s="413"/>
      <c r="G149" s="6" t="e">
        <f t="shared" si="5"/>
        <v>#N/A</v>
      </c>
      <c r="H149" s="382" t="e">
        <f t="shared" si="7"/>
        <v>#N/A</v>
      </c>
      <c r="I149" s="7"/>
      <c r="J149" s="7"/>
      <c r="K149" s="7"/>
      <c r="L149" s="7"/>
      <c r="M149" s="7"/>
    </row>
    <row r="150" spans="1:13" ht="15.75" hidden="1" customHeight="1">
      <c r="A150" s="49"/>
      <c r="B150" s="412"/>
      <c r="C150" s="4" t="e">
        <f>VLOOKUP(B150,[1]Report!$1:$1048576,2,0)</f>
        <v>#N/A</v>
      </c>
      <c r="D150" s="136" t="s">
        <v>6</v>
      </c>
      <c r="E150" s="5" t="e">
        <f>VLOOKUP(B150,[1]Report!$1:$1048576,8,0)</f>
        <v>#N/A</v>
      </c>
      <c r="F150" s="413"/>
      <c r="G150" s="6" t="e">
        <f t="shared" si="5"/>
        <v>#N/A</v>
      </c>
      <c r="H150" s="382" t="e">
        <f t="shared" si="7"/>
        <v>#N/A</v>
      </c>
      <c r="I150" s="7"/>
      <c r="J150" s="7"/>
      <c r="K150" s="7"/>
      <c r="L150" s="7"/>
      <c r="M150" s="7"/>
    </row>
    <row r="151" spans="1:13" ht="15.75" hidden="1" customHeight="1">
      <c r="A151" s="49"/>
      <c r="B151" s="412"/>
      <c r="C151" s="4" t="e">
        <f>VLOOKUP(B151,[1]Report!$1:$1048576,2,0)</f>
        <v>#N/A</v>
      </c>
      <c r="D151" s="136" t="s">
        <v>6</v>
      </c>
      <c r="E151" s="5" t="e">
        <f>VLOOKUP(B151,[1]Report!$1:$1048576,8,0)</f>
        <v>#N/A</v>
      </c>
      <c r="F151" s="413"/>
      <c r="G151" s="6" t="e">
        <f t="shared" si="5"/>
        <v>#N/A</v>
      </c>
      <c r="H151" s="382" t="e">
        <f t="shared" si="7"/>
        <v>#N/A</v>
      </c>
      <c r="I151" s="7"/>
      <c r="J151" s="7"/>
      <c r="K151" s="7"/>
      <c r="L151" s="7"/>
      <c r="M151" s="7"/>
    </row>
    <row r="152" spans="1:13" ht="15.75" hidden="1" customHeight="1">
      <c r="A152" s="49"/>
      <c r="B152" s="412"/>
      <c r="C152" s="4" t="e">
        <f>VLOOKUP(B152,[1]Report!$1:$1048576,2,0)</f>
        <v>#N/A</v>
      </c>
      <c r="D152" s="136" t="s">
        <v>6</v>
      </c>
      <c r="E152" s="5" t="e">
        <f>VLOOKUP(B152,[1]Report!$1:$1048576,8,0)</f>
        <v>#N/A</v>
      </c>
      <c r="F152" s="413"/>
      <c r="G152" s="6" t="e">
        <f t="shared" si="5"/>
        <v>#N/A</v>
      </c>
      <c r="H152" s="382" t="e">
        <f t="shared" si="7"/>
        <v>#N/A</v>
      </c>
      <c r="I152" s="7"/>
      <c r="J152" s="7"/>
      <c r="K152" s="7"/>
      <c r="L152" s="7"/>
      <c r="M152" s="7"/>
    </row>
    <row r="153" spans="1:13" ht="15.75" hidden="1" customHeight="1">
      <c r="A153" s="49"/>
      <c r="B153" s="412"/>
      <c r="C153" s="4" t="e">
        <f>VLOOKUP(B153,[1]Report!$1:$1048576,2,0)</f>
        <v>#N/A</v>
      </c>
      <c r="D153" s="136" t="s">
        <v>6</v>
      </c>
      <c r="E153" s="5" t="e">
        <f>VLOOKUP(B153,[1]Report!$1:$1048576,8,0)</f>
        <v>#N/A</v>
      </c>
      <c r="F153" s="413"/>
      <c r="G153" s="6" t="e">
        <f t="shared" si="5"/>
        <v>#N/A</v>
      </c>
      <c r="H153" s="382" t="e">
        <f t="shared" si="7"/>
        <v>#N/A</v>
      </c>
      <c r="I153" s="7"/>
      <c r="J153" s="7"/>
      <c r="K153" s="7"/>
      <c r="L153" s="7"/>
      <c r="M153" s="7"/>
    </row>
    <row r="154" spans="1:13" ht="15.75" hidden="1" customHeight="1">
      <c r="A154" s="49"/>
      <c r="B154" s="412"/>
      <c r="C154" s="4" t="e">
        <f>VLOOKUP(B154,[1]Report!$1:$1048576,2,0)</f>
        <v>#N/A</v>
      </c>
      <c r="D154" s="136" t="s">
        <v>6</v>
      </c>
      <c r="E154" s="5" t="e">
        <f>VLOOKUP(B154,[1]Report!$1:$1048576,8,0)</f>
        <v>#N/A</v>
      </c>
      <c r="F154" s="413"/>
      <c r="G154" s="6" t="e">
        <f t="shared" si="5"/>
        <v>#N/A</v>
      </c>
      <c r="H154" s="382" t="e">
        <f t="shared" si="7"/>
        <v>#N/A</v>
      </c>
      <c r="I154" s="7"/>
      <c r="J154" s="7"/>
      <c r="K154" s="7"/>
      <c r="L154" s="7"/>
      <c r="M154" s="7"/>
    </row>
    <row r="155" spans="1:13" ht="15.75" hidden="1" customHeight="1">
      <c r="A155" s="49"/>
      <c r="B155" s="412"/>
      <c r="C155" s="4" t="e">
        <f>VLOOKUP(B155,[1]Report!$1:$1048576,2,0)</f>
        <v>#N/A</v>
      </c>
      <c r="D155" s="136" t="s">
        <v>6</v>
      </c>
      <c r="E155" s="5" t="e">
        <f>VLOOKUP(B155,[1]Report!$1:$1048576,8,0)</f>
        <v>#N/A</v>
      </c>
      <c r="F155" s="413"/>
      <c r="G155" s="6" t="e">
        <f t="shared" si="5"/>
        <v>#N/A</v>
      </c>
      <c r="H155" s="382" t="e">
        <f t="shared" si="7"/>
        <v>#N/A</v>
      </c>
      <c r="I155" s="7"/>
      <c r="J155" s="7"/>
      <c r="K155" s="7"/>
      <c r="L155" s="7"/>
      <c r="M155" s="7"/>
    </row>
    <row r="156" spans="1:13" ht="15.75" hidden="1" customHeight="1">
      <c r="A156" s="49"/>
      <c r="B156" s="465"/>
      <c r="C156" s="4"/>
      <c r="D156" s="136"/>
      <c r="E156" s="5"/>
      <c r="F156" s="479"/>
      <c r="G156" s="6"/>
      <c r="H156" s="382"/>
      <c r="I156" s="7"/>
      <c r="J156" s="7"/>
      <c r="K156" s="7"/>
      <c r="L156" s="7"/>
      <c r="M156" s="7"/>
    </row>
    <row r="157" spans="1:13" ht="15.75">
      <c r="A157" s="49"/>
      <c r="B157" s="465"/>
      <c r="C157" s="4"/>
      <c r="D157" s="136"/>
      <c r="E157" s="5"/>
      <c r="F157" s="479"/>
      <c r="G157" s="6"/>
      <c r="H157" s="382"/>
      <c r="I157" s="7"/>
      <c r="J157" s="7"/>
      <c r="K157" s="7"/>
      <c r="L157" s="7"/>
      <c r="M157" s="7"/>
    </row>
    <row r="158" spans="1:13" ht="15.75" customHeight="1">
      <c r="A158" s="49"/>
      <c r="B158" s="412"/>
      <c r="C158" s="4"/>
      <c r="D158" s="136"/>
      <c r="E158" s="5"/>
      <c r="F158" s="413"/>
      <c r="G158" s="6"/>
      <c r="H158" s="278"/>
      <c r="I158" s="7"/>
      <c r="J158" s="7"/>
      <c r="K158" s="7"/>
      <c r="L158" s="7"/>
      <c r="M158" s="7"/>
    </row>
    <row r="159" spans="1:13" ht="15.75" customHeight="1">
      <c r="A159" s="49"/>
      <c r="B159" s="632" t="s">
        <v>1047</v>
      </c>
      <c r="C159" s="630"/>
      <c r="D159" s="630"/>
      <c r="E159" s="630"/>
      <c r="F159" s="630"/>
      <c r="G159" s="630"/>
      <c r="H159" s="278"/>
      <c r="I159" s="7"/>
      <c r="J159" s="7"/>
      <c r="K159" s="7"/>
      <c r="L159" s="7"/>
      <c r="M159" s="7"/>
    </row>
    <row r="160" spans="1:13" ht="15.75" customHeight="1">
      <c r="A160" s="49"/>
      <c r="B160" s="106" t="s">
        <v>2</v>
      </c>
      <c r="C160" s="106" t="s">
        <v>3</v>
      </c>
      <c r="D160" s="106" t="s">
        <v>5</v>
      </c>
      <c r="E160" s="106" t="s">
        <v>0</v>
      </c>
      <c r="F160" s="415" t="s">
        <v>1</v>
      </c>
      <c r="G160" s="415" t="s">
        <v>4</v>
      </c>
      <c r="H160" s="480"/>
      <c r="I160" s="7"/>
      <c r="J160" s="7"/>
      <c r="K160" s="7"/>
      <c r="L160" s="7"/>
      <c r="M160" s="7"/>
    </row>
    <row r="161" spans="1:13" ht="15.75" customHeight="1">
      <c r="A161" s="49"/>
      <c r="B161" s="412"/>
      <c r="C161" s="4" t="e">
        <f>VLOOKUP(B161,[1]Report!$1:$1048576,2,0)</f>
        <v>#N/A</v>
      </c>
      <c r="D161" s="136" t="s">
        <v>6</v>
      </c>
      <c r="E161" s="5" t="e">
        <f>VLOOKUP(B161,[1]Report!$1:$1048576,8,0)</f>
        <v>#N/A</v>
      </c>
      <c r="F161" s="413">
        <v>2.8</v>
      </c>
      <c r="G161" s="6" t="e">
        <f t="shared" si="5"/>
        <v>#N/A</v>
      </c>
      <c r="H161" s="382" t="e">
        <f t="shared" si="7"/>
        <v>#N/A</v>
      </c>
      <c r="I161" s="7" t="s">
        <v>645</v>
      </c>
      <c r="J161" s="7"/>
      <c r="K161" s="7"/>
      <c r="L161" s="7"/>
      <c r="M161" s="7"/>
    </row>
    <row r="162" spans="1:13" ht="15.75" customHeight="1">
      <c r="A162" s="49"/>
      <c r="B162" s="412"/>
      <c r="C162" s="4" t="e">
        <f>VLOOKUP(B162,[1]Report!$1:$1048576,2,0)</f>
        <v>#N/A</v>
      </c>
      <c r="D162" s="136" t="s">
        <v>6</v>
      </c>
      <c r="E162" s="5" t="e">
        <f>VLOOKUP(B162,[1]Report!$1:$1048576,8,0)</f>
        <v>#N/A</v>
      </c>
      <c r="F162" s="413">
        <v>7.55</v>
      </c>
      <c r="G162" s="6" t="e">
        <f t="shared" si="5"/>
        <v>#N/A</v>
      </c>
      <c r="H162" s="382" t="e">
        <f t="shared" si="7"/>
        <v>#N/A</v>
      </c>
      <c r="I162" s="7" t="s">
        <v>645</v>
      </c>
      <c r="J162" s="7"/>
      <c r="K162" s="7"/>
      <c r="L162" s="7"/>
      <c r="M162" s="7"/>
    </row>
    <row r="163" spans="1:13" ht="15.75" customHeight="1">
      <c r="A163" s="49"/>
      <c r="B163" s="412"/>
      <c r="C163" s="4" t="e">
        <f>VLOOKUP(B163,[1]Report!$1:$1048576,2,0)</f>
        <v>#N/A</v>
      </c>
      <c r="D163" s="136" t="s">
        <v>6</v>
      </c>
      <c r="E163" s="5" t="e">
        <f>VLOOKUP(B163,[1]Report!$1:$1048576,8,0)</f>
        <v>#N/A</v>
      </c>
      <c r="F163" s="413">
        <v>0.7</v>
      </c>
      <c r="G163" s="6" t="e">
        <f t="shared" si="5"/>
        <v>#N/A</v>
      </c>
      <c r="H163" s="382" t="e">
        <f t="shared" si="7"/>
        <v>#N/A</v>
      </c>
      <c r="I163" s="161">
        <v>7</v>
      </c>
      <c r="J163" s="7" t="s">
        <v>645</v>
      </c>
      <c r="K163" s="7"/>
      <c r="L163" s="7"/>
      <c r="M163" s="7"/>
    </row>
    <row r="164" spans="1:13" ht="15.75" customHeight="1">
      <c r="A164" s="49"/>
      <c r="B164" s="412"/>
      <c r="C164" s="4" t="e">
        <f>VLOOKUP(B164,[1]Report!$1:$1048576,2,0)</f>
        <v>#N/A</v>
      </c>
      <c r="D164" s="136" t="s">
        <v>6</v>
      </c>
      <c r="E164" s="5" t="e">
        <f>VLOOKUP(B164,[1]Report!$1:$1048576,8,0)</f>
        <v>#N/A</v>
      </c>
      <c r="F164" s="413">
        <v>0.7</v>
      </c>
      <c r="G164" s="6" t="e">
        <f t="shared" si="5"/>
        <v>#N/A</v>
      </c>
      <c r="H164" s="382" t="e">
        <f t="shared" si="7"/>
        <v>#N/A</v>
      </c>
      <c r="I164" s="161">
        <v>7</v>
      </c>
      <c r="J164" s="7" t="s">
        <v>645</v>
      </c>
      <c r="K164" s="7"/>
      <c r="L164" s="7"/>
      <c r="M164" s="7"/>
    </row>
    <row r="165" spans="1:13" ht="15.75" customHeight="1">
      <c r="A165" s="49"/>
      <c r="B165" s="412"/>
      <c r="C165" s="4" t="e">
        <f>VLOOKUP(B165,[1]Report!$1:$1048576,2,0)</f>
        <v>#N/A</v>
      </c>
      <c r="D165" s="136" t="s">
        <v>6</v>
      </c>
      <c r="E165" s="5" t="e">
        <f>VLOOKUP(B165,[1]Report!$1:$1048576,8,0)</f>
        <v>#N/A</v>
      </c>
      <c r="F165" s="413">
        <v>2.8</v>
      </c>
      <c r="G165" s="6" t="e">
        <f t="shared" si="5"/>
        <v>#N/A</v>
      </c>
      <c r="H165" s="382" t="e">
        <f t="shared" si="7"/>
        <v>#N/A</v>
      </c>
      <c r="I165" s="7" t="s">
        <v>645</v>
      </c>
      <c r="J165" s="7"/>
      <c r="K165" s="7"/>
      <c r="L165" s="7"/>
      <c r="M165" s="7"/>
    </row>
    <row r="166" spans="1:13" ht="15.75" customHeight="1">
      <c r="A166" s="49"/>
      <c r="B166" s="412"/>
      <c r="C166" s="4" t="e">
        <f>VLOOKUP(B166,[1]Report!$1:$1048576,2,0)</f>
        <v>#N/A</v>
      </c>
      <c r="D166" s="136" t="s">
        <v>6</v>
      </c>
      <c r="E166" s="5" t="e">
        <f>VLOOKUP(B166,[1]Report!$1:$1048576,8,0)</f>
        <v>#N/A</v>
      </c>
      <c r="F166" s="413">
        <v>8.99</v>
      </c>
      <c r="G166" s="6" t="e">
        <f t="shared" si="5"/>
        <v>#N/A</v>
      </c>
      <c r="H166" s="382" t="e">
        <f t="shared" si="7"/>
        <v>#N/A</v>
      </c>
      <c r="I166" s="7" t="s">
        <v>645</v>
      </c>
      <c r="J166" s="7"/>
      <c r="K166" s="7"/>
      <c r="L166" s="7"/>
      <c r="M166" s="7"/>
    </row>
    <row r="167" spans="1:13" ht="15.75" customHeight="1">
      <c r="A167" s="49"/>
      <c r="B167" s="412"/>
      <c r="C167" s="4" t="e">
        <f>VLOOKUP(B167,[1]Report!$1:$1048576,2,0)</f>
        <v>#N/A</v>
      </c>
      <c r="D167" s="136" t="s">
        <v>6</v>
      </c>
      <c r="E167" s="5" t="e">
        <f>VLOOKUP(B167,[1]Report!$1:$1048576,8,0)</f>
        <v>#N/A</v>
      </c>
      <c r="F167" s="413">
        <v>66.75</v>
      </c>
      <c r="G167" s="6" t="e">
        <f t="shared" si="5"/>
        <v>#N/A</v>
      </c>
      <c r="H167" s="382" t="e">
        <f t="shared" si="7"/>
        <v>#N/A</v>
      </c>
      <c r="I167" s="7" t="s">
        <v>645</v>
      </c>
      <c r="J167" s="7"/>
      <c r="K167" s="7"/>
      <c r="L167" s="7"/>
      <c r="M167" s="7"/>
    </row>
    <row r="168" spans="1:13" ht="15.75" customHeight="1">
      <c r="A168" s="49"/>
      <c r="B168" s="412"/>
      <c r="C168" s="4" t="e">
        <f>VLOOKUP(B168,[1]Report!$1:$1048576,2,0)</f>
        <v>#N/A</v>
      </c>
      <c r="D168" s="136" t="s">
        <v>6</v>
      </c>
      <c r="E168" s="5" t="e">
        <f>VLOOKUP(B168,[1]Report!$1:$1048576,8,0)</f>
        <v>#N/A</v>
      </c>
      <c r="F168" s="413">
        <v>133.44999999999999</v>
      </c>
      <c r="G168" s="6" t="e">
        <f t="shared" si="5"/>
        <v>#N/A</v>
      </c>
      <c r="H168" s="382" t="e">
        <f t="shared" si="7"/>
        <v>#N/A</v>
      </c>
      <c r="I168" s="7" t="s">
        <v>645</v>
      </c>
      <c r="J168" s="7"/>
      <c r="K168" s="7"/>
      <c r="L168" s="7"/>
      <c r="M168" s="7"/>
    </row>
    <row r="169" spans="1:13" ht="15.75" customHeight="1">
      <c r="A169" s="49"/>
      <c r="B169" s="412"/>
      <c r="C169" s="4" t="e">
        <f>VLOOKUP(B169,[1]Report!$1:$1048576,2,0)</f>
        <v>#N/A</v>
      </c>
      <c r="D169" s="136" t="s">
        <v>6</v>
      </c>
      <c r="E169" s="5" t="e">
        <f>VLOOKUP(B169,[1]Report!$1:$1048576,8,0)</f>
        <v>#N/A</v>
      </c>
      <c r="F169" s="413">
        <v>128.46</v>
      </c>
      <c r="G169" s="6" t="e">
        <f t="shared" si="5"/>
        <v>#N/A</v>
      </c>
      <c r="H169" s="382" t="e">
        <f t="shared" si="7"/>
        <v>#N/A</v>
      </c>
      <c r="I169" s="7" t="s">
        <v>645</v>
      </c>
      <c r="J169" s="7"/>
      <c r="K169" s="7"/>
      <c r="L169" s="7"/>
      <c r="M169" s="7"/>
    </row>
    <row r="170" spans="1:13" ht="15.75" customHeight="1">
      <c r="A170" s="49"/>
      <c r="B170" s="412"/>
      <c r="C170" s="4" t="e">
        <f>VLOOKUP(B170,[1]Report!$1:$1048576,2,0)</f>
        <v>#N/A</v>
      </c>
      <c r="D170" s="136" t="s">
        <v>6</v>
      </c>
      <c r="E170" s="5" t="e">
        <f>VLOOKUP(B170,[1]Report!$1:$1048576,8,0)</f>
        <v>#N/A</v>
      </c>
      <c r="F170" s="413">
        <v>40</v>
      </c>
      <c r="G170" s="6" t="e">
        <f t="shared" si="5"/>
        <v>#N/A</v>
      </c>
      <c r="H170" s="382" t="e">
        <f t="shared" si="7"/>
        <v>#N/A</v>
      </c>
      <c r="I170" s="7" t="s">
        <v>645</v>
      </c>
      <c r="J170" s="7"/>
      <c r="K170" s="7"/>
      <c r="L170" s="7"/>
      <c r="M170" s="7"/>
    </row>
    <row r="171" spans="1:13" ht="15.75" customHeight="1">
      <c r="A171" s="49"/>
      <c r="B171" s="412"/>
      <c r="C171" s="4" t="e">
        <f>VLOOKUP(B171,[1]Report!$1:$1048576,2,0)</f>
        <v>#N/A</v>
      </c>
      <c r="D171" s="136" t="s">
        <v>6</v>
      </c>
      <c r="E171" s="5" t="e">
        <f>VLOOKUP(B171,[1]Report!$1:$1048576,8,0)</f>
        <v>#N/A</v>
      </c>
      <c r="F171" s="413">
        <v>33.35</v>
      </c>
      <c r="G171" s="6" t="e">
        <f t="shared" si="5"/>
        <v>#N/A</v>
      </c>
      <c r="H171" s="382" t="e">
        <f t="shared" si="7"/>
        <v>#N/A</v>
      </c>
      <c r="I171" s="7" t="s">
        <v>645</v>
      </c>
      <c r="J171" s="7"/>
      <c r="K171" s="7"/>
      <c r="L171" s="7"/>
      <c r="M171" s="7"/>
    </row>
    <row r="172" spans="1:13" ht="15.75" customHeight="1">
      <c r="A172" s="49"/>
      <c r="B172" s="412"/>
      <c r="C172" s="4" t="e">
        <f>VLOOKUP(B172,[1]Report!$1:$1048576,2,0)</f>
        <v>#N/A</v>
      </c>
      <c r="D172" s="136" t="s">
        <v>6</v>
      </c>
      <c r="E172" s="5" t="e">
        <f>VLOOKUP(B172,[1]Report!$1:$1048576,8,0)</f>
        <v>#N/A</v>
      </c>
      <c r="F172" s="413">
        <v>91.75</v>
      </c>
      <c r="G172" s="6" t="e">
        <f t="shared" si="5"/>
        <v>#N/A</v>
      </c>
      <c r="H172" s="382" t="e">
        <f t="shared" si="7"/>
        <v>#N/A</v>
      </c>
      <c r="I172" s="7" t="s">
        <v>645</v>
      </c>
      <c r="J172" s="7"/>
      <c r="K172" s="7"/>
      <c r="L172" s="7"/>
      <c r="M172" s="7"/>
    </row>
    <row r="173" spans="1:13" ht="15.75" customHeight="1">
      <c r="A173" s="49"/>
      <c r="B173" s="416"/>
      <c r="C173" s="107"/>
      <c r="D173" s="169"/>
      <c r="E173" s="108"/>
      <c r="F173" s="417"/>
      <c r="G173" s="181"/>
      <c r="H173" s="481"/>
      <c r="I173" s="7"/>
      <c r="J173" s="7"/>
      <c r="K173" s="7"/>
      <c r="L173" s="7"/>
      <c r="M173" s="7"/>
    </row>
    <row r="174" spans="1:13" ht="15.75" customHeight="1">
      <c r="A174" s="49"/>
      <c r="B174" s="412"/>
      <c r="C174" s="4"/>
      <c r="D174" s="136"/>
      <c r="E174" s="5"/>
      <c r="F174" s="479"/>
      <c r="G174" s="6"/>
      <c r="H174" s="382"/>
      <c r="I174" s="7"/>
      <c r="J174" s="7"/>
      <c r="K174" s="7"/>
      <c r="L174" s="7"/>
      <c r="M174" s="7"/>
    </row>
    <row r="175" spans="1:13" ht="15.75" customHeight="1">
      <c r="A175" s="49"/>
      <c r="B175" s="412"/>
      <c r="C175" s="4"/>
      <c r="D175" s="136"/>
      <c r="E175" s="5"/>
      <c r="F175" s="479"/>
      <c r="G175" s="6"/>
      <c r="H175" s="382"/>
      <c r="I175" s="7"/>
      <c r="J175" s="7"/>
      <c r="K175" s="7"/>
      <c r="L175" s="7"/>
      <c r="M175" s="7"/>
    </row>
    <row r="176" spans="1:13" ht="15.75" hidden="1" customHeight="1">
      <c r="A176" s="49"/>
      <c r="B176" s="632" t="s">
        <v>1555</v>
      </c>
      <c r="C176" s="630"/>
      <c r="D176" s="630"/>
      <c r="E176" s="630"/>
      <c r="F176" s="630"/>
      <c r="G176" s="630"/>
      <c r="H176" s="382"/>
      <c r="I176" s="7"/>
      <c r="J176" s="7"/>
      <c r="K176" s="7"/>
      <c r="L176" s="7"/>
      <c r="M176" s="7"/>
    </row>
    <row r="177" spans="1:13" ht="15.75" hidden="1" customHeight="1">
      <c r="A177" s="49"/>
      <c r="B177" s="11" t="s">
        <v>2</v>
      </c>
      <c r="C177" s="11" t="s">
        <v>3</v>
      </c>
      <c r="D177" s="11" t="s">
        <v>5</v>
      </c>
      <c r="E177" s="11" t="s">
        <v>0</v>
      </c>
      <c r="F177" s="47" t="s">
        <v>1</v>
      </c>
      <c r="G177" s="47" t="s">
        <v>4</v>
      </c>
      <c r="H177" s="382"/>
      <c r="I177" s="7"/>
      <c r="J177" s="7"/>
      <c r="K177" s="7"/>
      <c r="L177" s="7"/>
      <c r="M177" s="7"/>
    </row>
    <row r="178" spans="1:13" ht="15.75" hidden="1" customHeight="1">
      <c r="A178" s="49"/>
      <c r="B178" s="412"/>
      <c r="C178" s="4" t="e">
        <f>VLOOKUP(B178,[1]Report!$1:$1048576,2,0)</f>
        <v>#N/A</v>
      </c>
      <c r="D178" s="136" t="s">
        <v>6</v>
      </c>
      <c r="E178" s="5" t="e">
        <f>VLOOKUP(B178,[1]Report!$1:$1048576,8,0)</f>
        <v>#N/A</v>
      </c>
      <c r="F178" s="413"/>
      <c r="G178" s="6" t="e">
        <f t="shared" ref="G178:G187" si="8">(E178-F178)/E178</f>
        <v>#N/A</v>
      </c>
      <c r="H178" s="382" t="e">
        <f t="shared" ref="H178:H187" si="9">G178-100%</f>
        <v>#N/A</v>
      </c>
      <c r="I178" s="7"/>
      <c r="J178" s="7"/>
      <c r="K178" s="7"/>
      <c r="L178" s="7"/>
      <c r="M178" s="7"/>
    </row>
    <row r="179" spans="1:13" ht="15.75" hidden="1" customHeight="1">
      <c r="A179" s="49"/>
      <c r="B179" s="412"/>
      <c r="C179" s="4" t="e">
        <f>VLOOKUP(B179,[1]Report!$1:$1048576,2,0)</f>
        <v>#N/A</v>
      </c>
      <c r="D179" s="136" t="s">
        <v>6</v>
      </c>
      <c r="E179" s="5" t="e">
        <f>VLOOKUP(B179,[1]Report!$1:$1048576,8,0)</f>
        <v>#N/A</v>
      </c>
      <c r="F179" s="413"/>
      <c r="G179" s="6" t="e">
        <f t="shared" si="8"/>
        <v>#N/A</v>
      </c>
      <c r="H179" s="382" t="e">
        <f t="shared" si="9"/>
        <v>#N/A</v>
      </c>
      <c r="I179" s="7"/>
      <c r="J179" s="7"/>
      <c r="K179" s="7"/>
      <c r="L179" s="7"/>
      <c r="M179" s="7"/>
    </row>
    <row r="180" spans="1:13" ht="15.75" hidden="1" customHeight="1">
      <c r="A180" s="49"/>
      <c r="B180" s="412"/>
      <c r="C180" s="4" t="e">
        <f>VLOOKUP(B180,[1]Report!$1:$1048576,2,0)</f>
        <v>#N/A</v>
      </c>
      <c r="D180" s="136" t="s">
        <v>6</v>
      </c>
      <c r="E180" s="5" t="e">
        <f>VLOOKUP(B180,[1]Report!$1:$1048576,8,0)</f>
        <v>#N/A</v>
      </c>
      <c r="F180" s="413"/>
      <c r="G180" s="6" t="e">
        <f t="shared" si="8"/>
        <v>#N/A</v>
      </c>
      <c r="H180" s="382" t="e">
        <f t="shared" si="9"/>
        <v>#N/A</v>
      </c>
      <c r="I180" s="7"/>
      <c r="J180" s="7"/>
      <c r="K180" s="7"/>
      <c r="L180" s="7"/>
      <c r="M180" s="7"/>
    </row>
    <row r="181" spans="1:13" ht="15.75" hidden="1" customHeight="1">
      <c r="A181" s="49"/>
      <c r="B181" s="412"/>
      <c r="C181" s="4" t="e">
        <f>VLOOKUP(B181,[1]Report!$1:$1048576,2,0)</f>
        <v>#N/A</v>
      </c>
      <c r="D181" s="136" t="s">
        <v>6</v>
      </c>
      <c r="E181" s="5" t="e">
        <f>VLOOKUP(B181,[1]Report!$1:$1048576,8,0)</f>
        <v>#N/A</v>
      </c>
      <c r="F181" s="479"/>
      <c r="G181" s="6" t="e">
        <f t="shared" si="8"/>
        <v>#N/A</v>
      </c>
      <c r="H181" s="382" t="e">
        <f t="shared" si="9"/>
        <v>#N/A</v>
      </c>
      <c r="I181" s="7"/>
      <c r="J181" s="7"/>
      <c r="K181" s="7"/>
      <c r="L181" s="7"/>
      <c r="M181" s="7"/>
    </row>
    <row r="182" spans="1:13" ht="15.75" hidden="1" customHeight="1">
      <c r="A182" s="49"/>
      <c r="B182" s="412"/>
      <c r="C182" s="4" t="e">
        <f>VLOOKUP(B182,[1]Report!$1:$1048576,2,0)</f>
        <v>#N/A</v>
      </c>
      <c r="D182" s="136" t="s">
        <v>6</v>
      </c>
      <c r="E182" s="5" t="e">
        <f>VLOOKUP(B182,[1]Report!$1:$1048576,8,0)</f>
        <v>#N/A</v>
      </c>
      <c r="F182" s="479"/>
      <c r="G182" s="6" t="e">
        <f t="shared" si="8"/>
        <v>#N/A</v>
      </c>
      <c r="H182" s="382" t="e">
        <f t="shared" si="9"/>
        <v>#N/A</v>
      </c>
      <c r="I182" s="7"/>
      <c r="J182" s="7"/>
      <c r="K182" s="7"/>
      <c r="L182" s="7"/>
      <c r="M182" s="7"/>
    </row>
    <row r="183" spans="1:13" ht="33" hidden="1" customHeight="1">
      <c r="A183" s="49"/>
      <c r="B183" s="412"/>
      <c r="C183" s="488"/>
      <c r="D183" s="136" t="s">
        <v>6</v>
      </c>
      <c r="E183" s="5" t="e">
        <f>VLOOKUP(B183,[1]Report!$1:$1048576,8,0)</f>
        <v>#N/A</v>
      </c>
      <c r="F183" s="479"/>
      <c r="G183" s="6" t="e">
        <f t="shared" si="8"/>
        <v>#N/A</v>
      </c>
      <c r="H183" s="382" t="e">
        <f t="shared" si="9"/>
        <v>#N/A</v>
      </c>
      <c r="I183" s="7"/>
      <c r="J183" s="7"/>
      <c r="K183" s="7"/>
      <c r="L183" s="7"/>
      <c r="M183" s="7"/>
    </row>
    <row r="184" spans="1:13" ht="15.75" hidden="1" customHeight="1">
      <c r="A184" s="49"/>
      <c r="B184" s="412"/>
      <c r="C184" s="4"/>
      <c r="D184" s="136" t="s">
        <v>6</v>
      </c>
      <c r="E184" s="5" t="e">
        <f>VLOOKUP(B184,[1]Report!$1:$1048576,8,0)</f>
        <v>#N/A</v>
      </c>
      <c r="F184" s="479"/>
      <c r="G184" s="6" t="e">
        <f t="shared" si="8"/>
        <v>#N/A</v>
      </c>
      <c r="H184" s="382" t="e">
        <f t="shared" si="9"/>
        <v>#N/A</v>
      </c>
      <c r="I184" s="7"/>
      <c r="J184" s="7"/>
      <c r="K184" s="7"/>
      <c r="L184" s="7"/>
      <c r="M184" s="7"/>
    </row>
    <row r="185" spans="1:13" ht="30" hidden="1" customHeight="1">
      <c r="A185" s="49"/>
      <c r="B185" s="412"/>
      <c r="C185" s="488"/>
      <c r="D185" s="136" t="s">
        <v>6</v>
      </c>
      <c r="E185" s="5" t="e">
        <f>VLOOKUP(B185,[1]Report!$1:$1048576,8,0)</f>
        <v>#N/A</v>
      </c>
      <c r="F185" s="479"/>
      <c r="G185" s="6" t="e">
        <f t="shared" si="8"/>
        <v>#N/A</v>
      </c>
      <c r="H185" s="382" t="e">
        <f t="shared" si="9"/>
        <v>#N/A</v>
      </c>
      <c r="I185" s="7"/>
      <c r="J185" s="7"/>
      <c r="K185" s="7"/>
      <c r="L185" s="7"/>
      <c r="M185" s="7"/>
    </row>
    <row r="186" spans="1:13" ht="15.75" hidden="1" customHeight="1">
      <c r="A186" s="49"/>
      <c r="B186" s="412"/>
      <c r="C186" s="4"/>
      <c r="D186" s="136" t="s">
        <v>6</v>
      </c>
      <c r="E186" s="5" t="e">
        <f>VLOOKUP(B186,[1]Report!$1:$1048576,8,0)</f>
        <v>#N/A</v>
      </c>
      <c r="F186" s="479"/>
      <c r="G186" s="6" t="e">
        <f t="shared" si="8"/>
        <v>#N/A</v>
      </c>
      <c r="H186" s="382" t="e">
        <f t="shared" si="9"/>
        <v>#N/A</v>
      </c>
      <c r="I186" s="7"/>
      <c r="J186" s="7"/>
      <c r="K186" s="7"/>
      <c r="L186" s="7"/>
      <c r="M186" s="7"/>
    </row>
    <row r="187" spans="1:13" ht="31.5" hidden="1" customHeight="1">
      <c r="A187" s="49"/>
      <c r="B187" s="412"/>
      <c r="C187" s="488"/>
      <c r="D187" s="136" t="s">
        <v>6</v>
      </c>
      <c r="E187" s="5" t="e">
        <f>VLOOKUP(B187,[1]Report!$1:$1048576,8,0)</f>
        <v>#N/A</v>
      </c>
      <c r="F187" s="479"/>
      <c r="G187" s="6" t="e">
        <f t="shared" si="8"/>
        <v>#N/A</v>
      </c>
      <c r="H187" s="382" t="e">
        <f t="shared" si="9"/>
        <v>#N/A</v>
      </c>
      <c r="I187" s="7"/>
      <c r="J187" s="7"/>
      <c r="K187" s="7"/>
      <c r="L187" s="7"/>
      <c r="M187" s="7"/>
    </row>
    <row r="188" spans="1:13" ht="15.75" hidden="1" customHeight="1">
      <c r="A188" s="49"/>
      <c r="B188" s="412"/>
      <c r="C188" s="4"/>
      <c r="D188" s="136"/>
      <c r="E188" s="5"/>
      <c r="F188" s="479"/>
      <c r="G188" s="6"/>
      <c r="H188" s="382"/>
      <c r="I188" s="7"/>
      <c r="J188" s="7"/>
      <c r="K188" s="7"/>
      <c r="L188" s="7"/>
      <c r="M188" s="7"/>
    </row>
    <row r="189" spans="1:13" ht="15.75" hidden="1" customHeight="1">
      <c r="A189" s="49"/>
      <c r="B189" s="465"/>
      <c r="C189" s="107"/>
      <c r="D189" s="169"/>
      <c r="E189" s="5"/>
      <c r="F189" s="614" t="s">
        <v>1926</v>
      </c>
      <c r="G189" s="614"/>
      <c r="H189" s="626" t="s">
        <v>1927</v>
      </c>
      <c r="I189" s="614"/>
      <c r="J189" s="614" t="s">
        <v>1928</v>
      </c>
      <c r="K189" s="614"/>
      <c r="L189" s="614"/>
      <c r="M189" s="614"/>
    </row>
    <row r="190" spans="1:13" ht="15.75" hidden="1" customHeight="1">
      <c r="A190" s="49"/>
      <c r="B190" s="11" t="s">
        <v>2</v>
      </c>
      <c r="C190" s="11" t="s">
        <v>3</v>
      </c>
      <c r="D190" s="11" t="s">
        <v>5</v>
      </c>
      <c r="E190" s="378" t="s">
        <v>0</v>
      </c>
      <c r="F190" s="379" t="s">
        <v>1242</v>
      </c>
      <c r="G190" s="380" t="s">
        <v>1243</v>
      </c>
      <c r="H190" s="408" t="s">
        <v>1242</v>
      </c>
      <c r="I190" s="380" t="s">
        <v>1243</v>
      </c>
      <c r="J190" s="379" t="s">
        <v>1242</v>
      </c>
      <c r="K190" s="380" t="s">
        <v>1243</v>
      </c>
      <c r="L190" s="379"/>
      <c r="M190" s="380"/>
    </row>
    <row r="191" spans="1:13" ht="15.75" hidden="1" customHeight="1">
      <c r="A191" s="49"/>
      <c r="B191" s="465"/>
      <c r="C191" s="4" t="e">
        <f>VLOOKUP(B191,[1]Report!$1:$1048576,2,0)</f>
        <v>#N/A</v>
      </c>
      <c r="D191" s="136" t="s">
        <v>6</v>
      </c>
      <c r="E191" s="5" t="e">
        <f>VLOOKUP(B191,[1]Report!$1:$1048576,8,0)</f>
        <v>#N/A</v>
      </c>
      <c r="F191" s="136"/>
      <c r="G191" s="6" t="e">
        <f t="shared" ref="G191:G197" si="10">(E191-F191)/E191</f>
        <v>#N/A</v>
      </c>
      <c r="H191" s="409"/>
      <c r="I191" s="6" t="e">
        <f>(E191-H191)/E191</f>
        <v>#N/A</v>
      </c>
      <c r="J191" s="29"/>
      <c r="K191" s="382" t="e">
        <f>($E191-J191)/$E191</f>
        <v>#N/A</v>
      </c>
      <c r="L191" s="29"/>
      <c r="M191" s="382"/>
    </row>
    <row r="192" spans="1:13" ht="15.75" hidden="1" customHeight="1">
      <c r="A192" s="49"/>
      <c r="B192" s="465"/>
      <c r="C192" s="4" t="e">
        <f>VLOOKUP(B192,[1]Report!$1:$1048576,2,0)</f>
        <v>#N/A</v>
      </c>
      <c r="D192" s="136" t="s">
        <v>6</v>
      </c>
      <c r="E192" s="5" t="e">
        <f>VLOOKUP(B192,[1]Report!$1:$1048576,8,0)</f>
        <v>#N/A</v>
      </c>
      <c r="F192" s="136"/>
      <c r="G192" s="6" t="e">
        <f t="shared" si="10"/>
        <v>#N/A</v>
      </c>
      <c r="H192" s="409"/>
      <c r="I192" s="6" t="e">
        <f>(E192-H192)/E192</f>
        <v>#N/A</v>
      </c>
      <c r="J192" s="29"/>
      <c r="K192" s="382" t="e">
        <f>($E192-J192)/$E192</f>
        <v>#N/A</v>
      </c>
      <c r="L192" s="29"/>
      <c r="M192" s="382"/>
    </row>
    <row r="193" spans="1:13" ht="15.75" hidden="1" customHeight="1">
      <c r="A193" s="49"/>
      <c r="B193" s="465"/>
      <c r="C193" s="4" t="e">
        <f>VLOOKUP(B193,[1]Report!$1:$1048576,2,0)</f>
        <v>#N/A</v>
      </c>
      <c r="D193" s="136" t="s">
        <v>6</v>
      </c>
      <c r="E193" s="5" t="e">
        <f>VLOOKUP(B193,[1]Report!$1:$1048576,8,0)</f>
        <v>#N/A</v>
      </c>
      <c r="F193" s="136"/>
      <c r="G193" s="6" t="e">
        <f t="shared" si="10"/>
        <v>#N/A</v>
      </c>
      <c r="H193" s="409"/>
      <c r="I193" s="6" t="e">
        <f t="shared" ref="I193:I197" si="11">(E193-H193)/E193</f>
        <v>#N/A</v>
      </c>
      <c r="J193" s="29"/>
      <c r="K193" s="382" t="e">
        <f t="shared" ref="K193:K197" si="12">($E193-J193)/$E193</f>
        <v>#N/A</v>
      </c>
      <c r="L193" s="29"/>
      <c r="M193" s="382"/>
    </row>
    <row r="194" spans="1:13" ht="15.75" hidden="1" customHeight="1">
      <c r="A194" s="49"/>
      <c r="B194" s="465"/>
      <c r="C194" s="4"/>
      <c r="D194" s="136"/>
      <c r="E194" s="5"/>
      <c r="F194" s="381"/>
      <c r="G194" s="6"/>
      <c r="H194" s="409"/>
      <c r="I194" s="6"/>
      <c r="J194" s="29"/>
      <c r="K194" s="382"/>
      <c r="L194" s="29"/>
      <c r="M194" s="382"/>
    </row>
    <row r="195" spans="1:13" ht="15.75" hidden="1" customHeight="1">
      <c r="A195" s="49"/>
      <c r="B195" s="465"/>
      <c r="C195" s="4"/>
      <c r="D195" s="136"/>
      <c r="E195" s="5"/>
      <c r="F195" s="614" t="s">
        <v>1927</v>
      </c>
      <c r="G195" s="614"/>
      <c r="H195" s="626" t="s">
        <v>1928</v>
      </c>
      <c r="I195" s="614"/>
      <c r="J195" s="614" t="s">
        <v>1929</v>
      </c>
      <c r="K195" s="614"/>
      <c r="L195" s="614" t="s">
        <v>1930</v>
      </c>
      <c r="M195" s="614"/>
    </row>
    <row r="196" spans="1:13" ht="15.75" hidden="1" customHeight="1">
      <c r="A196" s="49"/>
      <c r="B196" s="11" t="s">
        <v>2</v>
      </c>
      <c r="C196" s="11" t="s">
        <v>3</v>
      </c>
      <c r="D196" s="11" t="s">
        <v>5</v>
      </c>
      <c r="E196" s="378" t="s">
        <v>0</v>
      </c>
      <c r="F196" s="379" t="s">
        <v>1242</v>
      </c>
      <c r="G196" s="380" t="s">
        <v>1243</v>
      </c>
      <c r="H196" s="408" t="s">
        <v>1242</v>
      </c>
      <c r="I196" s="380" t="s">
        <v>1243</v>
      </c>
      <c r="J196" s="379" t="s">
        <v>1242</v>
      </c>
      <c r="K196" s="380" t="s">
        <v>1243</v>
      </c>
      <c r="L196" s="379" t="s">
        <v>1242</v>
      </c>
      <c r="M196" s="380" t="s">
        <v>1243</v>
      </c>
    </row>
    <row r="197" spans="1:13" ht="15.75" hidden="1" customHeight="1">
      <c r="A197" s="49"/>
      <c r="B197" s="465"/>
      <c r="C197" s="4" t="e">
        <f>VLOOKUP(B197,[1]Report!$1:$1048576,2,0)</f>
        <v>#N/A</v>
      </c>
      <c r="D197" s="136" t="s">
        <v>6</v>
      </c>
      <c r="E197" s="5" t="e">
        <f>VLOOKUP(B197,[1]Report!$1:$1048576,8,0)</f>
        <v>#N/A</v>
      </c>
      <c r="F197" s="136"/>
      <c r="G197" s="6" t="e">
        <f t="shared" si="10"/>
        <v>#N/A</v>
      </c>
      <c r="H197" s="409"/>
      <c r="I197" s="6" t="e">
        <f t="shared" si="11"/>
        <v>#N/A</v>
      </c>
      <c r="J197" s="29"/>
      <c r="K197" s="382" t="e">
        <f t="shared" si="12"/>
        <v>#N/A</v>
      </c>
      <c r="L197" s="29"/>
      <c r="M197" s="382" t="e">
        <f t="shared" ref="M197" si="13">($E197-L197)/$E197</f>
        <v>#N/A</v>
      </c>
    </row>
    <row r="198" spans="1:13" ht="15.75" hidden="1" customHeight="1">
      <c r="A198" s="49"/>
      <c r="B198" s="465"/>
      <c r="C198" s="4"/>
      <c r="D198" s="136"/>
      <c r="E198" s="5"/>
      <c r="F198" s="381"/>
      <c r="G198" s="6"/>
      <c r="H198" s="409"/>
      <c r="I198" s="6"/>
      <c r="J198" s="29"/>
      <c r="K198" s="382"/>
      <c r="L198" s="29"/>
      <c r="M198" s="382"/>
    </row>
    <row r="199" spans="1:13" ht="15.75" hidden="1" customHeight="1">
      <c r="A199" s="49"/>
      <c r="B199" s="465"/>
      <c r="C199" s="4"/>
      <c r="D199" s="136"/>
      <c r="E199" s="5"/>
      <c r="F199" s="381"/>
      <c r="G199" s="6"/>
      <c r="H199" s="409"/>
      <c r="I199" s="6"/>
      <c r="J199" s="29"/>
      <c r="K199" s="382"/>
      <c r="L199" s="29"/>
      <c r="M199" s="382"/>
    </row>
    <row r="200" spans="1:13" ht="15.75" hidden="1" customHeight="1">
      <c r="A200" s="49"/>
      <c r="B200" s="465"/>
      <c r="C200" s="4" t="e">
        <f>VLOOKUP(B200,[1]Report!$1:$1048576,2,0)</f>
        <v>#N/A</v>
      </c>
      <c r="D200" s="136" t="s">
        <v>6</v>
      </c>
      <c r="E200" s="5" t="e">
        <f>VLOOKUP(B200,[1]Report!$1:$1048576,8,0)</f>
        <v>#N/A</v>
      </c>
      <c r="F200" s="136"/>
      <c r="G200" s="6" t="e">
        <f t="shared" ref="G200:G207" si="14">(E200-F200)/E200</f>
        <v>#N/A</v>
      </c>
      <c r="H200" s="409"/>
      <c r="I200" s="6"/>
      <c r="J200" s="29"/>
      <c r="K200" s="382"/>
      <c r="L200" s="29"/>
      <c r="M200" s="382"/>
    </row>
    <row r="201" spans="1:13" ht="15.75" hidden="1" customHeight="1">
      <c r="A201" s="49"/>
      <c r="B201" s="465"/>
      <c r="C201" s="4" t="e">
        <f>VLOOKUP(B201,[1]Report!$1:$1048576,2,0)</f>
        <v>#N/A</v>
      </c>
      <c r="D201" s="136" t="s">
        <v>6</v>
      </c>
      <c r="E201" s="5" t="e">
        <f>VLOOKUP(B201,[1]Report!$1:$1048576,8,0)</f>
        <v>#N/A</v>
      </c>
      <c r="F201" s="136"/>
      <c r="G201" s="6" t="e">
        <f t="shared" si="14"/>
        <v>#N/A</v>
      </c>
      <c r="H201" s="409"/>
      <c r="I201" s="6"/>
      <c r="J201" s="29"/>
      <c r="K201" s="382"/>
      <c r="L201" s="29"/>
      <c r="M201" s="382"/>
    </row>
    <row r="202" spans="1:13" ht="15.75" hidden="1" customHeight="1">
      <c r="A202" s="49"/>
      <c r="B202" s="465"/>
      <c r="C202" s="4" t="e">
        <f>VLOOKUP(B202,[1]Report!$1:$1048576,2,0)</f>
        <v>#N/A</v>
      </c>
      <c r="D202" s="136" t="s">
        <v>6</v>
      </c>
      <c r="E202" s="5" t="e">
        <f>VLOOKUP(B202,[1]Report!$1:$1048576,8,0)</f>
        <v>#N/A</v>
      </c>
      <c r="F202" s="136"/>
      <c r="G202" s="6" t="e">
        <f t="shared" si="14"/>
        <v>#N/A</v>
      </c>
      <c r="H202" s="409"/>
      <c r="I202" s="6"/>
      <c r="J202" s="29"/>
      <c r="K202" s="382"/>
      <c r="L202" s="29"/>
      <c r="M202" s="382"/>
    </row>
    <row r="203" spans="1:13" ht="15.75" hidden="1" customHeight="1">
      <c r="A203" s="49"/>
      <c r="B203" s="465"/>
      <c r="C203" s="4" t="e">
        <f>VLOOKUP(B203,[1]Report!$1:$1048576,2,0)</f>
        <v>#N/A</v>
      </c>
      <c r="D203" s="136" t="s">
        <v>6</v>
      </c>
      <c r="E203" s="5" t="e">
        <f>VLOOKUP(B203,[1]Report!$1:$1048576,8,0)</f>
        <v>#N/A</v>
      </c>
      <c r="F203" s="136"/>
      <c r="G203" s="6" t="e">
        <f t="shared" si="14"/>
        <v>#N/A</v>
      </c>
      <c r="H203" s="382"/>
      <c r="I203" s="7"/>
      <c r="J203" s="7"/>
      <c r="K203" s="7"/>
      <c r="L203" s="7"/>
      <c r="M203" s="7"/>
    </row>
    <row r="204" spans="1:13" ht="15.75" hidden="1" customHeight="1">
      <c r="A204" s="49"/>
      <c r="B204" s="465"/>
      <c r="C204" s="4" t="e">
        <f>VLOOKUP(B204,[1]Report!$1:$1048576,2,0)</f>
        <v>#N/A</v>
      </c>
      <c r="D204" s="136" t="s">
        <v>6</v>
      </c>
      <c r="E204" s="5" t="e">
        <f>VLOOKUP(B204,[1]Report!$1:$1048576,8,0)</f>
        <v>#N/A</v>
      </c>
      <c r="F204" s="136"/>
      <c r="G204" s="6" t="e">
        <f t="shared" si="14"/>
        <v>#N/A</v>
      </c>
      <c r="H204" s="382"/>
      <c r="I204" s="7"/>
      <c r="J204" s="7"/>
      <c r="K204" s="7"/>
      <c r="L204" s="7"/>
      <c r="M204" s="7"/>
    </row>
    <row r="205" spans="1:13" ht="15.75" hidden="1" customHeight="1">
      <c r="A205" s="49"/>
      <c r="B205" s="465"/>
      <c r="C205" s="4" t="e">
        <f>VLOOKUP(B205,[1]Report!$1:$1048576,2,0)</f>
        <v>#N/A</v>
      </c>
      <c r="D205" s="136" t="s">
        <v>6</v>
      </c>
      <c r="E205" s="5" t="e">
        <f>VLOOKUP(B205,[1]Report!$1:$1048576,8,0)</f>
        <v>#N/A</v>
      </c>
      <c r="F205" s="136"/>
      <c r="G205" s="6" t="e">
        <f t="shared" si="14"/>
        <v>#N/A</v>
      </c>
      <c r="H205" s="382"/>
      <c r="I205" s="7"/>
      <c r="J205" s="7"/>
      <c r="K205" s="7"/>
      <c r="L205" s="7"/>
      <c r="M205" s="7"/>
    </row>
    <row r="206" spans="1:13" ht="15.75" hidden="1" customHeight="1">
      <c r="A206" s="49"/>
      <c r="B206" s="465"/>
      <c r="C206" s="4" t="e">
        <f>VLOOKUP(B206,[1]Report!$1:$1048576,2,0)</f>
        <v>#N/A</v>
      </c>
      <c r="D206" s="136" t="s">
        <v>6</v>
      </c>
      <c r="E206" s="5" t="e">
        <f>VLOOKUP(B206,[1]Report!$1:$1048576,8,0)</f>
        <v>#N/A</v>
      </c>
      <c r="F206" s="136"/>
      <c r="G206" s="6" t="e">
        <f t="shared" si="14"/>
        <v>#N/A</v>
      </c>
      <c r="H206" s="382"/>
      <c r="I206" s="7"/>
      <c r="J206" s="7"/>
      <c r="K206" s="7"/>
      <c r="L206" s="7"/>
      <c r="M206" s="7"/>
    </row>
    <row r="207" spans="1:13" ht="15.75" hidden="1" customHeight="1">
      <c r="A207" s="49"/>
      <c r="B207" s="465"/>
      <c r="C207" s="4" t="e">
        <f>VLOOKUP(B207,[1]Report!$1:$1048576,2,0)</f>
        <v>#N/A</v>
      </c>
      <c r="D207" s="136" t="s">
        <v>6</v>
      </c>
      <c r="E207" s="5" t="e">
        <f>VLOOKUP(B207,[1]Report!$1:$1048576,8,0)</f>
        <v>#N/A</v>
      </c>
      <c r="F207" s="136"/>
      <c r="G207" s="6" t="e">
        <f t="shared" si="14"/>
        <v>#N/A</v>
      </c>
      <c r="H207" s="382"/>
      <c r="I207" s="7"/>
      <c r="J207" s="7"/>
      <c r="K207" s="7"/>
      <c r="L207" s="7"/>
      <c r="M207" s="7"/>
    </row>
    <row r="208" spans="1:13" ht="15.75" hidden="1" customHeight="1">
      <c r="A208" s="49"/>
      <c r="B208" s="465"/>
      <c r="C208" s="107"/>
      <c r="D208" s="169"/>
      <c r="E208" s="108"/>
      <c r="F208" s="169"/>
      <c r="G208" s="181"/>
      <c r="H208" s="382"/>
      <c r="I208" s="7"/>
      <c r="J208" s="7"/>
      <c r="K208" s="7"/>
      <c r="L208" s="7"/>
      <c r="M208" s="7"/>
    </row>
    <row r="209" spans="1:13" ht="15.75" hidden="1" customHeight="1">
      <c r="A209" s="49"/>
      <c r="B209" s="632" t="s">
        <v>1934</v>
      </c>
      <c r="C209" s="630"/>
      <c r="D209" s="630"/>
      <c r="E209" s="630"/>
      <c r="F209" s="630"/>
      <c r="G209" s="630"/>
      <c r="H209" s="382"/>
      <c r="I209" s="7"/>
      <c r="J209" s="7"/>
      <c r="K209" s="7"/>
      <c r="L209" s="7"/>
      <c r="M209" s="7"/>
    </row>
    <row r="210" spans="1:13" ht="15.75" hidden="1" customHeight="1">
      <c r="A210" s="49"/>
      <c r="B210" s="11" t="s">
        <v>2</v>
      </c>
      <c r="C210" s="11" t="s">
        <v>3</v>
      </c>
      <c r="D210" s="11" t="s">
        <v>5</v>
      </c>
      <c r="E210" s="11" t="s">
        <v>0</v>
      </c>
      <c r="F210" s="47" t="s">
        <v>1</v>
      </c>
      <c r="G210" s="47" t="s">
        <v>4</v>
      </c>
      <c r="H210" s="382"/>
      <c r="I210" s="7"/>
      <c r="J210" s="7"/>
      <c r="K210" s="7"/>
      <c r="L210" s="7"/>
      <c r="M210" s="7"/>
    </row>
    <row r="211" spans="1:13" ht="15.75" hidden="1" customHeight="1">
      <c r="A211" s="49"/>
      <c r="B211" s="465"/>
      <c r="C211" s="4" t="e">
        <f>VLOOKUP(B211,[1]Report!$1:$1048576,2,0)</f>
        <v>#N/A</v>
      </c>
      <c r="D211" s="169" t="s">
        <v>552</v>
      </c>
      <c r="E211" s="5">
        <v>21.99</v>
      </c>
      <c r="F211" s="136"/>
      <c r="G211" s="6">
        <f t="shared" ref="G211:G214" si="15">(E211-F211)/E211</f>
        <v>1</v>
      </c>
      <c r="H211" s="409"/>
      <c r="I211" s="7"/>
      <c r="J211" s="7"/>
      <c r="K211" s="7"/>
      <c r="L211" s="7"/>
      <c r="M211" s="7"/>
    </row>
    <row r="212" spans="1:13" ht="15.75" hidden="1" customHeight="1">
      <c r="A212" s="49"/>
      <c r="B212" s="465"/>
      <c r="C212" s="4" t="e">
        <f>VLOOKUP(B212,[1]Report!$1:$1048576,2,0)</f>
        <v>#N/A</v>
      </c>
      <c r="D212" s="169" t="s">
        <v>1931</v>
      </c>
      <c r="E212" s="5">
        <v>21.99</v>
      </c>
      <c r="F212" s="169"/>
      <c r="G212" s="6">
        <f t="shared" si="15"/>
        <v>1</v>
      </c>
      <c r="H212" s="409"/>
      <c r="I212" s="7"/>
      <c r="J212" s="7"/>
      <c r="K212" s="7"/>
      <c r="L212" s="7"/>
      <c r="M212" s="7"/>
    </row>
    <row r="213" spans="1:13" ht="15.75" hidden="1" customHeight="1">
      <c r="A213" s="49"/>
      <c r="B213" s="465"/>
      <c r="C213" s="4" t="e">
        <f>VLOOKUP(B213,[1]Report!$1:$1048576,2,0)</f>
        <v>#N/A</v>
      </c>
      <c r="D213" s="169" t="s">
        <v>1932</v>
      </c>
      <c r="E213" s="5">
        <v>21.99</v>
      </c>
      <c r="F213" s="169"/>
      <c r="G213" s="6">
        <f t="shared" si="15"/>
        <v>1</v>
      </c>
      <c r="H213" s="409"/>
      <c r="I213" s="7"/>
      <c r="J213" s="7"/>
      <c r="K213" s="7"/>
      <c r="L213" s="7"/>
      <c r="M213" s="7"/>
    </row>
    <row r="214" spans="1:13" ht="15.75" hidden="1" customHeight="1">
      <c r="A214" s="49"/>
      <c r="B214" s="465"/>
      <c r="C214" s="4" t="e">
        <f>VLOOKUP(B214,[1]Report!$1:$1048576,2,0)</f>
        <v>#N/A</v>
      </c>
      <c r="D214" s="169" t="s">
        <v>1933</v>
      </c>
      <c r="E214" s="5">
        <v>21.99</v>
      </c>
      <c r="F214" s="169"/>
      <c r="G214" s="6">
        <f t="shared" si="15"/>
        <v>1</v>
      </c>
      <c r="H214" s="409"/>
      <c r="I214" s="7"/>
      <c r="J214" s="7"/>
      <c r="K214" s="7"/>
      <c r="L214" s="7"/>
      <c r="M214" s="7"/>
    </row>
    <row r="215" spans="1:13" ht="15.75" hidden="1" customHeight="1">
      <c r="A215" s="49"/>
      <c r="B215" s="465"/>
      <c r="C215" s="107"/>
      <c r="D215" s="169"/>
      <c r="E215" s="108"/>
      <c r="F215" s="169"/>
      <c r="G215" s="181"/>
      <c r="H215" s="382"/>
      <c r="I215" s="7"/>
      <c r="J215" s="7"/>
      <c r="K215" s="7"/>
      <c r="L215" s="7"/>
      <c r="M215" s="7"/>
    </row>
    <row r="216" spans="1:13" ht="15.75" hidden="1" customHeight="1">
      <c r="A216" s="49"/>
      <c r="B216" s="632" t="s">
        <v>1934</v>
      </c>
      <c r="C216" s="630"/>
      <c r="D216" s="630"/>
      <c r="E216" s="630"/>
      <c r="F216" s="630"/>
      <c r="G216" s="630"/>
      <c r="H216" s="382"/>
      <c r="I216" s="7"/>
      <c r="J216" s="7"/>
      <c r="K216" s="7"/>
      <c r="L216" s="7"/>
      <c r="M216" s="7"/>
    </row>
    <row r="217" spans="1:13" ht="15.75" hidden="1" customHeight="1">
      <c r="A217" s="49"/>
      <c r="B217" s="11" t="s">
        <v>2</v>
      </c>
      <c r="C217" s="11" t="s">
        <v>3</v>
      </c>
      <c r="D217" s="11" t="s">
        <v>5</v>
      </c>
      <c r="E217" s="11" t="s">
        <v>0</v>
      </c>
      <c r="F217" s="47" t="s">
        <v>1</v>
      </c>
      <c r="G217" s="47" t="s">
        <v>4</v>
      </c>
      <c r="H217" s="382"/>
      <c r="I217" s="7"/>
      <c r="J217" s="7"/>
      <c r="K217" s="7"/>
      <c r="L217" s="7"/>
      <c r="M217" s="7"/>
    </row>
    <row r="218" spans="1:13" ht="15.75" hidden="1" customHeight="1">
      <c r="A218" s="49"/>
      <c r="B218" s="412">
        <v>113921</v>
      </c>
      <c r="C218" s="4" t="str">
        <f>VLOOKUP(B218,[1]Report!$1:$1048576,2,0)</f>
        <v>YPE SABONETE FLOR BAUN AMENDOAS 72X85G</v>
      </c>
      <c r="D218" s="136" t="s">
        <v>6</v>
      </c>
      <c r="E218" s="5">
        <f>VLOOKUP(B218,[1]Report!$1:$1048576,8,0)</f>
        <v>2</v>
      </c>
      <c r="F218" s="479">
        <v>1.1000000000000001</v>
      </c>
      <c r="G218" s="6">
        <f t="shared" ref="G218:G233" si="16">(E218-F218)/E218</f>
        <v>0.44999999999999996</v>
      </c>
      <c r="H218" s="382" t="e">
        <v>#N/A</v>
      </c>
      <c r="I218" s="7"/>
      <c r="J218" s="7"/>
      <c r="K218" s="7"/>
      <c r="L218" s="7"/>
      <c r="M218" s="7"/>
    </row>
    <row r="219" spans="1:13" ht="15.75" hidden="1" customHeight="1">
      <c r="A219" s="49"/>
      <c r="B219" s="412">
        <v>113918</v>
      </c>
      <c r="C219" s="4" t="str">
        <f>VLOOKUP(B219,[1]Report!$1:$1048576,2,0)</f>
        <v>YPE SABONETE FLOR LARANJ DAMASCO 72X85G</v>
      </c>
      <c r="D219" s="136" t="s">
        <v>6</v>
      </c>
      <c r="E219" s="5">
        <f>VLOOKUP(B219,[1]Report!$1:$1048576,8,0)</f>
        <v>2</v>
      </c>
      <c r="F219" s="479">
        <v>1.1000000000000001</v>
      </c>
      <c r="G219" s="6">
        <f t="shared" si="16"/>
        <v>0.44999999999999996</v>
      </c>
      <c r="H219" s="382" t="e">
        <v>#N/A</v>
      </c>
      <c r="I219" s="7"/>
      <c r="J219" s="7"/>
      <c r="K219" s="7"/>
      <c r="L219" s="7"/>
      <c r="M219" s="7"/>
    </row>
    <row r="220" spans="1:13" ht="15.75" hidden="1" customHeight="1">
      <c r="A220" s="49"/>
      <c r="B220" s="412">
        <v>113916</v>
      </c>
      <c r="C220" s="4" t="str">
        <f>VLOOKUP(B220,[1]Report!$1:$1048576,2,0)</f>
        <v>YPE SABONETE FLOR GARDENIA ARGAN 72X85G</v>
      </c>
      <c r="D220" s="136" t="s">
        <v>6</v>
      </c>
      <c r="E220" s="5">
        <f>VLOOKUP(B220,[1]Report!$1:$1048576,8,0)</f>
        <v>2</v>
      </c>
      <c r="F220" s="479">
        <v>1.1000000000000001</v>
      </c>
      <c r="G220" s="6">
        <f t="shared" si="16"/>
        <v>0.44999999999999996</v>
      </c>
      <c r="H220" s="382" t="e">
        <v>#N/A</v>
      </c>
      <c r="I220" s="7"/>
      <c r="J220" s="7"/>
      <c r="K220" s="7"/>
      <c r="L220" s="7"/>
      <c r="M220" s="7"/>
    </row>
    <row r="221" spans="1:13" ht="15.75" hidden="1" customHeight="1">
      <c r="A221" s="49"/>
      <c r="B221" s="412">
        <v>113926</v>
      </c>
      <c r="C221" s="4" t="str">
        <f>VLOOKUP(B221,[1]Report!$1:$1048576,2,0)</f>
        <v>YPE SABONETE  FLOR MACA FRAMB 72X85G</v>
      </c>
      <c r="D221" s="136" t="s">
        <v>6</v>
      </c>
      <c r="E221" s="5">
        <f>VLOOKUP(B221,[1]Report!$1:$1048576,8,0)</f>
        <v>1.98</v>
      </c>
      <c r="F221" s="479">
        <v>1.1000000000000001</v>
      </c>
      <c r="G221" s="6">
        <f t="shared" si="16"/>
        <v>0.44444444444444442</v>
      </c>
      <c r="H221" s="382" t="e">
        <v>#N/A</v>
      </c>
      <c r="I221" s="7"/>
      <c r="J221" s="7"/>
      <c r="K221" s="7"/>
      <c r="L221" s="7"/>
      <c r="M221" s="7"/>
    </row>
    <row r="222" spans="1:13" ht="15.75" hidden="1" customHeight="1">
      <c r="A222" s="49"/>
      <c r="B222" s="412">
        <v>113919</v>
      </c>
      <c r="C222" s="4" t="str">
        <f>VLOOKUP(B222,[1]Report!$1:$1048576,2,0)</f>
        <v>YPE SABONETE FLOR AGUA COCO ALEC 72X85G</v>
      </c>
      <c r="D222" s="136" t="s">
        <v>6</v>
      </c>
      <c r="E222" s="5">
        <f>VLOOKUP(B222,[1]Report!$1:$1048576,8,0)</f>
        <v>2</v>
      </c>
      <c r="F222" s="479">
        <v>1.1000000000000001</v>
      </c>
      <c r="G222" s="6">
        <f t="shared" si="16"/>
        <v>0.44999999999999996</v>
      </c>
      <c r="H222" s="382" t="e">
        <v>#N/A</v>
      </c>
      <c r="I222" s="7"/>
      <c r="J222" s="7"/>
      <c r="K222" s="7"/>
      <c r="L222" s="7"/>
      <c r="M222" s="7"/>
    </row>
    <row r="223" spans="1:13" ht="15.75" hidden="1" customHeight="1">
      <c r="A223" s="49"/>
      <c r="B223" s="412">
        <v>113920</v>
      </c>
      <c r="C223" s="4" t="str">
        <f>VLOOKUP(B223,[1]Report!$1:$1048576,2,0)</f>
        <v>YPE SABONETE FLOR ROSA BCA AVELA 72X85G</v>
      </c>
      <c r="D223" s="136" t="s">
        <v>6</v>
      </c>
      <c r="E223" s="5">
        <f>VLOOKUP(B223,[1]Report!$1:$1048576,8,0)</f>
        <v>2</v>
      </c>
      <c r="F223" s="479">
        <v>1.1000000000000001</v>
      </c>
      <c r="G223" s="6">
        <f t="shared" si="16"/>
        <v>0.44999999999999996</v>
      </c>
      <c r="H223" s="382" t="e">
        <v>#N/A</v>
      </c>
      <c r="I223" s="7"/>
      <c r="J223" s="7"/>
      <c r="K223" s="7"/>
      <c r="L223" s="7"/>
      <c r="M223" s="7"/>
    </row>
    <row r="224" spans="1:13" ht="15.75" hidden="1" customHeight="1">
      <c r="A224" s="49"/>
      <c r="B224" s="412">
        <v>113917</v>
      </c>
      <c r="C224" s="4" t="str">
        <f>VLOOKUP(B224,[1]Report!$1:$1048576,2,0)</f>
        <v>YPE SABONETE FLOR FRESIA PESSEGO 72X85G</v>
      </c>
      <c r="D224" s="136" t="s">
        <v>6</v>
      </c>
      <c r="E224" s="5">
        <f>VLOOKUP(B224,[1]Report!$1:$1048576,8,0)</f>
        <v>2</v>
      </c>
      <c r="F224" s="479">
        <v>1.1000000000000001</v>
      </c>
      <c r="G224" s="6">
        <f t="shared" si="16"/>
        <v>0.44999999999999996</v>
      </c>
      <c r="H224" s="382" t="e">
        <v>#N/A</v>
      </c>
      <c r="I224" s="7"/>
      <c r="J224" s="7"/>
      <c r="K224" s="7"/>
      <c r="L224" s="7"/>
      <c r="M224" s="7"/>
    </row>
    <row r="225" spans="1:13" ht="15.75" hidden="1" customHeight="1">
      <c r="A225" s="49"/>
      <c r="B225" s="412">
        <v>113315</v>
      </c>
      <c r="C225" s="4" t="str">
        <f>VLOOKUP(B225,[1]Report!$1:$1048576,2,0)</f>
        <v>YPE DETERGENTE LIQ NEUTRO 24X500ML</v>
      </c>
      <c r="D225" s="136" t="s">
        <v>6</v>
      </c>
      <c r="E225" s="5">
        <f>VLOOKUP(B225,[1]Report!$1:$1048576,8,0)</f>
        <v>2.5299999999999998</v>
      </c>
      <c r="F225" s="479">
        <v>2.1</v>
      </c>
      <c r="G225" s="6">
        <f t="shared" si="16"/>
        <v>0.1699604743083003</v>
      </c>
      <c r="H225" s="382" t="e">
        <v>#N/A</v>
      </c>
      <c r="I225" s="7"/>
      <c r="J225" s="7"/>
      <c r="K225" s="7"/>
      <c r="L225" s="7"/>
      <c r="M225" s="7"/>
    </row>
    <row r="226" spans="1:13" ht="15.75" hidden="1" customHeight="1">
      <c r="A226" s="49"/>
      <c r="B226" s="412">
        <v>113316</v>
      </c>
      <c r="C226" s="4" t="str">
        <f>VLOOKUP(B226,[1]Report!$1:$1048576,2,0)</f>
        <v>YPE DETERGENTE LIQ MACA 24X500ML</v>
      </c>
      <c r="D226" s="136" t="s">
        <v>6</v>
      </c>
      <c r="E226" s="5">
        <f>VLOOKUP(B226,[1]Report!$1:$1048576,8,0)</f>
        <v>2.5299999999999998</v>
      </c>
      <c r="F226" s="479">
        <v>2.1</v>
      </c>
      <c r="G226" s="6">
        <f t="shared" si="16"/>
        <v>0.1699604743083003</v>
      </c>
      <c r="H226" s="382" t="e">
        <v>#N/A</v>
      </c>
      <c r="I226" s="7"/>
      <c r="J226" s="7"/>
      <c r="K226" s="7"/>
      <c r="L226" s="7"/>
      <c r="M226" s="7"/>
    </row>
    <row r="227" spans="1:13" ht="15.75" hidden="1" customHeight="1">
      <c r="A227" s="49"/>
      <c r="B227" s="412">
        <v>113329</v>
      </c>
      <c r="C227" s="4" t="str">
        <f>VLOOKUP(B227,[1]Report!$1:$1048576,2,0)</f>
        <v>YPE DETERGENTE LIQ LIMAO 24X500ML</v>
      </c>
      <c r="D227" s="136" t="s">
        <v>6</v>
      </c>
      <c r="E227" s="5">
        <f>VLOOKUP(B227,[1]Report!$1:$1048576,8,0)</f>
        <v>2.5299999999999998</v>
      </c>
      <c r="F227" s="479">
        <v>2.1</v>
      </c>
      <c r="G227" s="6">
        <f t="shared" si="16"/>
        <v>0.1699604743083003</v>
      </c>
      <c r="H227" s="382" t="e">
        <v>#N/A</v>
      </c>
      <c r="I227" s="7"/>
      <c r="J227" s="7"/>
      <c r="K227" s="7"/>
      <c r="L227" s="7"/>
      <c r="M227" s="7"/>
    </row>
    <row r="228" spans="1:13" ht="15.75" hidden="1" customHeight="1">
      <c r="A228" s="49"/>
      <c r="B228" s="412">
        <v>113320</v>
      </c>
      <c r="C228" s="4" t="str">
        <f>VLOOKUP(B228,[1]Report!$1:$1048576,2,0)</f>
        <v>YPE DETERGENTE LIQ CAPIM LIMAO 24X500ML</v>
      </c>
      <c r="D228" s="136" t="s">
        <v>6</v>
      </c>
      <c r="E228" s="5">
        <f>VLOOKUP(B228,[1]Report!$1:$1048576,8,0)</f>
        <v>2.5299999999999998</v>
      </c>
      <c r="F228" s="479">
        <v>2.1</v>
      </c>
      <c r="G228" s="6">
        <f t="shared" si="16"/>
        <v>0.1699604743083003</v>
      </c>
      <c r="H228" s="382" t="e">
        <v>#N/A</v>
      </c>
      <c r="I228" s="7"/>
      <c r="J228" s="7"/>
      <c r="K228" s="7"/>
      <c r="L228" s="7"/>
      <c r="M228" s="7"/>
    </row>
    <row r="229" spans="1:13" ht="15.75" hidden="1" customHeight="1">
      <c r="A229" s="49"/>
      <c r="B229" s="412">
        <v>113317</v>
      </c>
      <c r="C229" s="4" t="str">
        <f>VLOOKUP(B229,[1]Report!$1:$1048576,2,0)</f>
        <v>YPE DETERGENTE LIQ CLEAR CARE 24X500ML</v>
      </c>
      <c r="D229" s="136" t="s">
        <v>6</v>
      </c>
      <c r="E229" s="5">
        <f>VLOOKUP(B229,[1]Report!$1:$1048576,8,0)</f>
        <v>2.5299999999999998</v>
      </c>
      <c r="F229" s="479">
        <v>2.1</v>
      </c>
      <c r="G229" s="6">
        <f t="shared" si="16"/>
        <v>0.1699604743083003</v>
      </c>
      <c r="H229" s="382" t="e">
        <v>#N/A</v>
      </c>
      <c r="I229" s="7"/>
      <c r="J229" s="7"/>
      <c r="K229" s="7"/>
      <c r="L229" s="7"/>
      <c r="M229" s="7"/>
    </row>
    <row r="230" spans="1:13" ht="15.75" hidden="1" customHeight="1">
      <c r="A230" s="49"/>
      <c r="B230" s="412">
        <v>113319</v>
      </c>
      <c r="C230" s="4" t="str">
        <f>VLOOKUP(B230,[1]Report!$1:$1048576,2,0)</f>
        <v>YPE DETERGENTE LIQ CLEAR 24X500ML</v>
      </c>
      <c r="D230" s="136" t="s">
        <v>6</v>
      </c>
      <c r="E230" s="5">
        <f>VLOOKUP(B230,[1]Report!$1:$1048576,8,0)</f>
        <v>2.5299999999999998</v>
      </c>
      <c r="F230" s="479">
        <v>2.1</v>
      </c>
      <c r="G230" s="6">
        <f t="shared" si="16"/>
        <v>0.1699604743083003</v>
      </c>
      <c r="H230" s="382" t="e">
        <v>#N/A</v>
      </c>
      <c r="I230" s="7"/>
      <c r="J230" s="7"/>
      <c r="K230" s="7"/>
      <c r="L230" s="7"/>
      <c r="M230" s="7"/>
    </row>
    <row r="231" spans="1:13" ht="15.75" hidden="1" customHeight="1">
      <c r="A231" s="49"/>
      <c r="B231" s="412">
        <v>113318</v>
      </c>
      <c r="C231" s="4" t="str">
        <f>VLOOKUP(B231,[1]Report!$1:$1048576,2,0)</f>
        <v>YPE DETERGENTE LIQ COCO 24X500ML</v>
      </c>
      <c r="D231" s="136" t="s">
        <v>6</v>
      </c>
      <c r="E231" s="5">
        <f>VLOOKUP(B231,[1]Report!$1:$1048576,8,0)</f>
        <v>2.5299999999999998</v>
      </c>
      <c r="F231" s="479">
        <v>2.1</v>
      </c>
      <c r="G231" s="6">
        <f t="shared" si="16"/>
        <v>0.1699604743083003</v>
      </c>
      <c r="H231" s="382" t="e">
        <v>#N/A</v>
      </c>
      <c r="I231" s="7"/>
      <c r="J231" s="7"/>
      <c r="K231" s="7"/>
      <c r="L231" s="7"/>
      <c r="M231" s="7"/>
    </row>
    <row r="232" spans="1:13" ht="15.75" hidden="1" customHeight="1">
      <c r="A232" s="49"/>
      <c r="B232" s="412"/>
      <c r="C232" s="4" t="e">
        <f>VLOOKUP(B232,[1]Report!$1:$1048576,2,0)</f>
        <v>#N/A</v>
      </c>
      <c r="D232" s="136" t="s">
        <v>6</v>
      </c>
      <c r="E232" s="5" t="e">
        <f>VLOOKUP(B232,[1]Report!$1:$1048576,8,0)</f>
        <v>#N/A</v>
      </c>
      <c r="F232" s="479">
        <v>2.1</v>
      </c>
      <c r="G232" s="6" t="e">
        <f t="shared" si="16"/>
        <v>#N/A</v>
      </c>
      <c r="H232" s="382" t="e">
        <v>#N/A</v>
      </c>
      <c r="I232" s="7"/>
      <c r="J232" s="7"/>
      <c r="K232" s="7"/>
      <c r="L232" s="7"/>
      <c r="M232" s="7"/>
    </row>
    <row r="233" spans="1:13" ht="15.75" hidden="1" customHeight="1">
      <c r="A233" s="49"/>
      <c r="B233" s="412">
        <v>113337</v>
      </c>
      <c r="C233" s="4" t="e">
        <f>VLOOKUP(B233,[1]Report!$1:$1048576,2,0)</f>
        <v>#N/A</v>
      </c>
      <c r="D233" s="136" t="s">
        <v>6</v>
      </c>
      <c r="E233" s="5" t="e">
        <f>VLOOKUP(B233,[1]Report!$1:$1048576,8,0)</f>
        <v>#N/A</v>
      </c>
      <c r="F233" s="479">
        <v>16.989999999999998</v>
      </c>
      <c r="G233" s="6" t="e">
        <f t="shared" si="16"/>
        <v>#N/A</v>
      </c>
      <c r="H233" s="382" t="e">
        <v>#N/A</v>
      </c>
      <c r="I233" s="7"/>
      <c r="J233" s="7"/>
      <c r="K233" s="7"/>
      <c r="L233" s="7"/>
      <c r="M233" s="7"/>
    </row>
    <row r="234" spans="1:13" ht="15.75" hidden="1" customHeight="1">
      <c r="A234" s="49"/>
      <c r="B234" s="465"/>
      <c r="C234" s="107"/>
      <c r="D234" s="169"/>
      <c r="E234" s="108"/>
      <c r="F234" s="484"/>
      <c r="G234" s="181"/>
      <c r="H234" s="382"/>
      <c r="I234" s="7"/>
      <c r="J234" s="7"/>
      <c r="K234" s="7"/>
      <c r="L234" s="7"/>
      <c r="M234" s="7"/>
    </row>
    <row r="235" spans="1:13" ht="15.75" hidden="1" customHeight="1">
      <c r="A235" s="49"/>
      <c r="B235" s="632" t="s">
        <v>1936</v>
      </c>
      <c r="C235" s="630"/>
      <c r="D235" s="630"/>
      <c r="E235" s="630"/>
      <c r="F235" s="630"/>
      <c r="G235" s="630"/>
      <c r="H235" s="382"/>
      <c r="I235" s="7"/>
      <c r="J235" s="7"/>
      <c r="K235" s="7"/>
      <c r="L235" s="7"/>
      <c r="M235" s="7"/>
    </row>
    <row r="236" spans="1:13" ht="15.75" hidden="1" customHeight="1">
      <c r="A236" s="49"/>
      <c r="B236" s="11" t="s">
        <v>2</v>
      </c>
      <c r="C236" s="11" t="s">
        <v>3</v>
      </c>
      <c r="D236" s="11" t="s">
        <v>5</v>
      </c>
      <c r="E236" s="11" t="s">
        <v>0</v>
      </c>
      <c r="F236" s="47" t="s">
        <v>1</v>
      </c>
      <c r="G236" s="47" t="s">
        <v>4</v>
      </c>
      <c r="H236" s="382"/>
      <c r="I236" s="7"/>
      <c r="J236" s="7"/>
      <c r="K236" s="7"/>
      <c r="L236" s="7"/>
      <c r="M236" s="7"/>
    </row>
    <row r="237" spans="1:13" ht="15.75" hidden="1" customHeight="1">
      <c r="A237" s="49"/>
      <c r="B237" s="465">
        <v>28</v>
      </c>
      <c r="C237" s="4" t="str">
        <f>VLOOKUP(B237,[1]Report!$1:$1048576,2,0)</f>
        <v>GDC SARDINHA OLEO 48X250GR</v>
      </c>
      <c r="D237" s="136" t="s">
        <v>6</v>
      </c>
      <c r="E237" s="5">
        <f>VLOOKUP(B237,[1]Report!$1:$1048576,8,0)</f>
        <v>8.83</v>
      </c>
      <c r="F237" s="479">
        <v>6.99</v>
      </c>
      <c r="G237" s="6">
        <f t="shared" ref="G237:G242" si="17">(E237-F237)/E237</f>
        <v>0.20838052095130236</v>
      </c>
      <c r="H237" s="382" t="e">
        <v>#N/A</v>
      </c>
      <c r="I237" s="7"/>
      <c r="J237" s="7"/>
      <c r="K237" s="7"/>
      <c r="L237" s="7"/>
      <c r="M237" s="7"/>
    </row>
    <row r="238" spans="1:13" ht="15.75" hidden="1" customHeight="1">
      <c r="A238" s="49"/>
      <c r="B238" s="465">
        <v>29</v>
      </c>
      <c r="C238" s="4" t="str">
        <f>VLOOKUP(B238,[1]Report!$1:$1048576,2,0)</f>
        <v>GDC SARDINHA TOMATE 48X250GR</v>
      </c>
      <c r="D238" s="136" t="s">
        <v>6</v>
      </c>
      <c r="E238" s="5">
        <f>VLOOKUP(B238,[1]Report!$1:$1048576,8,0)</f>
        <v>8.83</v>
      </c>
      <c r="F238" s="479">
        <v>6.99</v>
      </c>
      <c r="G238" s="6">
        <f t="shared" si="17"/>
        <v>0.20838052095130236</v>
      </c>
      <c r="H238" s="382" t="e">
        <v>#N/A</v>
      </c>
      <c r="I238" s="7"/>
      <c r="J238" s="7"/>
      <c r="K238" s="7"/>
      <c r="L238" s="7"/>
      <c r="M238" s="7"/>
    </row>
    <row r="239" spans="1:13" ht="15.75" hidden="1" customHeight="1">
      <c r="A239" s="49"/>
      <c r="B239" s="465">
        <v>105521</v>
      </c>
      <c r="C239" s="4" t="str">
        <f>VLOOKUP(B239,[1]Report!$1:$1048576,2,0)</f>
        <v>SARDINHA 88 LAJE OLEO 48X250G</v>
      </c>
      <c r="D239" s="136" t="s">
        <v>6</v>
      </c>
      <c r="E239" s="5">
        <f>VLOOKUP(B239,[1]Report!$1:$1048576,8,0)</f>
        <v>7.62</v>
      </c>
      <c r="F239" s="479">
        <v>5.29</v>
      </c>
      <c r="G239" s="6">
        <f t="shared" si="17"/>
        <v>0.30577427821522313</v>
      </c>
      <c r="H239" s="382" t="e">
        <v>#N/A</v>
      </c>
      <c r="I239" s="7"/>
      <c r="J239" s="7"/>
      <c r="K239" s="7"/>
      <c r="L239" s="7"/>
      <c r="M239" s="7"/>
    </row>
    <row r="240" spans="1:13" ht="15.75" hidden="1" customHeight="1">
      <c r="A240" s="49"/>
      <c r="B240" s="465">
        <v>105334</v>
      </c>
      <c r="C240" s="4" t="str">
        <f>VLOOKUP(B240,[1]Report!$1:$1048576,2,0)</f>
        <v>SARDINHA 88 OLEO 48X250G</v>
      </c>
      <c r="D240" s="136" t="s">
        <v>6</v>
      </c>
      <c r="E240" s="5">
        <f>VLOOKUP(B240,[1]Report!$1:$1048576,8,0)</f>
        <v>6.86</v>
      </c>
      <c r="F240" s="479">
        <v>5.29</v>
      </c>
      <c r="G240" s="6">
        <f t="shared" si="17"/>
        <v>0.22886297376093298</v>
      </c>
      <c r="H240" s="382" t="e">
        <v>#N/A</v>
      </c>
      <c r="I240" s="7"/>
      <c r="J240" s="7"/>
      <c r="K240" s="7"/>
      <c r="L240" s="7"/>
      <c r="M240" s="7"/>
    </row>
    <row r="241" spans="1:13" ht="15.75" hidden="1" customHeight="1">
      <c r="A241" s="49"/>
      <c r="B241" s="465"/>
      <c r="C241" s="4" t="e">
        <f>VLOOKUP(B241,[1]Report!$1:$1048576,2,0)</f>
        <v>#N/A</v>
      </c>
      <c r="D241" s="136" t="s">
        <v>6</v>
      </c>
      <c r="E241" s="5" t="e">
        <f>VLOOKUP(B241,[1]Report!$1:$1048576,8,0)</f>
        <v>#N/A</v>
      </c>
      <c r="F241" s="479"/>
      <c r="G241" s="6" t="e">
        <f t="shared" si="17"/>
        <v>#N/A</v>
      </c>
      <c r="H241" s="382" t="e">
        <v>#N/A</v>
      </c>
      <c r="I241" s="7"/>
      <c r="J241" s="7"/>
      <c r="K241" s="7"/>
      <c r="L241" s="7"/>
      <c r="M241" s="7"/>
    </row>
    <row r="242" spans="1:13" ht="15.75" hidden="1" customHeight="1">
      <c r="A242" s="49"/>
      <c r="B242" s="465"/>
      <c r="C242" s="4" t="e">
        <f>VLOOKUP(B242,[1]Report!$1:$1048576,2,0)</f>
        <v>#N/A</v>
      </c>
      <c r="D242" s="136" t="s">
        <v>6</v>
      </c>
      <c r="E242" s="5" t="e">
        <f>VLOOKUP(B242,[1]Report!$1:$1048576,8,0)</f>
        <v>#N/A</v>
      </c>
      <c r="F242" s="479"/>
      <c r="G242" s="6" t="e">
        <f t="shared" si="17"/>
        <v>#N/A</v>
      </c>
      <c r="H242" s="382" t="e">
        <v>#N/A</v>
      </c>
      <c r="I242" s="7"/>
      <c r="J242" s="7"/>
      <c r="K242" s="7"/>
      <c r="L242" s="7"/>
      <c r="M242" s="7"/>
    </row>
    <row r="243" spans="1:13" ht="15.75" hidden="1" customHeight="1">
      <c r="A243" s="49"/>
      <c r="B243" s="465"/>
      <c r="C243" s="107"/>
      <c r="D243" s="169"/>
      <c r="E243" s="108"/>
      <c r="F243" s="169"/>
      <c r="G243" s="181"/>
      <c r="H243" s="382"/>
      <c r="I243" s="7"/>
      <c r="J243" s="7"/>
      <c r="K243" s="7"/>
      <c r="L243" s="7"/>
      <c r="M243" s="7"/>
    </row>
    <row r="244" spans="1:13" ht="21.75" hidden="1">
      <c r="A244" s="49"/>
      <c r="B244" s="633" t="s">
        <v>1935</v>
      </c>
      <c r="C244" s="634"/>
      <c r="D244" s="634"/>
      <c r="E244" s="634"/>
      <c r="F244" s="634"/>
      <c r="G244" s="634"/>
      <c r="H244" s="382"/>
      <c r="I244" s="7"/>
      <c r="J244" s="7"/>
      <c r="K244" s="7"/>
      <c r="L244" s="7"/>
      <c r="M244" s="7"/>
    </row>
    <row r="245" spans="1:13" ht="21.75" hidden="1">
      <c r="A245" s="49"/>
      <c r="B245" s="497" t="s">
        <v>2</v>
      </c>
      <c r="C245" s="497" t="s">
        <v>3</v>
      </c>
      <c r="D245" s="497" t="s">
        <v>5</v>
      </c>
      <c r="E245" s="497" t="s">
        <v>0</v>
      </c>
      <c r="F245" s="497" t="s">
        <v>1643</v>
      </c>
      <c r="G245" s="489" t="s">
        <v>4</v>
      </c>
      <c r="H245" s="382"/>
      <c r="I245" s="7"/>
      <c r="J245" s="7"/>
      <c r="K245" s="7"/>
      <c r="L245" s="7"/>
      <c r="M245" s="7"/>
    </row>
    <row r="246" spans="1:13" ht="21.75" hidden="1">
      <c r="A246" s="49"/>
      <c r="B246" s="490">
        <v>758</v>
      </c>
      <c r="C246" s="491" t="str">
        <f>VLOOKUP(B246,[1]Report!$1:$1048576,2,0)</f>
        <v>FIGADO BOV CONG  FRIBOI+-25KG</v>
      </c>
      <c r="D246" s="492" t="s">
        <v>464</v>
      </c>
      <c r="E246" s="493">
        <f>VLOOKUP(B246,[1]Report!$1:$1048576,8,0)</f>
        <v>12.52</v>
      </c>
      <c r="F246" s="498">
        <v>11.55</v>
      </c>
      <c r="G246" s="495">
        <f t="shared" ref="G246:G309" si="18">(E246-F246)/E246</f>
        <v>7.7476038338658057E-2</v>
      </c>
      <c r="H246" s="382" t="e">
        <v>#N/A</v>
      </c>
      <c r="I246" s="7"/>
      <c r="J246" s="7"/>
      <c r="K246" s="7"/>
      <c r="L246" s="7"/>
      <c r="M246" s="7"/>
    </row>
    <row r="247" spans="1:13" ht="21.75" hidden="1">
      <c r="A247" s="49"/>
      <c r="B247" s="490">
        <v>105510</v>
      </c>
      <c r="C247" s="491" t="str">
        <f>VLOOKUP(B247,[1]Report!$1:$1048576,2,0)</f>
        <v>CORACAO BOV FRIALTO +-25KG</v>
      </c>
      <c r="D247" s="492" t="s">
        <v>464</v>
      </c>
      <c r="E247" s="493">
        <f>VLOOKUP(B247,[1]Report!$1:$1048576,8,0)</f>
        <v>10.83</v>
      </c>
      <c r="F247" s="498">
        <v>8.7899999999999991</v>
      </c>
      <c r="G247" s="495">
        <f t="shared" si="18"/>
        <v>0.18836565096952917</v>
      </c>
      <c r="H247" s="382" t="e">
        <v>#N/A</v>
      </c>
      <c r="I247" s="7"/>
      <c r="J247" s="7"/>
      <c r="K247" s="7"/>
      <c r="L247" s="7"/>
      <c r="M247" s="7"/>
    </row>
    <row r="248" spans="1:13" ht="21.75" hidden="1">
      <c r="A248" s="49"/>
      <c r="B248" s="490">
        <v>1686</v>
      </c>
      <c r="C248" s="491" t="e">
        <f>VLOOKUP(B248,[1]Report!$1:$1048576,2,0)</f>
        <v>#N/A</v>
      </c>
      <c r="D248" s="492" t="s">
        <v>464</v>
      </c>
      <c r="E248" s="493" t="e">
        <f>VLOOKUP(B248,[1]Report!$1:$1048576,8,0)</f>
        <v>#N/A</v>
      </c>
      <c r="F248" s="498">
        <v>11.97</v>
      </c>
      <c r="G248" s="495" t="e">
        <f t="shared" si="18"/>
        <v>#N/A</v>
      </c>
      <c r="H248" s="382" t="e">
        <v>#N/A</v>
      </c>
      <c r="I248" s="7"/>
      <c r="J248" s="7"/>
      <c r="K248" s="7"/>
      <c r="L248" s="7"/>
      <c r="M248" s="7"/>
    </row>
    <row r="249" spans="1:13" ht="21.75" hidden="1">
      <c r="A249" s="49"/>
      <c r="B249" s="490">
        <v>114352</v>
      </c>
      <c r="C249" s="491" t="e">
        <f>VLOOKUP(B249,[1]Report!$1:$1048576,2,0)</f>
        <v>#N/A</v>
      </c>
      <c r="D249" s="492" t="s">
        <v>464</v>
      </c>
      <c r="E249" s="493" t="e">
        <f>VLOOKUP(B249,[1]Report!$1:$1048576,8,0)</f>
        <v>#N/A</v>
      </c>
      <c r="F249" s="498">
        <v>11.84</v>
      </c>
      <c r="G249" s="495" t="e">
        <f t="shared" si="18"/>
        <v>#N/A</v>
      </c>
      <c r="H249" s="382" t="e">
        <v>#N/A</v>
      </c>
      <c r="I249" s="7"/>
      <c r="J249" s="7"/>
      <c r="K249" s="7"/>
      <c r="L249" s="7"/>
      <c r="M249" s="7"/>
    </row>
    <row r="250" spans="1:13" ht="21.75" hidden="1">
      <c r="A250" s="49"/>
      <c r="B250" s="490">
        <v>803</v>
      </c>
      <c r="C250" s="491" t="str">
        <f>VLOOKUP(B250,[1]Report!$1:$1048576,2,0)</f>
        <v>FRANGO INATURA MARINGA 20KG</v>
      </c>
      <c r="D250" s="492" t="s">
        <v>464</v>
      </c>
      <c r="E250" s="493">
        <f>VLOOKUP(B250,[1]Report!$1:$1048576,8,0)</f>
        <v>10.68</v>
      </c>
      <c r="F250" s="498">
        <v>8.99</v>
      </c>
      <c r="G250" s="495">
        <f t="shared" si="18"/>
        <v>0.15823970037453181</v>
      </c>
      <c r="H250" s="382" t="e">
        <v>#N/A</v>
      </c>
      <c r="I250" s="7"/>
      <c r="J250" s="7"/>
      <c r="K250" s="7"/>
      <c r="L250" s="7"/>
      <c r="M250" s="7"/>
    </row>
    <row r="251" spans="1:13" ht="21.75" hidden="1">
      <c r="A251" s="49"/>
      <c r="B251" s="490">
        <v>1679</v>
      </c>
      <c r="C251" s="491" t="str">
        <f>VLOOKUP(B251,[1]Report!$1:$1048576,2,0)</f>
        <v>PEITO IND INATURA FRIATO 20KG</v>
      </c>
      <c r="D251" s="492" t="s">
        <v>464</v>
      </c>
      <c r="E251" s="493">
        <f>VLOOKUP(B251,[1]Report!$1:$1048576,8,0)</f>
        <v>14.97</v>
      </c>
      <c r="F251" s="498">
        <v>13.98</v>
      </c>
      <c r="G251" s="495">
        <f t="shared" si="18"/>
        <v>6.6132264529058127E-2</v>
      </c>
      <c r="H251" s="382" t="e">
        <v>#N/A</v>
      </c>
      <c r="I251" s="7"/>
      <c r="J251" s="7"/>
      <c r="K251" s="7"/>
      <c r="L251" s="7"/>
      <c r="M251" s="7"/>
    </row>
    <row r="252" spans="1:13" ht="21.75" hidden="1">
      <c r="A252" s="49"/>
      <c r="B252" s="490">
        <v>102178</v>
      </c>
      <c r="C252" s="491" t="str">
        <f>VLOOKUP(B252,[1]Report!$1:$1048576,2,0)</f>
        <v>GALINHA LEVE NOROESTE 15KG</v>
      </c>
      <c r="D252" s="492" t="s">
        <v>464</v>
      </c>
      <c r="E252" s="493">
        <f>VLOOKUP(B252,[1]Report!$1:$1048576,8,0)</f>
        <v>7.58</v>
      </c>
      <c r="F252" s="498">
        <v>6.98</v>
      </c>
      <c r="G252" s="495">
        <f t="shared" si="18"/>
        <v>7.9155672823218948E-2</v>
      </c>
      <c r="H252" s="382" t="e">
        <v>#N/A</v>
      </c>
      <c r="I252" s="7"/>
      <c r="J252" s="7"/>
      <c r="K252" s="7"/>
      <c r="L252" s="7"/>
      <c r="M252" s="7"/>
    </row>
    <row r="253" spans="1:13" ht="21.75" hidden="1">
      <c r="A253" s="49"/>
      <c r="B253" s="490">
        <v>2001</v>
      </c>
      <c r="C253" s="491" t="str">
        <f>VLOOKUP(B253,[1]Report!$1:$1048576,2,0)</f>
        <v>GALINHA VERMELHA NOROESTE 18KG</v>
      </c>
      <c r="D253" s="492" t="s">
        <v>464</v>
      </c>
      <c r="E253" s="493">
        <f>VLOOKUP(B253,[1]Report!$1:$1048576,8,0)</f>
        <v>9.14</v>
      </c>
      <c r="F253" s="498">
        <v>8.49</v>
      </c>
      <c r="G253" s="495">
        <f t="shared" si="18"/>
        <v>7.1115973741794347E-2</v>
      </c>
      <c r="H253" s="382" t="e">
        <v>#N/A</v>
      </c>
      <c r="I253" s="7"/>
      <c r="J253" s="7"/>
      <c r="K253" s="7"/>
      <c r="L253" s="7"/>
      <c r="M253" s="7"/>
    </row>
    <row r="254" spans="1:13" ht="21.75" hidden="1">
      <c r="A254" s="49"/>
      <c r="B254" s="490">
        <v>109690</v>
      </c>
      <c r="C254" s="491" t="str">
        <f>VLOOKUP(B254,[1]Report!$1:$1048576,2,0)</f>
        <v>LING CHURR MIMOSA 2X5KG</v>
      </c>
      <c r="D254" s="492" t="s">
        <v>464</v>
      </c>
      <c r="E254" s="493">
        <f>VLOOKUP(B254,[1]Report!$1:$1048576,8,0)</f>
        <v>15.6</v>
      </c>
      <c r="F254" s="498">
        <v>12.99</v>
      </c>
      <c r="G254" s="495">
        <f t="shared" si="18"/>
        <v>0.16730769230769227</v>
      </c>
      <c r="H254" s="382" t="e">
        <v>#N/A</v>
      </c>
      <c r="I254" s="7"/>
      <c r="J254" s="7"/>
      <c r="K254" s="7"/>
      <c r="L254" s="7"/>
      <c r="M254" s="7"/>
    </row>
    <row r="255" spans="1:13" ht="21.75" hidden="1">
      <c r="A255" s="49"/>
      <c r="B255" s="490">
        <v>109109</v>
      </c>
      <c r="C255" s="491" t="str">
        <f>VLOOKUP(B255,[1]Report!$1:$1048576,2,0)</f>
        <v>QJO MUSSARELA TINA +-4KG</v>
      </c>
      <c r="D255" s="492" t="s">
        <v>464</v>
      </c>
      <c r="E255" s="493">
        <f>VLOOKUP(B255,[1]Report!$1:$1048576,8,0)</f>
        <v>33.770000000000003</v>
      </c>
      <c r="F255" s="498">
        <v>41.99</v>
      </c>
      <c r="G255" s="495">
        <f t="shared" si="18"/>
        <v>-0.24341131181522055</v>
      </c>
      <c r="H255" s="382" t="e">
        <v>#N/A</v>
      </c>
      <c r="I255" s="7"/>
      <c r="J255" s="7"/>
      <c r="K255" s="7"/>
      <c r="L255" s="7"/>
      <c r="M255" s="7"/>
    </row>
    <row r="256" spans="1:13" ht="21.75" hidden="1">
      <c r="A256" s="49"/>
      <c r="B256" s="490">
        <v>109252</v>
      </c>
      <c r="C256" s="491" t="str">
        <f>VLOOKUP(B256,[1]Report!$1:$1048576,2,0)</f>
        <v>LING CALAB BELLUNO 6X2KG</v>
      </c>
      <c r="D256" s="492" t="s">
        <v>464</v>
      </c>
      <c r="E256" s="493">
        <f>VLOOKUP(B256,[1]Report!$1:$1048576,8,0)</f>
        <v>17.95</v>
      </c>
      <c r="F256" s="498">
        <v>15.98</v>
      </c>
      <c r="G256" s="495">
        <f t="shared" si="18"/>
        <v>0.10974930362116986</v>
      </c>
      <c r="H256" s="382" t="e">
        <v>#N/A</v>
      </c>
      <c r="I256" s="7"/>
      <c r="J256" s="7"/>
      <c r="K256" s="7"/>
      <c r="L256" s="7"/>
      <c r="M256" s="7"/>
    </row>
    <row r="257" spans="1:13" ht="21.75" hidden="1">
      <c r="A257" s="49"/>
      <c r="B257" s="490">
        <v>109549</v>
      </c>
      <c r="C257" s="491" t="str">
        <f>VLOOKUP(B257,[1]Report!$1:$1048576,2,0)</f>
        <v>LINGUA BOV ESTRELA +-15KG</v>
      </c>
      <c r="D257" s="492" t="s">
        <v>464</v>
      </c>
      <c r="E257" s="493">
        <f>VLOOKUP(B257,[1]Report!$1:$1048576,8,0)</f>
        <v>14.25</v>
      </c>
      <c r="F257" s="498">
        <v>15.49</v>
      </c>
      <c r="G257" s="495">
        <f t="shared" si="18"/>
        <v>-8.7017543859649132E-2</v>
      </c>
      <c r="H257" s="382" t="e">
        <v>#N/A</v>
      </c>
      <c r="I257" s="7"/>
      <c r="J257" s="7"/>
      <c r="K257" s="7"/>
      <c r="L257" s="7"/>
      <c r="M257" s="7"/>
    </row>
    <row r="258" spans="1:13" ht="21.75" hidden="1">
      <c r="A258" s="49"/>
      <c r="B258" s="490">
        <v>377</v>
      </c>
      <c r="C258" s="491" t="str">
        <f>VLOOKUP(B258,[1]Report!$1:$1048576,2,0)</f>
        <v>BEM BR MAIS BATATA PLT 7X2KG</v>
      </c>
      <c r="D258" s="492" t="s">
        <v>6</v>
      </c>
      <c r="E258" s="493">
        <f>VLOOKUP(B258,[1]Report!$1:$1048576,8,0)</f>
        <v>22.51</v>
      </c>
      <c r="F258" s="498">
        <v>18.489999999999998</v>
      </c>
      <c r="G258" s="495">
        <f t="shared" si="18"/>
        <v>0.178587294535762</v>
      </c>
      <c r="H258" s="382" t="e">
        <v>#N/A</v>
      </c>
      <c r="I258" s="7"/>
      <c r="J258" s="7"/>
      <c r="K258" s="7"/>
      <c r="L258" s="7"/>
      <c r="M258" s="7"/>
    </row>
    <row r="259" spans="1:13" ht="21.75" hidden="1">
      <c r="A259" s="49"/>
      <c r="B259" s="490">
        <v>109223</v>
      </c>
      <c r="C259" s="491" t="str">
        <f>VLOOKUP(B259,[1]Report!$1:$1048576,2,0)</f>
        <v>CARNE MOIDA QUALITY BEEF 15KG</v>
      </c>
      <c r="D259" s="492" t="s">
        <v>464</v>
      </c>
      <c r="E259" s="493">
        <f>VLOOKUP(B259,[1]Report!$1:$1048576,8,0)</f>
        <v>16.190000000000001</v>
      </c>
      <c r="F259" s="498">
        <v>13.79</v>
      </c>
      <c r="G259" s="495">
        <f t="shared" si="18"/>
        <v>0.14823965410747386</v>
      </c>
      <c r="H259" s="382" t="e">
        <v>#N/A</v>
      </c>
      <c r="I259" s="7"/>
      <c r="J259" s="7"/>
      <c r="K259" s="7"/>
      <c r="L259" s="7"/>
      <c r="M259" s="7"/>
    </row>
    <row r="260" spans="1:13" ht="21.75" hidden="1">
      <c r="A260" s="49"/>
      <c r="B260" s="490">
        <v>102744</v>
      </c>
      <c r="C260" s="491" t="str">
        <f>VLOOKUP(B260,[1]Report!$1:$1048576,2,0)</f>
        <v>COXA S/COXA BAND PIONEIRO 20X500G</v>
      </c>
      <c r="D260" s="492" t="s">
        <v>6</v>
      </c>
      <c r="E260" s="493">
        <f>VLOOKUP(B260,[1]Report!$1:$1048576,8,0)</f>
        <v>6.29</v>
      </c>
      <c r="F260" s="498">
        <v>5.69</v>
      </c>
      <c r="G260" s="495">
        <f t="shared" si="18"/>
        <v>9.5389507154212974E-2</v>
      </c>
      <c r="H260" s="382" t="e">
        <v>#N/A</v>
      </c>
      <c r="I260" s="7"/>
      <c r="J260" s="7"/>
      <c r="K260" s="7"/>
      <c r="L260" s="7"/>
      <c r="M260" s="7"/>
    </row>
    <row r="261" spans="1:13" ht="21.75" hidden="1">
      <c r="A261" s="49"/>
      <c r="B261" s="490">
        <v>109311</v>
      </c>
      <c r="C261" s="491" t="e">
        <f>VLOOKUP(B261,[1]Report!$1:$1048576,2,0)</f>
        <v>#N/A</v>
      </c>
      <c r="D261" s="492" t="s">
        <v>464</v>
      </c>
      <c r="E261" s="493" t="e">
        <f>VLOOKUP(B261,[1]Report!$1:$1048576,8,0)</f>
        <v>#N/A</v>
      </c>
      <c r="F261" s="498">
        <v>19.5</v>
      </c>
      <c r="G261" s="495" t="e">
        <f t="shared" si="18"/>
        <v>#N/A</v>
      </c>
      <c r="H261" s="382" t="e">
        <v>#N/A</v>
      </c>
      <c r="I261" s="7"/>
      <c r="J261" s="7"/>
      <c r="K261" s="7"/>
      <c r="L261" s="7"/>
      <c r="M261" s="7"/>
    </row>
    <row r="262" spans="1:13" ht="21.75" hidden="1">
      <c r="A262" s="49"/>
      <c r="B262" s="490">
        <v>106008</v>
      </c>
      <c r="C262" s="491" t="str">
        <f>VLOOKUP(B262,[1]Report!$1:$1048576,2,0)</f>
        <v>FILE DE PEITO BAND PIONEIRO 20X500G</v>
      </c>
      <c r="D262" s="492" t="s">
        <v>6</v>
      </c>
      <c r="E262" s="493">
        <f>VLOOKUP(B262,[1]Report!$1:$1048576,8,0)</f>
        <v>9.99</v>
      </c>
      <c r="F262" s="498">
        <v>10.59</v>
      </c>
      <c r="G262" s="495">
        <f t="shared" si="18"/>
        <v>-6.0060060060060025E-2</v>
      </c>
      <c r="H262" s="382" t="e">
        <v>#N/A</v>
      </c>
      <c r="I262" s="7"/>
      <c r="J262" s="7"/>
      <c r="K262" s="7"/>
      <c r="L262" s="7"/>
      <c r="M262" s="7"/>
    </row>
    <row r="263" spans="1:13" ht="21.75" hidden="1">
      <c r="A263" s="49"/>
      <c r="B263" s="490">
        <v>112522</v>
      </c>
      <c r="C263" s="491" t="str">
        <f>VLOOKUP(B263,[1]Report!$1:$1048576,2,0)</f>
        <v>LING C/ QEIJO MIMOSA 18X600G</v>
      </c>
      <c r="D263" s="492" t="s">
        <v>6</v>
      </c>
      <c r="E263" s="493">
        <f>VLOOKUP(B263,[1]Report!$1:$1048576,8,0)</f>
        <v>19.989999999999998</v>
      </c>
      <c r="F263" s="498">
        <v>16.77</v>
      </c>
      <c r="G263" s="495">
        <f t="shared" si="18"/>
        <v>0.16108054027013502</v>
      </c>
      <c r="H263" s="382" t="e">
        <v>#N/A</v>
      </c>
      <c r="I263" s="7"/>
      <c r="J263" s="7"/>
      <c r="K263" s="7"/>
      <c r="L263" s="7"/>
      <c r="M263" s="7"/>
    </row>
    <row r="264" spans="1:13" ht="21.75" hidden="1">
      <c r="A264" s="49"/>
      <c r="B264" s="490">
        <v>113371</v>
      </c>
      <c r="C264" s="491" t="e">
        <f>VLOOKUP(B264,[1]Report!$1:$1048576,2,0)</f>
        <v>#N/A</v>
      </c>
      <c r="D264" s="492" t="s">
        <v>6</v>
      </c>
      <c r="E264" s="493" t="e">
        <f>VLOOKUP(B264,[1]Report!$1:$1048576,8,0)</f>
        <v>#N/A</v>
      </c>
      <c r="F264" s="498">
        <v>3.69</v>
      </c>
      <c r="G264" s="495" t="e">
        <f t="shared" si="18"/>
        <v>#N/A</v>
      </c>
      <c r="H264" s="382" t="e">
        <v>#N/A</v>
      </c>
      <c r="I264" s="7"/>
      <c r="J264" s="7"/>
      <c r="K264" s="7"/>
      <c r="L264" s="7"/>
      <c r="M264" s="7"/>
    </row>
    <row r="265" spans="1:13" ht="21.75" hidden="1">
      <c r="A265" s="49"/>
      <c r="B265" s="490">
        <v>113372</v>
      </c>
      <c r="C265" s="491" t="str">
        <f>VLOOKUP(B265,[1]Report!$1:$1048576,2,0)</f>
        <v>PAO DE QUEIJO LANCHE PRIMOR 12X900G</v>
      </c>
      <c r="D265" s="492" t="s">
        <v>6</v>
      </c>
      <c r="E265" s="493">
        <f>VLOOKUP(B265,[1]Report!$1:$1048576,8,0)</f>
        <v>10.73</v>
      </c>
      <c r="F265" s="498">
        <v>10.99</v>
      </c>
      <c r="G265" s="495">
        <f t="shared" si="18"/>
        <v>-2.4231127679403521E-2</v>
      </c>
      <c r="H265" s="382" t="e">
        <v>#N/A</v>
      </c>
      <c r="I265" s="7"/>
      <c r="J265" s="7"/>
      <c r="K265" s="7"/>
      <c r="L265" s="7"/>
      <c r="M265" s="7"/>
    </row>
    <row r="266" spans="1:13" ht="21.75" hidden="1">
      <c r="A266" s="49"/>
      <c r="B266" s="490">
        <v>106040</v>
      </c>
      <c r="C266" s="491" t="str">
        <f>VLOOKUP(B266,[1]Report!$1:$1048576,2,0)</f>
        <v>SALSICHA CONG ESTRELA 5KG</v>
      </c>
      <c r="D266" s="492" t="s">
        <v>464</v>
      </c>
      <c r="E266" s="493">
        <f>VLOOKUP(B266,[1]Report!$1:$1048576,8,0)</f>
        <v>7.34</v>
      </c>
      <c r="F266" s="498">
        <v>6.79</v>
      </c>
      <c r="G266" s="495">
        <f t="shared" si="18"/>
        <v>7.4931880108991808E-2</v>
      </c>
      <c r="H266" s="382" t="e">
        <v>#N/A</v>
      </c>
      <c r="I266" s="7"/>
      <c r="J266" s="7"/>
      <c r="K266" s="7"/>
      <c r="L266" s="7"/>
      <c r="M266" s="7"/>
    </row>
    <row r="267" spans="1:13" ht="21.75" hidden="1">
      <c r="A267" s="49"/>
      <c r="B267" s="490">
        <v>1249</v>
      </c>
      <c r="C267" s="491" t="str">
        <f>VLOOKUP(B267,[1]Report!$1:$1048576,2,0)</f>
        <v>SALSICHA PERDIGAO 4X5KG</v>
      </c>
      <c r="D267" s="492" t="s">
        <v>464</v>
      </c>
      <c r="E267" s="493">
        <f>VLOOKUP(B267,[1]Report!$1:$1048576,8,0)</f>
        <v>12.93</v>
      </c>
      <c r="F267" s="498">
        <v>12.89</v>
      </c>
      <c r="G267" s="495">
        <f t="shared" si="18"/>
        <v>3.0935808197988515E-3</v>
      </c>
      <c r="H267" s="382" t="e">
        <v>#N/A</v>
      </c>
      <c r="I267" s="7"/>
      <c r="J267" s="7"/>
      <c r="K267" s="7"/>
      <c r="L267" s="7"/>
      <c r="M267" s="7"/>
    </row>
    <row r="268" spans="1:13" ht="21.75" hidden="1">
      <c r="A268" s="49"/>
      <c r="B268" s="490"/>
      <c r="C268" s="491"/>
      <c r="D268" s="492"/>
      <c r="E268" s="493"/>
      <c r="F268" s="494"/>
      <c r="G268" s="495"/>
      <c r="H268" s="382"/>
      <c r="I268" s="7"/>
      <c r="J268" s="7"/>
      <c r="K268" s="7"/>
      <c r="L268" s="7"/>
      <c r="M268" s="7"/>
    </row>
    <row r="269" spans="1:13" ht="21.75" hidden="1">
      <c r="A269" s="49"/>
      <c r="B269" s="633" t="s">
        <v>1935</v>
      </c>
      <c r="C269" s="634"/>
      <c r="D269" s="634"/>
      <c r="E269" s="634"/>
      <c r="F269" s="634"/>
      <c r="G269" s="634"/>
      <c r="H269" s="382" t="e">
        <v>#N/A</v>
      </c>
      <c r="I269" s="7"/>
      <c r="J269" s="7"/>
      <c r="K269" s="7"/>
      <c r="L269" s="7"/>
      <c r="M269" s="7"/>
    </row>
    <row r="270" spans="1:13" ht="21.75" hidden="1">
      <c r="A270" s="49"/>
      <c r="B270" s="496" t="s">
        <v>2</v>
      </c>
      <c r="C270" s="496" t="s">
        <v>3</v>
      </c>
      <c r="D270" s="496" t="s">
        <v>5</v>
      </c>
      <c r="E270" s="496" t="s">
        <v>0</v>
      </c>
      <c r="F270" s="496" t="s">
        <v>1643</v>
      </c>
      <c r="G270" s="489" t="s">
        <v>4</v>
      </c>
      <c r="H270" s="382" t="e">
        <v>#N/A</v>
      </c>
      <c r="I270" s="7"/>
      <c r="J270" s="7"/>
      <c r="K270" s="7"/>
      <c r="L270" s="7"/>
      <c r="M270" s="7"/>
    </row>
    <row r="271" spans="1:13" ht="21.75" hidden="1">
      <c r="A271" s="49"/>
      <c r="B271" s="490">
        <v>460</v>
      </c>
      <c r="C271" s="491" t="str">
        <f>VLOOKUP(B271,[1]Report!$1:$1048576,2,0)</f>
        <v>RC PED JR  FILHOTE RMG 1X20KG</v>
      </c>
      <c r="D271" s="492" t="s">
        <v>6</v>
      </c>
      <c r="E271" s="493">
        <f>VLOOKUP(B271,[1]Report!$1:$1048576,8,0)</f>
        <v>239</v>
      </c>
      <c r="F271" s="498">
        <v>199.99</v>
      </c>
      <c r="G271" s="495">
        <f t="shared" si="18"/>
        <v>0.1632217573221757</v>
      </c>
      <c r="H271" s="382" t="e">
        <v>#N/A</v>
      </c>
      <c r="I271" s="7"/>
      <c r="J271" s="7"/>
      <c r="K271" s="7"/>
      <c r="L271" s="7"/>
      <c r="M271" s="7"/>
    </row>
    <row r="272" spans="1:13" ht="21.75" hidden="1">
      <c r="A272" s="49"/>
      <c r="B272" s="490">
        <v>496</v>
      </c>
      <c r="C272" s="491" t="str">
        <f>VLOOKUP(B272,[1]Report!$1:$1048576,2,0)</f>
        <v>RC PED JR FILHOTE RMG 1X10,1KG</v>
      </c>
      <c r="D272" s="492" t="s">
        <v>6</v>
      </c>
      <c r="E272" s="493">
        <f>VLOOKUP(B272,[1]Report!$1:$1048576,8,0)</f>
        <v>130</v>
      </c>
      <c r="F272" s="498">
        <v>119</v>
      </c>
      <c r="G272" s="495">
        <f t="shared" si="18"/>
        <v>8.461538461538462E-2</v>
      </c>
      <c r="H272" s="382" t="e">
        <v>#N/A</v>
      </c>
      <c r="I272" s="7"/>
      <c r="J272" s="7"/>
      <c r="K272" s="7"/>
      <c r="L272" s="7"/>
      <c r="M272" s="7"/>
    </row>
    <row r="273" spans="1:13" ht="21.75" hidden="1">
      <c r="A273" s="49"/>
      <c r="B273" s="490">
        <v>483</v>
      </c>
      <c r="C273" s="491" t="str">
        <f>VLOOKUP(B273,[1]Report!$1:$1048576,2,0)</f>
        <v>RC WHISKAS FILHOTE CARNE LEITE 1X10,1KG</v>
      </c>
      <c r="D273" s="492" t="s">
        <v>6</v>
      </c>
      <c r="E273" s="493">
        <f>VLOOKUP(B273,[1]Report!$1:$1048576,8,0)</f>
        <v>158</v>
      </c>
      <c r="F273" s="498">
        <v>138.5</v>
      </c>
      <c r="G273" s="495">
        <f t="shared" si="18"/>
        <v>0.12341772151898735</v>
      </c>
      <c r="H273" s="382" t="e">
        <v>#N/A</v>
      </c>
      <c r="I273" s="7"/>
      <c r="J273" s="7"/>
      <c r="K273" s="7"/>
      <c r="L273" s="7"/>
      <c r="M273" s="7"/>
    </row>
    <row r="274" spans="1:13" ht="21.75" hidden="1">
      <c r="A274" s="49"/>
      <c r="B274" s="490">
        <v>108006</v>
      </c>
      <c r="C274" s="491" t="str">
        <f>VLOOKUP(B274,[1]Report!$1:$1048576,2,0)</f>
        <v>RC WHISKAS FGO ADU 1X10,1KG</v>
      </c>
      <c r="D274" s="492" t="s">
        <v>6</v>
      </c>
      <c r="E274" s="493">
        <f>VLOOKUP(B274,[1]Report!$1:$1048576,8,0)</f>
        <v>149.44999999999999</v>
      </c>
      <c r="F274" s="498">
        <v>138.5</v>
      </c>
      <c r="G274" s="495">
        <f t="shared" si="18"/>
        <v>7.3268651722984204E-2</v>
      </c>
      <c r="H274" s="382" t="e">
        <v>#N/A</v>
      </c>
      <c r="I274" s="7"/>
      <c r="J274" s="7"/>
      <c r="K274" s="7"/>
      <c r="L274" s="7"/>
      <c r="M274" s="7"/>
    </row>
    <row r="275" spans="1:13" ht="21.75" hidden="1">
      <c r="A275" s="49"/>
      <c r="B275" s="490">
        <v>103174</v>
      </c>
      <c r="C275" s="491" t="str">
        <f>VLOOKUP(B275,[1]Report!$1:$1048576,2,0)</f>
        <v>RC WHISKAS CAST CARNE DRY 10,1KG</v>
      </c>
      <c r="D275" s="492" t="s">
        <v>6</v>
      </c>
      <c r="E275" s="493">
        <f>VLOOKUP(B275,[1]Report!$1:$1048576,8,0)</f>
        <v>145</v>
      </c>
      <c r="F275" s="498">
        <v>138.5</v>
      </c>
      <c r="G275" s="495">
        <f t="shared" si="18"/>
        <v>4.4827586206896551E-2</v>
      </c>
      <c r="H275" s="382" t="e">
        <v>#N/A</v>
      </c>
      <c r="I275" s="7"/>
      <c r="J275" s="7"/>
      <c r="K275" s="7"/>
      <c r="L275" s="7"/>
      <c r="M275" s="7"/>
    </row>
    <row r="276" spans="1:13" ht="21.75" hidden="1">
      <c r="A276" s="49"/>
      <c r="B276" s="490">
        <v>109769</v>
      </c>
      <c r="C276" s="491" t="str">
        <f>VLOOKUP(B276,[1]Report!$1:$1048576,2,0)</f>
        <v>RC WHISKAS CAST PEIXE 10,1KG</v>
      </c>
      <c r="D276" s="492" t="s">
        <v>6</v>
      </c>
      <c r="E276" s="493">
        <f>VLOOKUP(B276,[1]Report!$1:$1048576,8,0)</f>
        <v>154</v>
      </c>
      <c r="F276" s="498">
        <v>138.5</v>
      </c>
      <c r="G276" s="495">
        <f t="shared" si="18"/>
        <v>0.10064935064935066</v>
      </c>
      <c r="H276" s="382" t="e">
        <v>#N/A</v>
      </c>
      <c r="I276" s="7"/>
      <c r="J276" s="7"/>
      <c r="K276" s="7"/>
      <c r="L276" s="7"/>
      <c r="M276" s="7"/>
    </row>
    <row r="277" spans="1:13" ht="21.75" hidden="1">
      <c r="A277" s="49"/>
      <c r="B277" s="490">
        <v>108061</v>
      </c>
      <c r="C277" s="491" t="str">
        <f>VLOOKUP(B277,[1]Report!$1:$1048576,2,0)</f>
        <v>B WAFER CHOCO BAUD 30X78G</v>
      </c>
      <c r="D277" s="492" t="s">
        <v>6</v>
      </c>
      <c r="E277" s="493">
        <f>VLOOKUP(B277,[1]Report!$1:$1048576,8,0)</f>
        <v>1.69</v>
      </c>
      <c r="F277" s="498">
        <v>1.35</v>
      </c>
      <c r="G277" s="495">
        <f t="shared" si="18"/>
        <v>0.20118343195266264</v>
      </c>
      <c r="H277" s="382" t="e">
        <v>#N/A</v>
      </c>
      <c r="I277" s="7"/>
      <c r="J277" s="7"/>
      <c r="K277" s="7"/>
      <c r="L277" s="7"/>
      <c r="M277" s="7"/>
    </row>
    <row r="278" spans="1:13" ht="21.75" hidden="1">
      <c r="A278" s="49"/>
      <c r="B278" s="490">
        <v>108062</v>
      </c>
      <c r="C278" s="491" t="str">
        <f>VLOOKUP(B278,[1]Report!$1:$1048576,2,0)</f>
        <v>B WAFER MGO BAUD 30X78G</v>
      </c>
      <c r="D278" s="492" t="s">
        <v>6</v>
      </c>
      <c r="E278" s="493">
        <f>VLOOKUP(B278,[1]Report!$1:$1048576,8,0)</f>
        <v>1.69</v>
      </c>
      <c r="F278" s="498">
        <v>1.35</v>
      </c>
      <c r="G278" s="495">
        <f t="shared" si="18"/>
        <v>0.20118343195266264</v>
      </c>
      <c r="H278" s="382" t="e">
        <v>#N/A</v>
      </c>
      <c r="I278" s="7"/>
      <c r="J278" s="7"/>
      <c r="K278" s="7"/>
      <c r="L278" s="7"/>
      <c r="M278" s="7"/>
    </row>
    <row r="279" spans="1:13" ht="21.75" hidden="1">
      <c r="A279" s="49"/>
      <c r="B279" s="490">
        <v>108063</v>
      </c>
      <c r="C279" s="491" t="str">
        <f>VLOOKUP(B279,[1]Report!$1:$1048576,2,0)</f>
        <v>B WAFER BRIGADEIRO BAUD 30X78G</v>
      </c>
      <c r="D279" s="492" t="s">
        <v>6</v>
      </c>
      <c r="E279" s="493">
        <f>VLOOKUP(B279,[1]Report!$1:$1048576,8,0)</f>
        <v>1.69</v>
      </c>
      <c r="F279" s="498">
        <v>1.35</v>
      </c>
      <c r="G279" s="495">
        <f t="shared" si="18"/>
        <v>0.20118343195266264</v>
      </c>
      <c r="H279" s="382" t="e">
        <v>#N/A</v>
      </c>
      <c r="I279" s="7"/>
      <c r="J279" s="7"/>
      <c r="K279" s="7"/>
      <c r="L279" s="7"/>
      <c r="M279" s="7"/>
    </row>
    <row r="280" spans="1:13" ht="21.75" hidden="1">
      <c r="A280" s="49"/>
      <c r="B280" s="490">
        <v>108064</v>
      </c>
      <c r="C280" s="491" t="str">
        <f>VLOOKUP(B280,[1]Report!$1:$1048576,2,0)</f>
        <v>B WAFER LIMAO BAUD 30X78G</v>
      </c>
      <c r="D280" s="492" t="s">
        <v>6</v>
      </c>
      <c r="E280" s="493">
        <f>VLOOKUP(B280,[1]Report!$1:$1048576,8,0)</f>
        <v>1.69</v>
      </c>
      <c r="F280" s="498">
        <v>1.35</v>
      </c>
      <c r="G280" s="495">
        <f t="shared" si="18"/>
        <v>0.20118343195266264</v>
      </c>
      <c r="H280" s="382" t="e">
        <v>#N/A</v>
      </c>
      <c r="I280" s="7"/>
      <c r="J280" s="7"/>
      <c r="K280" s="7"/>
      <c r="L280" s="7"/>
      <c r="M280" s="7"/>
    </row>
    <row r="281" spans="1:13" ht="21.75" hidden="1">
      <c r="A281" s="49"/>
      <c r="B281" s="490">
        <v>114336</v>
      </c>
      <c r="C281" s="491" t="str">
        <f>VLOOKUP(B281,[1]Report!$1:$1048576,2,0)</f>
        <v>B BOLINHO CHOCO/BAUN BAUDDUCO 9X16X40G</v>
      </c>
      <c r="D281" s="492" t="s">
        <v>6</v>
      </c>
      <c r="E281" s="493">
        <f>VLOOKUP(B281,[1]Report!$1:$1048576,8,0)</f>
        <v>18.89</v>
      </c>
      <c r="F281" s="498">
        <v>14.99</v>
      </c>
      <c r="G281" s="495">
        <f t="shared" si="18"/>
        <v>0.20645844362096349</v>
      </c>
      <c r="H281" s="382" t="e">
        <v>#N/A</v>
      </c>
      <c r="I281" s="7"/>
      <c r="J281" s="7"/>
      <c r="K281" s="7"/>
      <c r="L281" s="7"/>
      <c r="M281" s="7"/>
    </row>
    <row r="282" spans="1:13" ht="21.75" hidden="1">
      <c r="A282" s="49"/>
      <c r="B282" s="490">
        <v>114337</v>
      </c>
      <c r="C282" s="491" t="str">
        <f>VLOOKUP(B282,[1]Report!$1:$1048576,2,0)</f>
        <v>B BOLINHO DUPLO CHOCO BAUDUCCO 9X16X40G</v>
      </c>
      <c r="D282" s="492" t="s">
        <v>6</v>
      </c>
      <c r="E282" s="493">
        <f>VLOOKUP(B282,[1]Report!$1:$1048576,8,0)</f>
        <v>18.89</v>
      </c>
      <c r="F282" s="498">
        <v>14.99</v>
      </c>
      <c r="G282" s="495">
        <f t="shared" si="18"/>
        <v>0.20645844362096349</v>
      </c>
      <c r="H282" s="382" t="e">
        <v>#N/A</v>
      </c>
      <c r="I282" s="7"/>
      <c r="J282" s="7"/>
      <c r="K282" s="7"/>
      <c r="L282" s="7"/>
      <c r="M282" s="7"/>
    </row>
    <row r="283" spans="1:13" ht="21.75" hidden="1">
      <c r="A283" s="49"/>
      <c r="B283" s="490">
        <v>114338</v>
      </c>
      <c r="C283" s="491" t="str">
        <f>VLOOKUP(B283,[1]Report!$1:$1048576,2,0)</f>
        <v>B BOLINHO MGO BAUDUCCO 9X16X40G</v>
      </c>
      <c r="D283" s="492" t="s">
        <v>6</v>
      </c>
      <c r="E283" s="493">
        <f>VLOOKUP(B283,[1]Report!$1:$1048576,8,0)</f>
        <v>18.89</v>
      </c>
      <c r="F283" s="498">
        <v>14.99</v>
      </c>
      <c r="G283" s="495">
        <f t="shared" si="18"/>
        <v>0.20645844362096349</v>
      </c>
      <c r="H283" s="382" t="e">
        <v>#N/A</v>
      </c>
      <c r="I283" s="7"/>
      <c r="J283" s="7"/>
      <c r="K283" s="7"/>
      <c r="L283" s="7"/>
      <c r="M283" s="7"/>
    </row>
    <row r="284" spans="1:13" ht="21.75" hidden="1">
      <c r="A284" s="49"/>
      <c r="B284" s="490">
        <v>103157</v>
      </c>
      <c r="C284" s="491" t="e">
        <f>VLOOKUP(B284,[1]Report!$1:$1048576,2,0)</f>
        <v>#N/A</v>
      </c>
      <c r="D284" s="492" t="s">
        <v>6</v>
      </c>
      <c r="E284" s="493" t="e">
        <f>VLOOKUP(B284,[1]Report!$1:$1048576,8,0)</f>
        <v>#N/A</v>
      </c>
      <c r="F284" s="498">
        <v>14.99</v>
      </c>
      <c r="G284" s="495" t="e">
        <f t="shared" si="18"/>
        <v>#N/A</v>
      </c>
      <c r="H284" s="382" t="e">
        <v>#N/A</v>
      </c>
      <c r="I284" s="7"/>
      <c r="J284" s="7"/>
      <c r="K284" s="7"/>
      <c r="L284" s="7"/>
      <c r="M284" s="7"/>
    </row>
    <row r="285" spans="1:13" ht="21.75" hidden="1">
      <c r="A285" s="49"/>
      <c r="B285" s="490">
        <v>109145</v>
      </c>
      <c r="C285" s="491" t="str">
        <f>VLOOKUP(B285,[1]Report!$1:$1048576,2,0)</f>
        <v>B TORRADA INTEGRAL BAUD 36X142G</v>
      </c>
      <c r="D285" s="492" t="s">
        <v>6</v>
      </c>
      <c r="E285" s="493">
        <f>VLOOKUP(B285,[1]Report!$1:$1048576,8,0)</f>
        <v>4.88</v>
      </c>
      <c r="F285" s="498">
        <v>3.49</v>
      </c>
      <c r="G285" s="495">
        <f t="shared" si="18"/>
        <v>0.28483606557377045</v>
      </c>
      <c r="H285" s="382" t="e">
        <v>#N/A</v>
      </c>
      <c r="I285" s="7"/>
      <c r="J285" s="7"/>
      <c r="K285" s="7"/>
      <c r="L285" s="7"/>
      <c r="M285" s="7"/>
    </row>
    <row r="286" spans="1:13" ht="21.75" hidden="1">
      <c r="A286" s="49"/>
      <c r="B286" s="490">
        <v>109144</v>
      </c>
      <c r="C286" s="491" t="str">
        <f>VLOOKUP(B286,[1]Report!$1:$1048576,2,0)</f>
        <v>B TORRADA TRAD BAUD 36X142G</v>
      </c>
      <c r="D286" s="492" t="s">
        <v>6</v>
      </c>
      <c r="E286" s="493">
        <f>VLOOKUP(B286,[1]Report!$1:$1048576,8,0)</f>
        <v>4.58</v>
      </c>
      <c r="F286" s="498">
        <v>3.49</v>
      </c>
      <c r="G286" s="495">
        <f t="shared" si="18"/>
        <v>0.23799126637554582</v>
      </c>
      <c r="H286" s="382" t="e">
        <v>#N/A</v>
      </c>
      <c r="I286" s="7"/>
      <c r="J286" s="7"/>
      <c r="K286" s="7"/>
      <c r="L286" s="7"/>
      <c r="M286" s="7"/>
    </row>
    <row r="287" spans="1:13" ht="21.75" hidden="1">
      <c r="A287" s="49"/>
      <c r="B287" s="490">
        <v>109177</v>
      </c>
      <c r="C287" s="491" t="str">
        <f>VLOOKUP(B287,[1]Report!$1:$1048576,2,0)</f>
        <v>B TORRADA MULTIGRAOS BAUD 36X142G</v>
      </c>
      <c r="D287" s="492" t="s">
        <v>6</v>
      </c>
      <c r="E287" s="493">
        <f>VLOOKUP(B287,[1]Report!$1:$1048576,8,0)</f>
        <v>4.88</v>
      </c>
      <c r="F287" s="498">
        <v>3.49</v>
      </c>
      <c r="G287" s="495">
        <f t="shared" si="18"/>
        <v>0.28483606557377045</v>
      </c>
      <c r="H287" s="382" t="e">
        <v>#N/A</v>
      </c>
      <c r="I287" s="7"/>
      <c r="J287" s="7"/>
      <c r="K287" s="7"/>
      <c r="L287" s="7"/>
      <c r="M287" s="7"/>
    </row>
    <row r="288" spans="1:13" ht="21.75" hidden="1">
      <c r="A288" s="49"/>
      <c r="B288" s="490">
        <v>112751</v>
      </c>
      <c r="C288" s="491" t="str">
        <f>VLOOKUP(B288,[1]Report!$1:$1048576,2,0)</f>
        <v>TOD MACARRAO SEMOLA SPAGHET 30X500G</v>
      </c>
      <c r="D288" s="492" t="s">
        <v>6</v>
      </c>
      <c r="E288" s="493">
        <f>VLOOKUP(B288,[1]Report!$1:$1048576,8,0)</f>
        <v>3.39</v>
      </c>
      <c r="F288" s="498">
        <v>2.95</v>
      </c>
      <c r="G288" s="495">
        <f t="shared" si="18"/>
        <v>0.12979351032448375</v>
      </c>
      <c r="H288" s="382" t="e">
        <v>#N/A</v>
      </c>
      <c r="I288" s="7"/>
      <c r="J288" s="7"/>
      <c r="K288" s="7"/>
      <c r="L288" s="7"/>
      <c r="M288" s="7"/>
    </row>
    <row r="289" spans="1:13" ht="21.75" hidden="1">
      <c r="A289" s="49"/>
      <c r="B289" s="490"/>
      <c r="C289" s="491"/>
      <c r="D289" s="492"/>
      <c r="E289" s="493"/>
      <c r="F289" s="494"/>
      <c r="G289" s="495"/>
      <c r="H289" s="382"/>
      <c r="I289" s="7"/>
      <c r="J289" s="7"/>
      <c r="K289" s="7"/>
      <c r="L289" s="7"/>
      <c r="M289" s="7"/>
    </row>
    <row r="290" spans="1:13" ht="21.75" hidden="1">
      <c r="A290" s="49"/>
      <c r="B290" s="633" t="s">
        <v>1935</v>
      </c>
      <c r="C290" s="634"/>
      <c r="D290" s="634"/>
      <c r="E290" s="634"/>
      <c r="F290" s="634"/>
      <c r="G290" s="634"/>
      <c r="H290" s="382" t="e">
        <v>#N/A</v>
      </c>
      <c r="I290" s="7"/>
      <c r="J290" s="7"/>
      <c r="K290" s="7"/>
      <c r="L290" s="7"/>
      <c r="M290" s="7"/>
    </row>
    <row r="291" spans="1:13" ht="21.75" hidden="1">
      <c r="A291" s="49"/>
      <c r="B291" s="496" t="s">
        <v>2</v>
      </c>
      <c r="C291" s="496" t="s">
        <v>3</v>
      </c>
      <c r="D291" s="496" t="s">
        <v>5</v>
      </c>
      <c r="E291" s="496" t="s">
        <v>0</v>
      </c>
      <c r="F291" s="496" t="s">
        <v>1643</v>
      </c>
      <c r="G291" s="489" t="s">
        <v>4</v>
      </c>
      <c r="H291" s="382" t="e">
        <v>#N/A</v>
      </c>
      <c r="I291" s="7"/>
      <c r="J291" s="7"/>
      <c r="K291" s="7"/>
      <c r="L291" s="7"/>
      <c r="M291" s="7"/>
    </row>
    <row r="292" spans="1:13" ht="21.75" hidden="1">
      <c r="A292" s="49"/>
      <c r="B292" s="490">
        <v>1012</v>
      </c>
      <c r="C292" s="499" t="str">
        <f>VLOOKUP(B292,[1]Report!$1:$1048576,2,0)</f>
        <v>EVER ABS NAT GEL ESPC S/ABAS 60X8UN</v>
      </c>
      <c r="D292" s="492" t="s">
        <v>6</v>
      </c>
      <c r="E292" s="493">
        <f>VLOOKUP(B292,[1]Report!$1:$1048576,8,0)</f>
        <v>1.69</v>
      </c>
      <c r="F292" s="498">
        <v>1.49</v>
      </c>
      <c r="G292" s="495">
        <f t="shared" si="18"/>
        <v>0.11834319526627217</v>
      </c>
      <c r="H292" s="382" t="e">
        <v>#N/A</v>
      </c>
      <c r="I292" s="7"/>
      <c r="J292" s="7"/>
      <c r="K292" s="7"/>
      <c r="L292" s="7"/>
      <c r="M292" s="7"/>
    </row>
    <row r="293" spans="1:13" ht="21.75" hidden="1">
      <c r="A293" s="49"/>
      <c r="B293" s="490">
        <v>1030</v>
      </c>
      <c r="C293" s="499" t="str">
        <f>VLOOKUP(B293,[1]Report!$1:$1048576,2,0)</f>
        <v>EVER ABS NAT GEL ESPC C/ABAS 60X8UN</v>
      </c>
      <c r="D293" s="492" t="s">
        <v>6</v>
      </c>
      <c r="E293" s="493">
        <f>VLOOKUP(B293,[1]Report!$1:$1048576,8,0)</f>
        <v>2.29</v>
      </c>
      <c r="F293" s="498">
        <v>1.79</v>
      </c>
      <c r="G293" s="495">
        <f t="shared" si="18"/>
        <v>0.2183406113537118</v>
      </c>
      <c r="H293" s="382" t="e">
        <v>#N/A</v>
      </c>
      <c r="I293" s="7"/>
      <c r="J293" s="7"/>
      <c r="K293" s="7"/>
      <c r="L293" s="7"/>
      <c r="M293" s="7"/>
    </row>
    <row r="294" spans="1:13" ht="21.75" hidden="1">
      <c r="A294" s="49"/>
      <c r="B294" s="490">
        <v>1045</v>
      </c>
      <c r="C294" s="499" t="str">
        <f>VLOOKUP(B294,[1]Report!$1:$1048576,2,0)</f>
        <v>EVER ABS C/ABAS HIG NO MAX ES 60X8UN</v>
      </c>
      <c r="D294" s="492" t="s">
        <v>6</v>
      </c>
      <c r="E294" s="493">
        <f>VLOOKUP(B294,[1]Report!$1:$1048576,8,0)</f>
        <v>4.09</v>
      </c>
      <c r="F294" s="498">
        <v>3.28</v>
      </c>
      <c r="G294" s="495">
        <f t="shared" si="18"/>
        <v>0.19804400977995112</v>
      </c>
      <c r="H294" s="382" t="e">
        <v>#N/A</v>
      </c>
      <c r="I294" s="7"/>
      <c r="J294" s="7"/>
      <c r="K294" s="7"/>
      <c r="L294" s="7"/>
      <c r="M294" s="7"/>
    </row>
    <row r="295" spans="1:13" ht="21.75" hidden="1">
      <c r="A295" s="49"/>
      <c r="B295" s="490">
        <v>1085</v>
      </c>
      <c r="C295" s="499" t="str">
        <f>VLOOKUP(B295,[1]Report!$1:$1048576,2,0)</f>
        <v>EVER ABS S/ABAS HIG NAT GE 1A1 60X8UN</v>
      </c>
      <c r="D295" s="492" t="s">
        <v>6</v>
      </c>
      <c r="E295" s="493">
        <f>VLOOKUP(B295,[1]Report!$1:$1048576,8,0)</f>
        <v>1.87</v>
      </c>
      <c r="F295" s="498">
        <v>1.55</v>
      </c>
      <c r="G295" s="495">
        <f t="shared" si="18"/>
        <v>0.17112299465240643</v>
      </c>
      <c r="H295" s="382" t="e">
        <v>#N/A</v>
      </c>
      <c r="I295" s="7"/>
      <c r="J295" s="7"/>
      <c r="K295" s="7"/>
      <c r="L295" s="7"/>
      <c r="M295" s="7"/>
    </row>
    <row r="296" spans="1:13" ht="21.75" hidden="1">
      <c r="A296" s="49"/>
      <c r="B296" s="490">
        <v>109606</v>
      </c>
      <c r="C296" s="499" t="str">
        <f>VLOOKUP(B296,[1]Report!$1:$1048576,2,0)</f>
        <v>EVER ABS PROTET DIAR DAILY  64X20UN</v>
      </c>
      <c r="D296" s="492" t="s">
        <v>6</v>
      </c>
      <c r="E296" s="493">
        <f>VLOOKUP(B296,[1]Report!$1:$1048576,8,0)</f>
        <v>2.98</v>
      </c>
      <c r="F296" s="498">
        <v>2.35</v>
      </c>
      <c r="G296" s="495">
        <f t="shared" si="18"/>
        <v>0.21140939597315433</v>
      </c>
      <c r="H296" s="382" t="e">
        <v>#N/A</v>
      </c>
      <c r="I296" s="7"/>
      <c r="J296" s="7"/>
      <c r="K296" s="7"/>
      <c r="L296" s="7"/>
      <c r="M296" s="7"/>
    </row>
    <row r="297" spans="1:13" ht="21.75" hidden="1">
      <c r="A297" s="49"/>
      <c r="B297" s="490">
        <v>109090</v>
      </c>
      <c r="C297" s="499" t="str">
        <f>VLOOKUP(B297,[1]Report!$1:$1048576,2,0)</f>
        <v>EVER ABS PROT DIAR DEFINITY 64X15UN</v>
      </c>
      <c r="D297" s="492" t="s">
        <v>6</v>
      </c>
      <c r="E297" s="493">
        <f>VLOOKUP(B297,[1]Report!$1:$1048576,8,0)</f>
        <v>2.69</v>
      </c>
      <c r="F297" s="498">
        <v>2.09</v>
      </c>
      <c r="G297" s="495">
        <f t="shared" si="18"/>
        <v>0.22304832713754649</v>
      </c>
      <c r="H297" s="382" t="e">
        <v>#N/A</v>
      </c>
      <c r="I297" s="7"/>
      <c r="J297" s="7"/>
      <c r="K297" s="7"/>
      <c r="L297" s="7"/>
      <c r="M297" s="7"/>
    </row>
    <row r="298" spans="1:13" ht="21.75" hidden="1">
      <c r="A298" s="49"/>
      <c r="B298" s="490">
        <v>1048</v>
      </c>
      <c r="C298" s="499" t="str">
        <f>VLOOKUP(B298,[1]Report!$1:$1048576,2,0)</f>
        <v>EVER ABS NAT GEL MAIS C/ABAS 60X8UN</v>
      </c>
      <c r="D298" s="492" t="s">
        <v>6</v>
      </c>
      <c r="E298" s="493">
        <f>VLOOKUP(B298,[1]Report!$1:$1048576,8,0)</f>
        <v>2.29</v>
      </c>
      <c r="F298" s="498">
        <v>1.75</v>
      </c>
      <c r="G298" s="495">
        <f t="shared" si="18"/>
        <v>0.23580786026200876</v>
      </c>
      <c r="H298" s="382" t="e">
        <v>#N/A</v>
      </c>
      <c r="I298" s="7"/>
      <c r="J298" s="7"/>
      <c r="K298" s="7"/>
      <c r="L298" s="7"/>
      <c r="M298" s="7"/>
    </row>
    <row r="299" spans="1:13" ht="21.75" hidden="1">
      <c r="A299" s="49"/>
      <c r="B299" s="490">
        <v>1032</v>
      </c>
      <c r="C299" s="499" t="str">
        <f>VLOOKUP(B299,[1]Report!$1:$1048576,2,0)</f>
        <v>EVER ABS NAT POS PART MAX NT C/A 48X10UN</v>
      </c>
      <c r="D299" s="492" t="s">
        <v>6</v>
      </c>
      <c r="E299" s="493">
        <f>VLOOKUP(B299,[1]Report!$1:$1048576,8,0)</f>
        <v>4.09</v>
      </c>
      <c r="F299" s="498">
        <v>3.4</v>
      </c>
      <c r="G299" s="495">
        <f t="shared" si="18"/>
        <v>0.1687041564792176</v>
      </c>
      <c r="H299" s="382" t="e">
        <v>#N/A</v>
      </c>
      <c r="I299" s="7"/>
      <c r="J299" s="7"/>
      <c r="K299" s="7"/>
      <c r="L299" s="7"/>
      <c r="M299" s="7"/>
    </row>
    <row r="300" spans="1:13" ht="21.75" hidden="1">
      <c r="A300" s="49"/>
      <c r="B300" s="490">
        <v>1031</v>
      </c>
      <c r="C300" s="499" t="str">
        <f>VLOOKUP(B300,[1]Report!$1:$1048576,2,0)</f>
        <v>EVER ABS NAT MAX NOT POS S/A 48X10UN</v>
      </c>
      <c r="D300" s="492" t="s">
        <v>6</v>
      </c>
      <c r="E300" s="493">
        <f>VLOOKUP(B300,[1]Report!$1:$1048576,8,0)</f>
        <v>3.68</v>
      </c>
      <c r="F300" s="498">
        <v>2.99</v>
      </c>
      <c r="G300" s="495">
        <f t="shared" si="18"/>
        <v>0.18749999999999997</v>
      </c>
      <c r="H300" s="382" t="e">
        <v>#N/A</v>
      </c>
      <c r="I300" s="7"/>
      <c r="J300" s="7"/>
      <c r="K300" s="7"/>
      <c r="L300" s="7"/>
      <c r="M300" s="7"/>
    </row>
    <row r="301" spans="1:13" ht="21.75" hidden="1">
      <c r="A301" s="49"/>
      <c r="B301" s="490">
        <v>1027</v>
      </c>
      <c r="C301" s="499" t="str">
        <f>VLOOKUP(B301,[1]Report!$1:$1048576,2,0)</f>
        <v>EVER ABS C/ABAS NAT LV24/PG18 20X24UN</v>
      </c>
      <c r="D301" s="492" t="s">
        <v>6</v>
      </c>
      <c r="E301" s="493">
        <f>VLOOKUP(B301,[1]Report!$1:$1048576,8,0)</f>
        <v>5.79</v>
      </c>
      <c r="F301" s="498">
        <v>4.8499999999999996</v>
      </c>
      <c r="G301" s="495">
        <f t="shared" si="18"/>
        <v>0.16234887737478418</v>
      </c>
      <c r="H301" s="382" t="e">
        <v>#N/A</v>
      </c>
      <c r="I301" s="7"/>
      <c r="J301" s="7"/>
      <c r="K301" s="7"/>
      <c r="L301" s="7"/>
      <c r="M301" s="7"/>
    </row>
    <row r="302" spans="1:13" ht="21.75" hidden="1">
      <c r="A302" s="49"/>
      <c r="B302" s="490">
        <v>1010</v>
      </c>
      <c r="C302" s="499" t="str">
        <f>VLOOKUP(B302,[1]Report!$1:$1048576,2,0)</f>
        <v>EVER ABS NAT GEL ES C/ABAS LV24/PG16</v>
      </c>
      <c r="D302" s="492" t="s">
        <v>6</v>
      </c>
      <c r="E302" s="493">
        <f>VLOOKUP(B302,[1]Report!$1:$1048576,8,0)</f>
        <v>5.92</v>
      </c>
      <c r="F302" s="498">
        <v>4.8499999999999996</v>
      </c>
      <c r="G302" s="495">
        <f t="shared" si="18"/>
        <v>0.18074324324324328</v>
      </c>
      <c r="H302" s="382" t="e">
        <v>#N/A</v>
      </c>
      <c r="I302" s="7"/>
      <c r="J302" s="7"/>
      <c r="K302" s="7"/>
      <c r="L302" s="7"/>
      <c r="M302" s="7"/>
    </row>
    <row r="303" spans="1:13" ht="21.75" hidden="1">
      <c r="A303" s="49"/>
      <c r="B303" s="490">
        <v>114072</v>
      </c>
      <c r="C303" s="499" t="str">
        <f>VLOOKUP(B303,[1]Report!$1:$1048576,2,0)</f>
        <v>EVER ABS PROTET DIA DAILY L48P40 18X48UN</v>
      </c>
      <c r="D303" s="492" t="s">
        <v>6</v>
      </c>
      <c r="E303" s="493">
        <f>VLOOKUP(B303,[1]Report!$1:$1048576,8,0)</f>
        <v>9.0500000000000007</v>
      </c>
      <c r="F303" s="498">
        <v>5.99</v>
      </c>
      <c r="G303" s="495">
        <f t="shared" si="18"/>
        <v>0.33812154696132601</v>
      </c>
      <c r="H303" s="382" t="e">
        <v>#N/A</v>
      </c>
      <c r="I303" s="7"/>
      <c r="J303" s="7"/>
      <c r="K303" s="7"/>
      <c r="L303" s="7"/>
      <c r="M303" s="7"/>
    </row>
    <row r="304" spans="1:13" ht="21.75" hidden="1">
      <c r="A304" s="49"/>
      <c r="B304" s="490">
        <v>1077</v>
      </c>
      <c r="C304" s="499" t="str">
        <f>VLOOKUP(B304,[1]Report!$1:$1048576,2,0)</f>
        <v>EVER ABS S/ABAS NAT GE LV8/PG7 60X8UN</v>
      </c>
      <c r="D304" s="492" t="s">
        <v>6</v>
      </c>
      <c r="E304" s="493">
        <f>VLOOKUP(B304,[1]Report!$1:$1048576,8,0)</f>
        <v>1.87</v>
      </c>
      <c r="F304" s="498">
        <v>1.59</v>
      </c>
      <c r="G304" s="495">
        <f t="shared" si="18"/>
        <v>0.14973262032085563</v>
      </c>
      <c r="H304" s="382" t="e">
        <v>#N/A</v>
      </c>
      <c r="I304" s="7"/>
      <c r="J304" s="7"/>
      <c r="K304" s="7"/>
      <c r="L304" s="7"/>
      <c r="M304" s="7"/>
    </row>
    <row r="305" spans="1:13" ht="21.75" hidden="1">
      <c r="A305" s="49"/>
      <c r="B305" s="490">
        <v>112218</v>
      </c>
      <c r="C305" s="499" t="e">
        <f>VLOOKUP(B305,[1]Report!$1:$1048576,2,0)</f>
        <v>#N/A</v>
      </c>
      <c r="D305" s="492" t="s">
        <v>6</v>
      </c>
      <c r="E305" s="493" t="e">
        <f>VLOOKUP(B305,[1]Report!$1:$1048576,8,0)</f>
        <v>#N/A</v>
      </c>
      <c r="F305" s="498">
        <v>5.09</v>
      </c>
      <c r="G305" s="495" t="e">
        <f t="shared" si="18"/>
        <v>#N/A</v>
      </c>
      <c r="H305" s="382" t="e">
        <v>#N/A</v>
      </c>
      <c r="I305" s="7"/>
      <c r="J305" s="7"/>
      <c r="K305" s="7"/>
      <c r="L305" s="7"/>
      <c r="M305" s="7"/>
    </row>
    <row r="306" spans="1:13" ht="21.75" hidden="1">
      <c r="A306" s="49"/>
      <c r="B306" s="490">
        <v>112211</v>
      </c>
      <c r="C306" s="499" t="e">
        <f>VLOOKUP(B306,[1]Report!$1:$1048576,2,0)</f>
        <v>#N/A</v>
      </c>
      <c r="D306" s="492" t="s">
        <v>6</v>
      </c>
      <c r="E306" s="493" t="e">
        <f>VLOOKUP(B306,[1]Report!$1:$1048576,8,0)</f>
        <v>#N/A</v>
      </c>
      <c r="F306" s="498">
        <v>4.3499999999999996</v>
      </c>
      <c r="G306" s="495" t="e">
        <f t="shared" si="18"/>
        <v>#N/A</v>
      </c>
      <c r="H306" s="382" t="e">
        <v>#N/A</v>
      </c>
      <c r="I306" s="7"/>
      <c r="J306" s="7"/>
      <c r="K306" s="7"/>
      <c r="L306" s="7"/>
      <c r="M306" s="7"/>
    </row>
    <row r="307" spans="1:13" ht="21.75" hidden="1">
      <c r="A307" s="49"/>
      <c r="B307" s="490">
        <v>112250</v>
      </c>
      <c r="C307" s="499" t="e">
        <f>VLOOKUP(B307,[1]Report!$1:$1048576,2,0)</f>
        <v>#N/A</v>
      </c>
      <c r="D307" s="492" t="s">
        <v>6</v>
      </c>
      <c r="E307" s="493" t="e">
        <f>VLOOKUP(B307,[1]Report!$1:$1048576,8,0)</f>
        <v>#N/A</v>
      </c>
      <c r="F307" s="498">
        <v>6.43</v>
      </c>
      <c r="G307" s="495" t="e">
        <f t="shared" si="18"/>
        <v>#N/A</v>
      </c>
      <c r="H307" s="382" t="e">
        <v>#N/A</v>
      </c>
      <c r="I307" s="7"/>
      <c r="J307" s="7"/>
      <c r="K307" s="7"/>
      <c r="L307" s="7"/>
      <c r="M307" s="7"/>
    </row>
    <row r="308" spans="1:13" ht="21.75" hidden="1">
      <c r="A308" s="49"/>
      <c r="B308" s="490">
        <v>112233</v>
      </c>
      <c r="C308" s="499" t="e">
        <f>VLOOKUP(B308,[1]Report!$1:$1048576,2,0)</f>
        <v>#N/A</v>
      </c>
      <c r="D308" s="492" t="s">
        <v>6</v>
      </c>
      <c r="E308" s="493" t="e">
        <f>VLOOKUP(B308,[1]Report!$1:$1048576,8,0)</f>
        <v>#N/A</v>
      </c>
      <c r="F308" s="498">
        <v>7.11</v>
      </c>
      <c r="G308" s="495" t="e">
        <f t="shared" si="18"/>
        <v>#N/A</v>
      </c>
      <c r="H308" s="382" t="e">
        <v>#N/A</v>
      </c>
      <c r="I308" s="7"/>
      <c r="J308" s="7"/>
      <c r="K308" s="7"/>
      <c r="L308" s="7"/>
      <c r="M308" s="7"/>
    </row>
    <row r="309" spans="1:13" ht="21.75" hidden="1">
      <c r="A309" s="49"/>
      <c r="B309" s="490">
        <v>112199</v>
      </c>
      <c r="C309" s="499" t="e">
        <f>VLOOKUP(B309,[1]Report!$1:$1048576,2,0)</f>
        <v>#N/A</v>
      </c>
      <c r="D309" s="492" t="s">
        <v>6</v>
      </c>
      <c r="E309" s="493" t="e">
        <f>VLOOKUP(B309,[1]Report!$1:$1048576,8,0)</f>
        <v>#N/A</v>
      </c>
      <c r="F309" s="498">
        <v>4.38</v>
      </c>
      <c r="G309" s="495" t="e">
        <f t="shared" si="18"/>
        <v>#N/A</v>
      </c>
      <c r="H309" s="382" t="e">
        <v>#N/A</v>
      </c>
      <c r="I309" s="7"/>
      <c r="J309" s="7"/>
      <c r="K309" s="7"/>
      <c r="L309" s="7"/>
      <c r="M309" s="7"/>
    </row>
    <row r="310" spans="1:13" ht="21.75" hidden="1">
      <c r="A310" s="49"/>
      <c r="B310" s="490">
        <v>112249</v>
      </c>
      <c r="C310" s="499" t="e">
        <f>VLOOKUP(B310,[1]Report!$1:$1048576,2,0)</f>
        <v>#N/A</v>
      </c>
      <c r="D310" s="492" t="s">
        <v>6</v>
      </c>
      <c r="E310" s="493" t="e">
        <f>VLOOKUP(B310,[1]Report!$1:$1048576,8,0)</f>
        <v>#N/A</v>
      </c>
      <c r="F310" s="498">
        <v>2.2000000000000002</v>
      </c>
      <c r="G310" s="495" t="e">
        <f t="shared" ref="G310:G328" si="19">(E310-F310)/E310</f>
        <v>#N/A</v>
      </c>
      <c r="H310" s="382" t="e">
        <v>#N/A</v>
      </c>
      <c r="I310" s="7"/>
      <c r="J310" s="7"/>
      <c r="K310" s="7"/>
      <c r="L310" s="7"/>
      <c r="M310" s="7"/>
    </row>
    <row r="311" spans="1:13" ht="21.75" hidden="1">
      <c r="A311" s="49"/>
      <c r="B311" s="490">
        <v>112227</v>
      </c>
      <c r="C311" s="499" t="e">
        <f>VLOOKUP(B311,[1]Report!$1:$1048576,2,0)</f>
        <v>#N/A</v>
      </c>
      <c r="D311" s="492" t="s">
        <v>6</v>
      </c>
      <c r="E311" s="493" t="e">
        <f>VLOOKUP(B311,[1]Report!$1:$1048576,8,0)</f>
        <v>#N/A</v>
      </c>
      <c r="F311" s="498">
        <v>3.03</v>
      </c>
      <c r="G311" s="495" t="e">
        <f t="shared" si="19"/>
        <v>#N/A</v>
      </c>
      <c r="H311" s="382" t="e">
        <v>#N/A</v>
      </c>
      <c r="I311" s="7"/>
      <c r="J311" s="7"/>
      <c r="K311" s="7"/>
      <c r="L311" s="7"/>
      <c r="M311" s="7"/>
    </row>
    <row r="312" spans="1:13" ht="21.75" hidden="1">
      <c r="A312" s="49"/>
      <c r="B312" s="490">
        <v>112239</v>
      </c>
      <c r="C312" s="499" t="e">
        <f>VLOOKUP(B312,[1]Report!$1:$1048576,2,0)</f>
        <v>#N/A</v>
      </c>
      <c r="D312" s="492" t="s">
        <v>6</v>
      </c>
      <c r="E312" s="493" t="e">
        <f>VLOOKUP(B312,[1]Report!$1:$1048576,8,0)</f>
        <v>#N/A</v>
      </c>
      <c r="F312" s="498">
        <v>2.17</v>
      </c>
      <c r="G312" s="495" t="e">
        <f t="shared" si="19"/>
        <v>#N/A</v>
      </c>
      <c r="H312" s="382" t="e">
        <v>#N/A</v>
      </c>
      <c r="I312" s="7"/>
      <c r="J312" s="7"/>
      <c r="K312" s="7"/>
      <c r="L312" s="7"/>
      <c r="M312" s="7"/>
    </row>
    <row r="313" spans="1:13" ht="21.75" hidden="1">
      <c r="A313" s="49"/>
      <c r="B313" s="490">
        <v>112196</v>
      </c>
      <c r="C313" s="499" t="e">
        <f>VLOOKUP(B313,[1]Report!$1:$1048576,2,0)</f>
        <v>#N/A</v>
      </c>
      <c r="D313" s="492" t="s">
        <v>6</v>
      </c>
      <c r="E313" s="493" t="e">
        <f>VLOOKUP(B313,[1]Report!$1:$1048576,8,0)</f>
        <v>#N/A</v>
      </c>
      <c r="F313" s="498">
        <v>2.48</v>
      </c>
      <c r="G313" s="495" t="e">
        <f t="shared" si="19"/>
        <v>#N/A</v>
      </c>
      <c r="H313" s="382" t="e">
        <v>#N/A</v>
      </c>
      <c r="I313" s="7"/>
      <c r="J313" s="7"/>
      <c r="K313" s="7"/>
      <c r="L313" s="7"/>
      <c r="M313" s="7"/>
    </row>
    <row r="314" spans="1:13" ht="21.75" hidden="1">
      <c r="A314" s="49"/>
      <c r="B314" s="490">
        <v>112240</v>
      </c>
      <c r="C314" s="499" t="e">
        <f>VLOOKUP(B314,[1]Report!$1:$1048576,2,0)</f>
        <v>#N/A</v>
      </c>
      <c r="D314" s="492" t="s">
        <v>6</v>
      </c>
      <c r="E314" s="493" t="e">
        <f>VLOOKUP(B314,[1]Report!$1:$1048576,8,0)</f>
        <v>#N/A</v>
      </c>
      <c r="F314" s="498">
        <v>3.81</v>
      </c>
      <c r="G314" s="495" t="e">
        <f t="shared" si="19"/>
        <v>#N/A</v>
      </c>
      <c r="H314" s="382" t="e">
        <v>#N/A</v>
      </c>
      <c r="I314" s="7"/>
      <c r="J314" s="7"/>
      <c r="K314" s="7"/>
      <c r="L314" s="7"/>
      <c r="M314" s="7"/>
    </row>
    <row r="315" spans="1:13" ht="21.75" hidden="1">
      <c r="A315" s="49"/>
      <c r="B315" s="490">
        <v>112232</v>
      </c>
      <c r="C315" s="499" t="e">
        <f>VLOOKUP(B315,[1]Report!$1:$1048576,2,0)</f>
        <v>#N/A</v>
      </c>
      <c r="D315" s="492" t="s">
        <v>6</v>
      </c>
      <c r="E315" s="493" t="e">
        <f>VLOOKUP(B315,[1]Report!$1:$1048576,8,0)</f>
        <v>#N/A</v>
      </c>
      <c r="F315" s="498">
        <v>2.39</v>
      </c>
      <c r="G315" s="495" t="e">
        <f t="shared" si="19"/>
        <v>#N/A</v>
      </c>
      <c r="H315" s="382" t="e">
        <v>#N/A</v>
      </c>
      <c r="I315" s="7"/>
      <c r="J315" s="7"/>
      <c r="K315" s="7"/>
      <c r="L315" s="7"/>
      <c r="M315" s="7"/>
    </row>
    <row r="316" spans="1:13" ht="21.75" hidden="1">
      <c r="A316" s="49"/>
      <c r="B316" s="490">
        <v>109495</v>
      </c>
      <c r="C316" s="499" t="e">
        <f>VLOOKUP(B316,[1]Report!$1:$1048576,2,0)</f>
        <v>#N/A</v>
      </c>
      <c r="D316" s="492" t="s">
        <v>6</v>
      </c>
      <c r="E316" s="493" t="e">
        <f>VLOOKUP(B316,[1]Report!$1:$1048576,8,0)</f>
        <v>#N/A</v>
      </c>
      <c r="F316" s="498">
        <v>9.19</v>
      </c>
      <c r="G316" s="495" t="e">
        <f t="shared" si="19"/>
        <v>#N/A</v>
      </c>
      <c r="H316" s="382" t="e">
        <v>#N/A</v>
      </c>
      <c r="I316" s="7"/>
      <c r="J316" s="7"/>
      <c r="K316" s="7"/>
      <c r="L316" s="7"/>
      <c r="M316" s="7"/>
    </row>
    <row r="317" spans="1:13" ht="21.75" hidden="1">
      <c r="A317" s="49"/>
      <c r="B317" s="490">
        <v>109494</v>
      </c>
      <c r="C317" s="499" t="e">
        <f>VLOOKUP(B317,[1]Report!$1:$1048576,2,0)</f>
        <v>#N/A</v>
      </c>
      <c r="D317" s="492" t="s">
        <v>6</v>
      </c>
      <c r="E317" s="493" t="e">
        <f>VLOOKUP(B317,[1]Report!$1:$1048576,8,0)</f>
        <v>#N/A</v>
      </c>
      <c r="F317" s="498">
        <v>2.69</v>
      </c>
      <c r="G317" s="495" t="e">
        <f t="shared" si="19"/>
        <v>#N/A</v>
      </c>
      <c r="H317" s="382" t="e">
        <v>#N/A</v>
      </c>
      <c r="I317" s="7"/>
      <c r="J317" s="7"/>
      <c r="K317" s="7"/>
      <c r="L317" s="7"/>
      <c r="M317" s="7"/>
    </row>
    <row r="318" spans="1:13" ht="21.75" hidden="1">
      <c r="A318" s="49"/>
      <c r="B318" s="490">
        <v>112238</v>
      </c>
      <c r="C318" s="499" t="e">
        <f>VLOOKUP(B318,[1]Report!$1:$1048576,2,0)</f>
        <v>#N/A</v>
      </c>
      <c r="D318" s="492" t="s">
        <v>6</v>
      </c>
      <c r="E318" s="493" t="e">
        <f>VLOOKUP(B318,[1]Report!$1:$1048576,8,0)</f>
        <v>#N/A</v>
      </c>
      <c r="F318" s="498">
        <v>3.4</v>
      </c>
      <c r="G318" s="495" t="e">
        <f t="shared" si="19"/>
        <v>#N/A</v>
      </c>
      <c r="H318" s="382" t="e">
        <v>#N/A</v>
      </c>
      <c r="I318" s="7"/>
      <c r="J318" s="7"/>
      <c r="K318" s="7"/>
      <c r="L318" s="7"/>
      <c r="M318" s="7"/>
    </row>
    <row r="319" spans="1:13" ht="21.75" hidden="1">
      <c r="A319" s="49"/>
      <c r="B319" s="490">
        <v>112235</v>
      </c>
      <c r="C319" s="499" t="e">
        <f>VLOOKUP(B319,[1]Report!$1:$1048576,2,0)</f>
        <v>#N/A</v>
      </c>
      <c r="D319" s="492" t="s">
        <v>6</v>
      </c>
      <c r="E319" s="493" t="e">
        <f>VLOOKUP(B319,[1]Report!$1:$1048576,8,0)</f>
        <v>#N/A</v>
      </c>
      <c r="F319" s="498">
        <v>3.36</v>
      </c>
      <c r="G319" s="495" t="e">
        <f t="shared" si="19"/>
        <v>#N/A</v>
      </c>
      <c r="H319" s="382" t="e">
        <v>#N/A</v>
      </c>
      <c r="I319" s="7"/>
      <c r="J319" s="7"/>
      <c r="K319" s="7"/>
      <c r="L319" s="7"/>
      <c r="M319" s="7"/>
    </row>
    <row r="320" spans="1:13" ht="21.75" hidden="1">
      <c r="A320" s="49"/>
      <c r="B320" s="490">
        <v>112236</v>
      </c>
      <c r="C320" s="499" t="e">
        <f>VLOOKUP(B320,[1]Report!$1:$1048576,2,0)</f>
        <v>#N/A</v>
      </c>
      <c r="D320" s="492" t="s">
        <v>6</v>
      </c>
      <c r="E320" s="493" t="e">
        <f>VLOOKUP(B320,[1]Report!$1:$1048576,8,0)</f>
        <v>#N/A</v>
      </c>
      <c r="F320" s="498">
        <v>4.0199999999999996</v>
      </c>
      <c r="G320" s="495" t="e">
        <f t="shared" si="19"/>
        <v>#N/A</v>
      </c>
      <c r="H320" s="382" t="e">
        <v>#N/A</v>
      </c>
      <c r="I320" s="7"/>
      <c r="J320" s="7"/>
      <c r="K320" s="7"/>
      <c r="L320" s="7"/>
      <c r="M320" s="7"/>
    </row>
    <row r="321" spans="1:13" ht="21.75" hidden="1">
      <c r="A321" s="49"/>
      <c r="B321" s="490">
        <v>112253</v>
      </c>
      <c r="C321" s="499" t="e">
        <f>VLOOKUP(B321,[1]Report!$1:$1048576,2,0)</f>
        <v>#N/A</v>
      </c>
      <c r="D321" s="492" t="s">
        <v>6</v>
      </c>
      <c r="E321" s="493" t="e">
        <f>VLOOKUP(B321,[1]Report!$1:$1048576,8,0)</f>
        <v>#N/A</v>
      </c>
      <c r="F321" s="498">
        <v>6.2</v>
      </c>
      <c r="G321" s="495" t="e">
        <f t="shared" si="19"/>
        <v>#N/A</v>
      </c>
      <c r="H321" s="382" t="e">
        <v>#N/A</v>
      </c>
      <c r="I321" s="7"/>
      <c r="J321" s="7"/>
      <c r="K321" s="7"/>
      <c r="L321" s="7"/>
      <c r="M321" s="7"/>
    </row>
    <row r="322" spans="1:13" ht="21.75" hidden="1">
      <c r="A322" s="49"/>
      <c r="B322" s="490">
        <v>112181</v>
      </c>
      <c r="C322" s="499" t="e">
        <f>VLOOKUP(B322,[1]Report!$1:$1048576,2,0)</f>
        <v>#N/A</v>
      </c>
      <c r="D322" s="492" t="s">
        <v>6</v>
      </c>
      <c r="E322" s="493" t="e">
        <f>VLOOKUP(B322,[1]Report!$1:$1048576,8,0)</f>
        <v>#N/A</v>
      </c>
      <c r="F322" s="498">
        <v>3.55</v>
      </c>
      <c r="G322" s="495" t="e">
        <f t="shared" si="19"/>
        <v>#N/A</v>
      </c>
      <c r="H322" s="382" t="e">
        <v>#N/A</v>
      </c>
      <c r="I322" s="7"/>
      <c r="J322" s="7"/>
      <c r="K322" s="7"/>
      <c r="L322" s="7"/>
      <c r="M322" s="7"/>
    </row>
    <row r="323" spans="1:13" ht="21.75" hidden="1">
      <c r="A323" s="49"/>
      <c r="B323" s="490">
        <v>112256</v>
      </c>
      <c r="C323" s="499" t="e">
        <f>VLOOKUP(B323,[1]Report!$1:$1048576,2,0)</f>
        <v>#N/A</v>
      </c>
      <c r="D323" s="492" t="s">
        <v>6</v>
      </c>
      <c r="E323" s="493" t="e">
        <f>VLOOKUP(B323,[1]Report!$1:$1048576,8,0)</f>
        <v>#N/A</v>
      </c>
      <c r="F323" s="498">
        <v>3.55</v>
      </c>
      <c r="G323" s="495" t="e">
        <f t="shared" si="19"/>
        <v>#N/A</v>
      </c>
      <c r="H323" s="382" t="e">
        <v>#N/A</v>
      </c>
      <c r="I323" s="7"/>
      <c r="J323" s="7"/>
      <c r="K323" s="7"/>
      <c r="L323" s="7"/>
      <c r="M323" s="7"/>
    </row>
    <row r="324" spans="1:13" ht="21.75" hidden="1">
      <c r="A324" s="49"/>
      <c r="B324" s="490">
        <v>112255</v>
      </c>
      <c r="C324" s="499" t="e">
        <f>VLOOKUP(B324,[1]Report!$1:$1048576,2,0)</f>
        <v>#N/A</v>
      </c>
      <c r="D324" s="492" t="s">
        <v>6</v>
      </c>
      <c r="E324" s="493" t="e">
        <f>VLOOKUP(B324,[1]Report!$1:$1048576,8,0)</f>
        <v>#N/A</v>
      </c>
      <c r="F324" s="498">
        <v>3.55</v>
      </c>
      <c r="G324" s="495" t="e">
        <f t="shared" si="19"/>
        <v>#N/A</v>
      </c>
      <c r="H324" s="382" t="e">
        <v>#N/A</v>
      </c>
      <c r="I324" s="7"/>
      <c r="J324" s="7"/>
      <c r="K324" s="7"/>
      <c r="L324" s="7"/>
      <c r="M324" s="7"/>
    </row>
    <row r="325" spans="1:13" ht="21.75" hidden="1">
      <c r="A325" s="49"/>
      <c r="B325" s="490">
        <v>112206</v>
      </c>
      <c r="C325" s="499" t="e">
        <f>VLOOKUP(B325,[1]Report!$1:$1048576,2,0)</f>
        <v>#N/A</v>
      </c>
      <c r="D325" s="492" t="s">
        <v>6</v>
      </c>
      <c r="E325" s="493" t="e">
        <f>VLOOKUP(B325,[1]Report!$1:$1048576,8,0)</f>
        <v>#N/A</v>
      </c>
      <c r="F325" s="498">
        <v>10.06</v>
      </c>
      <c r="G325" s="495" t="e">
        <f t="shared" si="19"/>
        <v>#N/A</v>
      </c>
      <c r="H325" s="382" t="e">
        <v>#N/A</v>
      </c>
      <c r="I325" s="7"/>
      <c r="J325" s="7"/>
      <c r="K325" s="7"/>
      <c r="L325" s="7"/>
      <c r="M325" s="7"/>
    </row>
    <row r="326" spans="1:13" ht="21.75" hidden="1">
      <c r="A326" s="49"/>
      <c r="B326" s="490">
        <v>112203</v>
      </c>
      <c r="C326" s="499" t="e">
        <f>VLOOKUP(B326,[1]Report!$1:$1048576,2,0)</f>
        <v>#N/A</v>
      </c>
      <c r="D326" s="492" t="s">
        <v>6</v>
      </c>
      <c r="E326" s="493" t="e">
        <f>VLOOKUP(B326,[1]Report!$1:$1048576,8,0)</f>
        <v>#N/A</v>
      </c>
      <c r="F326" s="498">
        <v>10.85</v>
      </c>
      <c r="G326" s="495" t="e">
        <f t="shared" si="19"/>
        <v>#N/A</v>
      </c>
      <c r="H326" s="382" t="e">
        <v>#N/A</v>
      </c>
      <c r="I326" s="7"/>
      <c r="J326" s="7"/>
      <c r="K326" s="7"/>
      <c r="L326" s="7"/>
      <c r="M326" s="7"/>
    </row>
    <row r="327" spans="1:13" ht="21.75" hidden="1">
      <c r="A327" s="49"/>
      <c r="B327" s="490">
        <v>112189</v>
      </c>
      <c r="C327" s="499" t="e">
        <f>VLOOKUP(B327,[1]Report!$1:$1048576,2,0)</f>
        <v>#N/A</v>
      </c>
      <c r="D327" s="492" t="s">
        <v>6</v>
      </c>
      <c r="E327" s="493" t="e">
        <f>VLOOKUP(B327,[1]Report!$1:$1048576,8,0)</f>
        <v>#N/A</v>
      </c>
      <c r="F327" s="498">
        <v>5.86</v>
      </c>
      <c r="G327" s="495" t="e">
        <f t="shared" si="19"/>
        <v>#N/A</v>
      </c>
      <c r="H327" s="382" t="e">
        <v>#N/A</v>
      </c>
      <c r="I327" s="7"/>
      <c r="J327" s="7"/>
      <c r="K327" s="7"/>
      <c r="L327" s="7"/>
      <c r="M327" s="7"/>
    </row>
    <row r="328" spans="1:13" ht="21.75" hidden="1">
      <c r="A328" s="49"/>
      <c r="B328" s="490">
        <v>109501</v>
      </c>
      <c r="C328" s="499" t="e">
        <f>VLOOKUP(B328,[1]Report!$1:$1048576,2,0)</f>
        <v>#N/A</v>
      </c>
      <c r="D328" s="492" t="s">
        <v>6</v>
      </c>
      <c r="E328" s="493" t="e">
        <f>VLOOKUP(B328,[1]Report!$1:$1048576,8,0)</f>
        <v>#N/A</v>
      </c>
      <c r="F328" s="498">
        <v>8.8000000000000007</v>
      </c>
      <c r="G328" s="495" t="e">
        <f t="shared" si="19"/>
        <v>#N/A</v>
      </c>
      <c r="H328" s="382" t="e">
        <v>#N/A</v>
      </c>
      <c r="I328" s="7"/>
      <c r="J328" s="7"/>
      <c r="K328" s="7"/>
      <c r="L328" s="7"/>
      <c r="M328" s="7"/>
    </row>
    <row r="329" spans="1:13" ht="15.75" customHeight="1">
      <c r="A329" s="49"/>
      <c r="B329" s="465"/>
      <c r="C329" s="4"/>
      <c r="D329" s="136"/>
      <c r="E329" s="5"/>
      <c r="F329" s="479"/>
      <c r="G329" s="6"/>
      <c r="H329" s="382"/>
      <c r="I329" s="7"/>
      <c r="J329" s="7"/>
      <c r="K329" s="7"/>
      <c r="L329" s="7"/>
      <c r="M329" s="7"/>
    </row>
    <row r="330" spans="1:13" ht="15.75" customHeight="1">
      <c r="A330" s="49"/>
      <c r="B330" s="465"/>
      <c r="C330" s="107"/>
      <c r="D330" s="169"/>
      <c r="E330" s="108"/>
      <c r="F330" s="484"/>
      <c r="G330" s="181"/>
      <c r="H330" s="382"/>
      <c r="I330" s="7"/>
      <c r="J330" s="7"/>
      <c r="K330" s="7"/>
      <c r="L330" s="7"/>
      <c r="M330" s="7"/>
    </row>
    <row r="331" spans="1:13" ht="15.75" customHeight="1">
      <c r="A331" s="9"/>
      <c r="B331" s="113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</row>
    <row r="332" spans="1:13" ht="110.25" customHeight="1">
      <c r="B332" s="113"/>
      <c r="C332" s="394" t="s">
        <v>1556</v>
      </c>
      <c r="D332" s="395"/>
      <c r="E332" s="395"/>
      <c r="F332" s="395"/>
      <c r="G332" s="7"/>
      <c r="H332" s="7"/>
      <c r="I332" s="7"/>
      <c r="J332" s="7"/>
      <c r="K332" s="7"/>
      <c r="L332" s="7"/>
      <c r="M332" s="7"/>
    </row>
  </sheetData>
  <mergeCells count="24">
    <mergeCell ref="B109:G109"/>
    <mergeCell ref="B1:G1"/>
    <mergeCell ref="B29:G29"/>
    <mergeCell ref="B31:G31"/>
    <mergeCell ref="B39:G39"/>
    <mergeCell ref="B100:G100"/>
    <mergeCell ref="B117:G117"/>
    <mergeCell ref="B144:G144"/>
    <mergeCell ref="B159:G159"/>
    <mergeCell ref="B176:G176"/>
    <mergeCell ref="F189:G189"/>
    <mergeCell ref="B290:G290"/>
    <mergeCell ref="J189:K189"/>
    <mergeCell ref="L189:M189"/>
    <mergeCell ref="F195:G195"/>
    <mergeCell ref="H195:I195"/>
    <mergeCell ref="J195:K195"/>
    <mergeCell ref="L195:M195"/>
    <mergeCell ref="H189:I189"/>
    <mergeCell ref="B209:G209"/>
    <mergeCell ref="B216:G216"/>
    <mergeCell ref="B235:G235"/>
    <mergeCell ref="B244:G244"/>
    <mergeCell ref="B269:G269"/>
  </mergeCells>
  <pageMargins left="0" right="0" top="0.74803149606299213" bottom="0" header="0" footer="0.31496062992125984"/>
  <pageSetup paperSize="9" scale="56" fitToHeight="0"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B0260-BAC6-409D-9974-1255FF6E6EAA}">
  <sheetPr filterMode="1">
    <pageSetUpPr fitToPage="1"/>
  </sheetPr>
  <dimension ref="A1:N540"/>
  <sheetViews>
    <sheetView tabSelected="1" topLeftCell="A29" zoomScale="115" zoomScaleNormal="115" workbookViewId="0">
      <pane ySplit="2" topLeftCell="A31" activePane="bottomLeft" state="frozen"/>
      <selection activeCell="A29" sqref="A29"/>
      <selection pane="bottomLeft" activeCell="C165" sqref="C165"/>
    </sheetView>
  </sheetViews>
  <sheetFormatPr defaultRowHeight="15"/>
  <cols>
    <col min="1" max="1" width="2.28515625" customWidth="1"/>
    <col min="2" max="2" width="12" customWidth="1"/>
    <col min="3" max="3" width="50.28515625" customWidth="1"/>
    <col min="4" max="4" width="14.140625" customWidth="1"/>
    <col min="5" max="5" width="10.140625" hidden="1" customWidth="1"/>
    <col min="6" max="6" width="12.5703125" hidden="1" customWidth="1"/>
    <col min="7" max="7" width="13.5703125" customWidth="1"/>
    <col min="8" max="8" width="11.5703125" style="524" customWidth="1"/>
    <col min="9" max="9" width="11.140625" style="525" customWidth="1"/>
    <col min="10" max="10" width="9.7109375" bestFit="1" customWidth="1"/>
    <col min="11" max="11" width="11.140625" bestFit="1" customWidth="1"/>
    <col min="12" max="12" width="9.7109375" bestFit="1" customWidth="1"/>
    <col min="13" max="13" width="11.140625" bestFit="1" customWidth="1"/>
    <col min="14" max="14" width="9.7109375" bestFit="1" customWidth="1"/>
    <col min="17" max="17" width="30.140625" bestFit="1" customWidth="1"/>
    <col min="18" max="18" width="11.140625" bestFit="1" customWidth="1"/>
    <col min="22" max="22" width="11" bestFit="1" customWidth="1"/>
  </cols>
  <sheetData>
    <row r="1" spans="1:8" ht="15.75" hidden="1">
      <c r="A1" s="7"/>
      <c r="B1" s="548" t="s">
        <v>732</v>
      </c>
      <c r="C1" s="548"/>
      <c r="D1" s="548"/>
      <c r="E1" s="548"/>
      <c r="F1" s="548"/>
      <c r="G1" s="548"/>
      <c r="H1" s="548"/>
    </row>
    <row r="2" spans="1:8" ht="15.75" hidden="1" customHeight="1">
      <c r="A2" s="9"/>
      <c r="B2" s="11" t="s">
        <v>2</v>
      </c>
      <c r="C2" s="11" t="s">
        <v>3</v>
      </c>
      <c r="D2" s="11" t="s">
        <v>5</v>
      </c>
      <c r="E2" s="11"/>
      <c r="F2" s="11" t="s">
        <v>0</v>
      </c>
      <c r="G2" s="47" t="s">
        <v>1</v>
      </c>
      <c r="H2" s="514" t="s">
        <v>4</v>
      </c>
    </row>
    <row r="3" spans="1:8" ht="15.75" hidden="1" customHeight="1">
      <c r="A3" s="9"/>
      <c r="B3" s="4">
        <v>112257</v>
      </c>
      <c r="C3" s="4" t="e">
        <f>VLOOKUP(B3,[1]Report!$1:$1048576,2,0)</f>
        <v>#N/A</v>
      </c>
      <c r="D3" s="4" t="s">
        <v>6</v>
      </c>
      <c r="E3" s="4"/>
      <c r="F3" s="5" t="e">
        <f>VLOOKUP(B3,[1]Report!$1:$1048576,8,0)</f>
        <v>#N/A</v>
      </c>
      <c r="G3" s="115">
        <v>10.88</v>
      </c>
      <c r="H3" s="515" t="e">
        <f t="shared" ref="H3:H26" si="0">(F3-G3)/F3</f>
        <v>#N/A</v>
      </c>
    </row>
    <row r="4" spans="1:8" ht="15.75" hidden="1" customHeight="1">
      <c r="A4" s="9"/>
      <c r="B4" s="4">
        <v>112259</v>
      </c>
      <c r="C4" s="4" t="e">
        <f>VLOOKUP(B4,[1]Report!$1:$1048576,2,0)</f>
        <v>#N/A</v>
      </c>
      <c r="D4" s="4" t="s">
        <v>6</v>
      </c>
      <c r="E4" s="4"/>
      <c r="F4" s="5" t="e">
        <f>VLOOKUP(B4,[1]Report!$1:$1048576,8,0)</f>
        <v>#N/A</v>
      </c>
      <c r="G4" s="115">
        <v>10.88</v>
      </c>
      <c r="H4" s="515" t="e">
        <f t="shared" si="0"/>
        <v>#N/A</v>
      </c>
    </row>
    <row r="5" spans="1:8" ht="15.75" hidden="1" customHeight="1">
      <c r="A5" s="9"/>
      <c r="B5" s="4">
        <v>112258</v>
      </c>
      <c r="C5" s="4" t="e">
        <f>VLOOKUP(B5,[1]Report!$1:$1048576,2,0)</f>
        <v>#N/A</v>
      </c>
      <c r="D5" s="4" t="s">
        <v>6</v>
      </c>
      <c r="E5" s="4"/>
      <c r="F5" s="5" t="e">
        <f>VLOOKUP(B5,[1]Report!$1:$1048576,8,0)</f>
        <v>#N/A</v>
      </c>
      <c r="G5" s="115">
        <v>10.88</v>
      </c>
      <c r="H5" s="515" t="e">
        <f t="shared" si="0"/>
        <v>#N/A</v>
      </c>
    </row>
    <row r="6" spans="1:8" ht="15.75" hidden="1" customHeight="1">
      <c r="A6" s="9"/>
      <c r="B6" s="4">
        <v>112250</v>
      </c>
      <c r="C6" s="4" t="e">
        <f>VLOOKUP(B6,[1]Report!$1:$1048576,2,0)</f>
        <v>#N/A</v>
      </c>
      <c r="D6" s="4" t="s">
        <v>6</v>
      </c>
      <c r="E6" s="4"/>
      <c r="F6" s="5" t="e">
        <f>VLOOKUP(B6,[1]Report!$1:$1048576,8,0)</f>
        <v>#N/A</v>
      </c>
      <c r="G6" s="115">
        <v>10.73</v>
      </c>
      <c r="H6" s="515" t="e">
        <f t="shared" si="0"/>
        <v>#N/A</v>
      </c>
    </row>
    <row r="7" spans="1:8" ht="15.75" hidden="1" customHeight="1">
      <c r="A7" s="9"/>
      <c r="B7" s="45">
        <v>112249</v>
      </c>
      <c r="C7" s="4" t="e">
        <f>VLOOKUP(B7,[1]Report!$1:$1048576,2,0)</f>
        <v>#N/A</v>
      </c>
      <c r="D7" s="4" t="s">
        <v>6</v>
      </c>
      <c r="E7" s="4"/>
      <c r="F7" s="5" t="e">
        <f>VLOOKUP(B7,[1]Report!$1:$1048576,8,0)</f>
        <v>#N/A</v>
      </c>
      <c r="G7" s="115">
        <v>2.66</v>
      </c>
      <c r="H7" s="515" t="e">
        <f t="shared" si="0"/>
        <v>#N/A</v>
      </c>
    </row>
    <row r="8" spans="1:8" ht="15.75" hidden="1" customHeight="1">
      <c r="A8" s="9"/>
      <c r="B8" s="4">
        <v>112199</v>
      </c>
      <c r="C8" s="4" t="e">
        <f>VLOOKUP(B8,[1]Report!$1:$1048576,2,0)</f>
        <v>#N/A</v>
      </c>
      <c r="D8" s="4" t="s">
        <v>6</v>
      </c>
      <c r="E8" s="4"/>
      <c r="F8" s="5" t="e">
        <f>VLOOKUP(B8,[1]Report!$1:$1048576,8,0)</f>
        <v>#N/A</v>
      </c>
      <c r="G8" s="115">
        <v>5.84</v>
      </c>
      <c r="H8" s="515" t="e">
        <f t="shared" si="0"/>
        <v>#N/A</v>
      </c>
    </row>
    <row r="9" spans="1:8" ht="15.75" hidden="1" customHeight="1">
      <c r="A9" s="9"/>
      <c r="B9" s="4">
        <v>112196</v>
      </c>
      <c r="C9" s="4" t="e">
        <f>VLOOKUP(B9,[1]Report!$1:$1048576,2,0)</f>
        <v>#N/A</v>
      </c>
      <c r="D9" s="4" t="s">
        <v>6</v>
      </c>
      <c r="E9" s="4"/>
      <c r="F9" s="5" t="e">
        <f>VLOOKUP(B9,[1]Report!$1:$1048576,8,0)</f>
        <v>#N/A</v>
      </c>
      <c r="G9" s="115">
        <v>3.97</v>
      </c>
      <c r="H9" s="515" t="e">
        <f t="shared" si="0"/>
        <v>#N/A</v>
      </c>
    </row>
    <row r="10" spans="1:8" ht="15.75" hidden="1" customHeight="1">
      <c r="A10" s="9"/>
      <c r="B10" s="4">
        <v>112240</v>
      </c>
      <c r="C10" s="4" t="e">
        <f>VLOOKUP(B10,[1]Report!$1:$1048576,2,0)</f>
        <v>#N/A</v>
      </c>
      <c r="D10" s="4" t="s">
        <v>6</v>
      </c>
      <c r="E10" s="4"/>
      <c r="F10" s="5" t="e">
        <f>VLOOKUP(B10,[1]Report!$1:$1048576,8,0)</f>
        <v>#N/A</v>
      </c>
      <c r="G10" s="115">
        <v>6.34</v>
      </c>
      <c r="H10" s="515" t="e">
        <f t="shared" si="0"/>
        <v>#N/A</v>
      </c>
    </row>
    <row r="11" spans="1:8" ht="15.75" hidden="1" customHeight="1">
      <c r="A11" s="9"/>
      <c r="B11" s="4">
        <v>112239</v>
      </c>
      <c r="C11" s="4" t="e">
        <f>VLOOKUP(B11,[1]Report!$1:$1048576,2,0)</f>
        <v>#N/A</v>
      </c>
      <c r="D11" s="4" t="s">
        <v>6</v>
      </c>
      <c r="E11" s="4"/>
      <c r="F11" s="5" t="e">
        <f>VLOOKUP(B11,[1]Report!$1:$1048576,8,0)</f>
        <v>#N/A</v>
      </c>
      <c r="G11" s="115">
        <v>3.46</v>
      </c>
      <c r="H11" s="515" t="e">
        <f t="shared" si="0"/>
        <v>#N/A</v>
      </c>
    </row>
    <row r="12" spans="1:8" ht="15.75" hidden="1" customHeight="1">
      <c r="A12" s="9"/>
      <c r="B12" s="4">
        <v>112232</v>
      </c>
      <c r="C12" s="4" t="e">
        <f>VLOOKUP(B12,[1]Report!$1:$1048576,2,0)</f>
        <v>#N/A</v>
      </c>
      <c r="D12" s="4" t="s">
        <v>6</v>
      </c>
      <c r="E12" s="4"/>
      <c r="F12" s="5" t="e">
        <f>VLOOKUP(B12,[1]Report!$1:$1048576,8,0)</f>
        <v>#N/A</v>
      </c>
      <c r="G12" s="115">
        <v>3.82</v>
      </c>
      <c r="H12" s="515" t="e">
        <f t="shared" si="0"/>
        <v>#N/A</v>
      </c>
    </row>
    <row r="13" spans="1:8" ht="15.75" hidden="1" customHeight="1">
      <c r="A13" s="9"/>
      <c r="B13" s="4">
        <v>109496</v>
      </c>
      <c r="C13" s="4" t="e">
        <f>VLOOKUP(B13,[1]Report!$1:$1048576,2,0)</f>
        <v>#N/A</v>
      </c>
      <c r="D13" s="4" t="s">
        <v>6</v>
      </c>
      <c r="E13" s="4"/>
      <c r="F13" s="5" t="e">
        <f>VLOOKUP(B13,[1]Report!$1:$1048576,8,0)</f>
        <v>#N/A</v>
      </c>
      <c r="G13" s="115">
        <v>2.92</v>
      </c>
      <c r="H13" s="515" t="e">
        <f t="shared" si="0"/>
        <v>#N/A</v>
      </c>
    </row>
    <row r="14" spans="1:8" ht="15.75" hidden="1" customHeight="1">
      <c r="A14" s="9"/>
      <c r="B14" s="4">
        <v>109494</v>
      </c>
      <c r="C14" s="4" t="e">
        <f>VLOOKUP(B14,[1]Report!$1:$1048576,2,0)</f>
        <v>#N/A</v>
      </c>
      <c r="D14" s="4" t="s">
        <v>6</v>
      </c>
      <c r="E14" s="4"/>
      <c r="F14" s="5" t="e">
        <f>VLOOKUP(B14,[1]Report!$1:$1048576,8,0)</f>
        <v>#N/A</v>
      </c>
      <c r="G14" s="115">
        <v>4.3</v>
      </c>
      <c r="H14" s="515" t="e">
        <f t="shared" si="0"/>
        <v>#N/A</v>
      </c>
    </row>
    <row r="15" spans="1:8" ht="15.75" hidden="1" customHeight="1">
      <c r="A15" s="9"/>
      <c r="B15" s="4">
        <v>112217</v>
      </c>
      <c r="C15" s="4" t="e">
        <f>VLOOKUP(B15,[1]Report!$1:$1048576,2,0)</f>
        <v>#N/A</v>
      </c>
      <c r="D15" s="4" t="s">
        <v>6</v>
      </c>
      <c r="E15" s="4"/>
      <c r="F15" s="5" t="e">
        <f>VLOOKUP(B15,[1]Report!$1:$1048576,8,0)</f>
        <v>#N/A</v>
      </c>
      <c r="G15" s="115">
        <v>11.25</v>
      </c>
      <c r="H15" s="515" t="e">
        <f t="shared" si="0"/>
        <v>#N/A</v>
      </c>
    </row>
    <row r="16" spans="1:8" ht="15.75" hidden="1" customHeight="1">
      <c r="A16" s="9"/>
      <c r="B16" s="4">
        <v>112204</v>
      </c>
      <c r="C16" s="4" t="e">
        <f>VLOOKUP(B16,[1]Report!$1:$1048576,2,0)</f>
        <v>#N/A</v>
      </c>
      <c r="D16" s="4" t="s">
        <v>6</v>
      </c>
      <c r="E16" s="4"/>
      <c r="F16" s="5" t="e">
        <f>VLOOKUP(B16,[1]Report!$1:$1048576,8,0)</f>
        <v>#N/A</v>
      </c>
      <c r="G16" s="115">
        <v>5.39</v>
      </c>
      <c r="H16" s="515" t="e">
        <f t="shared" si="0"/>
        <v>#N/A</v>
      </c>
    </row>
    <row r="17" spans="1:14" ht="15.75" hidden="1" customHeight="1">
      <c r="A17" s="9"/>
      <c r="B17" s="101">
        <v>112235</v>
      </c>
      <c r="C17" s="4" t="e">
        <f>VLOOKUP(B17,[1]Report!$1:$1048576,2,0)</f>
        <v>#N/A</v>
      </c>
      <c r="D17" s="4" t="s">
        <v>6</v>
      </c>
      <c r="E17" s="4"/>
      <c r="F17" s="5" t="e">
        <f>VLOOKUP(B17,[1]Report!$1:$1048576,8,0)</f>
        <v>#N/A</v>
      </c>
      <c r="G17" s="115">
        <v>5.61</v>
      </c>
      <c r="H17" s="515" t="e">
        <f t="shared" si="0"/>
        <v>#N/A</v>
      </c>
    </row>
    <row r="18" spans="1:14" ht="15.75" hidden="1" customHeight="1">
      <c r="A18" s="9"/>
      <c r="B18" s="45">
        <v>109500</v>
      </c>
      <c r="C18" s="4" t="e">
        <f>VLOOKUP(B18,[1]Report!$1:$1048576,2,0)</f>
        <v>#N/A</v>
      </c>
      <c r="D18" s="4" t="s">
        <v>6</v>
      </c>
      <c r="E18" s="4"/>
      <c r="F18" s="5" t="e">
        <f>VLOOKUP(B18,[1]Report!$1:$1048576,8,0)</f>
        <v>#N/A</v>
      </c>
      <c r="G18" s="115">
        <v>12.25</v>
      </c>
      <c r="H18" s="515" t="e">
        <f t="shared" si="0"/>
        <v>#N/A</v>
      </c>
    </row>
    <row r="19" spans="1:14" ht="15.75" hidden="1" customHeight="1">
      <c r="A19" s="9"/>
      <c r="B19" s="4">
        <v>112245</v>
      </c>
      <c r="C19" s="4" t="e">
        <f>VLOOKUP(B19,[1]Report!$1:$1048576,2,0)</f>
        <v>#N/A</v>
      </c>
      <c r="D19" s="4" t="s">
        <v>6</v>
      </c>
      <c r="E19" s="4"/>
      <c r="F19" s="5" t="e">
        <f>VLOOKUP(B19,[1]Report!$1:$1048576,8,0)</f>
        <v>#N/A</v>
      </c>
      <c r="G19" s="115">
        <v>14.46</v>
      </c>
      <c r="H19" s="515" t="e">
        <f t="shared" si="0"/>
        <v>#N/A</v>
      </c>
    </row>
    <row r="20" spans="1:14" ht="15.75" hidden="1" customHeight="1">
      <c r="A20" s="9"/>
      <c r="B20" s="4">
        <v>112209</v>
      </c>
      <c r="C20" s="4" t="e">
        <f>VLOOKUP(B20,[1]Report!$1:$1048576,2,0)</f>
        <v>#N/A</v>
      </c>
      <c r="D20" s="4" t="s">
        <v>6</v>
      </c>
      <c r="E20" s="4"/>
      <c r="F20" s="5" t="e">
        <f>VLOOKUP(B20,[1]Report!$1:$1048576,8,0)</f>
        <v>#N/A</v>
      </c>
      <c r="G20" s="115">
        <v>15.87</v>
      </c>
      <c r="H20" s="515" t="e">
        <f t="shared" si="0"/>
        <v>#N/A</v>
      </c>
    </row>
    <row r="21" spans="1:14" ht="15.75" hidden="1" customHeight="1">
      <c r="A21" s="9"/>
      <c r="B21" s="45">
        <v>109504</v>
      </c>
      <c r="C21" s="4" t="e">
        <f>VLOOKUP(B21,[1]Report!$1:$1048576,2,0)</f>
        <v>#N/A</v>
      </c>
      <c r="D21" s="4" t="s">
        <v>6</v>
      </c>
      <c r="E21" s="4"/>
      <c r="F21" s="5" t="e">
        <f>VLOOKUP(B21,[1]Report!$1:$1048576,8,0)</f>
        <v>#N/A</v>
      </c>
      <c r="G21" s="115">
        <v>12.8</v>
      </c>
      <c r="H21" s="515" t="e">
        <f t="shared" si="0"/>
        <v>#N/A</v>
      </c>
    </row>
    <row r="22" spans="1:14" ht="15.75" hidden="1" customHeight="1">
      <c r="A22" s="9"/>
      <c r="B22" s="4">
        <v>112243</v>
      </c>
      <c r="C22" s="4" t="e">
        <f>VLOOKUP(B22,[1]Report!$1:$1048576,2,0)</f>
        <v>#N/A</v>
      </c>
      <c r="D22" s="4" t="s">
        <v>6</v>
      </c>
      <c r="E22" s="4"/>
      <c r="F22" s="5" t="e">
        <f>VLOOKUP(B22,[1]Report!$1:$1048576,8,0)</f>
        <v>#N/A</v>
      </c>
      <c r="G22" s="115">
        <v>11.52</v>
      </c>
      <c r="H22" s="515" t="e">
        <f t="shared" si="0"/>
        <v>#N/A</v>
      </c>
    </row>
    <row r="23" spans="1:14" ht="15.75" hidden="1" customHeight="1">
      <c r="A23" s="9"/>
      <c r="B23" s="4">
        <v>112211</v>
      </c>
      <c r="C23" s="4" t="e">
        <f>VLOOKUP(B23,[1]Report!$1:$1048576,2,0)</f>
        <v>#N/A</v>
      </c>
      <c r="D23" s="4" t="s">
        <v>6</v>
      </c>
      <c r="E23" s="4"/>
      <c r="F23" s="5" t="e">
        <f>VLOOKUP(B23,[1]Report!$1:$1048576,8,0)</f>
        <v>#N/A</v>
      </c>
      <c r="G23" s="115">
        <v>5.48</v>
      </c>
      <c r="H23" s="515" t="e">
        <f t="shared" si="0"/>
        <v>#N/A</v>
      </c>
    </row>
    <row r="24" spans="1:14" ht="15.75" hidden="1" customHeight="1">
      <c r="A24" s="9"/>
      <c r="B24" s="4">
        <v>112189</v>
      </c>
      <c r="C24" s="4" t="e">
        <f>VLOOKUP(B24,[1]Report!$1:$1048576,2,0)</f>
        <v>#N/A</v>
      </c>
      <c r="D24" s="4" t="s">
        <v>6</v>
      </c>
      <c r="E24" s="4"/>
      <c r="F24" s="5" t="e">
        <f>VLOOKUP(B24,[1]Report!$1:$1048576,8,0)</f>
        <v>#N/A</v>
      </c>
      <c r="G24" s="115">
        <v>8.7799999999999994</v>
      </c>
      <c r="H24" s="515" t="e">
        <f t="shared" si="0"/>
        <v>#N/A</v>
      </c>
    </row>
    <row r="25" spans="1:14" ht="15.75" hidden="1" customHeight="1">
      <c r="A25" s="9"/>
      <c r="B25" s="4">
        <v>112200</v>
      </c>
      <c r="C25" s="4" t="e">
        <f>VLOOKUP(B25,[1]Report!$1:$1048576,2,0)</f>
        <v>#N/A</v>
      </c>
      <c r="D25" s="4" t="s">
        <v>6</v>
      </c>
      <c r="E25" s="4"/>
      <c r="F25" s="5" t="e">
        <f>VLOOKUP(B25,[1]Report!$1:$1048576,8,0)</f>
        <v>#N/A</v>
      </c>
      <c r="G25" s="115">
        <v>12.99</v>
      </c>
      <c r="H25" s="515" t="e">
        <f t="shared" si="0"/>
        <v>#N/A</v>
      </c>
    </row>
    <row r="26" spans="1:14" ht="15.75" hidden="1" customHeight="1">
      <c r="A26" s="9"/>
      <c r="B26" s="45">
        <v>112206</v>
      </c>
      <c r="C26" s="4" t="e">
        <f>VLOOKUP(B26,[1]Report!$1:$1048576,2,0)</f>
        <v>#N/A</v>
      </c>
      <c r="D26" s="4" t="s">
        <v>6</v>
      </c>
      <c r="E26" s="4"/>
      <c r="F26" s="5" t="e">
        <f>VLOOKUP(B26,[1]Report!$1:$1048576,8,0)</f>
        <v>#N/A</v>
      </c>
      <c r="G26" s="115">
        <v>12.99</v>
      </c>
      <c r="H26" s="515" t="e">
        <f t="shared" si="0"/>
        <v>#N/A</v>
      </c>
    </row>
    <row r="27" spans="1:14" ht="15.75" hidden="1" customHeight="1">
      <c r="A27" s="9"/>
      <c r="B27" s="45"/>
      <c r="C27" s="4"/>
      <c r="D27" s="4"/>
      <c r="E27" s="4"/>
      <c r="F27" s="5"/>
      <c r="G27" s="115"/>
      <c r="H27" s="515"/>
    </row>
    <row r="28" spans="1:14" ht="15.75" hidden="1" customHeight="1">
      <c r="A28" s="9"/>
      <c r="B28" s="45"/>
      <c r="C28" s="4"/>
      <c r="D28" s="4"/>
      <c r="E28" s="4"/>
      <c r="F28" s="5"/>
      <c r="G28" s="115"/>
      <c r="H28" s="515"/>
    </row>
    <row r="29" spans="1:14" ht="15.75" customHeight="1">
      <c r="A29" s="9"/>
      <c r="B29" s="548" t="s">
        <v>2013</v>
      </c>
      <c r="C29" s="548"/>
      <c r="D29" s="548"/>
      <c r="E29" s="548"/>
      <c r="F29" s="548"/>
      <c r="G29" s="548"/>
      <c r="H29" s="548"/>
      <c r="I29" s="526"/>
      <c r="J29" s="7"/>
      <c r="K29" s="7"/>
      <c r="L29" s="7"/>
    </row>
    <row r="30" spans="1:14" ht="15.75" customHeight="1">
      <c r="A30" s="9"/>
      <c r="B30" s="11" t="s">
        <v>2</v>
      </c>
      <c r="C30" s="11" t="s">
        <v>3</v>
      </c>
      <c r="D30" s="11" t="s">
        <v>5</v>
      </c>
      <c r="E30" s="11"/>
      <c r="F30" s="11" t="s">
        <v>0</v>
      </c>
      <c r="G30" s="47"/>
      <c r="H30" s="514" t="s">
        <v>4</v>
      </c>
      <c r="I30" s="526"/>
      <c r="J30" s="7"/>
      <c r="K30" s="7"/>
      <c r="L30" s="7"/>
      <c r="M30" s="7"/>
      <c r="N30" s="7"/>
    </row>
    <row r="31" spans="1:14" ht="15.75" hidden="1" customHeight="1">
      <c r="A31" s="9"/>
      <c r="B31" s="585" t="s">
        <v>1125</v>
      </c>
      <c r="C31" s="586"/>
      <c r="D31" s="586"/>
      <c r="E31" s="586"/>
      <c r="F31" s="586"/>
      <c r="G31" s="586"/>
      <c r="H31" s="586"/>
      <c r="I31" s="526"/>
      <c r="J31" s="7"/>
      <c r="K31" s="7"/>
      <c r="L31" s="7"/>
      <c r="M31" s="7"/>
      <c r="N31" s="7"/>
    </row>
    <row r="32" spans="1:14" ht="15.75" hidden="1" customHeight="1">
      <c r="A32" s="9"/>
      <c r="B32" s="106" t="s">
        <v>2</v>
      </c>
      <c r="C32" s="106" t="s">
        <v>3</v>
      </c>
      <c r="D32" s="106" t="s">
        <v>5</v>
      </c>
      <c r="E32" s="106"/>
      <c r="F32" s="106" t="s">
        <v>0</v>
      </c>
      <c r="G32" s="415" t="s">
        <v>1</v>
      </c>
      <c r="H32" s="516" t="s">
        <v>4</v>
      </c>
      <c r="I32" s="526"/>
      <c r="J32" s="7"/>
      <c r="K32" s="7"/>
      <c r="L32" s="7"/>
      <c r="M32" s="7"/>
      <c r="N32" s="7"/>
    </row>
    <row r="33" spans="1:14" ht="15.75" hidden="1">
      <c r="A33" s="49"/>
      <c r="B33" s="412"/>
      <c r="C33" s="4" t="e">
        <f>VLOOKUP(B33,[1]Report!$1:$1048576,2,0)</f>
        <v>#N/A</v>
      </c>
      <c r="D33" s="136" t="s">
        <v>6</v>
      </c>
      <c r="E33" s="136"/>
      <c r="F33" s="5" t="e">
        <f>VLOOKUP(B33,[1]Report!$1:$1048576,8,0)</f>
        <v>#N/A</v>
      </c>
      <c r="G33" s="413"/>
      <c r="H33" s="515" t="e">
        <f t="shared" ref="H33:H36" si="1">(F33-G33)/F33</f>
        <v>#N/A</v>
      </c>
      <c r="I33" s="527" t="e">
        <f>H33-100%</f>
        <v>#N/A</v>
      </c>
      <c r="J33" s="7"/>
      <c r="K33" s="7"/>
      <c r="L33" s="7"/>
      <c r="M33" s="7"/>
      <c r="N33" s="7"/>
    </row>
    <row r="34" spans="1:14" ht="15.75" hidden="1" customHeight="1">
      <c r="A34" s="49"/>
      <c r="B34" s="412"/>
      <c r="C34" s="4" t="e">
        <f>VLOOKUP(B34,[1]Report!$1:$1048576,2,0)</f>
        <v>#N/A</v>
      </c>
      <c r="D34" s="136" t="s">
        <v>6</v>
      </c>
      <c r="E34" s="136"/>
      <c r="F34" s="5" t="e">
        <f>VLOOKUP(B34,[1]Report!$1:$1048576,8,0)</f>
        <v>#N/A</v>
      </c>
      <c r="G34" s="413"/>
      <c r="H34" s="515" t="e">
        <f t="shared" si="1"/>
        <v>#N/A</v>
      </c>
      <c r="I34" s="527" t="e">
        <f t="shared" ref="I34:I36" si="2">H34-100%</f>
        <v>#N/A</v>
      </c>
      <c r="J34" s="7"/>
      <c r="K34" s="7"/>
      <c r="L34" s="7"/>
      <c r="M34" s="7"/>
      <c r="N34" s="7"/>
    </row>
    <row r="35" spans="1:14" ht="15.75" hidden="1">
      <c r="A35" s="49"/>
      <c r="B35" s="412"/>
      <c r="C35" s="4" t="e">
        <f>VLOOKUP(B35,[1]Report!$1:$1048576,2,0)</f>
        <v>#N/A</v>
      </c>
      <c r="D35" s="136" t="s">
        <v>6</v>
      </c>
      <c r="E35" s="136"/>
      <c r="F35" s="5" t="e">
        <f>VLOOKUP(B35,[1]Report!$1:$1048576,8,0)</f>
        <v>#N/A</v>
      </c>
      <c r="G35" s="413"/>
      <c r="H35" s="515" t="e">
        <f t="shared" si="1"/>
        <v>#N/A</v>
      </c>
      <c r="I35" s="527" t="e">
        <f t="shared" si="2"/>
        <v>#N/A</v>
      </c>
      <c r="J35" s="7"/>
      <c r="K35" s="7"/>
      <c r="L35" s="7"/>
      <c r="M35" s="7"/>
      <c r="N35" s="7"/>
    </row>
    <row r="36" spans="1:14" ht="15.75" hidden="1">
      <c r="A36" s="49"/>
      <c r="B36" s="412"/>
      <c r="C36" s="4" t="e">
        <f>VLOOKUP(B36,[1]Report!$1:$1048576,2,0)</f>
        <v>#N/A</v>
      </c>
      <c r="D36" s="136" t="s">
        <v>6</v>
      </c>
      <c r="E36" s="136"/>
      <c r="F36" s="5" t="e">
        <f>VLOOKUP(B36,[1]Report!$1:$1048576,8,0)</f>
        <v>#N/A</v>
      </c>
      <c r="G36" s="413"/>
      <c r="H36" s="515" t="e">
        <f t="shared" si="1"/>
        <v>#N/A</v>
      </c>
      <c r="I36" s="527" t="e">
        <f t="shared" si="2"/>
        <v>#N/A</v>
      </c>
      <c r="J36" s="7"/>
      <c r="K36" s="7"/>
      <c r="L36" s="7"/>
      <c r="M36" s="7"/>
      <c r="N36" s="7"/>
    </row>
    <row r="37" spans="1:14" ht="15.75" hidden="1">
      <c r="A37" s="49"/>
      <c r="B37" s="416"/>
      <c r="C37" s="107"/>
      <c r="D37" s="175"/>
      <c r="E37" s="175"/>
      <c r="F37" s="108"/>
      <c r="G37" s="483"/>
      <c r="H37" s="517"/>
      <c r="I37" s="526"/>
      <c r="J37" s="7"/>
      <c r="K37" s="7"/>
      <c r="L37" s="7"/>
      <c r="M37" s="7"/>
      <c r="N37" s="7"/>
    </row>
    <row r="38" spans="1:14" ht="15.75" hidden="1">
      <c r="A38" s="9"/>
      <c r="B38" s="465"/>
      <c r="C38" s="107"/>
      <c r="D38" s="175"/>
      <c r="E38" s="175"/>
      <c r="F38" s="108"/>
      <c r="G38" s="464"/>
      <c r="H38" s="517"/>
      <c r="I38" s="526"/>
      <c r="J38" s="7"/>
      <c r="K38" s="7"/>
      <c r="L38" s="7"/>
      <c r="M38" s="7"/>
      <c r="N38" s="7"/>
    </row>
    <row r="39" spans="1:14" ht="15.75" hidden="1" customHeight="1">
      <c r="A39" s="9"/>
      <c r="B39" s="582" t="s">
        <v>1038</v>
      </c>
      <c r="C39" s="583"/>
      <c r="D39" s="583"/>
      <c r="E39" s="583"/>
      <c r="F39" s="583"/>
      <c r="G39" s="583"/>
      <c r="H39" s="584"/>
      <c r="I39" s="526"/>
      <c r="J39" s="7"/>
      <c r="K39" s="7"/>
      <c r="L39" s="7"/>
      <c r="M39" s="7"/>
      <c r="N39" s="7"/>
    </row>
    <row r="40" spans="1:14" ht="15.75" hidden="1" customHeight="1">
      <c r="A40" s="9"/>
      <c r="B40" s="106" t="s">
        <v>2</v>
      </c>
      <c r="C40" s="106" t="s">
        <v>3</v>
      </c>
      <c r="D40" s="106" t="s">
        <v>5</v>
      </c>
      <c r="E40" s="106"/>
      <c r="F40" s="106" t="s">
        <v>0</v>
      </c>
      <c r="G40" s="415"/>
      <c r="H40" s="516" t="s">
        <v>4</v>
      </c>
      <c r="I40" s="526"/>
      <c r="J40" s="7"/>
      <c r="K40" s="7"/>
      <c r="L40" s="7"/>
      <c r="M40" s="7"/>
      <c r="N40" s="7"/>
    </row>
    <row r="41" spans="1:14" ht="15.75" hidden="1" customHeight="1">
      <c r="A41" s="49"/>
      <c r="B41" s="412">
        <v>778</v>
      </c>
      <c r="C41" s="166" t="str">
        <f>VLOOKUP(B41,[1]Report!$1:$1048576,2,0)</f>
        <v>FILE DE PEITO IND GUIBON 18KG</v>
      </c>
      <c r="D41" s="371" t="s">
        <v>6</v>
      </c>
      <c r="E41" s="371"/>
      <c r="F41" s="112">
        <f>VLOOKUP(B41,[1]Report!$1:$1048576,8,0)</f>
        <v>16.52</v>
      </c>
      <c r="G41" s="413">
        <v>16.989999999999998</v>
      </c>
      <c r="H41" s="518">
        <f t="shared" ref="H41:H152" si="3">(F41-G41)/F41</f>
        <v>-2.8450363196125841E-2</v>
      </c>
      <c r="I41" s="527">
        <f t="shared" ref="I41:I152" si="4">H41-100%</f>
        <v>-1.0284503631961259</v>
      </c>
      <c r="J41" s="7"/>
      <c r="K41" s="7"/>
      <c r="L41" s="7"/>
      <c r="M41" s="7"/>
      <c r="N41" s="7"/>
    </row>
    <row r="42" spans="1:14" ht="15.75" hidden="1" customHeight="1">
      <c r="A42" s="49"/>
      <c r="B42" s="412">
        <v>803</v>
      </c>
      <c r="C42" s="166" t="str">
        <f>VLOOKUP(B42,[1]Report!$1:$1048576,2,0)</f>
        <v>FRANGO INATURA MARINGA 20KG</v>
      </c>
      <c r="D42" s="371" t="s">
        <v>6</v>
      </c>
      <c r="E42" s="371"/>
      <c r="F42" s="112">
        <f>VLOOKUP(B42,[1]Report!$1:$1048576,8,0)</f>
        <v>10.68</v>
      </c>
      <c r="G42" s="413">
        <v>8.99</v>
      </c>
      <c r="H42" s="518">
        <f t="shared" si="3"/>
        <v>0.15823970037453181</v>
      </c>
      <c r="I42" s="527">
        <f t="shared" si="4"/>
        <v>-0.84176029962546817</v>
      </c>
      <c r="J42" s="7"/>
      <c r="K42" s="7"/>
      <c r="L42" s="7"/>
      <c r="M42" s="7"/>
      <c r="N42" s="7"/>
    </row>
    <row r="43" spans="1:14" ht="15.75" hidden="1" customHeight="1">
      <c r="A43" s="49"/>
      <c r="B43" s="412">
        <v>114616</v>
      </c>
      <c r="C43" s="166" t="str">
        <f>VLOOKUP(B43,[1]Report!$1:$1048576,2,0)</f>
        <v>PEITO IND INATURA AVENOVA 20KG</v>
      </c>
      <c r="D43" s="371" t="s">
        <v>6</v>
      </c>
      <c r="E43" s="371"/>
      <c r="F43" s="112">
        <f>VLOOKUP(B43,[1]Report!$1:$1048576,8,0)</f>
        <v>15</v>
      </c>
      <c r="G43" s="413">
        <v>12.89</v>
      </c>
      <c r="H43" s="518">
        <f t="shared" si="3"/>
        <v>0.14066666666666663</v>
      </c>
      <c r="I43" s="527">
        <f t="shared" si="4"/>
        <v>-0.85933333333333339</v>
      </c>
      <c r="J43" s="7"/>
      <c r="K43" s="7"/>
      <c r="L43" s="7"/>
      <c r="M43" s="7"/>
      <c r="N43" s="7"/>
    </row>
    <row r="44" spans="1:14" ht="15.75" hidden="1" customHeight="1">
      <c r="A44" s="49"/>
      <c r="B44" s="412">
        <v>106040</v>
      </c>
      <c r="C44" s="166" t="str">
        <f>VLOOKUP(B44,[1]Report!$1:$1048576,2,0)</f>
        <v>SALSICHA CONG ESTRELA 5KG</v>
      </c>
      <c r="D44" s="371" t="s">
        <v>6</v>
      </c>
      <c r="E44" s="371"/>
      <c r="F44" s="112">
        <f>VLOOKUP(B44,[1]Report!$1:$1048576,8,0)</f>
        <v>7.34</v>
      </c>
      <c r="G44" s="413">
        <v>6.59</v>
      </c>
      <c r="H44" s="518">
        <f t="shared" si="3"/>
        <v>0.10217983651226158</v>
      </c>
      <c r="I44" s="527">
        <f t="shared" si="4"/>
        <v>-0.89782016348773841</v>
      </c>
      <c r="J44" s="7"/>
      <c r="K44" s="7"/>
      <c r="L44" s="7"/>
      <c r="M44" s="7"/>
      <c r="N44" s="7"/>
    </row>
    <row r="45" spans="1:14" ht="15.75" hidden="1" customHeight="1">
      <c r="A45" s="49"/>
      <c r="B45" s="412">
        <v>812</v>
      </c>
      <c r="C45" s="166" t="str">
        <f>VLOOKUP(B45,[1]Report!$1:$1048576,2,0)</f>
        <v>SALSICHA SEARA 04X05KG</v>
      </c>
      <c r="D45" s="371" t="s">
        <v>6</v>
      </c>
      <c r="E45" s="371"/>
      <c r="F45" s="112">
        <f>VLOOKUP(B45,[1]Report!$1:$1048576,8,0)</f>
        <v>12.68</v>
      </c>
      <c r="G45" s="413">
        <v>10.99</v>
      </c>
      <c r="H45" s="518">
        <f t="shared" si="3"/>
        <v>0.13328075709779177</v>
      </c>
      <c r="I45" s="527">
        <f t="shared" si="4"/>
        <v>-0.86671924290220825</v>
      </c>
      <c r="J45" s="7"/>
      <c r="K45" s="7"/>
      <c r="L45" s="7"/>
      <c r="M45" s="7"/>
    </row>
    <row r="46" spans="1:14" ht="15.75" hidden="1" customHeight="1">
      <c r="A46" s="49"/>
      <c r="B46" s="412">
        <v>115089</v>
      </c>
      <c r="C46" s="166" t="str">
        <f>VLOOKUP(B46,[1]Report!$1:$1048576,2,0)</f>
        <v>CARRE SUINO CONG C/O ESTRELA +-20KG</v>
      </c>
      <c r="D46" s="371" t="s">
        <v>6</v>
      </c>
      <c r="E46" s="371"/>
      <c r="F46" s="112">
        <f>VLOOKUP(B46,[1]Report!$1:$1048576,8,0)</f>
        <v>16.45</v>
      </c>
      <c r="G46" s="413">
        <v>13.99</v>
      </c>
      <c r="H46" s="518">
        <f t="shared" si="3"/>
        <v>0.14954407294832822</v>
      </c>
      <c r="I46" s="527">
        <f t="shared" si="4"/>
        <v>-0.85045592705167183</v>
      </c>
      <c r="J46" s="7"/>
      <c r="K46" s="7"/>
      <c r="L46" s="7"/>
      <c r="M46" s="7"/>
    </row>
    <row r="47" spans="1:14" ht="15.75" hidden="1" customHeight="1">
      <c r="A47" s="49"/>
      <c r="B47" s="412">
        <v>105414</v>
      </c>
      <c r="C47" s="166" t="str">
        <f>VLOOKUP(B47,[1]Report!$1:$1048576,2,0)</f>
        <v>PERNIL SUINO C/P CONG COOPAVEL+-21KG</v>
      </c>
      <c r="D47" s="371" t="s">
        <v>6</v>
      </c>
      <c r="E47" s="371"/>
      <c r="F47" s="112">
        <f>VLOOKUP(B47,[1]Report!$1:$1048576,8,0)</f>
        <v>14.86</v>
      </c>
      <c r="G47" s="413">
        <v>13.99</v>
      </c>
      <c r="H47" s="518">
        <f t="shared" si="3"/>
        <v>5.8546433378196448E-2</v>
      </c>
      <c r="I47" s="527">
        <f t="shared" si="4"/>
        <v>-0.94145356662180357</v>
      </c>
      <c r="J47" s="7"/>
      <c r="K47" s="7"/>
      <c r="L47" s="7"/>
      <c r="M47" s="7"/>
    </row>
    <row r="48" spans="1:14" ht="15.75" hidden="1" customHeight="1">
      <c r="A48" s="49"/>
      <c r="B48" s="412">
        <v>105510</v>
      </c>
      <c r="C48" s="166" t="str">
        <f>VLOOKUP(B48,[1]Report!$1:$1048576,2,0)</f>
        <v>CORACAO BOV FRIALTO +-25KG</v>
      </c>
      <c r="D48" s="371" t="s">
        <v>6</v>
      </c>
      <c r="E48" s="371"/>
      <c r="F48" s="112">
        <f>VLOOKUP(B48,[1]Report!$1:$1048576,8,0)</f>
        <v>10.83</v>
      </c>
      <c r="G48" s="413">
        <v>8.9499999999999993</v>
      </c>
      <c r="H48" s="518">
        <f t="shared" si="3"/>
        <v>0.17359187442289942</v>
      </c>
      <c r="I48" s="527">
        <f t="shared" si="4"/>
        <v>-0.82640812557710053</v>
      </c>
      <c r="J48" s="7"/>
      <c r="K48" s="7"/>
      <c r="L48" s="7"/>
      <c r="M48" s="7"/>
    </row>
    <row r="49" spans="1:13" ht="15.75" hidden="1" customHeight="1">
      <c r="A49" s="49"/>
      <c r="B49" s="412">
        <v>105509</v>
      </c>
      <c r="C49" s="166" t="str">
        <f>VLOOKUP(B49,[1]Report!$1:$1048576,2,0)</f>
        <v>FIGADO BOV FRIALTO +-25KG</v>
      </c>
      <c r="D49" s="371" t="s">
        <v>6</v>
      </c>
      <c r="E49" s="371"/>
      <c r="F49" s="112">
        <f>VLOOKUP(B49,[1]Report!$1:$1048576,8,0)</f>
        <v>11.21</v>
      </c>
      <c r="G49" s="413">
        <v>9.99</v>
      </c>
      <c r="H49" s="518">
        <f t="shared" si="3"/>
        <v>0.10883140053523645</v>
      </c>
      <c r="I49" s="527">
        <f t="shared" si="4"/>
        <v>-0.89116859946476357</v>
      </c>
      <c r="J49" s="7"/>
      <c r="K49" s="7"/>
      <c r="L49" s="7"/>
      <c r="M49" s="7"/>
    </row>
    <row r="50" spans="1:13" ht="15.75" hidden="1" customHeight="1">
      <c r="A50" s="49"/>
      <c r="B50" s="412">
        <v>109690</v>
      </c>
      <c r="C50" s="166" t="str">
        <f>VLOOKUP(B50,[1]Report!$1:$1048576,2,0)</f>
        <v>LING CHURR MIMOSA 2X5KG</v>
      </c>
      <c r="D50" s="371" t="s">
        <v>6</v>
      </c>
      <c r="E50" s="371"/>
      <c r="F50" s="112">
        <f>VLOOKUP(B50,[1]Report!$1:$1048576,8,0)</f>
        <v>15.6</v>
      </c>
      <c r="G50" s="413">
        <v>13.31</v>
      </c>
      <c r="H50" s="518">
        <f t="shared" si="3"/>
        <v>0.14679487179487175</v>
      </c>
      <c r="I50" s="527">
        <f t="shared" si="4"/>
        <v>-0.85320512820512828</v>
      </c>
      <c r="J50" s="7"/>
      <c r="K50" s="7"/>
      <c r="L50" s="7"/>
      <c r="M50" s="7"/>
    </row>
    <row r="51" spans="1:13" ht="15.75" hidden="1" customHeight="1">
      <c r="A51" s="49"/>
      <c r="B51" s="412">
        <v>109252</v>
      </c>
      <c r="C51" s="166" t="str">
        <f>VLOOKUP(B51,[1]Report!$1:$1048576,2,0)</f>
        <v>LING CALAB BELLUNO 6X2KG</v>
      </c>
      <c r="D51" s="371" t="s">
        <v>6</v>
      </c>
      <c r="E51" s="371"/>
      <c r="F51" s="112">
        <f>VLOOKUP(B51,[1]Report!$1:$1048576,8,0)</f>
        <v>17.95</v>
      </c>
      <c r="G51" s="413">
        <v>16.7</v>
      </c>
      <c r="H51" s="518">
        <f t="shared" si="3"/>
        <v>6.9637883008356549E-2</v>
      </c>
      <c r="I51" s="527">
        <f t="shared" si="4"/>
        <v>-0.9303621169916434</v>
      </c>
      <c r="J51" s="7"/>
      <c r="K51" s="7"/>
      <c r="L51" s="7"/>
      <c r="M51" s="7"/>
    </row>
    <row r="52" spans="1:13" ht="15.75" hidden="1" customHeight="1">
      <c r="A52" s="49"/>
      <c r="B52" s="412">
        <v>114477</v>
      </c>
      <c r="C52" s="166" t="str">
        <f>VLOOKUP(B52,[1]Report!$1:$1048576,2,0)</f>
        <v>LING CALAB CURADA SEARA 6X2,5KG</v>
      </c>
      <c r="D52" s="371" t="s">
        <v>6</v>
      </c>
      <c r="E52" s="371"/>
      <c r="F52" s="112">
        <f>VLOOKUP(B52,[1]Report!$1:$1048576,8,0)</f>
        <v>23.99</v>
      </c>
      <c r="G52" s="413">
        <v>19.989999999999998</v>
      </c>
      <c r="H52" s="518">
        <f t="shared" si="3"/>
        <v>0.16673614005835766</v>
      </c>
      <c r="I52" s="527">
        <f t="shared" si="4"/>
        <v>-0.83326385994164232</v>
      </c>
      <c r="J52" s="7"/>
      <c r="K52" s="7"/>
      <c r="L52" s="7"/>
      <c r="M52" s="7"/>
    </row>
    <row r="53" spans="1:13" ht="15.75" hidden="1" customHeight="1">
      <c r="A53" s="49"/>
      <c r="B53" s="412">
        <v>1272</v>
      </c>
      <c r="C53" s="166" t="e">
        <f>VLOOKUP(B53,[1]Report!$1:$1048576,2,0)</f>
        <v>#N/A</v>
      </c>
      <c r="D53" s="371" t="s">
        <v>6</v>
      </c>
      <c r="E53" s="371"/>
      <c r="F53" s="112" t="e">
        <f>VLOOKUP(B53,[1]Report!$1:$1048576,8,0)</f>
        <v>#N/A</v>
      </c>
      <c r="G53" s="413">
        <v>14.99</v>
      </c>
      <c r="H53" s="518" t="e">
        <f t="shared" si="3"/>
        <v>#N/A</v>
      </c>
      <c r="I53" s="527" t="e">
        <f t="shared" si="4"/>
        <v>#N/A</v>
      </c>
      <c r="J53" s="7"/>
      <c r="K53" s="7"/>
      <c r="L53" s="7"/>
      <c r="M53" s="7"/>
    </row>
    <row r="54" spans="1:13" ht="15.75" hidden="1" customHeight="1">
      <c r="A54" s="49"/>
      <c r="B54" s="412">
        <v>102514</v>
      </c>
      <c r="C54" s="166" t="str">
        <f>VLOOKUP(B54,[1]Report!$1:$1048576,2,0)</f>
        <v>MARG PRIMOR C/S 24X250G</v>
      </c>
      <c r="D54" s="371" t="s">
        <v>6</v>
      </c>
      <c r="E54" s="371"/>
      <c r="F54" s="112">
        <f>VLOOKUP(B54,[1]Report!$1:$1048576,8,0)</f>
        <v>86.1</v>
      </c>
      <c r="G54" s="413">
        <v>76</v>
      </c>
      <c r="H54" s="518">
        <f t="shared" si="3"/>
        <v>0.11730545876887334</v>
      </c>
      <c r="I54" s="527">
        <f t="shared" si="4"/>
        <v>-0.88269454123112667</v>
      </c>
      <c r="J54" s="7"/>
      <c r="K54" s="7"/>
      <c r="L54" s="7"/>
      <c r="M54" s="7"/>
    </row>
    <row r="55" spans="1:13" ht="15.75" hidden="1" customHeight="1">
      <c r="A55" s="49"/>
      <c r="B55" s="412">
        <v>102513</v>
      </c>
      <c r="C55" s="166" t="str">
        <f>VLOOKUP(B55,[1]Report!$1:$1048576,2,0)</f>
        <v>MARG PRIMOR C/S 12X500G</v>
      </c>
      <c r="D55" s="371" t="s">
        <v>6</v>
      </c>
      <c r="E55" s="371"/>
      <c r="F55" s="112">
        <f>VLOOKUP(B55,[1]Report!$1:$1048576,8,0)</f>
        <v>76.95</v>
      </c>
      <c r="G55" s="413">
        <v>69</v>
      </c>
      <c r="H55" s="518">
        <f t="shared" si="3"/>
        <v>0.10331384015594546</v>
      </c>
      <c r="I55" s="527">
        <f t="shared" si="4"/>
        <v>-0.89668615984405453</v>
      </c>
      <c r="J55" s="7"/>
      <c r="K55" s="7"/>
      <c r="L55" s="7"/>
      <c r="M55" s="7"/>
    </row>
    <row r="56" spans="1:13" ht="15.75" hidden="1" customHeight="1">
      <c r="A56" s="49"/>
      <c r="B56" s="412">
        <v>109251</v>
      </c>
      <c r="C56" s="166" t="str">
        <f>VLOOKUP(B56,[1]Report!$1:$1048576,2,0)</f>
        <v>MARG PRIMOR 12X1KG</v>
      </c>
      <c r="D56" s="371" t="s">
        <v>6</v>
      </c>
      <c r="E56" s="371"/>
      <c r="F56" s="112">
        <f>VLOOKUP(B56,[1]Report!$1:$1048576,8,0)</f>
        <v>13.03</v>
      </c>
      <c r="G56" s="413">
        <v>11.5</v>
      </c>
      <c r="H56" s="518">
        <f t="shared" si="3"/>
        <v>0.11742133537989251</v>
      </c>
      <c r="I56" s="527">
        <f t="shared" si="4"/>
        <v>-0.88257866462010748</v>
      </c>
      <c r="J56" s="7"/>
      <c r="K56" s="7"/>
      <c r="L56" s="7"/>
      <c r="M56" s="7"/>
    </row>
    <row r="57" spans="1:13" ht="15.75" hidden="1" customHeight="1">
      <c r="A57" s="49"/>
      <c r="B57" s="412">
        <v>113101</v>
      </c>
      <c r="C57" s="166" t="str">
        <f>VLOOKUP(B57,[1]Report!$1:$1048576,2,0)</f>
        <v>MARG PRIMOR BD 6X3KG</v>
      </c>
      <c r="D57" s="371" t="s">
        <v>6</v>
      </c>
      <c r="E57" s="371"/>
      <c r="F57" s="112">
        <f>VLOOKUP(B57,[1]Report!$1:$1048576,8,0)</f>
        <v>48</v>
      </c>
      <c r="G57" s="413">
        <v>39.99</v>
      </c>
      <c r="H57" s="518">
        <f t="shared" si="3"/>
        <v>0.16687499999999997</v>
      </c>
      <c r="I57" s="527">
        <f t="shared" si="4"/>
        <v>-0.833125</v>
      </c>
      <c r="J57" s="7"/>
      <c r="K57" s="7"/>
      <c r="L57" s="7"/>
      <c r="M57" s="7"/>
    </row>
    <row r="58" spans="1:13" ht="15.75" hidden="1" customHeight="1">
      <c r="A58" s="49"/>
      <c r="B58" s="412">
        <v>105647</v>
      </c>
      <c r="C58" s="166" t="str">
        <f>VLOOKUP(B58,[1]Report!$1:$1048576,2,0)</f>
        <v>MARG PRIMOR BALD 75%LIP 15KG</v>
      </c>
      <c r="D58" s="371" t="s">
        <v>6</v>
      </c>
      <c r="E58" s="371"/>
      <c r="F58" s="112">
        <f>VLOOKUP(B58,[1]Report!$1:$1048576,8,0)</f>
        <v>211.43</v>
      </c>
      <c r="G58" s="413">
        <v>169.99</v>
      </c>
      <c r="H58" s="518">
        <f t="shared" si="3"/>
        <v>0.19599867568462373</v>
      </c>
      <c r="I58" s="527">
        <f t="shared" si="4"/>
        <v>-0.8040013243153763</v>
      </c>
      <c r="J58" s="7"/>
      <c r="K58" s="7"/>
      <c r="L58" s="7"/>
      <c r="M58" s="7"/>
    </row>
    <row r="59" spans="1:13" ht="15.75" hidden="1" customHeight="1">
      <c r="A59" s="49"/>
      <c r="B59" s="412">
        <v>102512</v>
      </c>
      <c r="C59" s="166" t="str">
        <f>VLOOKUP(B59,[1]Report!$1:$1048576,2,0)</f>
        <v>MARG DELICIA C/S 24X250G</v>
      </c>
      <c r="D59" s="371" t="s">
        <v>6</v>
      </c>
      <c r="E59" s="371"/>
      <c r="F59" s="112">
        <f>VLOOKUP(B59,[1]Report!$1:$1048576,8,0)</f>
        <v>102.39</v>
      </c>
      <c r="G59" s="413">
        <v>99.5</v>
      </c>
      <c r="H59" s="518">
        <f t="shared" si="3"/>
        <v>2.8225412637952932E-2</v>
      </c>
      <c r="I59" s="527">
        <f t="shared" si="4"/>
        <v>-0.97177458736204703</v>
      </c>
      <c r="J59" s="7"/>
      <c r="K59" s="7"/>
      <c r="L59" s="7"/>
      <c r="M59" s="7"/>
    </row>
    <row r="60" spans="1:13" ht="15.75" hidden="1" customHeight="1">
      <c r="A60" s="49"/>
      <c r="B60" s="500">
        <v>102511</v>
      </c>
      <c r="C60" s="501" t="str">
        <f>VLOOKUP(B60,[1]Report!$1:$1048576,2,0)</f>
        <v>MARG DELICIA C/S 12X500G</v>
      </c>
      <c r="D60" s="502" t="s">
        <v>6</v>
      </c>
      <c r="E60" s="502"/>
      <c r="F60" s="503">
        <f>VLOOKUP(B60,[1]Report!$1:$1048576,8,0)</f>
        <v>95.66</v>
      </c>
      <c r="G60" s="504">
        <v>95</v>
      </c>
      <c r="H60" s="518">
        <f t="shared" si="3"/>
        <v>6.8994355007317232E-3</v>
      </c>
      <c r="I60" s="527">
        <f t="shared" si="4"/>
        <v>-0.99310056449926831</v>
      </c>
      <c r="J60" s="7"/>
      <c r="K60" s="7"/>
      <c r="L60" s="7"/>
      <c r="M60" s="7"/>
    </row>
    <row r="61" spans="1:13" ht="15.75" hidden="1" customHeight="1">
      <c r="A61" s="49"/>
      <c r="B61" s="500">
        <v>109306</v>
      </c>
      <c r="C61" s="501" t="str">
        <f>VLOOKUP(B61,[1]Report!$1:$1048576,2,0)</f>
        <v>MARG DELICIA C/S 12X1KG</v>
      </c>
      <c r="D61" s="502" t="s">
        <v>6</v>
      </c>
      <c r="E61" s="502"/>
      <c r="F61" s="503">
        <f>VLOOKUP(B61,[1]Report!$1:$1048576,8,0)</f>
        <v>15.47</v>
      </c>
      <c r="G61" s="504">
        <v>15.5</v>
      </c>
      <c r="H61" s="518">
        <f t="shared" si="3"/>
        <v>-1.939237233354839E-3</v>
      </c>
      <c r="I61" s="527">
        <f t="shared" si="4"/>
        <v>-1.0019392372333549</v>
      </c>
      <c r="J61" s="7"/>
      <c r="K61" s="7"/>
      <c r="L61" s="7"/>
      <c r="M61" s="7"/>
    </row>
    <row r="62" spans="1:13" ht="15.75" hidden="1" customHeight="1">
      <c r="A62" s="49"/>
      <c r="B62" s="412">
        <v>113636</v>
      </c>
      <c r="C62" s="166" t="str">
        <f>VLOOKUP(B62,[1]Report!$1:$1048576,2,0)</f>
        <v>MARG DORIANA C/S 24X250G</v>
      </c>
      <c r="D62" s="371" t="s">
        <v>6</v>
      </c>
      <c r="E62" s="371"/>
      <c r="F62" s="112">
        <f>VLOOKUP(B62,[1]Report!$1:$1048576,8,0)</f>
        <v>2.98</v>
      </c>
      <c r="G62" s="413">
        <v>2.4900000000000002</v>
      </c>
      <c r="H62" s="518">
        <f t="shared" si="3"/>
        <v>0.16442953020134221</v>
      </c>
      <c r="I62" s="527">
        <f t="shared" si="4"/>
        <v>-0.83557046979865779</v>
      </c>
      <c r="J62" s="7"/>
      <c r="K62" s="7"/>
      <c r="L62" s="7"/>
      <c r="M62" s="7"/>
    </row>
    <row r="63" spans="1:13" ht="15.75" hidden="1" customHeight="1">
      <c r="A63" s="49"/>
      <c r="B63" s="412">
        <v>269</v>
      </c>
      <c r="C63" s="166" t="str">
        <f>VLOOKUP(B63,[1]Report!$1:$1048576,2,0)</f>
        <v>MARG DORIANA C/S 12X500G</v>
      </c>
      <c r="D63" s="371" t="s">
        <v>6</v>
      </c>
      <c r="E63" s="371"/>
      <c r="F63" s="112">
        <f>VLOOKUP(B63,[1]Report!$1:$1048576,8,0)</f>
        <v>5.8</v>
      </c>
      <c r="G63" s="413">
        <v>4.99</v>
      </c>
      <c r="H63" s="518">
        <f t="shared" si="3"/>
        <v>0.13965517241379305</v>
      </c>
      <c r="I63" s="527">
        <f t="shared" si="4"/>
        <v>-0.8603448275862069</v>
      </c>
      <c r="J63" s="7"/>
      <c r="K63" s="7"/>
      <c r="L63" s="7"/>
      <c r="M63" s="7"/>
    </row>
    <row r="64" spans="1:13" ht="15.75" hidden="1" customHeight="1">
      <c r="A64" s="49"/>
      <c r="B64" s="412">
        <v>112689</v>
      </c>
      <c r="C64" s="166" t="str">
        <f>VLOOKUP(B64,[1]Report!$1:$1048576,2,0)</f>
        <v>TOD BISCOITO CREAM CRACKER MANT 20X360G</v>
      </c>
      <c r="D64" s="371" t="s">
        <v>6</v>
      </c>
      <c r="E64" s="371"/>
      <c r="F64" s="112">
        <f>VLOOKUP(B64,[1]Report!$1:$1048576,8,0)</f>
        <v>4.9000000000000004</v>
      </c>
      <c r="G64" s="413">
        <v>3.99</v>
      </c>
      <c r="H64" s="518">
        <f t="shared" si="3"/>
        <v>0.18571428571428572</v>
      </c>
      <c r="I64" s="527">
        <f t="shared" si="4"/>
        <v>-0.81428571428571428</v>
      </c>
      <c r="J64" s="7"/>
      <c r="K64" s="7"/>
      <c r="L64" s="7"/>
      <c r="M64" s="7"/>
    </row>
    <row r="65" spans="1:13" ht="15.75" hidden="1" customHeight="1">
      <c r="A65" s="49"/>
      <c r="B65" s="412">
        <v>112635</v>
      </c>
      <c r="C65" s="166" t="str">
        <f>VLOOKUP(B65,[1]Report!$1:$1048576,2,0)</f>
        <v>TOD BISCOITO CREAM CRACKER 20X360G</v>
      </c>
      <c r="D65" s="371" t="s">
        <v>6</v>
      </c>
      <c r="E65" s="371"/>
      <c r="F65" s="112">
        <f>VLOOKUP(B65,[1]Report!$1:$1048576,8,0)</f>
        <v>4.9000000000000004</v>
      </c>
      <c r="G65" s="413">
        <v>3.99</v>
      </c>
      <c r="H65" s="518">
        <f t="shared" si="3"/>
        <v>0.18571428571428572</v>
      </c>
      <c r="I65" s="527">
        <f t="shared" si="4"/>
        <v>-0.81428571428571428</v>
      </c>
      <c r="J65" s="7"/>
      <c r="K65" s="7"/>
      <c r="L65" s="7"/>
      <c r="M65" s="7"/>
    </row>
    <row r="66" spans="1:13" ht="15.75" hidden="1" customHeight="1">
      <c r="A66" s="49"/>
      <c r="B66" s="412">
        <v>112751</v>
      </c>
      <c r="C66" s="166" t="str">
        <f>VLOOKUP(B66,[1]Report!$1:$1048576,2,0)</f>
        <v>TOD MACARRAO SEMOLA SPAGHET 30X500G</v>
      </c>
      <c r="D66" s="371" t="s">
        <v>6</v>
      </c>
      <c r="E66" s="371"/>
      <c r="F66" s="112">
        <f>VLOOKUP(B66,[1]Report!$1:$1048576,8,0)</f>
        <v>3.39</v>
      </c>
      <c r="G66" s="413">
        <v>2.99</v>
      </c>
      <c r="H66" s="518">
        <f t="shared" si="3"/>
        <v>0.11799410029498522</v>
      </c>
      <c r="I66" s="527">
        <f t="shared" si="4"/>
        <v>-0.88200589970501475</v>
      </c>
      <c r="J66" s="7"/>
      <c r="K66" s="7"/>
      <c r="L66" s="7"/>
      <c r="M66" s="7"/>
    </row>
    <row r="67" spans="1:13" ht="15.75" hidden="1" customHeight="1">
      <c r="A67" s="49"/>
      <c r="B67" s="412">
        <v>112687</v>
      </c>
      <c r="C67" s="166" t="str">
        <f>VLOOKUP(B67,[1]Report!$1:$1048576,2,0)</f>
        <v>TOD BISCOITO RECH CHOCO/BAUN 36X115G</v>
      </c>
      <c r="D67" s="371" t="s">
        <v>6</v>
      </c>
      <c r="E67" s="371"/>
      <c r="F67" s="112">
        <f>VLOOKUP(B67,[1]Report!$1:$1048576,8,0)</f>
        <v>1.75</v>
      </c>
      <c r="G67" s="413">
        <v>1.69</v>
      </c>
      <c r="H67" s="518">
        <f t="shared" si="3"/>
        <v>3.4285714285714315E-2</v>
      </c>
      <c r="I67" s="527">
        <f t="shared" si="4"/>
        <v>-0.96571428571428564</v>
      </c>
      <c r="J67" s="7"/>
      <c r="K67" s="7"/>
      <c r="L67" s="7"/>
      <c r="M67" s="7"/>
    </row>
    <row r="68" spans="1:13" ht="15.75" hidden="1" customHeight="1">
      <c r="A68" s="49"/>
      <c r="B68" s="412">
        <v>112634</v>
      </c>
      <c r="C68" s="166" t="str">
        <f>VLOOKUP(B68,[1]Report!$1:$1048576,2,0)</f>
        <v>TOD BISCOITO RECH CHOCO 36X115G</v>
      </c>
      <c r="D68" s="371" t="s">
        <v>6</v>
      </c>
      <c r="E68" s="371"/>
      <c r="F68" s="112">
        <f>VLOOKUP(B68,[1]Report!$1:$1048576,8,0)</f>
        <v>1.85</v>
      </c>
      <c r="G68" s="413">
        <v>1.69</v>
      </c>
      <c r="H68" s="518">
        <f t="shared" si="3"/>
        <v>8.6486486486486561E-2</v>
      </c>
      <c r="I68" s="527">
        <f t="shared" si="4"/>
        <v>-0.9135135135135134</v>
      </c>
      <c r="J68" s="7"/>
      <c r="K68" s="7"/>
      <c r="L68" s="7"/>
      <c r="M68" s="7"/>
    </row>
    <row r="69" spans="1:13" ht="15.75" hidden="1" customHeight="1">
      <c r="A69" s="49"/>
      <c r="B69" s="412">
        <v>112632</v>
      </c>
      <c r="C69" s="166" t="str">
        <f>VLOOKUP(B69,[1]Report!$1:$1048576,2,0)</f>
        <v>TOD BISCOITO RECH  MGO 36X115G</v>
      </c>
      <c r="D69" s="371" t="s">
        <v>6</v>
      </c>
      <c r="E69" s="371"/>
      <c r="F69" s="112">
        <f>VLOOKUP(B69,[1]Report!$1:$1048576,8,0)</f>
        <v>1.85</v>
      </c>
      <c r="G69" s="413">
        <v>1.69</v>
      </c>
      <c r="H69" s="518">
        <f t="shared" si="3"/>
        <v>8.6486486486486561E-2</v>
      </c>
      <c r="I69" s="527">
        <f t="shared" si="4"/>
        <v>-0.9135135135135134</v>
      </c>
      <c r="J69" s="7"/>
      <c r="K69" s="7"/>
      <c r="L69" s="7"/>
      <c r="M69" s="7"/>
    </row>
    <row r="70" spans="1:13" ht="15.75" hidden="1" customHeight="1">
      <c r="A70" s="49"/>
      <c r="B70" s="412">
        <v>114528</v>
      </c>
      <c r="C70" s="166" t="str">
        <f>VLOOKUP(B70,[1]Report!$1:$1048576,2,0)</f>
        <v>MINUANO DETERGENTE LIQ NEUTRO 24X500ML</v>
      </c>
      <c r="D70" s="371" t="s">
        <v>6</v>
      </c>
      <c r="E70" s="371"/>
      <c r="F70" s="112">
        <f>VLOOKUP(B70,[1]Report!$1:$1048576,8,0)</f>
        <v>2.39</v>
      </c>
      <c r="G70" s="413">
        <v>2.09</v>
      </c>
      <c r="H70" s="518">
        <f t="shared" si="3"/>
        <v>0.12552301255230136</v>
      </c>
      <c r="I70" s="527">
        <f t="shared" si="4"/>
        <v>-0.87447698744769864</v>
      </c>
      <c r="J70" s="7"/>
      <c r="K70" s="7"/>
      <c r="L70" s="7"/>
      <c r="M70" s="7"/>
    </row>
    <row r="71" spans="1:13" ht="15.75" hidden="1" customHeight="1">
      <c r="A71" s="49"/>
      <c r="B71" s="412">
        <v>114526</v>
      </c>
      <c r="C71" s="166" t="str">
        <f>VLOOKUP(B71,[1]Report!$1:$1048576,2,0)</f>
        <v>MINUANO DETERGENTE LIQ LIMAO 24X500ML</v>
      </c>
      <c r="D71" s="371" t="s">
        <v>6</v>
      </c>
      <c r="E71" s="371"/>
      <c r="F71" s="112">
        <f>VLOOKUP(B71,[1]Report!$1:$1048576,8,0)</f>
        <v>2.39</v>
      </c>
      <c r="G71" s="413">
        <v>2.09</v>
      </c>
      <c r="H71" s="518">
        <f t="shared" si="3"/>
        <v>0.12552301255230136</v>
      </c>
      <c r="I71" s="527">
        <f t="shared" si="4"/>
        <v>-0.87447698744769864</v>
      </c>
      <c r="J71" s="7"/>
      <c r="K71" s="7"/>
      <c r="L71" s="7"/>
      <c r="M71" s="7"/>
    </row>
    <row r="72" spans="1:13" ht="15.75" hidden="1" customHeight="1">
      <c r="A72" s="49"/>
      <c r="B72" s="412">
        <v>114527</v>
      </c>
      <c r="C72" s="166" t="str">
        <f>VLOOKUP(B72,[1]Report!$1:$1048576,2,0)</f>
        <v>MINUANO DETERGENTE LIQ MACA 24X500ML</v>
      </c>
      <c r="D72" s="371" t="s">
        <v>6</v>
      </c>
      <c r="E72" s="371"/>
      <c r="F72" s="112">
        <f>VLOOKUP(B72,[1]Report!$1:$1048576,8,0)</f>
        <v>2.39</v>
      </c>
      <c r="G72" s="413">
        <v>2.09</v>
      </c>
      <c r="H72" s="518">
        <f t="shared" si="3"/>
        <v>0.12552301255230136</v>
      </c>
      <c r="I72" s="527">
        <f t="shared" si="4"/>
        <v>-0.87447698744769864</v>
      </c>
      <c r="J72" s="7"/>
      <c r="K72" s="7"/>
      <c r="L72" s="7"/>
      <c r="M72" s="7"/>
    </row>
    <row r="73" spans="1:13" ht="15.75" hidden="1" customHeight="1">
      <c r="A73" s="49"/>
      <c r="B73" s="412">
        <v>114525</v>
      </c>
      <c r="C73" s="166" t="str">
        <f>VLOOKUP(B73,[1]Report!$1:$1048576,2,0)</f>
        <v>MINUANO DETERGENTE LIQ COCO 24X500ML</v>
      </c>
      <c r="D73" s="371" t="s">
        <v>6</v>
      </c>
      <c r="E73" s="371"/>
      <c r="F73" s="112">
        <f>VLOOKUP(B73,[1]Report!$1:$1048576,8,0)</f>
        <v>2.39</v>
      </c>
      <c r="G73" s="413">
        <v>2.09</v>
      </c>
      <c r="H73" s="518">
        <f t="shared" si="3"/>
        <v>0.12552301255230136</v>
      </c>
      <c r="I73" s="527">
        <f t="shared" si="4"/>
        <v>-0.87447698744769864</v>
      </c>
      <c r="J73" s="7"/>
      <c r="K73" s="7"/>
      <c r="L73" s="7"/>
      <c r="M73" s="7"/>
    </row>
    <row r="74" spans="1:13" ht="15.75" hidden="1" customHeight="1">
      <c r="A74" s="49"/>
      <c r="B74" s="412">
        <v>114777</v>
      </c>
      <c r="C74" s="166" t="str">
        <f>VLOOKUP(B74,[1]Report!$1:$1048576,2,0)</f>
        <v>MINUANO DETERGENTE CLEAR 24X500ML</v>
      </c>
      <c r="D74" s="371" t="s">
        <v>6</v>
      </c>
      <c r="E74" s="371"/>
      <c r="F74" s="112">
        <f>VLOOKUP(B74,[1]Report!$1:$1048576,8,0)</f>
        <v>2.39</v>
      </c>
      <c r="G74" s="413">
        <v>2.09</v>
      </c>
      <c r="H74" s="518">
        <f t="shared" si="3"/>
        <v>0.12552301255230136</v>
      </c>
      <c r="I74" s="527">
        <f t="shared" si="4"/>
        <v>-0.87447698744769864</v>
      </c>
      <c r="J74" s="7"/>
      <c r="K74" s="7"/>
      <c r="L74" s="7"/>
      <c r="M74" s="7"/>
    </row>
    <row r="75" spans="1:13" ht="15.75" hidden="1" customHeight="1">
      <c r="A75" s="49"/>
      <c r="B75" s="412">
        <v>114870</v>
      </c>
      <c r="C75" s="166" t="str">
        <f>VLOOKUP(B75,[1]Report!$1:$1048576,2,0)</f>
        <v>AZULIM DETERGENTE NEUTRO 24X500ML</v>
      </c>
      <c r="D75" s="371" t="s">
        <v>6</v>
      </c>
      <c r="E75" s="371"/>
      <c r="F75" s="112">
        <f>VLOOKUP(B75,[1]Report!$1:$1048576,8,0)</f>
        <v>2.0699999999999998</v>
      </c>
      <c r="G75" s="413">
        <v>1.99</v>
      </c>
      <c r="H75" s="518">
        <f t="shared" si="3"/>
        <v>3.8647342995169011E-2</v>
      </c>
      <c r="I75" s="527">
        <f t="shared" si="4"/>
        <v>-0.96135265700483097</v>
      </c>
      <c r="J75" s="7"/>
      <c r="K75" s="7"/>
      <c r="L75" s="7"/>
      <c r="M75" s="7"/>
    </row>
    <row r="76" spans="1:13" ht="15.75" hidden="1" customHeight="1">
      <c r="A76" s="49"/>
      <c r="B76" s="412">
        <v>114871</v>
      </c>
      <c r="C76" s="166" t="str">
        <f>VLOOKUP(B76,[1]Report!$1:$1048576,2,0)</f>
        <v>AZULIM DETERGENTE MACA 24X500ML</v>
      </c>
      <c r="D76" s="371" t="s">
        <v>6</v>
      </c>
      <c r="E76" s="371"/>
      <c r="F76" s="112">
        <f>VLOOKUP(B76,[1]Report!$1:$1048576,8,0)</f>
        <v>2.0699999999999998</v>
      </c>
      <c r="G76" s="413">
        <v>1.99</v>
      </c>
      <c r="H76" s="518">
        <f t="shared" si="3"/>
        <v>3.8647342995169011E-2</v>
      </c>
      <c r="I76" s="527">
        <f t="shared" si="4"/>
        <v>-0.96135265700483097</v>
      </c>
      <c r="J76" s="7"/>
      <c r="K76" s="7"/>
      <c r="L76" s="7"/>
      <c r="M76" s="7"/>
    </row>
    <row r="77" spans="1:13" ht="15.75" hidden="1" customHeight="1">
      <c r="A77" s="49"/>
      <c r="B77" s="412">
        <v>114872</v>
      </c>
      <c r="C77" s="166" t="str">
        <f>VLOOKUP(B77,[1]Report!$1:$1048576,2,0)</f>
        <v>AZULIM DETERGENTE LIMAO 24X500ML</v>
      </c>
      <c r="D77" s="371" t="s">
        <v>6</v>
      </c>
      <c r="E77" s="371"/>
      <c r="F77" s="112">
        <f>VLOOKUP(B77,[1]Report!$1:$1048576,8,0)</f>
        <v>2.0699999999999998</v>
      </c>
      <c r="G77" s="413">
        <v>1.99</v>
      </c>
      <c r="H77" s="518">
        <f t="shared" si="3"/>
        <v>3.8647342995169011E-2</v>
      </c>
      <c r="I77" s="527">
        <f t="shared" si="4"/>
        <v>-0.96135265700483097</v>
      </c>
      <c r="J77" s="7"/>
      <c r="K77" s="7"/>
      <c r="L77" s="7"/>
      <c r="M77" s="7"/>
    </row>
    <row r="78" spans="1:13" ht="15.75" hidden="1" customHeight="1">
      <c r="A78" s="49"/>
      <c r="B78" s="412">
        <v>114873</v>
      </c>
      <c r="C78" s="166" t="str">
        <f>VLOOKUP(B78,[1]Report!$1:$1048576,2,0)</f>
        <v>AZULIM DETERGENTE CLEAR 24X500ML</v>
      </c>
      <c r="D78" s="371" t="s">
        <v>6</v>
      </c>
      <c r="E78" s="371"/>
      <c r="F78" s="112">
        <f>VLOOKUP(B78,[1]Report!$1:$1048576,8,0)</f>
        <v>2.0699999999999998</v>
      </c>
      <c r="G78" s="413">
        <v>1.99</v>
      </c>
      <c r="H78" s="518">
        <f t="shared" si="3"/>
        <v>3.8647342995169011E-2</v>
      </c>
      <c r="I78" s="527">
        <f t="shared" si="4"/>
        <v>-0.96135265700483097</v>
      </c>
      <c r="J78" s="7"/>
      <c r="K78" s="7"/>
      <c r="L78" s="7"/>
      <c r="M78" s="7"/>
    </row>
    <row r="79" spans="1:13" ht="15.75" hidden="1" customHeight="1">
      <c r="A79" s="49"/>
      <c r="B79" s="412">
        <v>114874</v>
      </c>
      <c r="C79" s="166" t="str">
        <f>VLOOKUP(B79,[1]Report!$1:$1048576,2,0)</f>
        <v>AZULIM DETERGENTE COCO 24X500ML</v>
      </c>
      <c r="D79" s="371" t="s">
        <v>6</v>
      </c>
      <c r="E79" s="371"/>
      <c r="F79" s="112">
        <f>VLOOKUP(B79,[1]Report!$1:$1048576,8,0)</f>
        <v>2.0699999999999998</v>
      </c>
      <c r="G79" s="413">
        <v>1.99</v>
      </c>
      <c r="H79" s="518">
        <f t="shared" si="3"/>
        <v>3.8647342995169011E-2</v>
      </c>
      <c r="I79" s="527">
        <f t="shared" si="4"/>
        <v>-0.96135265700483097</v>
      </c>
      <c r="J79" s="7"/>
      <c r="K79" s="7"/>
      <c r="L79" s="7"/>
      <c r="M79" s="7"/>
    </row>
    <row r="80" spans="1:13" ht="15.75" hidden="1" customHeight="1">
      <c r="A80" s="49"/>
      <c r="B80" s="412">
        <v>113318</v>
      </c>
      <c r="C80" s="166" t="str">
        <f>VLOOKUP(B80,[1]Report!$1:$1048576,2,0)</f>
        <v>YPE DETERGENTE LIQ COCO 24X500ML</v>
      </c>
      <c r="D80" s="371" t="s">
        <v>6</v>
      </c>
      <c r="E80" s="371"/>
      <c r="F80" s="112">
        <f>VLOOKUP(B80,[1]Report!$1:$1048576,8,0)</f>
        <v>2.5299999999999998</v>
      </c>
      <c r="G80" s="413">
        <v>2.2999999999999998</v>
      </c>
      <c r="H80" s="518">
        <f t="shared" si="3"/>
        <v>9.0909090909090912E-2</v>
      </c>
      <c r="I80" s="527">
        <f t="shared" si="4"/>
        <v>-0.90909090909090906</v>
      </c>
      <c r="J80" s="7"/>
      <c r="K80" s="7"/>
      <c r="L80" s="7"/>
      <c r="M80" s="7"/>
    </row>
    <row r="81" spans="1:13" ht="15.75" hidden="1" customHeight="1">
      <c r="A81" s="49"/>
      <c r="B81" s="412">
        <v>113329</v>
      </c>
      <c r="C81" s="166" t="str">
        <f>VLOOKUP(B81,[1]Report!$1:$1048576,2,0)</f>
        <v>YPE DETERGENTE LIQ LIMAO 24X500ML</v>
      </c>
      <c r="D81" s="371" t="s">
        <v>6</v>
      </c>
      <c r="E81" s="371"/>
      <c r="F81" s="112">
        <f>VLOOKUP(B81,[1]Report!$1:$1048576,8,0)</f>
        <v>2.5299999999999998</v>
      </c>
      <c r="G81" s="413">
        <v>2.2999999999999998</v>
      </c>
      <c r="H81" s="518">
        <f t="shared" si="3"/>
        <v>9.0909090909090912E-2</v>
      </c>
      <c r="I81" s="527">
        <f t="shared" si="4"/>
        <v>-0.90909090909090906</v>
      </c>
      <c r="J81" s="7"/>
      <c r="K81" s="7"/>
      <c r="L81" s="7"/>
      <c r="M81" s="7"/>
    </row>
    <row r="82" spans="1:13" ht="15.75" hidden="1" customHeight="1">
      <c r="A82" s="49"/>
      <c r="B82" s="412">
        <v>113316</v>
      </c>
      <c r="C82" s="166" t="str">
        <f>VLOOKUP(B82,[1]Report!$1:$1048576,2,0)</f>
        <v>YPE DETERGENTE LIQ MACA 24X500ML</v>
      </c>
      <c r="D82" s="371" t="s">
        <v>6</v>
      </c>
      <c r="E82" s="371"/>
      <c r="F82" s="112">
        <f>VLOOKUP(B82,[1]Report!$1:$1048576,8,0)</f>
        <v>2.5299999999999998</v>
      </c>
      <c r="G82" s="413">
        <v>2.2999999999999998</v>
      </c>
      <c r="H82" s="518">
        <f t="shared" si="3"/>
        <v>9.0909090909090912E-2</v>
      </c>
      <c r="I82" s="527">
        <f t="shared" si="4"/>
        <v>-0.90909090909090906</v>
      </c>
      <c r="J82" s="7"/>
      <c r="K82" s="7"/>
      <c r="L82" s="7"/>
      <c r="M82" s="7"/>
    </row>
    <row r="83" spans="1:13" ht="15.75" hidden="1" customHeight="1">
      <c r="A83" s="49"/>
      <c r="B83" s="412">
        <v>113319</v>
      </c>
      <c r="C83" s="166" t="str">
        <f>VLOOKUP(B83,[1]Report!$1:$1048576,2,0)</f>
        <v>YPE DETERGENTE LIQ CLEAR 24X500ML</v>
      </c>
      <c r="D83" s="371" t="s">
        <v>6</v>
      </c>
      <c r="E83" s="371"/>
      <c r="F83" s="112">
        <f>VLOOKUP(B83,[1]Report!$1:$1048576,8,0)</f>
        <v>2.5299999999999998</v>
      </c>
      <c r="G83" s="413">
        <v>2.2999999999999998</v>
      </c>
      <c r="H83" s="518">
        <f t="shared" si="3"/>
        <v>9.0909090909090912E-2</v>
      </c>
      <c r="I83" s="527">
        <f t="shared" si="4"/>
        <v>-0.90909090909090906</v>
      </c>
      <c r="J83" s="7"/>
      <c r="K83" s="7"/>
      <c r="L83" s="7"/>
      <c r="M83" s="7"/>
    </row>
    <row r="84" spans="1:13" ht="15.75" hidden="1" customHeight="1">
      <c r="A84" s="49"/>
      <c r="B84" s="412">
        <v>113315</v>
      </c>
      <c r="C84" s="166" t="str">
        <f>VLOOKUP(B84,[1]Report!$1:$1048576,2,0)</f>
        <v>YPE DETERGENTE LIQ NEUTRO 24X500ML</v>
      </c>
      <c r="D84" s="371" t="s">
        <v>6</v>
      </c>
      <c r="E84" s="371"/>
      <c r="F84" s="112">
        <f>VLOOKUP(B84,[1]Report!$1:$1048576,8,0)</f>
        <v>2.5299999999999998</v>
      </c>
      <c r="G84" s="413">
        <v>2.2999999999999998</v>
      </c>
      <c r="H84" s="518">
        <f t="shared" si="3"/>
        <v>9.0909090909090912E-2</v>
      </c>
      <c r="I84" s="527">
        <f t="shared" si="4"/>
        <v>-0.90909090909090906</v>
      </c>
      <c r="J84" s="7"/>
      <c r="K84" s="7"/>
      <c r="L84" s="7"/>
      <c r="M84" s="7"/>
    </row>
    <row r="85" spans="1:13" ht="15.75" hidden="1" customHeight="1">
      <c r="A85" s="49"/>
      <c r="B85" s="412">
        <v>113317</v>
      </c>
      <c r="C85" s="166" t="str">
        <f>VLOOKUP(B85,[1]Report!$1:$1048576,2,0)</f>
        <v>YPE DETERGENTE LIQ CLEAR CARE 24X500ML</v>
      </c>
      <c r="D85" s="371" t="s">
        <v>6</v>
      </c>
      <c r="E85" s="371"/>
      <c r="F85" s="112">
        <f>VLOOKUP(B85,[1]Report!$1:$1048576,8,0)</f>
        <v>2.5299999999999998</v>
      </c>
      <c r="G85" s="413">
        <v>2.2999999999999998</v>
      </c>
      <c r="H85" s="518">
        <f t="shared" si="3"/>
        <v>9.0909090909090912E-2</v>
      </c>
      <c r="I85" s="527">
        <f t="shared" si="4"/>
        <v>-0.90909090909090906</v>
      </c>
      <c r="J85" s="7"/>
      <c r="K85" s="7"/>
      <c r="L85" s="7"/>
      <c r="M85" s="7"/>
    </row>
    <row r="86" spans="1:13" ht="15.75" hidden="1" customHeight="1">
      <c r="A86" s="49"/>
      <c r="B86" s="412">
        <v>113320</v>
      </c>
      <c r="C86" s="166" t="str">
        <f>VLOOKUP(B86,[1]Report!$1:$1048576,2,0)</f>
        <v>YPE DETERGENTE LIQ CAPIM LIMAO 24X500ML</v>
      </c>
      <c r="D86" s="371" t="s">
        <v>6</v>
      </c>
      <c r="E86" s="371"/>
      <c r="F86" s="112">
        <f>VLOOKUP(B86,[1]Report!$1:$1048576,8,0)</f>
        <v>2.5299999999999998</v>
      </c>
      <c r="G86" s="413">
        <v>2.2999999999999998</v>
      </c>
      <c r="H86" s="518">
        <f t="shared" si="3"/>
        <v>9.0909090909090912E-2</v>
      </c>
      <c r="I86" s="527">
        <f t="shared" si="4"/>
        <v>-0.90909090909090906</v>
      </c>
      <c r="J86" s="7"/>
      <c r="K86" s="7"/>
      <c r="L86" s="7"/>
      <c r="M86" s="7"/>
    </row>
    <row r="87" spans="1:13" ht="15.75" hidden="1" customHeight="1">
      <c r="A87" s="49"/>
      <c r="B87" s="412">
        <v>112166</v>
      </c>
      <c r="C87" s="166" t="str">
        <f>VLOOKUP(B87,[1]Report!$1:$1048576,2,0)</f>
        <v>AZULIM DESINF WAVE 12X1L</v>
      </c>
      <c r="D87" s="371" t="s">
        <v>6</v>
      </c>
      <c r="E87" s="371"/>
      <c r="F87" s="112">
        <f>VLOOKUP(B87,[1]Report!$1:$1048576,8,0)</f>
        <v>4.7</v>
      </c>
      <c r="G87" s="413">
        <v>4.4000000000000004</v>
      </c>
      <c r="H87" s="518">
        <f t="shared" si="3"/>
        <v>6.3829787234042507E-2</v>
      </c>
      <c r="I87" s="527">
        <f t="shared" si="4"/>
        <v>-0.93617021276595747</v>
      </c>
      <c r="J87" s="7"/>
      <c r="K87" s="7"/>
      <c r="L87" s="7"/>
      <c r="M87" s="7"/>
    </row>
    <row r="88" spans="1:13" ht="15.75" hidden="1" customHeight="1">
      <c r="A88" s="49"/>
      <c r="B88" s="412">
        <v>112162</v>
      </c>
      <c r="C88" s="166" t="str">
        <f>VLOOKUP(B88,[1]Report!$1:$1048576,2,0)</f>
        <v>AZULIM DESINF LAVANDA 12X1L</v>
      </c>
      <c r="D88" s="371" t="s">
        <v>6</v>
      </c>
      <c r="E88" s="371"/>
      <c r="F88" s="112">
        <f>VLOOKUP(B88,[1]Report!$1:$1048576,8,0)</f>
        <v>4.7</v>
      </c>
      <c r="G88" s="413">
        <v>4.4000000000000004</v>
      </c>
      <c r="H88" s="518">
        <f t="shared" si="3"/>
        <v>6.3829787234042507E-2</v>
      </c>
      <c r="I88" s="527">
        <f t="shared" si="4"/>
        <v>-0.93617021276595747</v>
      </c>
      <c r="J88" s="7"/>
      <c r="K88" s="7"/>
      <c r="L88" s="7"/>
      <c r="M88" s="7"/>
    </row>
    <row r="89" spans="1:13" ht="15.75" hidden="1" customHeight="1">
      <c r="A89" s="49"/>
      <c r="B89" s="412">
        <v>112164</v>
      </c>
      <c r="C89" s="166" t="str">
        <f>VLOOKUP(B89,[1]Report!$1:$1048576,2,0)</f>
        <v>AZULIM DESINF NEON 12X1L</v>
      </c>
      <c r="D89" s="371" t="s">
        <v>6</v>
      </c>
      <c r="E89" s="371"/>
      <c r="F89" s="112">
        <f>VLOOKUP(B89,[1]Report!$1:$1048576,8,0)</f>
        <v>4.7</v>
      </c>
      <c r="G89" s="414">
        <v>4.4000000000000004</v>
      </c>
      <c r="H89" s="518">
        <f t="shared" si="3"/>
        <v>6.3829787234042507E-2</v>
      </c>
      <c r="I89" s="527">
        <f t="shared" si="4"/>
        <v>-0.93617021276595747</v>
      </c>
      <c r="J89" s="7"/>
      <c r="K89" s="7"/>
      <c r="L89" s="7"/>
      <c r="M89" s="7"/>
    </row>
    <row r="90" spans="1:13" ht="15.75" hidden="1" customHeight="1">
      <c r="A90" s="49"/>
      <c r="B90" s="412">
        <v>112165</v>
      </c>
      <c r="C90" s="166" t="str">
        <f>VLOOKUP(B90,[1]Report!$1:$1048576,2,0)</f>
        <v>AZULIM DESINF VIOLETTE 12X1L</v>
      </c>
      <c r="D90" s="371" t="s">
        <v>6</v>
      </c>
      <c r="E90" s="371"/>
      <c r="F90" s="112">
        <f>VLOOKUP(B90,[1]Report!$1:$1048576,8,0)</f>
        <v>4.7</v>
      </c>
      <c r="G90" s="413">
        <v>4.4000000000000004</v>
      </c>
      <c r="H90" s="518">
        <f t="shared" si="3"/>
        <v>6.3829787234042507E-2</v>
      </c>
      <c r="I90" s="527">
        <f t="shared" si="4"/>
        <v>-0.93617021276595747</v>
      </c>
      <c r="J90" s="7"/>
      <c r="K90" s="7"/>
      <c r="L90" s="7"/>
      <c r="M90" s="7"/>
    </row>
    <row r="91" spans="1:13" ht="15.75" hidden="1" customHeight="1">
      <c r="A91" s="49"/>
      <c r="B91" s="412">
        <v>112163</v>
      </c>
      <c r="C91" s="166" t="str">
        <f>VLOOKUP(B91,[1]Report!$1:$1048576,2,0)</f>
        <v>AZULIM DESINF MARINER 12X1L</v>
      </c>
      <c r="D91" s="371" t="s">
        <v>6</v>
      </c>
      <c r="E91" s="371"/>
      <c r="F91" s="112">
        <f>VLOOKUP(B91,[1]Report!$1:$1048576,8,0)</f>
        <v>4.7</v>
      </c>
      <c r="G91" s="413">
        <v>4.4000000000000004</v>
      </c>
      <c r="H91" s="518">
        <f t="shared" si="3"/>
        <v>6.3829787234042507E-2</v>
      </c>
      <c r="I91" s="527">
        <f t="shared" si="4"/>
        <v>-0.93617021276595747</v>
      </c>
      <c r="J91" s="7"/>
      <c r="K91" s="7"/>
      <c r="L91" s="7"/>
      <c r="M91" s="7"/>
    </row>
    <row r="92" spans="1:13" ht="15.75" hidden="1" customHeight="1">
      <c r="A92" s="49"/>
      <c r="B92" s="412">
        <v>112159</v>
      </c>
      <c r="C92" s="166" t="str">
        <f>VLOOKUP(B92,[1]Report!$1:$1048576,2,0)</f>
        <v>AZULIM DESINF ABSOLUTTE 12X1L</v>
      </c>
      <c r="D92" s="371" t="s">
        <v>6</v>
      </c>
      <c r="E92" s="371"/>
      <c r="F92" s="112">
        <f>VLOOKUP(B92,[1]Report!$1:$1048576,8,0)</f>
        <v>4.7</v>
      </c>
      <c r="G92" s="413">
        <v>4.4000000000000004</v>
      </c>
      <c r="H92" s="518">
        <f t="shared" si="3"/>
        <v>6.3829787234042507E-2</v>
      </c>
      <c r="I92" s="527">
        <f t="shared" si="4"/>
        <v>-0.93617021276595747</v>
      </c>
      <c r="J92" s="7"/>
      <c r="K92" s="7"/>
      <c r="L92" s="7"/>
      <c r="M92" s="7"/>
    </row>
    <row r="93" spans="1:13" ht="15.75" hidden="1" customHeight="1">
      <c r="A93" s="49"/>
      <c r="B93" s="412">
        <v>114659</v>
      </c>
      <c r="C93" s="166" t="str">
        <f>VLOOKUP(B93,[1]Report!$1:$1048576,2,0)</f>
        <v>AZULIM DESINF EUCALIPTO 12X1L</v>
      </c>
      <c r="D93" s="371" t="s">
        <v>6</v>
      </c>
      <c r="E93" s="371"/>
      <c r="F93" s="112">
        <f>VLOOKUP(B93,[1]Report!$1:$1048576,8,0)</f>
        <v>4.7</v>
      </c>
      <c r="G93" s="413">
        <v>4.4000000000000004</v>
      </c>
      <c r="H93" s="518">
        <f t="shared" si="3"/>
        <v>6.3829787234042507E-2</v>
      </c>
      <c r="I93" s="527">
        <f t="shared" si="4"/>
        <v>-0.93617021276595747</v>
      </c>
      <c r="J93" s="7"/>
      <c r="K93" s="7"/>
      <c r="L93" s="7"/>
      <c r="M93" s="7"/>
    </row>
    <row r="94" spans="1:13" ht="15.75" hidden="1" customHeight="1">
      <c r="A94" s="49"/>
      <c r="B94" s="412">
        <v>112160</v>
      </c>
      <c r="C94" s="166" t="str">
        <f>VLOOKUP(B94,[1]Report!$1:$1048576,2,0)</f>
        <v>AZULIM DESINF ERVA DOCE 12X1L</v>
      </c>
      <c r="D94" s="371" t="s">
        <v>6</v>
      </c>
      <c r="E94" s="371"/>
      <c r="F94" s="112">
        <f>VLOOKUP(B94,[1]Report!$1:$1048576,8,0)</f>
        <v>4.7</v>
      </c>
      <c r="G94" s="413">
        <v>4.4000000000000004</v>
      </c>
      <c r="H94" s="518">
        <f t="shared" si="3"/>
        <v>6.3829787234042507E-2</v>
      </c>
      <c r="I94" s="527">
        <f t="shared" si="4"/>
        <v>-0.93617021276595747</v>
      </c>
      <c r="J94" s="7"/>
      <c r="K94" s="7"/>
      <c r="L94" s="7"/>
      <c r="M94" s="7"/>
    </row>
    <row r="95" spans="1:13" ht="15.75" hidden="1" customHeight="1">
      <c r="A95" s="49"/>
      <c r="B95" s="412">
        <v>114660</v>
      </c>
      <c r="C95" s="166" t="str">
        <f>VLOOKUP(B95,[1]Report!$1:$1048576,2,0)</f>
        <v>AZULIM DESINF ALECRIM 12X1L</v>
      </c>
      <c r="D95" s="371" t="s">
        <v>6</v>
      </c>
      <c r="E95" s="371"/>
      <c r="F95" s="112">
        <f>VLOOKUP(B95,[1]Report!$1:$1048576,8,0)</f>
        <v>4.7</v>
      </c>
      <c r="G95" s="413">
        <v>4.4000000000000004</v>
      </c>
      <c r="H95" s="518">
        <f t="shared" si="3"/>
        <v>6.3829787234042507E-2</v>
      </c>
      <c r="I95" s="527">
        <f t="shared" si="4"/>
        <v>-0.93617021276595747</v>
      </c>
      <c r="J95" s="7"/>
      <c r="K95" s="7"/>
      <c r="L95" s="7"/>
      <c r="M95" s="7"/>
    </row>
    <row r="96" spans="1:13" ht="15.75" hidden="1" customHeight="1">
      <c r="A96" s="49"/>
      <c r="B96" s="412">
        <v>112161</v>
      </c>
      <c r="C96" s="166" t="str">
        <f>VLOOKUP(B96,[1]Report!$1:$1048576,2,0)</f>
        <v>AZULIM DESINF FLORATA 12X1L</v>
      </c>
      <c r="D96" s="371" t="s">
        <v>6</v>
      </c>
      <c r="E96" s="371"/>
      <c r="F96" s="112">
        <f>VLOOKUP(B96,[1]Report!$1:$1048576,8,0)</f>
        <v>4.7</v>
      </c>
      <c r="G96" s="413">
        <v>4.4000000000000004</v>
      </c>
      <c r="H96" s="518">
        <f t="shared" si="3"/>
        <v>6.3829787234042507E-2</v>
      </c>
      <c r="I96" s="527">
        <f t="shared" si="4"/>
        <v>-0.93617021276595747</v>
      </c>
      <c r="J96" s="7"/>
      <c r="K96" s="7"/>
      <c r="L96" s="7"/>
      <c r="M96" s="7"/>
    </row>
    <row r="97" spans="1:13" ht="15.75" hidden="1" customHeight="1">
      <c r="A97" s="49"/>
      <c r="B97" s="412">
        <v>113507</v>
      </c>
      <c r="C97" s="166" t="str">
        <f>VLOOKUP(B97,[1]Report!$1:$1048576,2,0)</f>
        <v>YPE SABAO BARRA ALOE VERA 10X900G</v>
      </c>
      <c r="D97" s="371" t="s">
        <v>6</v>
      </c>
      <c r="E97" s="371"/>
      <c r="F97" s="112">
        <f>VLOOKUP(B97,[1]Report!$1:$1048576,8,0)</f>
        <v>14.55</v>
      </c>
      <c r="G97" s="413">
        <v>12.89</v>
      </c>
      <c r="H97" s="518">
        <f t="shared" ref="H97:H143" si="5">(F97-G97)/F97</f>
        <v>0.11408934707903781</v>
      </c>
      <c r="I97" s="527">
        <f t="shared" ref="I97:I143" si="6">H97-100%</f>
        <v>-0.88591065292096216</v>
      </c>
      <c r="J97" s="7"/>
      <c r="K97" s="7"/>
      <c r="L97" s="7"/>
      <c r="M97" s="7"/>
    </row>
    <row r="98" spans="1:13" ht="15.75" hidden="1" customHeight="1">
      <c r="A98" s="49"/>
      <c r="B98" s="412">
        <v>113976</v>
      </c>
      <c r="C98" s="166" t="str">
        <f>VLOOKUP(B98,[1]Report!$1:$1048576,2,0)</f>
        <v>YPE SABAO BARRA FRESH 10X900G</v>
      </c>
      <c r="D98" s="371" t="s">
        <v>6</v>
      </c>
      <c r="E98" s="371"/>
      <c r="F98" s="112">
        <f>VLOOKUP(B98,[1]Report!$1:$1048576,8,0)</f>
        <v>15.46</v>
      </c>
      <c r="G98" s="413">
        <v>12.89</v>
      </c>
      <c r="H98" s="518">
        <f t="shared" si="5"/>
        <v>0.166235446313066</v>
      </c>
      <c r="I98" s="527">
        <f t="shared" si="6"/>
        <v>-0.83376455368693403</v>
      </c>
      <c r="J98" s="7"/>
      <c r="K98" s="7"/>
      <c r="L98" s="7"/>
      <c r="M98" s="7"/>
    </row>
    <row r="99" spans="1:13" ht="15.75" hidden="1" customHeight="1">
      <c r="A99" s="49"/>
      <c r="B99" s="412">
        <v>113975</v>
      </c>
      <c r="C99" s="166" t="str">
        <f>VLOOKUP(B99,[1]Report!$1:$1048576,2,0)</f>
        <v>YPE SABAO BARRA MULTIATIVO 10X900G</v>
      </c>
      <c r="D99" s="371" t="s">
        <v>6</v>
      </c>
      <c r="E99" s="371"/>
      <c r="F99" s="112">
        <f>VLOOKUP(B99,[1]Report!$1:$1048576,8,0)</f>
        <v>14.55</v>
      </c>
      <c r="G99" s="413">
        <v>12.89</v>
      </c>
      <c r="H99" s="518">
        <f t="shared" si="5"/>
        <v>0.11408934707903781</v>
      </c>
      <c r="I99" s="527">
        <f t="shared" si="6"/>
        <v>-0.88591065292096216</v>
      </c>
      <c r="J99" s="7"/>
      <c r="K99" s="7"/>
      <c r="L99" s="7"/>
      <c r="M99" s="7"/>
    </row>
    <row r="100" spans="1:13" ht="15.75" hidden="1" customHeight="1">
      <c r="A100" s="49"/>
      <c r="B100" s="505">
        <v>113980</v>
      </c>
      <c r="C100" s="506" t="e">
        <f>VLOOKUP(B100,[1]Report!$1:$1048576,2,0)</f>
        <v>#N/A</v>
      </c>
      <c r="D100" s="507" t="s">
        <v>6</v>
      </c>
      <c r="E100" s="507"/>
      <c r="F100" s="508" t="e">
        <f>VLOOKUP(B100,[1]Report!$1:$1048576,8,0)</f>
        <v>#N/A</v>
      </c>
      <c r="G100" s="509">
        <v>12.89</v>
      </c>
      <c r="H100" s="518" t="e">
        <f t="shared" si="5"/>
        <v>#N/A</v>
      </c>
      <c r="I100" s="527" t="e">
        <f t="shared" si="6"/>
        <v>#N/A</v>
      </c>
      <c r="J100" s="7"/>
      <c r="K100" s="7"/>
      <c r="L100" s="7"/>
      <c r="M100" s="7"/>
    </row>
    <row r="101" spans="1:13" ht="15.75" hidden="1" customHeight="1">
      <c r="A101" s="49"/>
      <c r="B101" s="412">
        <v>113978</v>
      </c>
      <c r="C101" s="166" t="e">
        <f>VLOOKUP(B101,[1]Report!$1:$1048576,2,0)</f>
        <v>#N/A</v>
      </c>
      <c r="D101" s="371" t="s">
        <v>6</v>
      </c>
      <c r="E101" s="371"/>
      <c r="F101" s="112" t="e">
        <f>VLOOKUP(B101,[1]Report!$1:$1048576,8,0)</f>
        <v>#N/A</v>
      </c>
      <c r="G101" s="413">
        <v>12.89</v>
      </c>
      <c r="H101" s="518" t="e">
        <f t="shared" si="5"/>
        <v>#N/A</v>
      </c>
      <c r="I101" s="527" t="e">
        <f t="shared" si="6"/>
        <v>#N/A</v>
      </c>
      <c r="J101" s="7"/>
      <c r="K101" s="7"/>
      <c r="L101" s="7"/>
      <c r="M101" s="7"/>
    </row>
    <row r="102" spans="1:13" ht="15.75" hidden="1" customHeight="1">
      <c r="A102" s="49"/>
      <c r="B102" s="412">
        <v>113865</v>
      </c>
      <c r="C102" s="166" t="str">
        <f>VLOOKUP(B102,[1]Report!$1:$1048576,2,0)</f>
        <v>FLORA FRANC SAB BAR CLASS ORQUIDEA 90G</v>
      </c>
      <c r="D102" s="371" t="s">
        <v>6</v>
      </c>
      <c r="E102" s="371"/>
      <c r="F102" s="112">
        <f>VLOOKUP(B102,[1]Report!$1:$1048576,8,0)</f>
        <v>3.24</v>
      </c>
      <c r="G102" s="413">
        <v>2.5</v>
      </c>
      <c r="H102" s="518">
        <f t="shared" si="5"/>
        <v>0.2283950617283951</v>
      </c>
      <c r="I102" s="527">
        <f t="shared" si="6"/>
        <v>-0.77160493827160492</v>
      </c>
      <c r="J102" s="7"/>
      <c r="K102" s="7"/>
      <c r="L102" s="7"/>
      <c r="M102" s="7"/>
    </row>
    <row r="103" spans="1:13" ht="15.75" hidden="1" customHeight="1">
      <c r="A103" s="49"/>
      <c r="B103" s="412">
        <v>112455</v>
      </c>
      <c r="C103" s="166" t="str">
        <f>VLOOKUP(B103,[1]Report!$1:$1048576,2,0)</f>
        <v>SAB SENADOR CLASSICO 6X12X130G</v>
      </c>
      <c r="D103" s="371" t="s">
        <v>6</v>
      </c>
      <c r="E103" s="371"/>
      <c r="F103" s="112">
        <f>VLOOKUP(B103,[1]Report!$1:$1048576,8,0)</f>
        <v>4.49</v>
      </c>
      <c r="G103" s="413">
        <v>3.99</v>
      </c>
      <c r="H103" s="518">
        <f t="shared" si="5"/>
        <v>0.11135857461024498</v>
      </c>
      <c r="I103" s="527">
        <f t="shared" si="6"/>
        <v>-0.88864142538975499</v>
      </c>
      <c r="J103" s="7"/>
      <c r="K103" s="7"/>
      <c r="L103" s="7"/>
      <c r="M103" s="7"/>
    </row>
    <row r="104" spans="1:13" ht="15.75" hidden="1" customHeight="1">
      <c r="A104" s="49"/>
      <c r="B104" s="412">
        <v>112463</v>
      </c>
      <c r="C104" s="166" t="str">
        <f>VLOOKUP(B104,[1]Report!$1:$1048576,2,0)</f>
        <v>SAB SENADOR GOLD 6X12X130G</v>
      </c>
      <c r="D104" s="371" t="s">
        <v>6</v>
      </c>
      <c r="E104" s="371"/>
      <c r="F104" s="112">
        <f>VLOOKUP(B104,[1]Report!$1:$1048576,8,0)</f>
        <v>4.49</v>
      </c>
      <c r="G104" s="413">
        <v>3.99</v>
      </c>
      <c r="H104" s="518">
        <f t="shared" si="5"/>
        <v>0.11135857461024498</v>
      </c>
      <c r="I104" s="527">
        <f t="shared" si="6"/>
        <v>-0.88864142538975499</v>
      </c>
      <c r="J104" s="7"/>
      <c r="K104" s="7"/>
      <c r="L104" s="7"/>
      <c r="M104" s="7"/>
    </row>
    <row r="105" spans="1:13" ht="15.75" hidden="1" customHeight="1">
      <c r="A105" s="49"/>
      <c r="B105" s="412">
        <v>112457</v>
      </c>
      <c r="C105" s="166" t="str">
        <f>VLOOKUP(B105,[1]Report!$1:$1048576,2,0)</f>
        <v>SAB SENADOR PLATINUM 6X12X130G</v>
      </c>
      <c r="D105" s="371" t="s">
        <v>6</v>
      </c>
      <c r="E105" s="371"/>
      <c r="F105" s="112">
        <f>VLOOKUP(B105,[1]Report!$1:$1048576,8,0)</f>
        <v>4.49</v>
      </c>
      <c r="G105" s="413">
        <v>3.99</v>
      </c>
      <c r="H105" s="518">
        <f t="shared" si="5"/>
        <v>0.11135857461024498</v>
      </c>
      <c r="I105" s="527">
        <f t="shared" si="6"/>
        <v>-0.88864142538975499</v>
      </c>
      <c r="J105" s="7"/>
      <c r="K105" s="7"/>
      <c r="L105" s="7"/>
      <c r="M105" s="7"/>
    </row>
    <row r="106" spans="1:13" ht="15.75" hidden="1" customHeight="1">
      <c r="A106" s="49"/>
      <c r="B106" s="412">
        <v>113921</v>
      </c>
      <c r="C106" s="166" t="str">
        <f>VLOOKUP(B106,[1]Report!$1:$1048576,2,0)</f>
        <v>YPE SABONETE FLOR BAUN AMENDOAS 72X85G</v>
      </c>
      <c r="D106" s="371" t="s">
        <v>6</v>
      </c>
      <c r="E106" s="371"/>
      <c r="F106" s="112">
        <f>VLOOKUP(B106,[1]Report!$1:$1048576,8,0)</f>
        <v>2</v>
      </c>
      <c r="G106" s="413">
        <v>1.79</v>
      </c>
      <c r="H106" s="518">
        <f t="shared" si="5"/>
        <v>0.10499999999999998</v>
      </c>
      <c r="I106" s="527">
        <f t="shared" si="6"/>
        <v>-0.89500000000000002</v>
      </c>
      <c r="J106" s="7"/>
      <c r="K106" s="7"/>
      <c r="L106" s="7"/>
      <c r="M106" s="7"/>
    </row>
    <row r="107" spans="1:13" ht="15.75" hidden="1" customHeight="1">
      <c r="A107" s="49"/>
      <c r="B107" s="412">
        <v>113918</v>
      </c>
      <c r="C107" s="166" t="str">
        <f>VLOOKUP(B107,[1]Report!$1:$1048576,2,0)</f>
        <v>YPE SABONETE FLOR LARANJ DAMASCO 72X85G</v>
      </c>
      <c r="D107" s="371" t="s">
        <v>6</v>
      </c>
      <c r="E107" s="371"/>
      <c r="F107" s="112">
        <f>VLOOKUP(B107,[1]Report!$1:$1048576,8,0)</f>
        <v>2</v>
      </c>
      <c r="G107" s="413">
        <v>1.79</v>
      </c>
      <c r="H107" s="518">
        <f t="shared" si="5"/>
        <v>0.10499999999999998</v>
      </c>
      <c r="I107" s="527">
        <f t="shared" si="6"/>
        <v>-0.89500000000000002</v>
      </c>
      <c r="J107" s="7"/>
      <c r="K107" s="7"/>
      <c r="L107" s="7"/>
      <c r="M107" s="7"/>
    </row>
    <row r="108" spans="1:13" ht="15.75" hidden="1" customHeight="1">
      <c r="A108" s="49"/>
      <c r="B108" s="412">
        <v>113920</v>
      </c>
      <c r="C108" s="166" t="str">
        <f>VLOOKUP(B108,[1]Report!$1:$1048576,2,0)</f>
        <v>YPE SABONETE FLOR ROSA BCA AVELA 72X85G</v>
      </c>
      <c r="D108" s="371" t="s">
        <v>6</v>
      </c>
      <c r="E108" s="371"/>
      <c r="F108" s="112">
        <f>VLOOKUP(B108,[1]Report!$1:$1048576,8,0)</f>
        <v>2</v>
      </c>
      <c r="G108" s="413">
        <v>1.79</v>
      </c>
      <c r="H108" s="518">
        <f t="shared" si="5"/>
        <v>0.10499999999999998</v>
      </c>
      <c r="I108" s="527">
        <f t="shared" si="6"/>
        <v>-0.89500000000000002</v>
      </c>
      <c r="J108" s="7"/>
      <c r="K108" s="7"/>
      <c r="L108" s="7"/>
      <c r="M108" s="7"/>
    </row>
    <row r="109" spans="1:13" ht="15.75" hidden="1" customHeight="1">
      <c r="A109" s="49"/>
      <c r="B109" s="412">
        <v>113919</v>
      </c>
      <c r="C109" s="166" t="str">
        <f>VLOOKUP(B109,[1]Report!$1:$1048576,2,0)</f>
        <v>YPE SABONETE FLOR AGUA COCO ALEC 72X85G</v>
      </c>
      <c r="D109" s="371" t="s">
        <v>6</v>
      </c>
      <c r="E109" s="371"/>
      <c r="F109" s="112">
        <f>VLOOKUP(B109,[1]Report!$1:$1048576,8,0)</f>
        <v>2</v>
      </c>
      <c r="G109" s="413">
        <v>1.79</v>
      </c>
      <c r="H109" s="518">
        <f t="shared" si="5"/>
        <v>0.10499999999999998</v>
      </c>
      <c r="I109" s="527">
        <f t="shared" si="6"/>
        <v>-0.89500000000000002</v>
      </c>
      <c r="J109" s="7"/>
      <c r="K109" s="7"/>
      <c r="L109" s="7"/>
      <c r="M109" s="7"/>
    </row>
    <row r="110" spans="1:13" ht="15.75" hidden="1" customHeight="1">
      <c r="A110" s="49"/>
      <c r="B110" s="412">
        <v>113916</v>
      </c>
      <c r="C110" s="166" t="str">
        <f>VLOOKUP(B110,[1]Report!$1:$1048576,2,0)</f>
        <v>YPE SABONETE FLOR GARDENIA ARGAN 72X85G</v>
      </c>
      <c r="D110" s="371" t="s">
        <v>6</v>
      </c>
      <c r="E110" s="371"/>
      <c r="F110" s="112">
        <f>VLOOKUP(B110,[1]Report!$1:$1048576,8,0)</f>
        <v>2</v>
      </c>
      <c r="G110" s="413">
        <v>1.79</v>
      </c>
      <c r="H110" s="518">
        <f t="shared" si="5"/>
        <v>0.10499999999999998</v>
      </c>
      <c r="I110" s="527">
        <f t="shared" si="6"/>
        <v>-0.89500000000000002</v>
      </c>
      <c r="J110" s="7"/>
      <c r="K110" s="7"/>
      <c r="L110" s="7"/>
      <c r="M110" s="7"/>
    </row>
    <row r="111" spans="1:13" ht="15.75" hidden="1" customHeight="1">
      <c r="A111" s="49"/>
      <c r="B111" s="412">
        <v>113917</v>
      </c>
      <c r="C111" s="166" t="str">
        <f>VLOOKUP(B111,[1]Report!$1:$1048576,2,0)</f>
        <v>YPE SABONETE FLOR FRESIA PESSEGO 72X85G</v>
      </c>
      <c r="D111" s="371" t="s">
        <v>6</v>
      </c>
      <c r="E111" s="371"/>
      <c r="F111" s="112">
        <f>VLOOKUP(B111,[1]Report!$1:$1048576,8,0)</f>
        <v>2</v>
      </c>
      <c r="G111" s="413">
        <v>1.79</v>
      </c>
      <c r="H111" s="518">
        <f t="shared" si="5"/>
        <v>0.10499999999999998</v>
      </c>
      <c r="I111" s="527">
        <f t="shared" si="6"/>
        <v>-0.89500000000000002</v>
      </c>
      <c r="J111" s="7"/>
      <c r="K111" s="7"/>
      <c r="L111" s="7"/>
      <c r="M111" s="7"/>
    </row>
    <row r="112" spans="1:13" ht="15.75" hidden="1" customHeight="1">
      <c r="A112" s="49"/>
      <c r="B112" s="412">
        <v>113393</v>
      </c>
      <c r="C112" s="166" t="str">
        <f>VLOOKUP(B112,[1]Report!$1:$1048576,2,0)</f>
        <v>YPE SABONETE SIENE PROT LEITE 72X85G</v>
      </c>
      <c r="D112" s="371" t="s">
        <v>6</v>
      </c>
      <c r="E112" s="371"/>
      <c r="F112" s="112">
        <f>VLOOKUP(B112,[1]Report!$1:$1048576,8,0)</f>
        <v>1.7</v>
      </c>
      <c r="G112" s="413">
        <v>1.49</v>
      </c>
      <c r="H112" s="518">
        <f t="shared" si="5"/>
        <v>0.12352941176470586</v>
      </c>
      <c r="I112" s="527">
        <f t="shared" si="6"/>
        <v>-0.87647058823529411</v>
      </c>
      <c r="J112" s="7"/>
      <c r="K112" s="7"/>
      <c r="L112" s="7"/>
      <c r="M112" s="7"/>
    </row>
    <row r="113" spans="1:13" ht="15.75" hidden="1" customHeight="1">
      <c r="A113" s="49"/>
      <c r="B113" s="412">
        <v>113394</v>
      </c>
      <c r="C113" s="166" t="str">
        <f>VLOOKUP(B113,[1]Report!$1:$1048576,2,0)</f>
        <v>YPE SABONETE SIENE R VERM72X85G</v>
      </c>
      <c r="D113" s="371" t="s">
        <v>6</v>
      </c>
      <c r="E113" s="371"/>
      <c r="F113" s="112">
        <f>VLOOKUP(B113,[1]Report!$1:$1048576,8,0)</f>
        <v>1.7</v>
      </c>
      <c r="G113" s="413">
        <v>1.49</v>
      </c>
      <c r="H113" s="518">
        <f t="shared" si="5"/>
        <v>0.12352941176470586</v>
      </c>
      <c r="I113" s="527">
        <f t="shared" si="6"/>
        <v>-0.87647058823529411</v>
      </c>
      <c r="J113" s="7"/>
      <c r="K113" s="7"/>
      <c r="L113" s="7"/>
      <c r="M113" s="7"/>
    </row>
    <row r="114" spans="1:13" ht="15.75" hidden="1" customHeight="1">
      <c r="A114" s="49"/>
      <c r="B114" s="412">
        <v>113395</v>
      </c>
      <c r="C114" s="166" t="str">
        <f>VLOOKUP(B114,[1]Report!$1:$1048576,2,0)</f>
        <v>YPE SABONETE SIENE ERVA DOCE AMAR 72X85G</v>
      </c>
      <c r="D114" s="371" t="s">
        <v>6</v>
      </c>
      <c r="E114" s="371"/>
      <c r="F114" s="112">
        <f>VLOOKUP(B114,[1]Report!$1:$1048576,8,0)</f>
        <v>1.7</v>
      </c>
      <c r="G114" s="413">
        <v>1.49</v>
      </c>
      <c r="H114" s="518">
        <f t="shared" si="5"/>
        <v>0.12352941176470586</v>
      </c>
      <c r="I114" s="527">
        <f t="shared" si="6"/>
        <v>-0.87647058823529411</v>
      </c>
      <c r="J114" s="7"/>
      <c r="K114" s="7"/>
      <c r="L114" s="7"/>
      <c r="M114" s="7"/>
    </row>
    <row r="115" spans="1:13" ht="15.75" hidden="1" customHeight="1">
      <c r="A115" s="49"/>
      <c r="B115" s="412">
        <v>113210</v>
      </c>
      <c r="C115" s="166" t="str">
        <f>VLOOKUP(B115,[1]Report!$1:$1048576,2,0)</f>
        <v>DES AERO CLASS CANDY ABOVE 24X150ML</v>
      </c>
      <c r="D115" s="371" t="s">
        <v>6</v>
      </c>
      <c r="E115" s="371"/>
      <c r="F115" s="112">
        <f>VLOOKUP(B115,[1]Report!$1:$1048576,8,0)</f>
        <v>5.49</v>
      </c>
      <c r="G115" s="413">
        <v>5.04</v>
      </c>
      <c r="H115" s="518">
        <f t="shared" si="5"/>
        <v>8.1967213114754134E-2</v>
      </c>
      <c r="I115" s="527">
        <f t="shared" si="6"/>
        <v>-0.91803278688524581</v>
      </c>
      <c r="J115" s="7"/>
      <c r="K115" s="7"/>
      <c r="L115" s="7"/>
      <c r="M115" s="7"/>
    </row>
    <row r="116" spans="1:13" ht="15.75" hidden="1" customHeight="1">
      <c r="A116" s="49"/>
      <c r="B116" s="412">
        <v>113212</v>
      </c>
      <c r="C116" s="166" t="str">
        <f>VLOOKUP(B116,[1]Report!$1:$1048576,2,0)</f>
        <v>DES AERO CLASS FRESH ABOVE 24X150ML</v>
      </c>
      <c r="D116" s="371" t="s">
        <v>6</v>
      </c>
      <c r="E116" s="371"/>
      <c r="F116" s="112">
        <f>VLOOKUP(B116,[1]Report!$1:$1048576,8,0)</f>
        <v>5.49</v>
      </c>
      <c r="G116" s="413">
        <v>5.04</v>
      </c>
      <c r="H116" s="518">
        <f t="shared" si="5"/>
        <v>8.1967213114754134E-2</v>
      </c>
      <c r="I116" s="527">
        <f t="shared" si="6"/>
        <v>-0.91803278688524581</v>
      </c>
      <c r="J116" s="7"/>
      <c r="K116" s="7"/>
      <c r="L116" s="7"/>
      <c r="M116" s="7"/>
    </row>
    <row r="117" spans="1:13" ht="15.75" hidden="1" customHeight="1">
      <c r="A117" s="49"/>
      <c r="B117" s="412">
        <v>113218</v>
      </c>
      <c r="C117" s="166" t="str">
        <f>VLOOKUP(B117,[1]Report!$1:$1048576,2,0)</f>
        <v>DES AERO CLASS ENERGY MEN 24X150ML</v>
      </c>
      <c r="D117" s="371" t="s">
        <v>6</v>
      </c>
      <c r="E117" s="371"/>
      <c r="F117" s="112">
        <f>VLOOKUP(B117,[1]Report!$1:$1048576,8,0)</f>
        <v>5.49</v>
      </c>
      <c r="G117" s="413">
        <v>5.04</v>
      </c>
      <c r="H117" s="518">
        <f t="shared" si="5"/>
        <v>8.1967213114754134E-2</v>
      </c>
      <c r="I117" s="527">
        <f t="shared" si="6"/>
        <v>-0.91803278688524581</v>
      </c>
      <c r="J117" s="7"/>
      <c r="K117" s="7"/>
      <c r="L117" s="7"/>
      <c r="M117" s="7"/>
    </row>
    <row r="118" spans="1:13" ht="15.75" hidden="1" customHeight="1">
      <c r="A118" s="49"/>
      <c r="B118" s="412">
        <v>113217</v>
      </c>
      <c r="C118" s="166" t="str">
        <f>VLOOKUP(B118,[1]Report!$1:$1048576,2,0)</f>
        <v>DES AERO CLASS ENERGY WOMEN 24X150ML</v>
      </c>
      <c r="D118" s="371" t="s">
        <v>6</v>
      </c>
      <c r="E118" s="371"/>
      <c r="F118" s="112">
        <f>VLOOKUP(B118,[1]Report!$1:$1048576,8,0)</f>
        <v>5.49</v>
      </c>
      <c r="G118" s="413">
        <v>5.04</v>
      </c>
      <c r="H118" s="518">
        <f t="shared" si="5"/>
        <v>8.1967213114754134E-2</v>
      </c>
      <c r="I118" s="527">
        <f t="shared" si="6"/>
        <v>-0.91803278688524581</v>
      </c>
      <c r="J118" s="7"/>
      <c r="K118" s="7"/>
      <c r="L118" s="7"/>
      <c r="M118" s="7"/>
    </row>
    <row r="119" spans="1:13" ht="15.75" hidden="1" customHeight="1">
      <c r="A119" s="49"/>
      <c r="B119" s="412">
        <v>113213</v>
      </c>
      <c r="C119" s="166" t="str">
        <f>VLOOKUP(B119,[1]Report!$1:$1048576,2,0)</f>
        <v>DES AERO CLASS LADY ABOVE 24X150ML</v>
      </c>
      <c r="D119" s="371" t="s">
        <v>6</v>
      </c>
      <c r="E119" s="371"/>
      <c r="F119" s="112">
        <f>VLOOKUP(B119,[1]Report!$1:$1048576,8,0)</f>
        <v>5.49</v>
      </c>
      <c r="G119" s="413">
        <v>5.04</v>
      </c>
      <c r="H119" s="518">
        <f t="shared" si="5"/>
        <v>8.1967213114754134E-2</v>
      </c>
      <c r="I119" s="527">
        <f t="shared" si="6"/>
        <v>-0.91803278688524581</v>
      </c>
      <c r="J119" s="7"/>
      <c r="K119" s="7"/>
      <c r="L119" s="7"/>
      <c r="M119" s="7"/>
    </row>
    <row r="120" spans="1:13" ht="15.75" hidden="1" customHeight="1">
      <c r="A120" s="49"/>
      <c r="B120" s="412">
        <v>113229</v>
      </c>
      <c r="C120" s="166" t="str">
        <f>VLOOKUP(B120,[1]Report!$1:$1048576,2,0)</f>
        <v>DES AERO CLASS DOLCE VITA ABOVE 24X150ML</v>
      </c>
      <c r="D120" s="371" t="s">
        <v>6</v>
      </c>
      <c r="E120" s="371"/>
      <c r="F120" s="112">
        <f>VLOOKUP(B120,[1]Report!$1:$1048576,8,0)</f>
        <v>5.49</v>
      </c>
      <c r="G120" s="413">
        <v>5.04</v>
      </c>
      <c r="H120" s="518">
        <f t="shared" si="5"/>
        <v>8.1967213114754134E-2</v>
      </c>
      <c r="I120" s="527">
        <f t="shared" si="6"/>
        <v>-0.91803278688524581</v>
      </c>
      <c r="J120" s="7"/>
      <c r="K120" s="7"/>
      <c r="L120" s="7"/>
      <c r="M120" s="7"/>
    </row>
    <row r="121" spans="1:13" ht="15.75" hidden="1" customHeight="1">
      <c r="A121" s="49"/>
      <c r="B121" s="412">
        <v>113227</v>
      </c>
      <c r="C121" s="166" t="str">
        <f>VLOOKUP(B121,[1]Report!$1:$1048576,2,0)</f>
        <v>DES AERO CLASS SOFT CREME ABOVE 24X150ML</v>
      </c>
      <c r="D121" s="371" t="s">
        <v>6</v>
      </c>
      <c r="E121" s="371"/>
      <c r="F121" s="112">
        <f>VLOOKUP(B121,[1]Report!$1:$1048576,8,0)</f>
        <v>5.49</v>
      </c>
      <c r="G121" s="413">
        <v>5.04</v>
      </c>
      <c r="H121" s="518">
        <f t="shared" si="5"/>
        <v>8.1967213114754134E-2</v>
      </c>
      <c r="I121" s="527">
        <f t="shared" si="6"/>
        <v>-0.91803278688524581</v>
      </c>
      <c r="J121" s="7"/>
      <c r="K121" s="7"/>
      <c r="L121" s="7"/>
      <c r="M121" s="7"/>
    </row>
    <row r="122" spans="1:13" ht="15.75" hidden="1" customHeight="1">
      <c r="A122" s="49"/>
      <c r="B122" s="412">
        <v>113238</v>
      </c>
      <c r="C122" s="166" t="str">
        <f>VLOOKUP(B122,[1]Report!$1:$1048576,2,0)</f>
        <v>DES AERO CLASS STRONGABOVE 24X150ML</v>
      </c>
      <c r="D122" s="371" t="s">
        <v>6</v>
      </c>
      <c r="E122" s="371"/>
      <c r="F122" s="112">
        <f>VLOOKUP(B122,[1]Report!$1:$1048576,8,0)</f>
        <v>5.49</v>
      </c>
      <c r="G122" s="413">
        <v>5.04</v>
      </c>
      <c r="H122" s="518">
        <f t="shared" si="5"/>
        <v>8.1967213114754134E-2</v>
      </c>
      <c r="I122" s="527">
        <f t="shared" si="6"/>
        <v>-0.91803278688524581</v>
      </c>
      <c r="J122" s="7"/>
      <c r="K122" s="7"/>
      <c r="L122" s="7"/>
      <c r="M122" s="7"/>
    </row>
    <row r="123" spans="1:13" ht="15.75" hidden="1" customHeight="1">
      <c r="A123" s="49"/>
      <c r="B123" s="412">
        <v>113214</v>
      </c>
      <c r="C123" s="166" t="str">
        <f>VLOOKUP(B123,[1]Report!$1:$1048576,2,0)</f>
        <v>DES AERO CLASS SPORT ABOVE 24X150ML</v>
      </c>
      <c r="D123" s="371" t="s">
        <v>6</v>
      </c>
      <c r="E123" s="371"/>
      <c r="F123" s="112">
        <f>VLOOKUP(B123,[1]Report!$1:$1048576,8,0)</f>
        <v>5.49</v>
      </c>
      <c r="G123" s="413">
        <v>5.04</v>
      </c>
      <c r="H123" s="518">
        <f t="shared" si="5"/>
        <v>8.1967213114754134E-2</v>
      </c>
      <c r="I123" s="527">
        <f t="shared" si="6"/>
        <v>-0.91803278688524581</v>
      </c>
      <c r="J123" s="7"/>
      <c r="K123" s="7"/>
      <c r="L123" s="7"/>
      <c r="M123" s="7"/>
    </row>
    <row r="124" spans="1:13" ht="15.75" hidden="1" customHeight="1">
      <c r="A124" s="49"/>
      <c r="B124" s="412">
        <v>113215</v>
      </c>
      <c r="C124" s="166" t="str">
        <f>VLOOKUP(B124,[1]Report!$1:$1048576,2,0)</f>
        <v>DES AERO CLASS URBAN 24X150ML</v>
      </c>
      <c r="D124" s="371" t="s">
        <v>6</v>
      </c>
      <c r="E124" s="371"/>
      <c r="F124" s="112">
        <f>VLOOKUP(B124,[1]Report!$1:$1048576,8,0)</f>
        <v>5.49</v>
      </c>
      <c r="G124" s="413">
        <v>5.04</v>
      </c>
      <c r="H124" s="518">
        <f t="shared" si="5"/>
        <v>8.1967213114754134E-2</v>
      </c>
      <c r="I124" s="527">
        <f t="shared" si="6"/>
        <v>-0.91803278688524581</v>
      </c>
      <c r="J124" s="7"/>
      <c r="K124" s="7"/>
      <c r="L124" s="7"/>
      <c r="M124" s="7"/>
    </row>
    <row r="125" spans="1:13" ht="15.75" hidden="1" customHeight="1">
      <c r="A125" s="49"/>
      <c r="B125" s="412">
        <v>113211</v>
      </c>
      <c r="C125" s="166" t="str">
        <f>VLOOKUP(B125,[1]Report!$1:$1048576,2,0)</f>
        <v>DES AERO CLASS COUNTRY 24X150ML</v>
      </c>
      <c r="D125" s="371" t="s">
        <v>6</v>
      </c>
      <c r="E125" s="371"/>
      <c r="F125" s="112">
        <f>VLOOKUP(B125,[1]Report!$1:$1048576,8,0)</f>
        <v>5.49</v>
      </c>
      <c r="G125" s="413">
        <v>5.04</v>
      </c>
      <c r="H125" s="518">
        <f t="shared" si="5"/>
        <v>8.1967213114754134E-2</v>
      </c>
      <c r="I125" s="527">
        <f t="shared" si="6"/>
        <v>-0.91803278688524581</v>
      </c>
      <c r="J125" s="7"/>
      <c r="K125" s="7"/>
      <c r="L125" s="7"/>
      <c r="M125" s="7"/>
    </row>
    <row r="126" spans="1:13" ht="15.75" hidden="1" customHeight="1">
      <c r="A126" s="49"/>
      <c r="B126" s="412">
        <v>113216</v>
      </c>
      <c r="C126" s="166" t="str">
        <f>VLOOKUP(B126,[1]Report!$1:$1048576,2,0)</f>
        <v>DES AERO CLASS SEM PERFUM ABOVE 24X150ML</v>
      </c>
      <c r="D126" s="371" t="s">
        <v>6</v>
      </c>
      <c r="E126" s="371"/>
      <c r="F126" s="112">
        <f>VLOOKUP(B126,[1]Report!$1:$1048576,8,0)</f>
        <v>5.49</v>
      </c>
      <c r="G126" s="413">
        <v>5.04</v>
      </c>
      <c r="H126" s="518">
        <f t="shared" si="5"/>
        <v>8.1967213114754134E-2</v>
      </c>
      <c r="I126" s="527">
        <f t="shared" si="6"/>
        <v>-0.91803278688524581</v>
      </c>
      <c r="J126" s="7"/>
      <c r="K126" s="7"/>
      <c r="L126" s="7"/>
      <c r="M126" s="7"/>
    </row>
    <row r="127" spans="1:13" ht="15.75" hidden="1" customHeight="1">
      <c r="A127" s="49"/>
      <c r="B127" s="412">
        <v>114130</v>
      </c>
      <c r="C127" s="166" t="str">
        <f>VLOOKUP(B127,[1]Report!$1:$1048576,2,0)</f>
        <v>FLORA FRANC DES AER CLASS BRAN 12X150ML</v>
      </c>
      <c r="D127" s="371" t="s">
        <v>6</v>
      </c>
      <c r="E127" s="371"/>
      <c r="F127" s="112">
        <f>VLOOKUP(B127,[1]Report!$1:$1048576,8,0)</f>
        <v>8.99</v>
      </c>
      <c r="G127" s="413">
        <v>7.99</v>
      </c>
      <c r="H127" s="518">
        <f t="shared" si="5"/>
        <v>0.11123470522803114</v>
      </c>
      <c r="I127" s="527">
        <f t="shared" si="6"/>
        <v>-0.88876529477196886</v>
      </c>
      <c r="J127" s="7"/>
      <c r="K127" s="7"/>
      <c r="L127" s="7"/>
      <c r="M127" s="7"/>
    </row>
    <row r="128" spans="1:13" ht="15.75" hidden="1" customHeight="1">
      <c r="A128" s="49"/>
      <c r="B128" s="412">
        <v>114132</v>
      </c>
      <c r="C128" s="166" t="str">
        <f>VLOOKUP(B128,[1]Report!$1:$1048576,2,0)</f>
        <v>FLORA FRANC DES AER CLASS VERME 12X150ML</v>
      </c>
      <c r="D128" s="371" t="s">
        <v>6</v>
      </c>
      <c r="E128" s="371"/>
      <c r="F128" s="112">
        <f>VLOOKUP(B128,[1]Report!$1:$1048576,8,0)</f>
        <v>8.99</v>
      </c>
      <c r="G128" s="413">
        <v>7.99</v>
      </c>
      <c r="H128" s="518">
        <f t="shared" si="5"/>
        <v>0.11123470522803114</v>
      </c>
      <c r="I128" s="527">
        <f t="shared" si="6"/>
        <v>-0.88876529477196886</v>
      </c>
      <c r="J128" s="7"/>
      <c r="K128" s="7"/>
      <c r="L128" s="7"/>
      <c r="M128" s="7"/>
    </row>
    <row r="129" spans="1:13" ht="15.75" hidden="1" customHeight="1">
      <c r="A129" s="49"/>
      <c r="B129" s="412">
        <v>114131</v>
      </c>
      <c r="C129" s="166" t="str">
        <f>VLOOKUP(B129,[1]Report!$1:$1048576,2,0)</f>
        <v>FLORA FRANC DES AER CLASS ROSA 12X150ML</v>
      </c>
      <c r="D129" s="371" t="s">
        <v>6</v>
      </c>
      <c r="E129" s="371"/>
      <c r="F129" s="112">
        <f>VLOOKUP(B129,[1]Report!$1:$1048576,8,0)</f>
        <v>8.99</v>
      </c>
      <c r="G129" s="413">
        <v>7.99</v>
      </c>
      <c r="H129" s="518">
        <f t="shared" si="5"/>
        <v>0.11123470522803114</v>
      </c>
      <c r="I129" s="527">
        <f t="shared" si="6"/>
        <v>-0.88876529477196886</v>
      </c>
      <c r="J129" s="7"/>
      <c r="K129" s="7"/>
      <c r="L129" s="7"/>
      <c r="M129" s="7"/>
    </row>
    <row r="130" spans="1:13" ht="15.75" hidden="1" customHeight="1">
      <c r="A130" s="49"/>
      <c r="B130" s="412">
        <v>114135</v>
      </c>
      <c r="C130" s="166" t="str">
        <f>VLOOKUP(B130,[1]Report!$1:$1048576,2,0)</f>
        <v>FLORA FRANC DES AER MEN VERD 12X150ML</v>
      </c>
      <c r="D130" s="371" t="s">
        <v>6</v>
      </c>
      <c r="E130" s="371"/>
      <c r="F130" s="112">
        <f>VLOOKUP(B130,[1]Report!$1:$1048576,8,0)</f>
        <v>8.99</v>
      </c>
      <c r="G130" s="413">
        <v>7.99</v>
      </c>
      <c r="H130" s="518">
        <f t="shared" si="5"/>
        <v>0.11123470522803114</v>
      </c>
      <c r="I130" s="527">
        <f t="shared" si="6"/>
        <v>-0.88876529477196886</v>
      </c>
      <c r="J130" s="7"/>
      <c r="K130" s="7"/>
      <c r="L130" s="7"/>
      <c r="M130" s="7"/>
    </row>
    <row r="131" spans="1:13" ht="15.75" hidden="1" customHeight="1">
      <c r="A131" s="49"/>
      <c r="B131" s="412">
        <v>114133</v>
      </c>
      <c r="C131" s="166" t="str">
        <f>VLOOKUP(B131,[1]Report!$1:$1048576,2,0)</f>
        <v>FLORA FRANC DES AER HYDRAT BRAN 12X150ML</v>
      </c>
      <c r="D131" s="371" t="s">
        <v>6</v>
      </c>
      <c r="E131" s="371"/>
      <c r="F131" s="112">
        <f>VLOOKUP(B131,[1]Report!$1:$1048576,8,0)</f>
        <v>8.99</v>
      </c>
      <c r="G131" s="413">
        <v>7.99</v>
      </c>
      <c r="H131" s="518">
        <f t="shared" si="5"/>
        <v>0.11123470522803114</v>
      </c>
      <c r="I131" s="527">
        <f t="shared" si="6"/>
        <v>-0.88876529477196886</v>
      </c>
      <c r="J131" s="7"/>
      <c r="K131" s="7"/>
      <c r="L131" s="7"/>
      <c r="M131" s="7"/>
    </row>
    <row r="132" spans="1:13" ht="15.75" hidden="1" customHeight="1">
      <c r="A132" s="49"/>
      <c r="B132" s="412">
        <v>114918</v>
      </c>
      <c r="C132" s="166" t="str">
        <f>VLOOKUP(B132,[1]Report!$1:$1048576,2,0)</f>
        <v>FLORA FRANC DES AER CLASS AZUL 150ML</v>
      </c>
      <c r="D132" s="371" t="s">
        <v>6</v>
      </c>
      <c r="E132" s="371"/>
      <c r="F132" s="112">
        <f>VLOOKUP(B132,[1]Report!$1:$1048576,8,0)</f>
        <v>8.99</v>
      </c>
      <c r="G132" s="413">
        <v>7.99</v>
      </c>
      <c r="H132" s="518">
        <f t="shared" si="5"/>
        <v>0.11123470522803114</v>
      </c>
      <c r="I132" s="527">
        <f t="shared" si="6"/>
        <v>-0.88876529477196886</v>
      </c>
      <c r="J132" s="7"/>
      <c r="K132" s="7"/>
      <c r="L132" s="7"/>
      <c r="M132" s="7"/>
    </row>
    <row r="133" spans="1:13" ht="15.75" hidden="1" customHeight="1">
      <c r="A133" s="49"/>
      <c r="B133" s="412">
        <v>114136</v>
      </c>
      <c r="C133" s="166" t="str">
        <f>VLOOKUP(B133,[1]Report!$1:$1048576,2,0)</f>
        <v>FLORA FRANC DES AER MEN BRAN 12X150ML</v>
      </c>
      <c r="D133" s="371" t="s">
        <v>6</v>
      </c>
      <c r="E133" s="371"/>
      <c r="F133" s="112">
        <f>VLOOKUP(B133,[1]Report!$1:$1048576,8,0)</f>
        <v>8.99</v>
      </c>
      <c r="G133" s="413">
        <v>7.99</v>
      </c>
      <c r="H133" s="518">
        <f t="shared" si="5"/>
        <v>0.11123470522803114</v>
      </c>
      <c r="I133" s="527">
        <f t="shared" si="6"/>
        <v>-0.88876529477196886</v>
      </c>
      <c r="J133" s="7"/>
      <c r="K133" s="7"/>
      <c r="L133" s="7"/>
      <c r="M133" s="7"/>
    </row>
    <row r="134" spans="1:13" ht="15.75" hidden="1" customHeight="1">
      <c r="A134" s="49"/>
      <c r="B134" s="412">
        <v>114134</v>
      </c>
      <c r="C134" s="166" t="str">
        <f>VLOOKUP(B134,[1]Report!$1:$1048576,2,0)</f>
        <v>FLORA FRANC DES AER HYDRAT VERD 12X150ML</v>
      </c>
      <c r="D134" s="371" t="s">
        <v>6</v>
      </c>
      <c r="E134" s="371"/>
      <c r="F134" s="112">
        <f>VLOOKUP(B134,[1]Report!$1:$1048576,8,0)</f>
        <v>8.99</v>
      </c>
      <c r="G134" s="413">
        <v>7.99</v>
      </c>
      <c r="H134" s="518">
        <f t="shared" si="5"/>
        <v>0.11123470522803114</v>
      </c>
      <c r="I134" s="527">
        <f t="shared" si="6"/>
        <v>-0.88876529477196886</v>
      </c>
      <c r="J134" s="7"/>
      <c r="K134" s="7"/>
      <c r="L134" s="7"/>
      <c r="M134" s="7"/>
    </row>
    <row r="135" spans="1:13" ht="15.75" hidden="1" customHeight="1">
      <c r="A135" s="49"/>
      <c r="B135" s="412"/>
      <c r="C135" s="166" t="e">
        <f>VLOOKUP(B135,[1]Report!$1:$1048576,2,0)</f>
        <v>#N/A</v>
      </c>
      <c r="D135" s="371" t="s">
        <v>6</v>
      </c>
      <c r="E135" s="371"/>
      <c r="F135" s="112" t="e">
        <f>VLOOKUP(B135,[1]Report!$1:$1048576,8,0)</f>
        <v>#N/A</v>
      </c>
      <c r="G135" s="413"/>
      <c r="H135" s="518" t="e">
        <f t="shared" si="5"/>
        <v>#N/A</v>
      </c>
      <c r="I135" s="527" t="e">
        <f t="shared" si="6"/>
        <v>#N/A</v>
      </c>
      <c r="J135" s="7"/>
      <c r="K135" s="7"/>
      <c r="L135" s="7"/>
      <c r="M135" s="7"/>
    </row>
    <row r="136" spans="1:13" ht="15.75" hidden="1" customHeight="1">
      <c r="A136" s="49"/>
      <c r="B136" s="412"/>
      <c r="C136" s="166" t="e">
        <f>VLOOKUP(B136,[1]Report!$1:$1048576,2,0)</f>
        <v>#N/A</v>
      </c>
      <c r="D136" s="371" t="s">
        <v>6</v>
      </c>
      <c r="E136" s="371"/>
      <c r="F136" s="112" t="e">
        <f>VLOOKUP(B136,[1]Report!$1:$1048576,8,0)</f>
        <v>#N/A</v>
      </c>
      <c r="G136" s="413"/>
      <c r="H136" s="518" t="e">
        <f t="shared" si="5"/>
        <v>#N/A</v>
      </c>
      <c r="I136" s="527" t="e">
        <f t="shared" si="6"/>
        <v>#N/A</v>
      </c>
      <c r="J136" s="7"/>
      <c r="K136" s="7"/>
      <c r="L136" s="7"/>
      <c r="M136" s="7"/>
    </row>
    <row r="137" spans="1:13" ht="15.75" hidden="1" customHeight="1">
      <c r="A137" s="49"/>
      <c r="B137" s="412"/>
      <c r="C137" s="166" t="e">
        <f>VLOOKUP(B137,[1]Report!$1:$1048576,2,0)</f>
        <v>#N/A</v>
      </c>
      <c r="D137" s="371" t="s">
        <v>6</v>
      </c>
      <c r="E137" s="371"/>
      <c r="F137" s="112" t="e">
        <f>VLOOKUP(B137,[1]Report!$1:$1048576,8,0)</f>
        <v>#N/A</v>
      </c>
      <c r="G137" s="413"/>
      <c r="H137" s="518" t="e">
        <f t="shared" si="5"/>
        <v>#N/A</v>
      </c>
      <c r="I137" s="527" t="e">
        <f t="shared" si="6"/>
        <v>#N/A</v>
      </c>
      <c r="J137" s="7"/>
      <c r="K137" s="7"/>
      <c r="L137" s="7"/>
      <c r="M137" s="7"/>
    </row>
    <row r="138" spans="1:13" ht="15.75" hidden="1" customHeight="1">
      <c r="A138" s="49"/>
      <c r="B138" s="412"/>
      <c r="C138" s="166" t="e">
        <f>VLOOKUP(B138,[1]Report!$1:$1048576,2,0)</f>
        <v>#N/A</v>
      </c>
      <c r="D138" s="371" t="s">
        <v>6</v>
      </c>
      <c r="E138" s="371"/>
      <c r="F138" s="112" t="e">
        <f>VLOOKUP(B138,[1]Report!$1:$1048576,8,0)</f>
        <v>#N/A</v>
      </c>
      <c r="G138" s="413"/>
      <c r="H138" s="518" t="e">
        <f t="shared" si="5"/>
        <v>#N/A</v>
      </c>
      <c r="I138" s="527" t="e">
        <f t="shared" si="6"/>
        <v>#N/A</v>
      </c>
      <c r="J138" s="7"/>
      <c r="K138" s="7"/>
      <c r="L138" s="7"/>
      <c r="M138" s="7"/>
    </row>
    <row r="139" spans="1:13" ht="15.75" hidden="1" customHeight="1">
      <c r="A139" s="49"/>
      <c r="B139" s="412"/>
      <c r="C139" s="166" t="e">
        <f>VLOOKUP(B139,[1]Report!$1:$1048576,2,0)</f>
        <v>#N/A</v>
      </c>
      <c r="D139" s="371" t="s">
        <v>6</v>
      </c>
      <c r="E139" s="371"/>
      <c r="F139" s="112" t="e">
        <f>VLOOKUP(B139,[1]Report!$1:$1048576,8,0)</f>
        <v>#N/A</v>
      </c>
      <c r="G139" s="413"/>
      <c r="H139" s="518" t="e">
        <f t="shared" si="5"/>
        <v>#N/A</v>
      </c>
      <c r="I139" s="527" t="e">
        <f t="shared" si="6"/>
        <v>#N/A</v>
      </c>
      <c r="J139" s="7"/>
      <c r="K139" s="7"/>
      <c r="L139" s="7"/>
      <c r="M139" s="7"/>
    </row>
    <row r="140" spans="1:13" ht="15.75" hidden="1" customHeight="1">
      <c r="A140" s="49"/>
      <c r="B140" s="412"/>
      <c r="C140" s="166" t="e">
        <f>VLOOKUP(B140,[1]Report!$1:$1048576,2,0)</f>
        <v>#N/A</v>
      </c>
      <c r="D140" s="371" t="s">
        <v>6</v>
      </c>
      <c r="E140" s="371"/>
      <c r="F140" s="112" t="e">
        <f>VLOOKUP(B140,[1]Report!$1:$1048576,8,0)</f>
        <v>#N/A</v>
      </c>
      <c r="G140" s="413"/>
      <c r="H140" s="518" t="e">
        <f t="shared" si="5"/>
        <v>#N/A</v>
      </c>
      <c r="I140" s="527" t="e">
        <f t="shared" si="6"/>
        <v>#N/A</v>
      </c>
      <c r="J140" s="7"/>
      <c r="K140" s="7"/>
      <c r="L140" s="7"/>
      <c r="M140" s="7"/>
    </row>
    <row r="141" spans="1:13" ht="15.75" hidden="1" customHeight="1">
      <c r="A141" s="49"/>
      <c r="B141" s="412"/>
      <c r="C141" s="166" t="e">
        <f>VLOOKUP(B141,[1]Report!$1:$1048576,2,0)</f>
        <v>#N/A</v>
      </c>
      <c r="D141" s="371" t="s">
        <v>6</v>
      </c>
      <c r="E141" s="371"/>
      <c r="F141" s="112" t="e">
        <f>VLOOKUP(B141,[1]Report!$1:$1048576,8,0)</f>
        <v>#N/A</v>
      </c>
      <c r="G141" s="413"/>
      <c r="H141" s="518" t="e">
        <f t="shared" si="5"/>
        <v>#N/A</v>
      </c>
      <c r="I141" s="527" t="e">
        <f t="shared" si="6"/>
        <v>#N/A</v>
      </c>
      <c r="J141" s="7"/>
      <c r="K141" s="7"/>
      <c r="L141" s="7"/>
      <c r="M141" s="7"/>
    </row>
    <row r="142" spans="1:13" ht="15.75" hidden="1" customHeight="1">
      <c r="A142" s="49"/>
      <c r="B142" s="412"/>
      <c r="C142" s="166" t="e">
        <f>VLOOKUP(B142,[1]Report!$1:$1048576,2,0)</f>
        <v>#N/A</v>
      </c>
      <c r="D142" s="371" t="s">
        <v>6</v>
      </c>
      <c r="E142" s="371"/>
      <c r="F142" s="112" t="e">
        <f>VLOOKUP(B142,[1]Report!$1:$1048576,8,0)</f>
        <v>#N/A</v>
      </c>
      <c r="G142" s="413"/>
      <c r="H142" s="518" t="e">
        <f t="shared" si="5"/>
        <v>#N/A</v>
      </c>
      <c r="I142" s="527" t="e">
        <f t="shared" si="6"/>
        <v>#N/A</v>
      </c>
      <c r="J142" s="7"/>
      <c r="K142" s="7"/>
      <c r="L142" s="7"/>
      <c r="M142" s="7"/>
    </row>
    <row r="143" spans="1:13" ht="15.75" hidden="1" customHeight="1">
      <c r="A143" s="49"/>
      <c r="B143" s="465"/>
      <c r="C143" s="166" t="e">
        <f>VLOOKUP(B143,[1]Report!$1:$1048576,2,0)</f>
        <v>#N/A</v>
      </c>
      <c r="D143" s="371" t="s">
        <v>6</v>
      </c>
      <c r="E143" s="371"/>
      <c r="F143" s="112" t="e">
        <f>VLOOKUP(B143,[1]Report!$1:$1048576,8,0)</f>
        <v>#N/A</v>
      </c>
      <c r="G143" s="413"/>
      <c r="H143" s="518" t="e">
        <f t="shared" si="5"/>
        <v>#N/A</v>
      </c>
      <c r="I143" s="527" t="e">
        <f t="shared" si="6"/>
        <v>#N/A</v>
      </c>
      <c r="J143" s="7"/>
      <c r="K143" s="7"/>
      <c r="L143" s="7"/>
      <c r="M143" s="7"/>
    </row>
    <row r="144" spans="1:13" ht="15.75" hidden="1" customHeight="1">
      <c r="A144" s="49"/>
      <c r="B144" s="465"/>
      <c r="C144" s="467"/>
      <c r="D144" s="468"/>
      <c r="E144" s="468"/>
      <c r="F144" s="469"/>
      <c r="G144" s="464"/>
      <c r="H144" s="519"/>
      <c r="I144" s="528"/>
      <c r="J144" s="7"/>
      <c r="K144" s="7"/>
      <c r="L144" s="7"/>
      <c r="M144" s="7"/>
    </row>
    <row r="145" spans="1:14" ht="15.75" hidden="1" customHeight="1">
      <c r="A145" s="49"/>
      <c r="B145" s="548" t="s">
        <v>1040</v>
      </c>
      <c r="C145" s="548"/>
      <c r="D145" s="548"/>
      <c r="E145" s="548"/>
      <c r="F145" s="548"/>
      <c r="G145" s="548"/>
      <c r="H145" s="548"/>
      <c r="I145" s="527"/>
      <c r="J145" s="7"/>
      <c r="K145" s="7"/>
      <c r="L145" s="7"/>
      <c r="M145" s="7"/>
    </row>
    <row r="146" spans="1:14" ht="15.75" hidden="1" customHeight="1">
      <c r="A146" s="49"/>
      <c r="B146" s="106" t="s">
        <v>2</v>
      </c>
      <c r="C146" s="106" t="s">
        <v>3</v>
      </c>
      <c r="D146" s="106" t="s">
        <v>5</v>
      </c>
      <c r="E146" s="106"/>
      <c r="F146" s="106" t="s">
        <v>0</v>
      </c>
      <c r="G146" s="415" t="s">
        <v>1</v>
      </c>
      <c r="H146" s="516" t="s">
        <v>4</v>
      </c>
      <c r="I146" s="529"/>
      <c r="J146" s="7"/>
      <c r="K146" s="7"/>
      <c r="L146" s="7"/>
      <c r="M146" s="7"/>
    </row>
    <row r="147" spans="1:14" ht="15.75" hidden="1" customHeight="1">
      <c r="A147" s="49"/>
      <c r="B147" s="412"/>
      <c r="C147" s="166" t="e">
        <f>VLOOKUP(B147,[1]Report!$1:$1048576,2,0)</f>
        <v>#N/A</v>
      </c>
      <c r="D147" s="371" t="s">
        <v>6</v>
      </c>
      <c r="E147" s="371"/>
      <c r="F147" s="112" t="e">
        <f>VLOOKUP(B147,[1]Report!$1:$1048576,8,0)</f>
        <v>#N/A</v>
      </c>
      <c r="G147" s="413"/>
      <c r="H147" s="518" t="e">
        <f t="shared" si="3"/>
        <v>#N/A</v>
      </c>
      <c r="I147" s="527" t="e">
        <f t="shared" si="4"/>
        <v>#N/A</v>
      </c>
      <c r="J147" s="7"/>
      <c r="K147" s="7"/>
      <c r="L147" s="7"/>
      <c r="M147" s="7"/>
    </row>
    <row r="148" spans="1:14" ht="15.75" hidden="1" customHeight="1">
      <c r="A148" s="49"/>
      <c r="B148" s="412"/>
      <c r="C148" s="166" t="e">
        <f>VLOOKUP(B148,[1]Report!$1:$1048576,2,0)</f>
        <v>#N/A</v>
      </c>
      <c r="D148" s="371" t="s">
        <v>6</v>
      </c>
      <c r="E148" s="371"/>
      <c r="F148" s="112" t="e">
        <f>VLOOKUP(B148,[1]Report!$1:$1048576,8,0)</f>
        <v>#N/A</v>
      </c>
      <c r="G148" s="413"/>
      <c r="H148" s="518" t="e">
        <f t="shared" si="3"/>
        <v>#N/A</v>
      </c>
      <c r="I148" s="527" t="e">
        <f t="shared" si="4"/>
        <v>#N/A</v>
      </c>
      <c r="J148" s="7"/>
      <c r="K148" s="7"/>
      <c r="L148" s="7"/>
      <c r="M148" s="7"/>
    </row>
    <row r="149" spans="1:14" ht="15.75" hidden="1" customHeight="1">
      <c r="A149" s="49"/>
      <c r="B149" s="412"/>
      <c r="C149" s="166" t="e">
        <f>VLOOKUP(B149,[1]Report!$1:$1048576,2,0)</f>
        <v>#N/A</v>
      </c>
      <c r="D149" s="371" t="s">
        <v>6</v>
      </c>
      <c r="E149" s="371"/>
      <c r="F149" s="112" t="e">
        <f>VLOOKUP(B149,[1]Report!$1:$1048576,8,0)</f>
        <v>#N/A</v>
      </c>
      <c r="G149" s="413"/>
      <c r="H149" s="518" t="e">
        <f t="shared" si="3"/>
        <v>#N/A</v>
      </c>
      <c r="I149" s="527" t="e">
        <f t="shared" si="4"/>
        <v>#N/A</v>
      </c>
      <c r="J149" s="7"/>
      <c r="K149" s="7"/>
      <c r="L149" s="7"/>
      <c r="M149" s="7"/>
    </row>
    <row r="150" spans="1:14" ht="15.75" hidden="1" customHeight="1">
      <c r="A150" s="49"/>
      <c r="B150" s="412"/>
      <c r="C150" s="166" t="e">
        <f>VLOOKUP(B150,[1]Report!$1:$1048576,2,0)</f>
        <v>#N/A</v>
      </c>
      <c r="D150" s="371" t="s">
        <v>6</v>
      </c>
      <c r="E150" s="371"/>
      <c r="F150" s="112" t="e">
        <f>VLOOKUP(B150,[1]Report!$1:$1048576,8,0)</f>
        <v>#N/A</v>
      </c>
      <c r="G150" s="413"/>
      <c r="H150" s="518" t="e">
        <f t="shared" si="3"/>
        <v>#N/A</v>
      </c>
      <c r="I150" s="527" t="e">
        <f t="shared" si="4"/>
        <v>#N/A</v>
      </c>
      <c r="J150" s="7"/>
      <c r="K150" s="7"/>
      <c r="L150" s="7"/>
      <c r="M150" s="7"/>
    </row>
    <row r="151" spans="1:14" ht="15.75" hidden="1" customHeight="1">
      <c r="A151" s="49"/>
      <c r="B151" s="412"/>
      <c r="C151" s="166" t="e">
        <f>VLOOKUP(B151,[1]Report!$1:$1048576,2,0)</f>
        <v>#N/A</v>
      </c>
      <c r="D151" s="371" t="s">
        <v>6</v>
      </c>
      <c r="E151" s="371"/>
      <c r="F151" s="112" t="e">
        <f>VLOOKUP(B151,[1]Report!$1:$1048576,8,0)</f>
        <v>#N/A</v>
      </c>
      <c r="G151" s="413"/>
      <c r="H151" s="518" t="e">
        <f t="shared" si="3"/>
        <v>#N/A</v>
      </c>
      <c r="I151" s="527" t="e">
        <f t="shared" si="4"/>
        <v>#N/A</v>
      </c>
      <c r="J151" s="7"/>
      <c r="K151" s="7"/>
      <c r="L151" s="7"/>
      <c r="M151" s="7"/>
    </row>
    <row r="152" spans="1:14" ht="15.75" hidden="1" customHeight="1">
      <c r="A152" s="49"/>
      <c r="B152" s="406"/>
      <c r="C152" s="166" t="e">
        <f>VLOOKUP(B152,[1]Report!$1:$1048576,2,0)</f>
        <v>#N/A</v>
      </c>
      <c r="D152" s="371" t="s">
        <v>6</v>
      </c>
      <c r="E152" s="371"/>
      <c r="F152" s="112" t="e">
        <f>VLOOKUP(B152,[1]Report!$1:$1048576,8,0)</f>
        <v>#N/A</v>
      </c>
      <c r="G152" s="405"/>
      <c r="H152" s="518" t="e">
        <f t="shared" si="3"/>
        <v>#N/A</v>
      </c>
      <c r="I152" s="527" t="e">
        <f t="shared" si="4"/>
        <v>#N/A</v>
      </c>
      <c r="J152" s="7"/>
      <c r="K152" s="7"/>
      <c r="L152" s="7"/>
      <c r="M152" s="7"/>
    </row>
    <row r="153" spans="1:14" ht="15.75" hidden="1" customHeight="1">
      <c r="A153" s="49"/>
      <c r="B153" s="466"/>
      <c r="C153" s="467"/>
      <c r="D153" s="468"/>
      <c r="E153" s="468"/>
      <c r="F153" s="469"/>
      <c r="G153" s="470"/>
      <c r="H153" s="519"/>
      <c r="I153" s="526"/>
      <c r="J153" s="7"/>
      <c r="K153" s="7"/>
      <c r="L153" s="7"/>
      <c r="M153" s="7"/>
      <c r="N153" s="7"/>
    </row>
    <row r="154" spans="1:14" ht="15.75" hidden="1" customHeight="1">
      <c r="A154" s="49"/>
      <c r="B154" s="548" t="s">
        <v>1040</v>
      </c>
      <c r="C154" s="548"/>
      <c r="D154" s="548"/>
      <c r="E154" s="548"/>
      <c r="F154" s="548"/>
      <c r="G154" s="548"/>
      <c r="H154" s="548"/>
      <c r="I154" s="526"/>
      <c r="J154" s="7"/>
      <c r="K154" s="7"/>
      <c r="L154" s="7"/>
      <c r="M154" s="7"/>
      <c r="N154" s="7"/>
    </row>
    <row r="155" spans="1:14" ht="15.75" hidden="1" customHeight="1">
      <c r="A155" s="49"/>
      <c r="B155" s="106" t="s">
        <v>2</v>
      </c>
      <c r="C155" s="106" t="s">
        <v>3</v>
      </c>
      <c r="D155" s="106" t="s">
        <v>5</v>
      </c>
      <c r="E155" s="106"/>
      <c r="F155" s="106" t="s">
        <v>0</v>
      </c>
      <c r="G155" s="415" t="s">
        <v>1</v>
      </c>
      <c r="H155" s="516" t="s">
        <v>4</v>
      </c>
      <c r="I155" s="526"/>
      <c r="J155" s="7"/>
      <c r="K155" s="7"/>
      <c r="L155" s="7"/>
      <c r="M155" s="7"/>
      <c r="N155" s="7"/>
    </row>
    <row r="156" spans="1:14" ht="15.75" hidden="1" customHeight="1">
      <c r="A156" s="49"/>
      <c r="B156" s="412"/>
      <c r="C156" s="4" t="e">
        <f>VLOOKUP(B156,[1]Report!$1:$1048576,2,0)</f>
        <v>#N/A</v>
      </c>
      <c r="D156" s="136" t="s">
        <v>6</v>
      </c>
      <c r="E156" s="136"/>
      <c r="F156" s="5" t="e">
        <f>VLOOKUP(B156,[1]Report!$1:$1048576,8,0)</f>
        <v>#N/A</v>
      </c>
      <c r="G156" s="413"/>
      <c r="H156" s="515" t="e">
        <f t="shared" ref="H156:H160" si="7">(F156-G156)/F156</f>
        <v>#N/A</v>
      </c>
      <c r="I156" s="527" t="e">
        <f t="shared" ref="I156:I160" si="8">H156-100%</f>
        <v>#N/A</v>
      </c>
      <c r="J156" s="7"/>
      <c r="K156" s="7"/>
      <c r="L156" s="7"/>
      <c r="M156" s="7"/>
      <c r="N156" s="7"/>
    </row>
    <row r="157" spans="1:14" ht="15.75" hidden="1" customHeight="1">
      <c r="A157" s="49"/>
      <c r="B157" s="412"/>
      <c r="C157" s="4" t="e">
        <f>VLOOKUP(B157,[1]Report!$1:$1048576,2,0)</f>
        <v>#N/A</v>
      </c>
      <c r="D157" s="136" t="s">
        <v>6</v>
      </c>
      <c r="E157" s="136"/>
      <c r="F157" s="5" t="e">
        <f>VLOOKUP(B157,[1]Report!$1:$1048576,8,0)</f>
        <v>#N/A</v>
      </c>
      <c r="G157" s="413"/>
      <c r="H157" s="515" t="e">
        <f t="shared" si="7"/>
        <v>#N/A</v>
      </c>
      <c r="I157" s="527" t="e">
        <f t="shared" si="8"/>
        <v>#N/A</v>
      </c>
      <c r="J157" s="7"/>
      <c r="K157" s="7"/>
      <c r="L157" s="7"/>
      <c r="M157" s="7"/>
      <c r="N157" s="7"/>
    </row>
    <row r="158" spans="1:14" ht="15.75" hidden="1" customHeight="1">
      <c r="A158" s="49"/>
      <c r="B158" s="412"/>
      <c r="C158" s="4" t="e">
        <f>VLOOKUP(B158,[1]Report!$1:$1048576,2,0)</f>
        <v>#N/A</v>
      </c>
      <c r="D158" s="136" t="s">
        <v>6</v>
      </c>
      <c r="E158" s="136"/>
      <c r="F158" s="5" t="e">
        <f>VLOOKUP(B158,[1]Report!$1:$1048576,8,0)</f>
        <v>#N/A</v>
      </c>
      <c r="G158" s="413"/>
      <c r="H158" s="515" t="e">
        <f t="shared" si="7"/>
        <v>#N/A</v>
      </c>
      <c r="I158" s="527" t="e">
        <f t="shared" si="8"/>
        <v>#N/A</v>
      </c>
      <c r="J158" s="7"/>
      <c r="K158" s="7"/>
      <c r="L158" s="7"/>
      <c r="M158" s="7"/>
      <c r="N158" s="7"/>
    </row>
    <row r="159" spans="1:14" ht="15.75" hidden="1" customHeight="1">
      <c r="A159" s="49"/>
      <c r="B159" s="412"/>
      <c r="C159" s="4" t="e">
        <f>VLOOKUP(B159,[1]Report!$1:$1048576,2,0)</f>
        <v>#N/A</v>
      </c>
      <c r="D159" s="136" t="s">
        <v>6</v>
      </c>
      <c r="E159" s="136"/>
      <c r="F159" s="5" t="e">
        <f>VLOOKUP(B159,[1]Report!$1:$1048576,8,0)</f>
        <v>#N/A</v>
      </c>
      <c r="G159" s="413"/>
      <c r="H159" s="515" t="e">
        <f t="shared" si="7"/>
        <v>#N/A</v>
      </c>
      <c r="I159" s="527" t="e">
        <f t="shared" si="8"/>
        <v>#N/A</v>
      </c>
      <c r="J159" s="7"/>
      <c r="K159" s="7"/>
      <c r="L159" s="7"/>
      <c r="M159" s="7"/>
      <c r="N159" s="7"/>
    </row>
    <row r="160" spans="1:14" ht="15.75" hidden="1" customHeight="1">
      <c r="A160" s="49"/>
      <c r="B160" s="412"/>
      <c r="C160" s="4" t="e">
        <f>VLOOKUP(B160,[1]Report!$1:$1048576,2,0)</f>
        <v>#N/A</v>
      </c>
      <c r="D160" s="136" t="s">
        <v>6</v>
      </c>
      <c r="E160" s="136"/>
      <c r="F160" s="5" t="e">
        <f>VLOOKUP(B160,[1]Report!$1:$1048576,8,0)</f>
        <v>#N/A</v>
      </c>
      <c r="G160" s="413"/>
      <c r="H160" s="515" t="e">
        <f t="shared" si="7"/>
        <v>#N/A</v>
      </c>
      <c r="I160" s="527" t="e">
        <f t="shared" si="8"/>
        <v>#N/A</v>
      </c>
      <c r="J160" s="7"/>
      <c r="K160" s="7"/>
      <c r="L160" s="7"/>
      <c r="M160" s="7"/>
      <c r="N160" s="7"/>
    </row>
    <row r="161" spans="1:14" ht="15.75" hidden="1" customHeight="1">
      <c r="A161" s="49"/>
      <c r="B161" s="107"/>
      <c r="C161" s="107"/>
      <c r="D161" s="169"/>
      <c r="E161" s="169"/>
      <c r="F161" s="108"/>
      <c r="G161" s="183"/>
      <c r="H161" s="517"/>
      <c r="I161" s="526"/>
      <c r="J161" s="7"/>
      <c r="K161" s="7"/>
      <c r="L161" s="7"/>
      <c r="M161" s="7"/>
      <c r="N161" s="7"/>
    </row>
    <row r="162" spans="1:14" ht="15.75" customHeight="1">
      <c r="A162" s="49"/>
      <c r="B162" s="630" t="s">
        <v>2026</v>
      </c>
      <c r="C162" s="630"/>
      <c r="D162" s="630"/>
      <c r="E162" s="630"/>
      <c r="F162" s="630"/>
      <c r="G162" s="630"/>
      <c r="H162" s="630"/>
      <c r="I162" s="526"/>
      <c r="J162" s="7"/>
      <c r="K162" s="7"/>
      <c r="L162" s="7"/>
      <c r="M162" s="7"/>
      <c r="N162" s="7"/>
    </row>
    <row r="163" spans="1:14" ht="15.75" customHeight="1">
      <c r="A163" s="49"/>
      <c r="B163" s="511" t="s">
        <v>2</v>
      </c>
      <c r="C163" s="511" t="s">
        <v>2062</v>
      </c>
      <c r="D163" s="511" t="s">
        <v>5</v>
      </c>
      <c r="E163" s="511"/>
      <c r="F163" s="511" t="s">
        <v>0</v>
      </c>
      <c r="G163" s="511" t="s">
        <v>807</v>
      </c>
      <c r="H163" s="516" t="s">
        <v>4</v>
      </c>
      <c r="I163" s="529"/>
      <c r="J163" s="7"/>
      <c r="K163" s="7"/>
      <c r="L163" s="7"/>
      <c r="M163" s="7"/>
      <c r="N163" s="7"/>
    </row>
    <row r="164" spans="1:14" s="100" customFormat="1" ht="15.75" hidden="1" customHeight="1">
      <c r="A164" s="533"/>
      <c r="B164" s="534">
        <v>114503</v>
      </c>
      <c r="C164" s="101" t="s">
        <v>2048</v>
      </c>
      <c r="D164" s="463" t="s">
        <v>464</v>
      </c>
      <c r="E164" s="463"/>
      <c r="F164" s="103">
        <f>VLOOKUP(B164,[1]Report!$1:$1048576,8,0)</f>
        <v>33</v>
      </c>
      <c r="G164" s="535">
        <v>19.989999999999998</v>
      </c>
      <c r="H164" s="118">
        <f t="shared" ref="H164:H199" si="9">(F164-G164)/F164</f>
        <v>0.39424242424242428</v>
      </c>
      <c r="I164" s="536">
        <f t="shared" ref="I164:I206" si="10">100%-H164</f>
        <v>0.60575757575757572</v>
      </c>
      <c r="J164" s="537"/>
      <c r="K164" s="537"/>
      <c r="L164" s="537"/>
      <c r="M164" s="537"/>
      <c r="N164" s="537"/>
    </row>
    <row r="165" spans="1:14" s="100" customFormat="1" ht="15.75" hidden="1" customHeight="1">
      <c r="A165" s="533"/>
      <c r="B165" s="534">
        <v>1155</v>
      </c>
      <c r="C165" s="101" t="s">
        <v>2038</v>
      </c>
      <c r="D165" s="463" t="s">
        <v>464</v>
      </c>
      <c r="E165" s="463"/>
      <c r="F165" s="103">
        <f>VLOOKUP(B165,[1]Report!$1:$1048576,8,0)</f>
        <v>20.190000000000001</v>
      </c>
      <c r="G165" s="535">
        <v>12.99</v>
      </c>
      <c r="H165" s="118">
        <f t="shared" si="9"/>
        <v>0.35661218424962854</v>
      </c>
      <c r="I165" s="536">
        <f t="shared" si="10"/>
        <v>0.64338781575037141</v>
      </c>
      <c r="J165" s="537"/>
      <c r="K165" s="537"/>
      <c r="L165" s="537"/>
      <c r="M165" s="537"/>
      <c r="N165" s="537"/>
    </row>
    <row r="166" spans="1:14" s="100" customFormat="1" ht="15.75" hidden="1" customHeight="1">
      <c r="A166" s="533"/>
      <c r="B166" s="540">
        <v>496</v>
      </c>
      <c r="C166" s="103" t="str">
        <f>VLOOKUP(B166,[1]Report!$1:$1048576,2,0)</f>
        <v>RC PED JR FILHOTE RMG 1X10,1KG</v>
      </c>
      <c r="D166" s="463"/>
      <c r="E166" s="463"/>
      <c r="F166" s="103">
        <f>VLOOKUP(B166,[1]Report!$1:$1048576,8,0)</f>
        <v>130</v>
      </c>
      <c r="G166" s="541">
        <v>89.99</v>
      </c>
      <c r="H166" s="118">
        <f t="shared" si="9"/>
        <v>0.30776923076923079</v>
      </c>
      <c r="I166" s="536">
        <f t="shared" si="10"/>
        <v>0.69223076923076921</v>
      </c>
      <c r="J166" s="537"/>
      <c r="K166" s="537"/>
      <c r="L166" s="537"/>
      <c r="M166" s="537"/>
      <c r="N166" s="537"/>
    </row>
    <row r="167" spans="1:14" s="100" customFormat="1" ht="15.75" customHeight="1">
      <c r="A167" s="533"/>
      <c r="B167" s="540">
        <v>109438</v>
      </c>
      <c r="C167" s="103" t="str">
        <f>VLOOKUP(B167,[1]Report!$1:$1048576,2,0)</f>
        <v>BR PAO DE QJO ESP TRAD 40X300G</v>
      </c>
      <c r="D167" s="463"/>
      <c r="E167" s="463"/>
      <c r="F167" s="103">
        <f>VLOOKUP(B167,[1]Report!$1:$1048576,8,0)</f>
        <v>9.81</v>
      </c>
      <c r="G167" s="541">
        <v>6.99</v>
      </c>
      <c r="H167" s="118">
        <f t="shared" si="9"/>
        <v>0.28746177370030584</v>
      </c>
      <c r="I167" s="536">
        <f t="shared" si="10"/>
        <v>0.71253822629969421</v>
      </c>
      <c r="J167" s="537"/>
      <c r="K167" s="537"/>
      <c r="L167" s="537"/>
      <c r="M167" s="537"/>
      <c r="N167" s="537"/>
    </row>
    <row r="168" spans="1:14" s="100" customFormat="1" ht="15.75" hidden="1" customHeight="1">
      <c r="A168" s="533"/>
      <c r="B168" s="540">
        <v>112740</v>
      </c>
      <c r="C168" s="103" t="str">
        <f>VLOOKUP(B168,[1]Report!$1:$1048576,2,0)</f>
        <v>VINHO RESER CHARDONN PEDRO JIMENEZ 750ML</v>
      </c>
      <c r="D168" s="463"/>
      <c r="E168" s="463"/>
      <c r="F168" s="103">
        <f>VLOOKUP(B168,[1]Report!$1:$1048576,8,0)</f>
        <v>27.89</v>
      </c>
      <c r="G168" s="541">
        <v>19.989999999999998</v>
      </c>
      <c r="H168" s="118">
        <f t="shared" si="9"/>
        <v>0.28325564718537116</v>
      </c>
      <c r="I168" s="536">
        <f t="shared" si="10"/>
        <v>0.71674435281462889</v>
      </c>
      <c r="J168" s="537"/>
      <c r="K168" s="537"/>
      <c r="L168" s="537"/>
      <c r="M168" s="537"/>
      <c r="N168" s="537"/>
    </row>
    <row r="169" spans="1:14" s="100" customFormat="1" ht="15.75" hidden="1" customHeight="1">
      <c r="A169" s="533"/>
      <c r="B169" s="534">
        <v>105510</v>
      </c>
      <c r="C169" s="101" t="s">
        <v>468</v>
      </c>
      <c r="D169" s="463" t="s">
        <v>464</v>
      </c>
      <c r="E169" s="463"/>
      <c r="F169" s="103">
        <f>VLOOKUP(B169,[1]Report!$1:$1048576,8,0)</f>
        <v>10.83</v>
      </c>
      <c r="G169" s="535">
        <v>7.79</v>
      </c>
      <c r="H169" s="118">
        <f t="shared" si="9"/>
        <v>0.2807017543859649</v>
      </c>
      <c r="I169" s="536">
        <f t="shared" si="10"/>
        <v>0.7192982456140351</v>
      </c>
      <c r="J169" s="537"/>
      <c r="K169" s="537"/>
      <c r="L169" s="537"/>
      <c r="M169" s="537"/>
      <c r="N169" s="537"/>
    </row>
    <row r="170" spans="1:14" s="100" customFormat="1" ht="15.75" hidden="1" customHeight="1">
      <c r="A170" s="533"/>
      <c r="B170" s="540">
        <v>483</v>
      </c>
      <c r="C170" s="103" t="str">
        <f>VLOOKUP(B170,[1]Report!$1:$1048576,2,0)</f>
        <v>RC WHISKAS FILHOTE CARNE LEITE 1X10,1KG</v>
      </c>
      <c r="D170" s="463"/>
      <c r="E170" s="463"/>
      <c r="F170" s="103">
        <f>VLOOKUP(B170,[1]Report!$1:$1048576,8,0)</f>
        <v>158</v>
      </c>
      <c r="G170" s="541">
        <v>115</v>
      </c>
      <c r="H170" s="118">
        <f t="shared" si="9"/>
        <v>0.27215189873417722</v>
      </c>
      <c r="I170" s="536">
        <f t="shared" si="10"/>
        <v>0.72784810126582278</v>
      </c>
      <c r="J170" s="537"/>
      <c r="K170" s="537"/>
      <c r="L170" s="537"/>
      <c r="M170" s="537"/>
      <c r="N170" s="537"/>
    </row>
    <row r="171" spans="1:14" ht="15.75" hidden="1" customHeight="1">
      <c r="A171" s="49"/>
      <c r="B171" s="540">
        <v>112114</v>
      </c>
      <c r="C171" s="103" t="str">
        <f>VLOOKUP(B171,[1]Report!$1:$1048576,2,0)</f>
        <v>RC CESAR SH ADU CARNE ASSADA 2X20X85G</v>
      </c>
      <c r="D171" s="463"/>
      <c r="E171" s="463"/>
      <c r="F171" s="103">
        <f>VLOOKUP(B171,[1]Report!$1:$1048576,8,0)</f>
        <v>2.72</v>
      </c>
      <c r="G171" s="541">
        <v>1.99</v>
      </c>
      <c r="H171" s="118">
        <f t="shared" si="9"/>
        <v>0.26838235294117652</v>
      </c>
      <c r="I171" s="536">
        <f t="shared" si="10"/>
        <v>0.73161764705882348</v>
      </c>
      <c r="J171" s="7"/>
      <c r="K171" s="7"/>
      <c r="L171" s="7"/>
      <c r="M171" s="7"/>
      <c r="N171" s="7"/>
    </row>
    <row r="172" spans="1:14" ht="15.75" hidden="1" customHeight="1">
      <c r="A172" s="49"/>
      <c r="B172" s="540">
        <v>112116</v>
      </c>
      <c r="C172" s="103" t="str">
        <f>VLOOKUP(B172,[1]Report!$1:$1048576,2,0)</f>
        <v>RC CESAR SH ADU CORD ASSADO 2X20X85G</v>
      </c>
      <c r="D172" s="463"/>
      <c r="E172" s="463"/>
      <c r="F172" s="103">
        <f>VLOOKUP(B172,[1]Report!$1:$1048576,8,0)</f>
        <v>2.72</v>
      </c>
      <c r="G172" s="541">
        <v>1.99</v>
      </c>
      <c r="H172" s="118">
        <f t="shared" si="9"/>
        <v>0.26838235294117652</v>
      </c>
      <c r="I172" s="536">
        <f t="shared" si="10"/>
        <v>0.73161764705882348</v>
      </c>
      <c r="J172" s="7"/>
      <c r="K172" s="7"/>
      <c r="L172" s="7"/>
      <c r="M172" s="7"/>
      <c r="N172" s="7"/>
    </row>
    <row r="173" spans="1:14" ht="15.75" hidden="1" customHeight="1">
      <c r="A173" s="49"/>
      <c r="B173" s="540">
        <v>113045</v>
      </c>
      <c r="C173" s="103" t="str">
        <f>VLOOKUP(B173,[1]Report!$1:$1048576,2,0)</f>
        <v>RC CESAR SH ADU FGO MARINADO 2X20X85G</v>
      </c>
      <c r="D173" s="463"/>
      <c r="E173" s="463"/>
      <c r="F173" s="103">
        <f>VLOOKUP(B173,[1]Report!$1:$1048576,8,0)</f>
        <v>2.72</v>
      </c>
      <c r="G173" s="541">
        <v>1.99</v>
      </c>
      <c r="H173" s="118">
        <f t="shared" si="9"/>
        <v>0.26838235294117652</v>
      </c>
      <c r="I173" s="536">
        <f t="shared" si="10"/>
        <v>0.73161764705882348</v>
      </c>
      <c r="J173" s="7"/>
      <c r="K173" s="7"/>
      <c r="L173" s="7"/>
      <c r="M173" s="7"/>
      <c r="N173" s="7"/>
    </row>
    <row r="174" spans="1:14" ht="15.75" hidden="1" customHeight="1">
      <c r="A174" s="49"/>
      <c r="B174" s="540">
        <v>112117</v>
      </c>
      <c r="C174" s="103" t="str">
        <f>VLOOKUP(B174,[1]Report!$1:$1048576,2,0)</f>
        <v>RC CESAR SH ADU FILE MIGNON 2X20X85G</v>
      </c>
      <c r="D174" s="463"/>
      <c r="E174" s="463"/>
      <c r="F174" s="103">
        <f>VLOOKUP(B174,[1]Report!$1:$1048576,8,0)</f>
        <v>2.72</v>
      </c>
      <c r="G174" s="541">
        <v>1.99</v>
      </c>
      <c r="H174" s="118">
        <f t="shared" si="9"/>
        <v>0.26838235294117652</v>
      </c>
      <c r="I174" s="536">
        <f t="shared" si="10"/>
        <v>0.73161764705882348</v>
      </c>
      <c r="J174" s="7"/>
      <c r="K174" s="7"/>
      <c r="L174" s="7"/>
      <c r="M174" s="7"/>
      <c r="N174" s="7"/>
    </row>
    <row r="175" spans="1:14" ht="15.75" hidden="1" customHeight="1">
      <c r="A175" s="49"/>
      <c r="B175" s="540">
        <v>112118</v>
      </c>
      <c r="C175" s="103" t="str">
        <f>VLOOKUP(B175,[1]Report!$1:$1048576,2,0)</f>
        <v>RC SHEB SH AD SALMAO MOLHO 2X20X85G</v>
      </c>
      <c r="D175" s="463"/>
      <c r="E175" s="463"/>
      <c r="F175" s="103">
        <f>VLOOKUP(B175,[1]Report!$1:$1048576,8,0)</f>
        <v>2.72</v>
      </c>
      <c r="G175" s="541">
        <v>1.99</v>
      </c>
      <c r="H175" s="118">
        <f t="shared" si="9"/>
        <v>0.26838235294117652</v>
      </c>
      <c r="I175" s="536">
        <f t="shared" si="10"/>
        <v>0.73161764705882348</v>
      </c>
      <c r="J175" s="7"/>
      <c r="K175" s="7"/>
      <c r="L175" s="7"/>
      <c r="M175" s="7"/>
      <c r="N175" s="7"/>
    </row>
    <row r="176" spans="1:14" ht="15.75" hidden="1" customHeight="1">
      <c r="A176" s="49"/>
      <c r="B176" s="540">
        <v>112113</v>
      </c>
      <c r="C176" s="103" t="str">
        <f>VLOOKUP(B176,[1]Report!$1:$1048576,2,0)</f>
        <v>RC SHEB SH ADU ATUM MARINADO 2X20X85G</v>
      </c>
      <c r="D176" s="463"/>
      <c r="E176" s="463"/>
      <c r="F176" s="103">
        <f>VLOOKUP(B176,[1]Report!$1:$1048576,8,0)</f>
        <v>2.72</v>
      </c>
      <c r="G176" s="541">
        <v>1.99</v>
      </c>
      <c r="H176" s="118">
        <f t="shared" si="9"/>
        <v>0.26838235294117652</v>
      </c>
      <c r="I176" s="536">
        <f t="shared" si="10"/>
        <v>0.73161764705882348</v>
      </c>
      <c r="J176" s="7"/>
      <c r="K176" s="7"/>
      <c r="L176" s="7"/>
      <c r="M176" s="7"/>
      <c r="N176" s="7"/>
    </row>
    <row r="177" spans="1:14" ht="15.75" hidden="1" customHeight="1">
      <c r="A177" s="49"/>
      <c r="B177" s="540">
        <v>112120</v>
      </c>
      <c r="C177" s="103" t="str">
        <f>VLOOKUP(B177,[1]Report!$1:$1048576,2,0)</f>
        <v>RC SHEB SH ADU CARNE MOLHO 2X20X85G</v>
      </c>
      <c r="D177" s="463"/>
      <c r="E177" s="463"/>
      <c r="F177" s="103">
        <f>VLOOKUP(B177,[1]Report!$1:$1048576,8,0)</f>
        <v>2.72</v>
      </c>
      <c r="G177" s="541">
        <v>1.99</v>
      </c>
      <c r="H177" s="118">
        <f t="shared" si="9"/>
        <v>0.26838235294117652</v>
      </c>
      <c r="I177" s="536">
        <f t="shared" si="10"/>
        <v>0.73161764705882348</v>
      </c>
      <c r="J177" s="7"/>
      <c r="K177" s="7"/>
      <c r="L177" s="7"/>
      <c r="M177" s="7"/>
      <c r="N177" s="7"/>
    </row>
    <row r="178" spans="1:14" ht="15.75" hidden="1" customHeight="1">
      <c r="A178" s="49"/>
      <c r="B178" s="540">
        <v>112115</v>
      </c>
      <c r="C178" s="103" t="str">
        <f>VLOOKUP(B178,[1]Report!$1:$1048576,2,0)</f>
        <v>RC SHEB SH ADU FGO ASSADO 2X20X85G</v>
      </c>
      <c r="D178" s="463"/>
      <c r="E178" s="463"/>
      <c r="F178" s="103">
        <f>VLOOKUP(B178,[1]Report!$1:$1048576,8,0)</f>
        <v>2.72</v>
      </c>
      <c r="G178" s="541">
        <v>1.99</v>
      </c>
      <c r="H178" s="118">
        <f t="shared" si="9"/>
        <v>0.26838235294117652</v>
      </c>
      <c r="I178" s="536">
        <f t="shared" si="10"/>
        <v>0.73161764705882348</v>
      </c>
      <c r="J178" s="7"/>
      <c r="K178" s="7"/>
      <c r="L178" s="7"/>
      <c r="M178" s="7"/>
      <c r="N178" s="7"/>
    </row>
    <row r="179" spans="1:14" s="100" customFormat="1" ht="15.75" hidden="1" customHeight="1">
      <c r="A179" s="533"/>
      <c r="B179" s="540">
        <v>171</v>
      </c>
      <c r="C179" s="103" t="str">
        <f>VLOOKUP(B179,[1]Report!$1:$1048576,2,0)</f>
        <v>P ACHO TODDYNHO TRADICIONAL 27X200ML</v>
      </c>
      <c r="D179" s="463"/>
      <c r="E179" s="463"/>
      <c r="F179" s="103">
        <f>VLOOKUP(B179,[1]Report!$1:$1048576,8,0)</f>
        <v>47.41</v>
      </c>
      <c r="G179" s="541">
        <v>34.83</v>
      </c>
      <c r="H179" s="118">
        <f t="shared" si="9"/>
        <v>0.26534486395275259</v>
      </c>
      <c r="I179" s="536">
        <f t="shared" si="10"/>
        <v>0.73465513604724741</v>
      </c>
      <c r="J179" s="537"/>
      <c r="K179" s="537"/>
      <c r="L179" s="537"/>
      <c r="M179" s="537"/>
      <c r="N179" s="537"/>
    </row>
    <row r="180" spans="1:14" s="100" customFormat="1" ht="15.75" hidden="1" customHeight="1">
      <c r="A180" s="533"/>
      <c r="B180" s="540">
        <v>722</v>
      </c>
      <c r="C180" s="103" t="str">
        <f>VLOOKUP(B180,[1]Report!$1:$1048576,2,0)</f>
        <v>RC PED ADU CARNE&amp;FGO E CEREAIS 1X10,1KG</v>
      </c>
      <c r="D180" s="463"/>
      <c r="E180" s="463"/>
      <c r="F180" s="103">
        <f>VLOOKUP(B180,[1]Report!$1:$1048576,8,0)</f>
        <v>122</v>
      </c>
      <c r="G180" s="541">
        <v>89.99</v>
      </c>
      <c r="H180" s="118">
        <f t="shared" si="9"/>
        <v>0.26237704918032789</v>
      </c>
      <c r="I180" s="536">
        <f t="shared" si="10"/>
        <v>0.73762295081967211</v>
      </c>
      <c r="J180" s="537"/>
      <c r="K180" s="537"/>
      <c r="L180" s="537"/>
      <c r="M180" s="537"/>
      <c r="N180" s="537"/>
    </row>
    <row r="181" spans="1:14" s="100" customFormat="1" ht="15.75" hidden="1" customHeight="1">
      <c r="A181" s="533"/>
      <c r="B181" s="540">
        <v>112721</v>
      </c>
      <c r="C181" s="103" t="str">
        <f>VLOOKUP(B181,[1]Report!$1:$1048576,2,0)</f>
        <v>VINHO MAIPO MI PUEBLO CARMENERE 750ML</v>
      </c>
      <c r="D181" s="463"/>
      <c r="E181" s="463"/>
      <c r="F181" s="103">
        <f>VLOOKUP(B181,[1]Report!$1:$1048576,8,0)</f>
        <v>27.06</v>
      </c>
      <c r="G181" s="541">
        <v>19.989999999999998</v>
      </c>
      <c r="H181" s="118">
        <f t="shared" si="9"/>
        <v>0.26127124907612714</v>
      </c>
      <c r="I181" s="536">
        <f t="shared" si="10"/>
        <v>0.73872875092387291</v>
      </c>
      <c r="J181" s="537"/>
      <c r="K181" s="537"/>
      <c r="L181" s="537"/>
      <c r="M181" s="537"/>
      <c r="N181" s="537"/>
    </row>
    <row r="182" spans="1:14" s="100" customFormat="1" ht="15.75" hidden="1" customHeight="1">
      <c r="A182" s="533"/>
      <c r="B182" s="540">
        <v>112758</v>
      </c>
      <c r="C182" s="103" t="str">
        <f>VLOOKUP(B182,[1]Report!$1:$1048576,2,0)</f>
        <v>VINHO MAIPO MI PUEBLO SAUVIG BLANC 750ML</v>
      </c>
      <c r="D182" s="463"/>
      <c r="E182" s="463"/>
      <c r="F182" s="103">
        <f>VLOOKUP(B182,[1]Report!$1:$1048576,8,0)</f>
        <v>27.06</v>
      </c>
      <c r="G182" s="541">
        <v>19.989999999999998</v>
      </c>
      <c r="H182" s="118">
        <f t="shared" si="9"/>
        <v>0.26127124907612714</v>
      </c>
      <c r="I182" s="536">
        <f t="shared" si="10"/>
        <v>0.73872875092387291</v>
      </c>
      <c r="J182" s="537"/>
      <c r="K182" s="537"/>
      <c r="L182" s="537"/>
      <c r="M182" s="537"/>
      <c r="N182" s="537"/>
    </row>
    <row r="183" spans="1:14" s="100" customFormat="1" ht="15.75" hidden="1" customHeight="1">
      <c r="A183" s="533"/>
      <c r="B183" s="540">
        <v>112759</v>
      </c>
      <c r="C183" s="103" t="str">
        <f>VLOOKUP(B183,[1]Report!$1:$1048576,2,0)</f>
        <v>VINHO MAIPO MI PUELBLO CABER SAUV 750ML</v>
      </c>
      <c r="D183" s="463"/>
      <c r="E183" s="463"/>
      <c r="F183" s="103">
        <f>VLOOKUP(B183,[1]Report!$1:$1048576,8,0)</f>
        <v>27.06</v>
      </c>
      <c r="G183" s="541">
        <v>19.989999999999998</v>
      </c>
      <c r="H183" s="118">
        <f t="shared" si="9"/>
        <v>0.26127124907612714</v>
      </c>
      <c r="I183" s="536">
        <f t="shared" si="10"/>
        <v>0.73872875092387291</v>
      </c>
      <c r="J183" s="537"/>
      <c r="K183" s="537"/>
      <c r="L183" s="537"/>
      <c r="M183" s="537"/>
      <c r="N183" s="537"/>
    </row>
    <row r="184" spans="1:14" s="100" customFormat="1" ht="15.75" hidden="1" customHeight="1">
      <c r="A184" s="533"/>
      <c r="B184" s="540">
        <v>102774</v>
      </c>
      <c r="C184" s="103" t="str">
        <f>VLOOKUP(B184,[1]Report!$1:$1048576,2,0)</f>
        <v>P AGUA DE COCO KEROCOCO 200ML</v>
      </c>
      <c r="D184" s="463"/>
      <c r="E184" s="463"/>
      <c r="F184" s="103">
        <f>VLOOKUP(B184,[1]Report!$1:$1048576,8,0)</f>
        <v>2.27</v>
      </c>
      <c r="G184" s="541">
        <v>1.69</v>
      </c>
      <c r="H184" s="118">
        <f t="shared" si="9"/>
        <v>0.25550660792951546</v>
      </c>
      <c r="I184" s="536">
        <f t="shared" si="10"/>
        <v>0.74449339207048459</v>
      </c>
      <c r="J184" s="537"/>
      <c r="K184" s="537"/>
      <c r="L184" s="537"/>
      <c r="M184" s="537"/>
      <c r="N184" s="537"/>
    </row>
    <row r="185" spans="1:14" s="100" customFormat="1" ht="15.75" hidden="1" customHeight="1">
      <c r="A185" s="533"/>
      <c r="B185" s="540">
        <v>105780</v>
      </c>
      <c r="C185" s="103" t="str">
        <f>VLOOKUP(B185,[1]Report!$1:$1048576,2,0)</f>
        <v>P AGUA DE COCO KEROCOCO KIDS 200ML</v>
      </c>
      <c r="D185" s="463"/>
      <c r="E185" s="463"/>
      <c r="F185" s="103">
        <f>VLOOKUP(B185,[1]Report!$1:$1048576,8,0)</f>
        <v>2.27</v>
      </c>
      <c r="G185" s="541">
        <v>1.69</v>
      </c>
      <c r="H185" s="118">
        <f t="shared" si="9"/>
        <v>0.25550660792951546</v>
      </c>
      <c r="I185" s="536">
        <f t="shared" si="10"/>
        <v>0.74449339207048459</v>
      </c>
      <c r="J185" s="537"/>
      <c r="K185" s="537"/>
      <c r="L185" s="537"/>
      <c r="M185" s="537"/>
      <c r="N185" s="537"/>
    </row>
    <row r="186" spans="1:14" s="100" customFormat="1" ht="15.75" hidden="1" customHeight="1">
      <c r="A186" s="533"/>
      <c r="B186" s="540">
        <v>105826</v>
      </c>
      <c r="C186" s="103" t="str">
        <f>VLOOKUP(B186,[1]Report!$1:$1048576,2,0)</f>
        <v>RC OPT CAO SH AD FGO 2X18X100G</v>
      </c>
      <c r="D186" s="463"/>
      <c r="E186" s="463"/>
      <c r="F186" s="103">
        <f>VLOOKUP(B186,[1]Report!$1:$1048576,8,0)</f>
        <v>1.99</v>
      </c>
      <c r="G186" s="541">
        <v>1.49</v>
      </c>
      <c r="H186" s="118">
        <f t="shared" si="9"/>
        <v>0.25125628140703515</v>
      </c>
      <c r="I186" s="536">
        <f t="shared" si="10"/>
        <v>0.74874371859296485</v>
      </c>
      <c r="J186" s="537"/>
      <c r="K186" s="537"/>
      <c r="L186" s="537"/>
      <c r="M186" s="537"/>
      <c r="N186" s="537"/>
    </row>
    <row r="187" spans="1:14" s="100" customFormat="1" ht="15.75" hidden="1" customHeight="1">
      <c r="A187" s="533"/>
      <c r="B187" s="540">
        <v>105825</v>
      </c>
      <c r="C187" s="103" t="str">
        <f>VLOOKUP(B187,[1]Report!$1:$1048576,2,0)</f>
        <v>RC OPT CAO SH AD RC PEQ MI FGO 2X18X100G</v>
      </c>
      <c r="D187" s="463"/>
      <c r="E187" s="463"/>
      <c r="F187" s="103">
        <f>VLOOKUP(B187,[1]Report!$1:$1048576,8,0)</f>
        <v>1.99</v>
      </c>
      <c r="G187" s="541">
        <v>1.49</v>
      </c>
      <c r="H187" s="118">
        <f t="shared" si="9"/>
        <v>0.25125628140703515</v>
      </c>
      <c r="I187" s="536">
        <f t="shared" si="10"/>
        <v>0.74874371859296485</v>
      </c>
      <c r="J187" s="537"/>
      <c r="K187" s="537"/>
      <c r="L187" s="537"/>
      <c r="M187" s="537"/>
      <c r="N187" s="537"/>
    </row>
    <row r="188" spans="1:14" s="100" customFormat="1" ht="15.75" hidden="1" customHeight="1">
      <c r="A188" s="533"/>
      <c r="B188" s="540">
        <v>105823</v>
      </c>
      <c r="C188" s="103" t="str">
        <f>VLOOKUP(B188,[1]Report!$1:$1048576,2,0)</f>
        <v>RC OPT CAO SH FILHOTE FGO 2X18X100G</v>
      </c>
      <c r="D188" s="463"/>
      <c r="E188" s="463"/>
      <c r="F188" s="103">
        <f>VLOOKUP(B188,[1]Report!$1:$1048576,8,0)</f>
        <v>1.99</v>
      </c>
      <c r="G188" s="541">
        <v>1.49</v>
      </c>
      <c r="H188" s="118">
        <f t="shared" si="9"/>
        <v>0.25125628140703515</v>
      </c>
      <c r="I188" s="536">
        <f t="shared" si="10"/>
        <v>0.74874371859296485</v>
      </c>
      <c r="J188" s="537"/>
      <c r="K188" s="537"/>
      <c r="L188" s="537"/>
      <c r="M188" s="537"/>
      <c r="N188" s="537"/>
    </row>
    <row r="189" spans="1:14" s="100" customFormat="1" ht="15.75" hidden="1" customHeight="1">
      <c r="A189" s="533"/>
      <c r="B189" s="540">
        <v>109661</v>
      </c>
      <c r="C189" s="103" t="str">
        <f>VLOOKUP(B189,[1]Report!$1:$1048576,2,0)</f>
        <v>RC OPT GATO SH AD CAST FGO 2X20X85G</v>
      </c>
      <c r="D189" s="463"/>
      <c r="E189" s="463"/>
      <c r="F189" s="103">
        <f>VLOOKUP(B189,[1]Report!$1:$1048576,8,0)</f>
        <v>1.99</v>
      </c>
      <c r="G189" s="541">
        <v>1.49</v>
      </c>
      <c r="H189" s="118">
        <f t="shared" si="9"/>
        <v>0.25125628140703515</v>
      </c>
      <c r="I189" s="536">
        <f t="shared" si="10"/>
        <v>0.74874371859296485</v>
      </c>
      <c r="J189" s="537"/>
      <c r="K189" s="537"/>
      <c r="L189" s="537"/>
      <c r="M189" s="537"/>
      <c r="N189" s="537"/>
    </row>
    <row r="190" spans="1:14" s="100" customFormat="1" ht="15.75" hidden="1" customHeight="1">
      <c r="A190" s="533"/>
      <c r="B190" s="540">
        <v>109972</v>
      </c>
      <c r="C190" s="103" t="str">
        <f>VLOOKUP(B190,[1]Report!$1:$1048576,2,0)</f>
        <v>RC OPT GATO SH AD FGO 2X20X85G</v>
      </c>
      <c r="D190" s="463"/>
      <c r="E190" s="463"/>
      <c r="F190" s="103">
        <f>VLOOKUP(B190,[1]Report!$1:$1048576,8,0)</f>
        <v>1.99</v>
      </c>
      <c r="G190" s="541">
        <v>1.49</v>
      </c>
      <c r="H190" s="118">
        <f t="shared" si="9"/>
        <v>0.25125628140703515</v>
      </c>
      <c r="I190" s="536">
        <f t="shared" si="10"/>
        <v>0.74874371859296485</v>
      </c>
      <c r="J190" s="537"/>
      <c r="K190" s="537"/>
      <c r="L190" s="537"/>
      <c r="M190" s="537"/>
      <c r="N190" s="537"/>
    </row>
    <row r="191" spans="1:14" s="100" customFormat="1" ht="15.75" hidden="1" customHeight="1">
      <c r="A191" s="533"/>
      <c r="B191" s="540">
        <v>109891</v>
      </c>
      <c r="C191" s="103" t="str">
        <f>VLOOKUP(B191,[1]Report!$1:$1048576,2,0)</f>
        <v>RC OPT GATO SH AD MD PESO FGO 2X20X85G</v>
      </c>
      <c r="D191" s="463"/>
      <c r="E191" s="463"/>
      <c r="F191" s="103">
        <f>VLOOKUP(B191,[1]Report!$1:$1048576,8,0)</f>
        <v>1.99</v>
      </c>
      <c r="G191" s="541">
        <v>1.49</v>
      </c>
      <c r="H191" s="118">
        <f t="shared" si="9"/>
        <v>0.25125628140703515</v>
      </c>
      <c r="I191" s="536">
        <f t="shared" si="10"/>
        <v>0.74874371859296485</v>
      </c>
      <c r="J191" s="537"/>
      <c r="K191" s="537"/>
      <c r="L191" s="537"/>
      <c r="M191" s="537"/>
      <c r="N191" s="537"/>
    </row>
    <row r="192" spans="1:14" s="100" customFormat="1" ht="15.75" hidden="1" customHeight="1">
      <c r="A192" s="533"/>
      <c r="B192" s="540">
        <v>109954</v>
      </c>
      <c r="C192" s="103" t="str">
        <f>VLOOKUP(B192,[1]Report!$1:$1048576,2,0)</f>
        <v>RC OPT GATO SH FILHOTE FGO 2X20X85G</v>
      </c>
      <c r="D192" s="463"/>
      <c r="E192" s="463"/>
      <c r="F192" s="103">
        <f>VLOOKUP(B192,[1]Report!$1:$1048576,8,0)</f>
        <v>1.99</v>
      </c>
      <c r="G192" s="541">
        <v>1.49</v>
      </c>
      <c r="H192" s="118">
        <f t="shared" si="9"/>
        <v>0.25125628140703515</v>
      </c>
      <c r="I192" s="536">
        <f t="shared" si="10"/>
        <v>0.74874371859296485</v>
      </c>
      <c r="J192" s="537"/>
      <c r="K192" s="537"/>
      <c r="L192" s="537"/>
      <c r="M192" s="537"/>
      <c r="N192" s="537"/>
    </row>
    <row r="193" spans="1:14" s="100" customFormat="1" ht="15.75" hidden="1" customHeight="1">
      <c r="A193" s="533"/>
      <c r="B193" s="540">
        <v>522</v>
      </c>
      <c r="C193" s="103" t="str">
        <f>VLOOKUP(B193,[1]Report!$1:$1048576,2,0)</f>
        <v>RC PED ADU RP 1X10,1KG</v>
      </c>
      <c r="D193" s="463"/>
      <c r="E193" s="463"/>
      <c r="F193" s="103">
        <f>VLOOKUP(B193,[1]Report!$1:$1048576,8,0)</f>
        <v>120</v>
      </c>
      <c r="G193" s="541">
        <v>89.99</v>
      </c>
      <c r="H193" s="118">
        <f t="shared" si="9"/>
        <v>0.25008333333333338</v>
      </c>
      <c r="I193" s="536">
        <f t="shared" si="10"/>
        <v>0.74991666666666656</v>
      </c>
      <c r="J193" s="537"/>
      <c r="K193" s="537"/>
      <c r="L193" s="537"/>
      <c r="M193" s="537"/>
      <c r="N193" s="537"/>
    </row>
    <row r="194" spans="1:14" s="100" customFormat="1" ht="15.75" hidden="1" customHeight="1">
      <c r="A194" s="533"/>
      <c r="B194" s="534">
        <v>1700</v>
      </c>
      <c r="C194" s="101" t="s">
        <v>1324</v>
      </c>
      <c r="D194" s="463" t="s">
        <v>806</v>
      </c>
      <c r="E194" s="463"/>
      <c r="F194" s="103">
        <f>VLOOKUP(B194,[1]Report!$1:$1048576,8,0)</f>
        <v>132.02000000000001</v>
      </c>
      <c r="G194" s="535">
        <v>99.95</v>
      </c>
      <c r="H194" s="118">
        <f t="shared" si="9"/>
        <v>0.24291773973640363</v>
      </c>
      <c r="I194" s="536">
        <f t="shared" si="10"/>
        <v>0.75708226026359637</v>
      </c>
      <c r="J194" s="537"/>
      <c r="K194" s="537"/>
      <c r="L194" s="537"/>
      <c r="M194" s="537"/>
      <c r="N194" s="537"/>
    </row>
    <row r="195" spans="1:14" s="100" customFormat="1" ht="15.75" hidden="1" customHeight="1">
      <c r="A195" s="533"/>
      <c r="B195" s="540">
        <v>109144</v>
      </c>
      <c r="C195" s="103" t="str">
        <f>VLOOKUP(B195,[1]Report!$1:$1048576,2,0)</f>
        <v>B TORRADA TRAD BAUD 36X142G</v>
      </c>
      <c r="D195" s="463"/>
      <c r="E195" s="463"/>
      <c r="F195" s="103">
        <f>VLOOKUP(B195,[1]Report!$1:$1048576,8,0)</f>
        <v>4.58</v>
      </c>
      <c r="G195" s="541">
        <v>3.49</v>
      </c>
      <c r="H195" s="118">
        <f t="shared" si="9"/>
        <v>0.23799126637554582</v>
      </c>
      <c r="I195" s="536">
        <f t="shared" si="10"/>
        <v>0.7620087336244542</v>
      </c>
      <c r="J195" s="537"/>
      <c r="K195" s="537"/>
      <c r="L195" s="537"/>
      <c r="M195" s="537"/>
      <c r="N195" s="537"/>
    </row>
    <row r="196" spans="1:14" s="100" customFormat="1" ht="15.75" hidden="1" customHeight="1">
      <c r="A196" s="533"/>
      <c r="B196" s="540">
        <v>114208</v>
      </c>
      <c r="C196" s="103" t="str">
        <f>VLOOKUP(B196,[1]Report!$1:$1048576,2,0)</f>
        <v>P ACHOC PO TODDY TWIX POTE 24X350G</v>
      </c>
      <c r="D196" s="463"/>
      <c r="E196" s="463"/>
      <c r="F196" s="103">
        <f>VLOOKUP(B196,[1]Report!$1:$1048576,8,0)</f>
        <v>8.4499999999999993</v>
      </c>
      <c r="G196" s="541">
        <v>6.49</v>
      </c>
      <c r="H196" s="118">
        <f t="shared" si="9"/>
        <v>0.23195266272189341</v>
      </c>
      <c r="I196" s="536">
        <f t="shared" si="10"/>
        <v>0.76804733727810659</v>
      </c>
      <c r="J196" s="537"/>
      <c r="K196" s="537"/>
      <c r="L196" s="537"/>
      <c r="M196" s="537"/>
      <c r="N196" s="537"/>
    </row>
    <row r="197" spans="1:14" s="100" customFormat="1" ht="15.75" hidden="1" customHeight="1">
      <c r="A197" s="533"/>
      <c r="B197" s="540">
        <v>489</v>
      </c>
      <c r="C197" s="103" t="str">
        <f>VLOOKUP(B197,[1]Report!$1:$1048576,2,0)</f>
        <v>RC WHISKAS DRY PEIXE 1X10,1KG</v>
      </c>
      <c r="D197" s="463"/>
      <c r="E197" s="463"/>
      <c r="F197" s="103">
        <f>VLOOKUP(B197,[1]Report!$1:$1048576,8,0)</f>
        <v>149.44999999999999</v>
      </c>
      <c r="G197" s="541">
        <v>115</v>
      </c>
      <c r="H197" s="118">
        <f t="shared" si="9"/>
        <v>0.23051187688190025</v>
      </c>
      <c r="I197" s="536">
        <f t="shared" si="10"/>
        <v>0.76948812311809978</v>
      </c>
      <c r="J197" s="537"/>
      <c r="K197" s="537"/>
      <c r="L197" s="537"/>
      <c r="M197" s="537"/>
      <c r="N197" s="537"/>
    </row>
    <row r="198" spans="1:14" s="100" customFormat="1" ht="15.75" hidden="1" customHeight="1">
      <c r="A198" s="533"/>
      <c r="B198" s="540">
        <v>108006</v>
      </c>
      <c r="C198" s="103" t="str">
        <f>VLOOKUP(B198,[1]Report!$1:$1048576,2,0)</f>
        <v>RC WHISKAS FGO ADU 1X10,1KG</v>
      </c>
      <c r="D198" s="463"/>
      <c r="E198" s="463"/>
      <c r="F198" s="103">
        <f>VLOOKUP(B198,[1]Report!$1:$1048576,8,0)</f>
        <v>149.44999999999999</v>
      </c>
      <c r="G198" s="541">
        <v>115</v>
      </c>
      <c r="H198" s="118">
        <f t="shared" si="9"/>
        <v>0.23051187688190025</v>
      </c>
      <c r="I198" s="536">
        <f t="shared" si="10"/>
        <v>0.76948812311809978</v>
      </c>
      <c r="J198" s="537"/>
      <c r="K198" s="537"/>
      <c r="L198" s="537"/>
      <c r="M198" s="537"/>
      <c r="N198" s="537"/>
    </row>
    <row r="199" spans="1:14" s="100" customFormat="1" ht="15.75" hidden="1" customHeight="1">
      <c r="A199" s="533"/>
      <c r="B199" s="540">
        <v>113524</v>
      </c>
      <c r="C199" s="103" t="str">
        <f>VLOOKUP(B199,[1]Report!$1:$1048576,2,0)</f>
        <v>P ACHOC PO TODDY ORIGINAL 12X750G</v>
      </c>
      <c r="D199" s="463"/>
      <c r="E199" s="463"/>
      <c r="F199" s="103">
        <f>VLOOKUP(B199,[1]Report!$1:$1048576,8,0)</f>
        <v>14.24</v>
      </c>
      <c r="G199" s="541">
        <v>10.99</v>
      </c>
      <c r="H199" s="118">
        <f t="shared" si="9"/>
        <v>0.22823033707865167</v>
      </c>
      <c r="I199" s="536">
        <f t="shared" si="10"/>
        <v>0.7717696629213483</v>
      </c>
      <c r="J199" s="537"/>
      <c r="K199" s="537"/>
      <c r="L199" s="537"/>
      <c r="M199" s="537"/>
      <c r="N199" s="537"/>
    </row>
    <row r="200" spans="1:14" ht="15.75" hidden="1" customHeight="1">
      <c r="A200" s="49"/>
      <c r="B200" s="512"/>
      <c r="C200" s="5"/>
      <c r="D200" s="136"/>
      <c r="E200" s="136"/>
      <c r="F200" s="5"/>
      <c r="G200" s="513"/>
      <c r="H200" s="515"/>
      <c r="I200" s="532"/>
      <c r="J200" s="7"/>
      <c r="K200" s="7"/>
      <c r="L200" s="7"/>
      <c r="M200" s="7"/>
      <c r="N200" s="7"/>
    </row>
    <row r="201" spans="1:14" s="100" customFormat="1" ht="15.75" hidden="1" customHeight="1">
      <c r="A201" s="533"/>
      <c r="B201" s="542">
        <v>109379</v>
      </c>
      <c r="C201" s="103" t="str">
        <f>VLOOKUP(B201,[1]Report!$1:$1048576,2,0)</f>
        <v>ULTRA COPO 50ML PS BRANCO 50X100UN</v>
      </c>
      <c r="D201" s="463"/>
      <c r="E201" s="463"/>
      <c r="F201" s="103">
        <f>VLOOKUP(B201,[1]Report!$1:$1048576,8,0)</f>
        <v>2.96</v>
      </c>
      <c r="G201" s="543">
        <v>2.29</v>
      </c>
      <c r="H201" s="118">
        <f t="shared" ref="H201:H232" si="11">(F201-G201)/F201</f>
        <v>0.22635135135135134</v>
      </c>
      <c r="I201" s="536">
        <f t="shared" si="10"/>
        <v>0.77364864864864868</v>
      </c>
      <c r="J201" s="537"/>
      <c r="K201" s="537"/>
      <c r="L201" s="537"/>
      <c r="M201" s="537"/>
      <c r="N201" s="537"/>
    </row>
    <row r="202" spans="1:14" s="100" customFormat="1" ht="15.75" hidden="1" customHeight="1">
      <c r="A202" s="533"/>
      <c r="B202" s="540">
        <v>112743</v>
      </c>
      <c r="C202" s="103" t="str">
        <f>VLOOKUP(B202,[1]Report!$1:$1048576,2,0)</f>
        <v>VINHO TRIVENTO WHITE MALBEC 750ML</v>
      </c>
      <c r="D202" s="463"/>
      <c r="E202" s="463"/>
      <c r="F202" s="103">
        <f>VLOOKUP(B202,[1]Report!$1:$1048576,8,0)</f>
        <v>51.68</v>
      </c>
      <c r="G202" s="541">
        <v>39.99</v>
      </c>
      <c r="H202" s="118">
        <f t="shared" si="11"/>
        <v>0.22619969040247673</v>
      </c>
      <c r="I202" s="536">
        <f t="shared" si="10"/>
        <v>0.77380030959752322</v>
      </c>
      <c r="J202" s="537"/>
      <c r="K202" s="537"/>
      <c r="L202" s="537"/>
      <c r="M202" s="537"/>
      <c r="N202" s="537"/>
    </row>
    <row r="203" spans="1:14" s="100" customFormat="1" ht="15.75" hidden="1" customHeight="1">
      <c r="A203" s="533"/>
      <c r="B203" s="540">
        <v>112745</v>
      </c>
      <c r="C203" s="103" t="str">
        <f>VLOOKUP(B203,[1]Report!$1:$1048576,2,0)</f>
        <v>VINHO TRIVENTO RESERVE MALBEC 750ML</v>
      </c>
      <c r="D203" s="463"/>
      <c r="E203" s="463"/>
      <c r="F203" s="103">
        <f>VLOOKUP(B203,[1]Report!$1:$1048576,8,0)</f>
        <v>51.68</v>
      </c>
      <c r="G203" s="541">
        <v>39.99</v>
      </c>
      <c r="H203" s="118">
        <f t="shared" si="11"/>
        <v>0.22619969040247673</v>
      </c>
      <c r="I203" s="536">
        <f t="shared" si="10"/>
        <v>0.77380030959752322</v>
      </c>
      <c r="J203" s="537"/>
      <c r="K203" s="537"/>
      <c r="L203" s="537"/>
      <c r="M203" s="537"/>
      <c r="N203" s="537"/>
    </row>
    <row r="204" spans="1:14" s="100" customFormat="1" ht="15.75" hidden="1" customHeight="1">
      <c r="A204" s="533"/>
      <c r="B204" s="540">
        <v>109145</v>
      </c>
      <c r="C204" s="103" t="str">
        <f>VLOOKUP(B204,[1]Report!$1:$1048576,2,0)</f>
        <v>B TORRADA INTEGRAL BAUD 36X142G</v>
      </c>
      <c r="D204" s="463"/>
      <c r="E204" s="463"/>
      <c r="F204" s="103">
        <f>VLOOKUP(B204,[1]Report!$1:$1048576,8,0)</f>
        <v>4.88</v>
      </c>
      <c r="G204" s="541">
        <v>3.79</v>
      </c>
      <c r="H204" s="118">
        <f t="shared" si="11"/>
        <v>0.22336065573770489</v>
      </c>
      <c r="I204" s="536">
        <f t="shared" si="10"/>
        <v>0.77663934426229508</v>
      </c>
      <c r="J204" s="537"/>
      <c r="K204" s="537"/>
      <c r="L204" s="537"/>
      <c r="M204" s="537"/>
      <c r="N204" s="537"/>
    </row>
    <row r="205" spans="1:14" s="100" customFormat="1" ht="15.75" hidden="1" customHeight="1">
      <c r="A205" s="533"/>
      <c r="B205" s="540">
        <v>109177</v>
      </c>
      <c r="C205" s="103" t="str">
        <f>VLOOKUP(B205,[1]Report!$1:$1048576,2,0)</f>
        <v>B TORRADA MULTIGRAOS BAUD 36X142G</v>
      </c>
      <c r="D205" s="463"/>
      <c r="E205" s="463"/>
      <c r="F205" s="103">
        <f>VLOOKUP(B205,[1]Report!$1:$1048576,8,0)</f>
        <v>4.88</v>
      </c>
      <c r="G205" s="541">
        <v>3.79</v>
      </c>
      <c r="H205" s="118">
        <f t="shared" si="11"/>
        <v>0.22336065573770489</v>
      </c>
      <c r="I205" s="536">
        <f t="shared" si="10"/>
        <v>0.77663934426229508</v>
      </c>
      <c r="J205" s="537"/>
      <c r="K205" s="537"/>
      <c r="L205" s="537"/>
      <c r="M205" s="537"/>
      <c r="N205" s="537"/>
    </row>
    <row r="206" spans="1:14" s="100" customFormat="1" ht="15.75" hidden="1" customHeight="1">
      <c r="A206" s="533"/>
      <c r="B206" s="540">
        <v>1283</v>
      </c>
      <c r="C206" s="103" t="str">
        <f>VLOOKUP(B206,[1]Report!$1:$1048576,2,0)</f>
        <v>P AGUA DE COCO KEROCOCO 12X330ML</v>
      </c>
      <c r="D206" s="463"/>
      <c r="E206" s="463"/>
      <c r="F206" s="103">
        <f>VLOOKUP(B206,[1]Report!$1:$1048576,8,0)</f>
        <v>3.45</v>
      </c>
      <c r="G206" s="541">
        <v>2.69</v>
      </c>
      <c r="H206" s="118">
        <f t="shared" si="11"/>
        <v>0.22028985507246382</v>
      </c>
      <c r="I206" s="536">
        <f t="shared" si="10"/>
        <v>0.77971014492753621</v>
      </c>
      <c r="J206" s="537"/>
      <c r="K206" s="537"/>
      <c r="L206" s="537"/>
      <c r="M206" s="537"/>
      <c r="N206" s="537"/>
    </row>
    <row r="207" spans="1:14" s="100" customFormat="1" ht="15.75" hidden="1" customHeight="1">
      <c r="A207" s="533"/>
      <c r="B207" s="540">
        <v>115087</v>
      </c>
      <c r="C207" s="103" t="str">
        <f>VLOOKUP(B207,[1]Report!$1:$1048576,2,0)</f>
        <v>B CHOCO BISCUIT AO LEITE BAUD 24X80G</v>
      </c>
      <c r="D207" s="463"/>
      <c r="E207" s="463"/>
      <c r="F207" s="103">
        <f>VLOOKUP(B207,[1]Report!$1:$1048576,8,0)</f>
        <v>6.35</v>
      </c>
      <c r="G207" s="541">
        <v>4.99</v>
      </c>
      <c r="H207" s="118">
        <f t="shared" si="11"/>
        <v>0.21417322834645661</v>
      </c>
      <c r="I207" s="536">
        <f t="shared" ref="I207:I270" si="12">100%-H207</f>
        <v>0.78582677165354342</v>
      </c>
      <c r="J207" s="537"/>
      <c r="K207" s="537"/>
      <c r="L207" s="537"/>
      <c r="M207" s="537"/>
      <c r="N207" s="537"/>
    </row>
    <row r="208" spans="1:14" s="100" customFormat="1" ht="15.75" hidden="1" customHeight="1">
      <c r="A208" s="533"/>
      <c r="B208" s="540">
        <v>115088</v>
      </c>
      <c r="C208" s="103" t="str">
        <f>VLOOKUP(B208,[1]Report!$1:$1048576,2,0)</f>
        <v>B CHOCO BISCUIT M AMARGO BAUD 24X80G</v>
      </c>
      <c r="D208" s="463"/>
      <c r="E208" s="463"/>
      <c r="F208" s="103">
        <f>VLOOKUP(B208,[1]Report!$1:$1048576,8,0)</f>
        <v>6.35</v>
      </c>
      <c r="G208" s="541">
        <v>4.99</v>
      </c>
      <c r="H208" s="118">
        <f t="shared" si="11"/>
        <v>0.21417322834645661</v>
      </c>
      <c r="I208" s="536">
        <f t="shared" si="12"/>
        <v>0.78582677165354342</v>
      </c>
      <c r="J208" s="537"/>
      <c r="K208" s="537"/>
      <c r="L208" s="537"/>
      <c r="M208" s="537"/>
      <c r="N208" s="537"/>
    </row>
    <row r="209" spans="1:14" s="100" customFormat="1" ht="15.75" hidden="1" customHeight="1">
      <c r="A209" s="533"/>
      <c r="B209" s="542">
        <v>27</v>
      </c>
      <c r="C209" s="103" t="str">
        <f>VLOOKUP(B209,[1]Report!$1:$1048576,2,0)</f>
        <v>GDC SARDINHA NAT C/ ERVAS 50X125GR</v>
      </c>
      <c r="D209" s="463"/>
      <c r="E209" s="463"/>
      <c r="F209" s="103">
        <f>VLOOKUP(B209,[1]Report!$1:$1048576,8,0)</f>
        <v>5.0599999999999996</v>
      </c>
      <c r="G209" s="543">
        <v>3.99</v>
      </c>
      <c r="H209" s="118">
        <f t="shared" si="11"/>
        <v>0.21146245059288526</v>
      </c>
      <c r="I209" s="536">
        <f t="shared" si="12"/>
        <v>0.78853754940711474</v>
      </c>
      <c r="J209" s="537"/>
      <c r="K209" s="537"/>
      <c r="L209" s="537"/>
      <c r="M209" s="537"/>
      <c r="N209" s="537"/>
    </row>
    <row r="210" spans="1:14" s="100" customFormat="1" ht="15.75" hidden="1" customHeight="1">
      <c r="A210" s="533"/>
      <c r="B210" s="534">
        <v>101212</v>
      </c>
      <c r="C210" s="101" t="s">
        <v>2041</v>
      </c>
      <c r="D210" s="463" t="s">
        <v>6</v>
      </c>
      <c r="E210" s="463"/>
      <c r="F210" s="103">
        <f>VLOOKUP(B210,[1]Report!$1:$1048576,8,0)</f>
        <v>8.84</v>
      </c>
      <c r="G210" s="535">
        <v>6.99</v>
      </c>
      <c r="H210" s="118">
        <f t="shared" si="11"/>
        <v>0.20927601809954746</v>
      </c>
      <c r="I210" s="536">
        <f t="shared" si="12"/>
        <v>0.79072398190045257</v>
      </c>
      <c r="J210" s="537"/>
      <c r="K210" s="537"/>
      <c r="L210" s="537"/>
      <c r="M210" s="537"/>
      <c r="N210" s="537"/>
    </row>
    <row r="211" spans="1:14" s="100" customFormat="1" ht="15.75" hidden="1" customHeight="1">
      <c r="A211" s="533"/>
      <c r="B211" s="540">
        <v>113054</v>
      </c>
      <c r="C211" s="103" t="str">
        <f>VLOOKUP(B211,[1]Report!$1:$1048576,2,0)</f>
        <v>RC WHISKA MP NAT SALMAO 10,1KG</v>
      </c>
      <c r="D211" s="463"/>
      <c r="E211" s="463"/>
      <c r="F211" s="103">
        <f>VLOOKUP(B211,[1]Report!$1:$1048576,8,0)</f>
        <v>151.55000000000001</v>
      </c>
      <c r="G211" s="541">
        <v>120</v>
      </c>
      <c r="H211" s="118">
        <f t="shared" si="11"/>
        <v>0.2081821181128341</v>
      </c>
      <c r="I211" s="536">
        <f t="shared" si="12"/>
        <v>0.79181788188716595</v>
      </c>
      <c r="J211" s="537"/>
      <c r="K211" s="537"/>
      <c r="L211" s="537"/>
      <c r="M211" s="537"/>
      <c r="N211" s="537"/>
    </row>
    <row r="212" spans="1:14" s="100" customFormat="1" ht="15.75" hidden="1" customHeight="1">
      <c r="A212" s="533"/>
      <c r="B212" s="534">
        <v>241</v>
      </c>
      <c r="C212" s="101" t="s">
        <v>2055</v>
      </c>
      <c r="D212" s="463" t="s">
        <v>464</v>
      </c>
      <c r="E212" s="463"/>
      <c r="F212" s="103">
        <f>VLOOKUP(B212,[1]Report!$1:$1048576,8,0)</f>
        <v>10.54</v>
      </c>
      <c r="G212" s="535">
        <v>8.3699999999999992</v>
      </c>
      <c r="H212" s="118">
        <f t="shared" si="11"/>
        <v>0.20588235294117649</v>
      </c>
      <c r="I212" s="536">
        <f t="shared" si="12"/>
        <v>0.79411764705882348</v>
      </c>
      <c r="J212" s="537"/>
      <c r="K212" s="537"/>
      <c r="L212" s="537"/>
      <c r="M212" s="537"/>
      <c r="N212" s="537"/>
    </row>
    <row r="213" spans="1:14" s="100" customFormat="1" ht="15.75" hidden="1" customHeight="1">
      <c r="A213" s="533"/>
      <c r="B213" s="540">
        <v>109656</v>
      </c>
      <c r="C213" s="103" t="str">
        <f>VLOOKUP(B213,[1]Report!$1:$1048576,2,0)</f>
        <v>B TORRADA CEREALE INT MULT 24X128G</v>
      </c>
      <c r="D213" s="463"/>
      <c r="E213" s="463"/>
      <c r="F213" s="103">
        <f>VLOOKUP(B213,[1]Report!$1:$1048576,8,0)</f>
        <v>4.3899999999999997</v>
      </c>
      <c r="G213" s="541">
        <v>3.49</v>
      </c>
      <c r="H213" s="118">
        <f t="shared" si="11"/>
        <v>0.20501138952164</v>
      </c>
      <c r="I213" s="536">
        <f t="shared" si="12"/>
        <v>0.79498861047836</v>
      </c>
      <c r="J213" s="537"/>
      <c r="K213" s="537"/>
      <c r="L213" s="537"/>
      <c r="M213" s="537"/>
      <c r="N213" s="537"/>
    </row>
    <row r="214" spans="1:14" s="100" customFormat="1" ht="15.75" hidden="1" customHeight="1">
      <c r="A214" s="533"/>
      <c r="B214" s="540">
        <v>526</v>
      </c>
      <c r="C214" s="103" t="str">
        <f>VLOOKUP(B214,[1]Report!$1:$1048576,2,0)</f>
        <v>RC PED ADU RP 1X20KG</v>
      </c>
      <c r="D214" s="463"/>
      <c r="E214" s="463"/>
      <c r="F214" s="103">
        <f>VLOOKUP(B214,[1]Report!$1:$1048576,8,0)</f>
        <v>225</v>
      </c>
      <c r="G214" s="541">
        <v>179</v>
      </c>
      <c r="H214" s="118">
        <f t="shared" si="11"/>
        <v>0.20444444444444446</v>
      </c>
      <c r="I214" s="536">
        <f t="shared" si="12"/>
        <v>0.79555555555555557</v>
      </c>
      <c r="J214" s="537"/>
      <c r="K214" s="537"/>
      <c r="L214" s="537"/>
      <c r="M214" s="537"/>
      <c r="N214" s="537"/>
    </row>
    <row r="215" spans="1:14" s="100" customFormat="1" ht="15.75" hidden="1" customHeight="1">
      <c r="A215" s="533"/>
      <c r="B215" s="542">
        <v>109389</v>
      </c>
      <c r="C215" s="103" t="str">
        <f>VLOOKUP(B215,[1]Report!$1:$1048576,2,0)</f>
        <v>ULTRA PRATO FUNDO 15CM 100X10UN</v>
      </c>
      <c r="D215" s="463"/>
      <c r="E215" s="463"/>
      <c r="F215" s="103">
        <f>VLOOKUP(B215,[1]Report!$1:$1048576,8,0)</f>
        <v>1.49</v>
      </c>
      <c r="G215" s="543">
        <v>1.19</v>
      </c>
      <c r="H215" s="118">
        <f t="shared" si="11"/>
        <v>0.20134228187919467</v>
      </c>
      <c r="I215" s="536">
        <f t="shared" si="12"/>
        <v>0.79865771812080533</v>
      </c>
      <c r="J215" s="537"/>
      <c r="K215" s="537"/>
      <c r="L215" s="537"/>
      <c r="M215" s="537"/>
      <c r="N215" s="537"/>
    </row>
    <row r="216" spans="1:14" s="100" customFormat="1" ht="15.75" hidden="1" customHeight="1">
      <c r="A216" s="533"/>
      <c r="B216" s="540">
        <v>108063</v>
      </c>
      <c r="C216" s="103" t="str">
        <f>VLOOKUP(B216,[1]Report!$1:$1048576,2,0)</f>
        <v>B WAFER BRIGADEIRO BAUD 30X78G</v>
      </c>
      <c r="D216" s="463"/>
      <c r="E216" s="463"/>
      <c r="F216" s="103">
        <f>VLOOKUP(B216,[1]Report!$1:$1048576,8,0)</f>
        <v>1.69</v>
      </c>
      <c r="G216" s="541">
        <v>1.35</v>
      </c>
      <c r="H216" s="118">
        <f t="shared" si="11"/>
        <v>0.20118343195266264</v>
      </c>
      <c r="I216" s="536">
        <f t="shared" si="12"/>
        <v>0.79881656804733736</v>
      </c>
      <c r="J216" s="537"/>
      <c r="K216" s="537"/>
      <c r="L216" s="537"/>
      <c r="M216" s="537"/>
      <c r="N216" s="537"/>
    </row>
    <row r="217" spans="1:14" s="100" customFormat="1" ht="15.75" hidden="1" customHeight="1">
      <c r="A217" s="533"/>
      <c r="B217" s="540">
        <v>108061</v>
      </c>
      <c r="C217" s="103" t="str">
        <f>VLOOKUP(B217,[1]Report!$1:$1048576,2,0)</f>
        <v>B WAFER CHOCO BAUD 30X78G</v>
      </c>
      <c r="D217" s="463"/>
      <c r="E217" s="463"/>
      <c r="F217" s="103">
        <f>VLOOKUP(B217,[1]Report!$1:$1048576,8,0)</f>
        <v>1.69</v>
      </c>
      <c r="G217" s="541">
        <v>1.35</v>
      </c>
      <c r="H217" s="118">
        <f t="shared" si="11"/>
        <v>0.20118343195266264</v>
      </c>
      <c r="I217" s="536">
        <f t="shared" si="12"/>
        <v>0.79881656804733736</v>
      </c>
      <c r="J217" s="537"/>
      <c r="K217" s="537"/>
      <c r="L217" s="537"/>
      <c r="M217" s="537"/>
      <c r="N217" s="537"/>
    </row>
    <row r="218" spans="1:14" s="100" customFormat="1" ht="15.75" hidden="1" customHeight="1">
      <c r="A218" s="533"/>
      <c r="B218" s="540">
        <v>108064</v>
      </c>
      <c r="C218" s="103" t="str">
        <f>VLOOKUP(B218,[1]Report!$1:$1048576,2,0)</f>
        <v>B WAFER LIMAO BAUD 30X78G</v>
      </c>
      <c r="D218" s="463"/>
      <c r="E218" s="463"/>
      <c r="F218" s="103">
        <f>VLOOKUP(B218,[1]Report!$1:$1048576,8,0)</f>
        <v>1.69</v>
      </c>
      <c r="G218" s="541">
        <v>1.35</v>
      </c>
      <c r="H218" s="118">
        <f t="shared" si="11"/>
        <v>0.20118343195266264</v>
      </c>
      <c r="I218" s="536">
        <f t="shared" si="12"/>
        <v>0.79881656804733736</v>
      </c>
      <c r="J218" s="537"/>
      <c r="K218" s="537"/>
      <c r="L218" s="537"/>
      <c r="M218" s="537"/>
      <c r="N218" s="537"/>
    </row>
    <row r="219" spans="1:14" s="100" customFormat="1" ht="15.75" hidden="1" customHeight="1">
      <c r="A219" s="533"/>
      <c r="B219" s="540">
        <v>108062</v>
      </c>
      <c r="C219" s="103" t="str">
        <f>VLOOKUP(B219,[1]Report!$1:$1048576,2,0)</f>
        <v>B WAFER MGO BAUD 30X78G</v>
      </c>
      <c r="D219" s="463"/>
      <c r="E219" s="463"/>
      <c r="F219" s="103">
        <f>VLOOKUP(B219,[1]Report!$1:$1048576,8,0)</f>
        <v>1.69</v>
      </c>
      <c r="G219" s="541">
        <v>1.35</v>
      </c>
      <c r="H219" s="118">
        <f t="shared" si="11"/>
        <v>0.20118343195266264</v>
      </c>
      <c r="I219" s="536">
        <f t="shared" si="12"/>
        <v>0.79881656804733736</v>
      </c>
      <c r="J219" s="537"/>
      <c r="K219" s="537"/>
      <c r="L219" s="537"/>
      <c r="M219" s="537"/>
      <c r="N219" s="537"/>
    </row>
    <row r="220" spans="1:14" s="100" customFormat="1" ht="15.75" hidden="1" customHeight="1">
      <c r="A220" s="533"/>
      <c r="B220" s="542">
        <v>24</v>
      </c>
      <c r="C220" s="103" t="str">
        <f>VLOOKUP(B220,[1]Report!$1:$1048576,2,0)</f>
        <v>GDC SARDINHA TOMATE 50X125GR</v>
      </c>
      <c r="D220" s="463"/>
      <c r="E220" s="463"/>
      <c r="F220" s="103">
        <f>VLOOKUP(B220,[1]Report!$1:$1048576,8,0)</f>
        <v>4.9800000000000004</v>
      </c>
      <c r="G220" s="543">
        <v>3.99</v>
      </c>
      <c r="H220" s="118">
        <f t="shared" si="11"/>
        <v>0.1987951807228916</v>
      </c>
      <c r="I220" s="536">
        <f t="shared" si="12"/>
        <v>0.8012048192771084</v>
      </c>
      <c r="J220" s="537"/>
      <c r="K220" s="537"/>
      <c r="L220" s="537"/>
      <c r="M220" s="537"/>
      <c r="N220" s="537"/>
    </row>
    <row r="221" spans="1:14" s="100" customFormat="1" ht="15.75" hidden="1" customHeight="1">
      <c r="A221" s="533"/>
      <c r="B221" s="542">
        <v>103101</v>
      </c>
      <c r="C221" s="103" t="str">
        <f>VLOOKUP(B221,[1]Report!$1:$1048576,2,0)</f>
        <v>GDC SARDINHA EM OLEO DEFUMADO 50X125G</v>
      </c>
      <c r="D221" s="463"/>
      <c r="E221" s="463"/>
      <c r="F221" s="103">
        <f>VLOOKUP(B221,[1]Report!$1:$1048576,8,0)</f>
        <v>4.9800000000000004</v>
      </c>
      <c r="G221" s="543">
        <v>3.99</v>
      </c>
      <c r="H221" s="118">
        <f t="shared" si="11"/>
        <v>0.1987951807228916</v>
      </c>
      <c r="I221" s="536">
        <f t="shared" si="12"/>
        <v>0.8012048192771084</v>
      </c>
      <c r="J221" s="537"/>
      <c r="K221" s="537"/>
      <c r="L221" s="537"/>
      <c r="M221" s="537"/>
      <c r="N221" s="537"/>
    </row>
    <row r="222" spans="1:14" s="100" customFormat="1" ht="15.75" hidden="1" customHeight="1">
      <c r="A222" s="533"/>
      <c r="B222" s="540">
        <v>113807</v>
      </c>
      <c r="C222" s="103" t="str">
        <f>VLOOKUP(B222,[1]Report!$1:$1048576,2,0)</f>
        <v>VINHO TRIVENTO ROSE MALBEC 750ML</v>
      </c>
      <c r="D222" s="463"/>
      <c r="E222" s="463"/>
      <c r="F222" s="103">
        <f>VLOOKUP(B222,[1]Report!$1:$1048576,8,0)</f>
        <v>49.89</v>
      </c>
      <c r="G222" s="541">
        <v>39.99</v>
      </c>
      <c r="H222" s="118">
        <f t="shared" si="11"/>
        <v>0.19843656043295246</v>
      </c>
      <c r="I222" s="536">
        <f t="shared" si="12"/>
        <v>0.80156343956704756</v>
      </c>
      <c r="J222" s="537"/>
      <c r="K222" s="537"/>
      <c r="L222" s="537"/>
      <c r="M222" s="537"/>
      <c r="N222" s="537"/>
    </row>
    <row r="223" spans="1:14" s="100" customFormat="1" ht="15.75" hidden="1" customHeight="1">
      <c r="A223" s="533"/>
      <c r="B223" s="540">
        <v>1285</v>
      </c>
      <c r="C223" s="103" t="str">
        <f>VLOOKUP(B223,[1]Report!$1:$1048576,2,0)</f>
        <v>P AGUA DE COCO KEROCOCO 12X1LT</v>
      </c>
      <c r="D223" s="463"/>
      <c r="E223" s="463"/>
      <c r="F223" s="103">
        <f>VLOOKUP(B223,[1]Report!$1:$1048576,8,0)</f>
        <v>8.6999999999999993</v>
      </c>
      <c r="G223" s="541">
        <v>6.99</v>
      </c>
      <c r="H223" s="118">
        <f t="shared" si="11"/>
        <v>0.19655172413793096</v>
      </c>
      <c r="I223" s="536">
        <f t="shared" si="12"/>
        <v>0.80344827586206902</v>
      </c>
      <c r="J223" s="537"/>
      <c r="K223" s="537"/>
      <c r="L223" s="537"/>
      <c r="M223" s="537"/>
      <c r="N223" s="537"/>
    </row>
    <row r="224" spans="1:14" s="100" customFormat="1" ht="15.75" hidden="1" customHeight="1">
      <c r="A224" s="533"/>
      <c r="B224" s="542">
        <v>110280</v>
      </c>
      <c r="C224" s="103" t="str">
        <f>VLOOKUP(B224,[1]Report!$1:$1048576,2,0)</f>
        <v>ULTRA COPO 300ML PP TRANSP EST 20X100UN</v>
      </c>
      <c r="D224" s="463"/>
      <c r="E224" s="463"/>
      <c r="F224" s="103">
        <f>VLOOKUP(B224,[1]Report!$1:$1048576,8,0)</f>
        <v>9.07</v>
      </c>
      <c r="G224" s="543">
        <v>7.29</v>
      </c>
      <c r="H224" s="118">
        <f t="shared" si="11"/>
        <v>0.19625137816979055</v>
      </c>
      <c r="I224" s="536">
        <f t="shared" si="12"/>
        <v>0.80374862183020945</v>
      </c>
      <c r="J224" s="537"/>
      <c r="K224" s="537"/>
      <c r="L224" s="537"/>
      <c r="M224" s="537"/>
      <c r="N224" s="537"/>
    </row>
    <row r="225" spans="1:14" s="100" customFormat="1" ht="15.75" customHeight="1">
      <c r="A225" s="533"/>
      <c r="B225" s="540">
        <v>109437</v>
      </c>
      <c r="C225" s="103" t="str">
        <f>VLOOKUP(B225,[1]Report!$1:$1048576,2,0)</f>
        <v>BR PAO DE QJO ESP TRAD 12X1KG</v>
      </c>
      <c r="D225" s="463"/>
      <c r="E225" s="463"/>
      <c r="F225" s="103">
        <f>VLOOKUP(B225,[1]Report!$1:$1048576,8,0)</f>
        <v>23.46</v>
      </c>
      <c r="G225" s="541">
        <v>18.989999999999998</v>
      </c>
      <c r="H225" s="118">
        <f t="shared" si="11"/>
        <v>0.19053708439897707</v>
      </c>
      <c r="I225" s="536">
        <f t="shared" si="12"/>
        <v>0.8094629156010229</v>
      </c>
      <c r="J225" s="537"/>
      <c r="K225" s="537"/>
      <c r="L225" s="537"/>
      <c r="M225" s="537"/>
      <c r="N225" s="537"/>
    </row>
    <row r="226" spans="1:14" s="100" customFormat="1" ht="15.75" hidden="1">
      <c r="A226" s="533"/>
      <c r="B226" s="540">
        <v>109644</v>
      </c>
      <c r="C226" s="103" t="str">
        <f>VLOOKUP(B226,[1]Report!$1:$1048576,2,0)</f>
        <v>B TORRADA CEREALE INTEG 24X128G</v>
      </c>
      <c r="D226" s="463"/>
      <c r="E226" s="463"/>
      <c r="F226" s="103">
        <f>VLOOKUP(B226,[1]Report!$1:$1048576,8,0)</f>
        <v>4.68</v>
      </c>
      <c r="G226" s="541">
        <v>3.79</v>
      </c>
      <c r="H226" s="118">
        <f t="shared" si="11"/>
        <v>0.19017094017094011</v>
      </c>
      <c r="I226" s="536">
        <f t="shared" si="12"/>
        <v>0.80982905982905984</v>
      </c>
      <c r="J226" s="537"/>
      <c r="K226" s="537"/>
      <c r="L226" s="537"/>
      <c r="M226" s="537"/>
      <c r="N226" s="537"/>
    </row>
    <row r="227" spans="1:14" s="100" customFormat="1" ht="15.75" hidden="1" customHeight="1">
      <c r="A227" s="533"/>
      <c r="B227" s="534">
        <v>113624</v>
      </c>
      <c r="C227" s="101" t="s">
        <v>2047</v>
      </c>
      <c r="D227" s="463" t="s">
        <v>6</v>
      </c>
      <c r="E227" s="463"/>
      <c r="F227" s="103">
        <f>VLOOKUP(B227,[1]Report!$1:$1048576,8,0)</f>
        <v>17.89</v>
      </c>
      <c r="G227" s="535">
        <v>14.5</v>
      </c>
      <c r="H227" s="118">
        <f t="shared" si="11"/>
        <v>0.18949133594186698</v>
      </c>
      <c r="I227" s="536">
        <f t="shared" si="12"/>
        <v>0.81050866405813304</v>
      </c>
      <c r="J227" s="537"/>
      <c r="K227" s="537"/>
      <c r="L227" s="537"/>
      <c r="M227" s="537"/>
      <c r="N227" s="537"/>
    </row>
    <row r="228" spans="1:14" s="100" customFormat="1" ht="15.75" hidden="1" customHeight="1">
      <c r="A228" s="533"/>
      <c r="B228" s="540">
        <v>114471</v>
      </c>
      <c r="C228" s="103" t="str">
        <f>VLOOKUP(B228,[1]Report!$1:$1048576,2,0)</f>
        <v>RC PED CARNE&amp;VEG L10,1KG/P9KG</v>
      </c>
      <c r="D228" s="463"/>
      <c r="E228" s="463"/>
      <c r="F228" s="103">
        <f>VLOOKUP(B228,[1]Report!$1:$1048576,8,0)</f>
        <v>110.98</v>
      </c>
      <c r="G228" s="541">
        <v>89.99</v>
      </c>
      <c r="H228" s="118">
        <f t="shared" si="11"/>
        <v>0.18913317714903594</v>
      </c>
      <c r="I228" s="536">
        <f t="shared" si="12"/>
        <v>0.81086682285096412</v>
      </c>
      <c r="J228" s="537"/>
      <c r="K228" s="537"/>
      <c r="L228" s="537"/>
      <c r="M228" s="537"/>
      <c r="N228" s="537"/>
    </row>
    <row r="229" spans="1:14" s="100" customFormat="1" ht="15.75" hidden="1" customHeight="1">
      <c r="A229" s="533"/>
      <c r="B229" s="534">
        <v>113639</v>
      </c>
      <c r="C229" s="101" t="s">
        <v>2040</v>
      </c>
      <c r="D229" s="463" t="s">
        <v>6</v>
      </c>
      <c r="E229" s="463"/>
      <c r="F229" s="103">
        <f>VLOOKUP(B229,[1]Report!$1:$1048576,8,0)</f>
        <v>8.6199999999999992</v>
      </c>
      <c r="G229" s="535">
        <v>6.99</v>
      </c>
      <c r="H229" s="118">
        <f t="shared" si="11"/>
        <v>0.18909512761020872</v>
      </c>
      <c r="I229" s="536">
        <f t="shared" si="12"/>
        <v>0.81090487238979125</v>
      </c>
      <c r="J229" s="537"/>
      <c r="K229" s="537"/>
      <c r="L229" s="537"/>
      <c r="M229" s="537"/>
      <c r="N229" s="537"/>
    </row>
    <row r="230" spans="1:14" s="100" customFormat="1" ht="15.75" hidden="1" customHeight="1">
      <c r="A230" s="533"/>
      <c r="B230" s="540">
        <v>109902</v>
      </c>
      <c r="C230" s="103" t="str">
        <f>VLOOKUP(B230,[1]Report!$1:$1048576,2,0)</f>
        <v>RC PED ADU RP 10,1KG</v>
      </c>
      <c r="D230" s="463"/>
      <c r="E230" s="463"/>
      <c r="F230" s="103">
        <f>VLOOKUP(B230,[1]Report!$1:$1048576,8,0)</f>
        <v>110.72</v>
      </c>
      <c r="G230" s="541">
        <v>89.99</v>
      </c>
      <c r="H230" s="118">
        <f t="shared" si="11"/>
        <v>0.18722904624277462</v>
      </c>
      <c r="I230" s="536">
        <f t="shared" si="12"/>
        <v>0.81277095375722541</v>
      </c>
      <c r="J230" s="537"/>
      <c r="K230" s="537"/>
      <c r="L230" s="537"/>
      <c r="M230" s="537"/>
      <c r="N230" s="537"/>
    </row>
    <row r="231" spans="1:14" s="100" customFormat="1" ht="15.75">
      <c r="A231" s="533"/>
      <c r="B231" s="540">
        <v>109647</v>
      </c>
      <c r="C231" s="103" t="str">
        <f>VLOOKUP(B231,[1]Report!$1:$1048576,2,0)</f>
        <v>BR PAO DE QJO PREMIUM TRAD 12X1KG</v>
      </c>
      <c r="D231" s="463"/>
      <c r="E231" s="463"/>
      <c r="F231" s="103">
        <f>VLOOKUP(B231,[1]Report!$1:$1048576,8,0)</f>
        <v>29.34</v>
      </c>
      <c r="G231" s="541">
        <v>23.99</v>
      </c>
      <c r="H231" s="118">
        <f t="shared" si="11"/>
        <v>0.18234492160872534</v>
      </c>
      <c r="I231" s="536">
        <f t="shared" si="12"/>
        <v>0.8176550783912746</v>
      </c>
      <c r="J231" s="537"/>
      <c r="K231" s="537"/>
      <c r="L231" s="537"/>
      <c r="M231" s="537"/>
      <c r="N231" s="537"/>
    </row>
    <row r="232" spans="1:14" s="100" customFormat="1" ht="15.75" hidden="1" customHeight="1">
      <c r="A232" s="533"/>
      <c r="B232" s="542">
        <v>109107</v>
      </c>
      <c r="C232" s="103" t="str">
        <f>VLOOKUP(B232,[1]Report!$1:$1048576,2,0)</f>
        <v>PNS PILHA COMUM GD UM-SH300 15BD 20PIL</v>
      </c>
      <c r="D232" s="463"/>
      <c r="E232" s="463"/>
      <c r="F232" s="103">
        <f>VLOOKUP(B232,[1]Report!$1:$1048576,8,0)</f>
        <v>40.04</v>
      </c>
      <c r="G232" s="543">
        <v>32.99</v>
      </c>
      <c r="H232" s="118">
        <f t="shared" si="11"/>
        <v>0.176073926073926</v>
      </c>
      <c r="I232" s="536">
        <f t="shared" si="12"/>
        <v>0.82392607392607398</v>
      </c>
      <c r="J232" s="537"/>
      <c r="K232" s="537"/>
      <c r="L232" s="537"/>
      <c r="M232" s="537"/>
      <c r="N232" s="537"/>
    </row>
    <row r="233" spans="1:14" s="100" customFormat="1" ht="15.75" hidden="1" customHeight="1">
      <c r="A233" s="533"/>
      <c r="B233" s="534">
        <v>102514</v>
      </c>
      <c r="C233" s="101" t="s">
        <v>2035</v>
      </c>
      <c r="D233" s="463" t="s">
        <v>806</v>
      </c>
      <c r="E233" s="463"/>
      <c r="F233" s="103">
        <f>VLOOKUP(B233,[1]Report!$1:$1048576,8,0)</f>
        <v>86.1</v>
      </c>
      <c r="G233" s="546">
        <v>70.989999999999995</v>
      </c>
      <c r="H233" s="118">
        <f t="shared" ref="H233:H264" si="13">(F233-G233)/F233</f>
        <v>0.17549361207897793</v>
      </c>
      <c r="I233" s="536">
        <f t="shared" si="12"/>
        <v>0.82450638792102204</v>
      </c>
      <c r="J233" s="537"/>
      <c r="K233" s="537"/>
      <c r="L233" s="537"/>
      <c r="M233" s="537"/>
      <c r="N233" s="537"/>
    </row>
    <row r="234" spans="1:14" s="100" customFormat="1" ht="15.75" hidden="1" customHeight="1">
      <c r="A234" s="533"/>
      <c r="B234" s="540">
        <v>109320</v>
      </c>
      <c r="C234" s="103" t="str">
        <f>VLOOKUP(B234,[1]Report!$1:$1048576,2,0)</f>
        <v>B BATATA PRINGLES ORIG 18X114G</v>
      </c>
      <c r="D234" s="463"/>
      <c r="E234" s="463"/>
      <c r="F234" s="103">
        <f>VLOOKUP(B234,[1]Report!$1:$1048576,8,0)</f>
        <v>9.69</v>
      </c>
      <c r="G234" s="541">
        <v>7.99</v>
      </c>
      <c r="H234" s="118">
        <f t="shared" si="13"/>
        <v>0.175438596491228</v>
      </c>
      <c r="I234" s="536">
        <f t="shared" si="12"/>
        <v>0.82456140350877205</v>
      </c>
      <c r="J234" s="537"/>
      <c r="K234" s="537"/>
      <c r="L234" s="537"/>
      <c r="M234" s="537"/>
      <c r="N234" s="537"/>
    </row>
    <row r="235" spans="1:14" s="100" customFormat="1" ht="15.75" customHeight="1">
      <c r="A235" s="533"/>
      <c r="B235" s="540">
        <v>109439</v>
      </c>
      <c r="C235" s="103" t="str">
        <f>VLOOKUP(B235,[1]Report!$1:$1048576,2,0)</f>
        <v>BR PAO DE QJO ESP FOOD 6X2KG</v>
      </c>
      <c r="D235" s="463"/>
      <c r="E235" s="463"/>
      <c r="F235" s="103">
        <f>VLOOKUP(B235,[1]Report!$1:$1048576,8,0)</f>
        <v>48.43</v>
      </c>
      <c r="G235" s="541">
        <v>39.99</v>
      </c>
      <c r="H235" s="118">
        <f t="shared" si="13"/>
        <v>0.17427214536444349</v>
      </c>
      <c r="I235" s="536">
        <f t="shared" si="12"/>
        <v>0.82572785463555654</v>
      </c>
      <c r="J235" s="537"/>
      <c r="K235" s="537"/>
      <c r="L235" s="537"/>
      <c r="M235" s="537"/>
      <c r="N235" s="537"/>
    </row>
    <row r="236" spans="1:14" s="100" customFormat="1" ht="15.75" hidden="1" customHeight="1">
      <c r="A236" s="533"/>
      <c r="B236" s="542">
        <v>25</v>
      </c>
      <c r="C236" s="103" t="str">
        <f>VLOOKUP(B236,[1]Report!$1:$1048576,2,0)</f>
        <v>GDC SARDINHA LIMAO 50X125GR</v>
      </c>
      <c r="D236" s="463"/>
      <c r="E236" s="463"/>
      <c r="F236" s="103">
        <f>VLOOKUP(B236,[1]Report!$1:$1048576,8,0)</f>
        <v>4.83</v>
      </c>
      <c r="G236" s="543">
        <v>3.99</v>
      </c>
      <c r="H236" s="118">
        <f t="shared" si="13"/>
        <v>0.17391304347826084</v>
      </c>
      <c r="I236" s="536">
        <f t="shared" si="12"/>
        <v>0.82608695652173914</v>
      </c>
      <c r="J236" s="537"/>
      <c r="K236" s="537"/>
      <c r="L236" s="537"/>
      <c r="M236" s="537"/>
      <c r="N236" s="537"/>
    </row>
    <row r="237" spans="1:14" s="100" customFormat="1" ht="15.75" hidden="1" customHeight="1">
      <c r="A237" s="533"/>
      <c r="B237" s="542">
        <v>26</v>
      </c>
      <c r="C237" s="103" t="str">
        <f>VLOOKUP(B237,[1]Report!$1:$1048576,2,0)</f>
        <v>GDC SARDINHA TOMATE PICANTE 50X125GR</v>
      </c>
      <c r="D237" s="463"/>
      <c r="E237" s="463"/>
      <c r="F237" s="103">
        <f>VLOOKUP(B237,[1]Report!$1:$1048576,8,0)</f>
        <v>4.83</v>
      </c>
      <c r="G237" s="543">
        <v>3.99</v>
      </c>
      <c r="H237" s="118">
        <f t="shared" si="13"/>
        <v>0.17391304347826084</v>
      </c>
      <c r="I237" s="536">
        <f t="shared" si="12"/>
        <v>0.82608695652173914</v>
      </c>
      <c r="J237" s="537"/>
      <c r="K237" s="537"/>
      <c r="L237" s="537"/>
      <c r="M237" s="537"/>
      <c r="N237" s="537"/>
    </row>
    <row r="238" spans="1:14" s="100" customFormat="1" ht="15.75" hidden="1" customHeight="1">
      <c r="A238" s="533"/>
      <c r="B238" s="540">
        <v>109319</v>
      </c>
      <c r="C238" s="103" t="str">
        <f>VLOOKUP(B238,[1]Report!$1:$1048576,2,0)</f>
        <v>B BATATA PRINGLES CREME CEBOLA 18X120G</v>
      </c>
      <c r="D238" s="463"/>
      <c r="E238" s="463"/>
      <c r="F238" s="103">
        <f>VLOOKUP(B238,[1]Report!$1:$1048576,8,0)</f>
        <v>9.67</v>
      </c>
      <c r="G238" s="541">
        <v>7.99</v>
      </c>
      <c r="H238" s="118">
        <f t="shared" si="13"/>
        <v>0.17373319544984486</v>
      </c>
      <c r="I238" s="536">
        <f t="shared" si="12"/>
        <v>0.82626680455015511</v>
      </c>
      <c r="J238" s="537"/>
      <c r="K238" s="537"/>
      <c r="L238" s="537"/>
      <c r="M238" s="537"/>
      <c r="N238" s="537"/>
    </row>
    <row r="239" spans="1:14" s="100" customFormat="1" ht="15.75" hidden="1" customHeight="1">
      <c r="A239" s="533"/>
      <c r="B239" s="540">
        <v>109321</v>
      </c>
      <c r="C239" s="103" t="str">
        <f>VLOOKUP(B239,[1]Report!$1:$1048576,2,0)</f>
        <v>B BATATA PRINGLES QJO 18X120G</v>
      </c>
      <c r="D239" s="463"/>
      <c r="E239" s="463"/>
      <c r="F239" s="103">
        <f>VLOOKUP(B239,[1]Report!$1:$1048576,8,0)</f>
        <v>9.67</v>
      </c>
      <c r="G239" s="541">
        <v>7.99</v>
      </c>
      <c r="H239" s="118">
        <f t="shared" si="13"/>
        <v>0.17373319544984486</v>
      </c>
      <c r="I239" s="536">
        <f t="shared" si="12"/>
        <v>0.82626680455015511</v>
      </c>
      <c r="J239" s="537"/>
      <c r="K239" s="537"/>
      <c r="L239" s="537"/>
      <c r="M239" s="537"/>
      <c r="N239" s="537"/>
    </row>
    <row r="240" spans="1:14" s="100" customFormat="1" ht="15.75" hidden="1" customHeight="1">
      <c r="A240" s="533"/>
      <c r="B240" s="540">
        <v>114428</v>
      </c>
      <c r="C240" s="103" t="str">
        <f>VLOOKUP(B240,[1]Report!$1:$1048576,2,0)</f>
        <v>RC WHISKA CAST CARNE L10,1KG P9KG</v>
      </c>
      <c r="D240" s="463"/>
      <c r="E240" s="463"/>
      <c r="F240" s="103">
        <f>VLOOKUP(B240,[1]Report!$1:$1048576,8,0)</f>
        <v>139</v>
      </c>
      <c r="G240" s="541">
        <v>115</v>
      </c>
      <c r="H240" s="118">
        <f t="shared" si="13"/>
        <v>0.17266187050359713</v>
      </c>
      <c r="I240" s="536">
        <f t="shared" si="12"/>
        <v>0.82733812949640284</v>
      </c>
      <c r="J240" s="537"/>
      <c r="K240" s="537"/>
      <c r="L240" s="537"/>
      <c r="M240" s="537"/>
      <c r="N240" s="537"/>
    </row>
    <row r="241" spans="1:14" s="100" customFormat="1" ht="15.75" hidden="1" customHeight="1">
      <c r="A241" s="533"/>
      <c r="B241" s="534">
        <v>105647</v>
      </c>
      <c r="C241" s="101" t="s">
        <v>2036</v>
      </c>
      <c r="D241" s="463" t="s">
        <v>11</v>
      </c>
      <c r="E241" s="463"/>
      <c r="F241" s="103">
        <f>VLOOKUP(B241,[1]Report!$1:$1048576,8,0)</f>
        <v>211.43</v>
      </c>
      <c r="G241" s="546">
        <v>174.99</v>
      </c>
      <c r="H241" s="118">
        <f t="shared" si="13"/>
        <v>0.172350186823062</v>
      </c>
      <c r="I241" s="536">
        <f t="shared" si="12"/>
        <v>0.82764981317693798</v>
      </c>
      <c r="J241" s="537"/>
      <c r="K241" s="537"/>
      <c r="L241" s="537"/>
      <c r="M241" s="537"/>
      <c r="N241" s="537"/>
    </row>
    <row r="242" spans="1:14" s="100" customFormat="1" ht="15.75" hidden="1">
      <c r="A242" s="533"/>
      <c r="B242" s="540">
        <v>114200</v>
      </c>
      <c r="C242" s="103" t="str">
        <f>VLOOKUP(B242,[1]Report!$1:$1048576,2,0)</f>
        <v>P ACHOC PO TODDY ORIGINAL SH 42X175G</v>
      </c>
      <c r="D242" s="463"/>
      <c r="E242" s="463"/>
      <c r="F242" s="103">
        <f>VLOOKUP(B242,[1]Report!$1:$1048576,8,0)</f>
        <v>2.99</v>
      </c>
      <c r="G242" s="541">
        <v>2.4900000000000002</v>
      </c>
      <c r="H242" s="118">
        <f t="shared" si="13"/>
        <v>0.16722408026755853</v>
      </c>
      <c r="I242" s="536">
        <f t="shared" si="12"/>
        <v>0.83277591973244147</v>
      </c>
      <c r="J242" s="537"/>
      <c r="K242" s="537"/>
      <c r="L242" s="537"/>
      <c r="M242" s="537"/>
      <c r="N242" s="537"/>
    </row>
    <row r="243" spans="1:14" s="100" customFormat="1" ht="15.75" hidden="1" customHeight="1">
      <c r="A243" s="533"/>
      <c r="B243" s="534">
        <v>114477</v>
      </c>
      <c r="C243" s="101" t="s">
        <v>2037</v>
      </c>
      <c r="D243" s="463" t="s">
        <v>464</v>
      </c>
      <c r="E243" s="463"/>
      <c r="F243" s="103">
        <f>VLOOKUP(B243,[1]Report!$1:$1048576,8,0)</f>
        <v>23.99</v>
      </c>
      <c r="G243" s="535">
        <v>19.989999999999998</v>
      </c>
      <c r="H243" s="118">
        <f t="shared" si="13"/>
        <v>0.16673614005835766</v>
      </c>
      <c r="I243" s="536">
        <f t="shared" si="12"/>
        <v>0.83326385994164232</v>
      </c>
      <c r="J243" s="537"/>
      <c r="K243" s="537"/>
      <c r="L243" s="537"/>
      <c r="M243" s="537"/>
      <c r="N243" s="537"/>
    </row>
    <row r="244" spans="1:14" s="100" customFormat="1" ht="15.75" hidden="1" customHeight="1">
      <c r="A244" s="533"/>
      <c r="B244" s="534">
        <v>812</v>
      </c>
      <c r="C244" s="101" t="s">
        <v>2029</v>
      </c>
      <c r="D244" s="463" t="s">
        <v>464</v>
      </c>
      <c r="E244" s="463"/>
      <c r="F244" s="103">
        <f>VLOOKUP(B244,[1]Report!$1:$1048576,8,0)</f>
        <v>12.68</v>
      </c>
      <c r="G244" s="535">
        <v>10.59</v>
      </c>
      <c r="H244" s="118">
        <f t="shared" si="13"/>
        <v>0.16482649842271294</v>
      </c>
      <c r="I244" s="536">
        <f t="shared" si="12"/>
        <v>0.83517350157728709</v>
      </c>
      <c r="J244" s="537"/>
      <c r="K244" s="537"/>
      <c r="L244" s="537"/>
      <c r="M244" s="537"/>
      <c r="N244" s="537"/>
    </row>
    <row r="245" spans="1:14" s="100" customFormat="1" ht="15.75" hidden="1" customHeight="1">
      <c r="A245" s="533"/>
      <c r="B245" s="540">
        <v>112753</v>
      </c>
      <c r="C245" s="103" t="str">
        <f>VLOOKUP(B245,[1]Report!$1:$1048576,2,0)</f>
        <v>VINHO CASIL D DIABL DEVIL COL TINT 750ML</v>
      </c>
      <c r="D245" s="463"/>
      <c r="E245" s="463"/>
      <c r="F245" s="103">
        <f>VLOOKUP(B245,[1]Report!$1:$1048576,8,0)</f>
        <v>59.74</v>
      </c>
      <c r="G245" s="541">
        <v>49.99</v>
      </c>
      <c r="H245" s="118">
        <f t="shared" si="13"/>
        <v>0.16320723133578841</v>
      </c>
      <c r="I245" s="536">
        <f t="shared" si="12"/>
        <v>0.83679276866421159</v>
      </c>
      <c r="J245" s="537"/>
      <c r="K245" s="537"/>
      <c r="L245" s="537"/>
      <c r="M245" s="537"/>
      <c r="N245" s="537"/>
    </row>
    <row r="246" spans="1:14" s="100" customFormat="1" ht="15.75" hidden="1" customHeight="1">
      <c r="A246" s="533"/>
      <c r="B246" s="540">
        <v>112757</v>
      </c>
      <c r="C246" s="103" t="str">
        <f>VLOOKUP(B246,[1]Report!$1:$1048576,2,0)</f>
        <v>VINHO CASIL D DIABL DEVIL COL ROSE 750ML</v>
      </c>
      <c r="D246" s="463"/>
      <c r="E246" s="463"/>
      <c r="F246" s="103">
        <f>VLOOKUP(B246,[1]Report!$1:$1048576,8,0)</f>
        <v>59.74</v>
      </c>
      <c r="G246" s="541">
        <v>49.99</v>
      </c>
      <c r="H246" s="118">
        <f t="shared" si="13"/>
        <v>0.16320723133578841</v>
      </c>
      <c r="I246" s="536">
        <f t="shared" si="12"/>
        <v>0.83679276866421159</v>
      </c>
      <c r="J246" s="537"/>
      <c r="K246" s="537"/>
      <c r="L246" s="537"/>
      <c r="M246" s="537"/>
      <c r="N246" s="537"/>
    </row>
    <row r="247" spans="1:14" s="100" customFormat="1" ht="15.75" hidden="1" customHeight="1">
      <c r="A247" s="533"/>
      <c r="B247" s="540">
        <v>113000</v>
      </c>
      <c r="C247" s="103" t="str">
        <f>VLOOKUP(B247,[1]Report!$1:$1048576,2,0)</f>
        <v>VINHO CASIL D DIABL DEVIL COL WHIT 750ML</v>
      </c>
      <c r="D247" s="463"/>
      <c r="E247" s="463"/>
      <c r="F247" s="103">
        <f>VLOOKUP(B247,[1]Report!$1:$1048576,8,0)</f>
        <v>59.74</v>
      </c>
      <c r="G247" s="541">
        <v>49.99</v>
      </c>
      <c r="H247" s="118">
        <f t="shared" si="13"/>
        <v>0.16320723133578841</v>
      </c>
      <c r="I247" s="536">
        <f t="shared" si="12"/>
        <v>0.83679276866421159</v>
      </c>
      <c r="J247" s="537"/>
      <c r="K247" s="537"/>
      <c r="L247" s="537"/>
      <c r="M247" s="537"/>
      <c r="N247" s="537"/>
    </row>
    <row r="248" spans="1:14" s="100" customFormat="1" ht="15.75" hidden="1" customHeight="1">
      <c r="A248" s="533"/>
      <c r="B248" s="542">
        <v>23</v>
      </c>
      <c r="C248" s="103" t="str">
        <f>VLOOKUP(B248,[1]Report!$1:$1048576,2,0)</f>
        <v>GDC SARDINHA OLEO 50X125GR</v>
      </c>
      <c r="D248" s="463"/>
      <c r="E248" s="463"/>
      <c r="F248" s="103">
        <f>VLOOKUP(B248,[1]Report!$1:$1048576,8,0)</f>
        <v>4.76</v>
      </c>
      <c r="G248" s="543">
        <v>3.99</v>
      </c>
      <c r="H248" s="118">
        <f t="shared" si="13"/>
        <v>0.16176470588235287</v>
      </c>
      <c r="I248" s="536">
        <f t="shared" si="12"/>
        <v>0.83823529411764719</v>
      </c>
      <c r="J248" s="537"/>
      <c r="K248" s="537"/>
      <c r="L248" s="537"/>
      <c r="M248" s="537"/>
      <c r="N248" s="537"/>
    </row>
    <row r="249" spans="1:14" s="100" customFormat="1" ht="15.75" hidden="1" customHeight="1">
      <c r="A249" s="533"/>
      <c r="B249" s="534">
        <v>377</v>
      </c>
      <c r="C249" s="101" t="s">
        <v>2060</v>
      </c>
      <c r="D249" s="463" t="s">
        <v>384</v>
      </c>
      <c r="E249" s="463"/>
      <c r="F249" s="103">
        <f>VLOOKUP(B249,[1]Report!$1:$1048576,8,0)</f>
        <v>22.51</v>
      </c>
      <c r="G249" s="535">
        <v>18.88</v>
      </c>
      <c r="H249" s="118">
        <f t="shared" si="13"/>
        <v>0.1612616614837851</v>
      </c>
      <c r="I249" s="536">
        <f t="shared" si="12"/>
        <v>0.83873833851621493</v>
      </c>
      <c r="J249" s="537"/>
      <c r="K249" s="537"/>
      <c r="L249" s="537"/>
      <c r="M249" s="537"/>
      <c r="N249" s="537"/>
    </row>
    <row r="250" spans="1:14" s="100" customFormat="1" ht="15.75" hidden="1" customHeight="1">
      <c r="A250" s="533"/>
      <c r="B250" s="542">
        <v>109442</v>
      </c>
      <c r="C250" s="103" t="str">
        <f>VLOOKUP(B250,[1]Report!$1:$1048576,2,0)</f>
        <v>ULTRA FILME PVC 28CM X15M</v>
      </c>
      <c r="D250" s="463"/>
      <c r="E250" s="463"/>
      <c r="F250" s="103">
        <f>VLOOKUP(B250,[1]Report!$1:$1048576,8,0)</f>
        <v>2.4900000000000002</v>
      </c>
      <c r="G250" s="543">
        <v>2.09</v>
      </c>
      <c r="H250" s="118">
        <f t="shared" si="13"/>
        <v>0.16064257028112464</v>
      </c>
      <c r="I250" s="536">
        <f t="shared" si="12"/>
        <v>0.83935742971887539</v>
      </c>
      <c r="J250" s="537"/>
      <c r="K250" s="537"/>
      <c r="L250" s="537"/>
      <c r="M250" s="537"/>
      <c r="N250" s="537"/>
    </row>
    <row r="251" spans="1:14" s="100" customFormat="1" ht="15.75" hidden="1" customHeight="1">
      <c r="A251" s="533"/>
      <c r="B251" s="540">
        <v>112719</v>
      </c>
      <c r="C251" s="103" t="str">
        <f>VLOOKUP(B251,[1]Report!$1:$1048576,2,0)</f>
        <v>VINHO CASILL D DIABLO MERLOT 750ML</v>
      </c>
      <c r="D251" s="463"/>
      <c r="E251" s="463"/>
      <c r="F251" s="103">
        <f>VLOOKUP(B251,[1]Report!$1:$1048576,8,0)</f>
        <v>47.63</v>
      </c>
      <c r="G251" s="541">
        <v>39.99</v>
      </c>
      <c r="H251" s="118">
        <f t="shared" si="13"/>
        <v>0.16040310728532439</v>
      </c>
      <c r="I251" s="536">
        <f t="shared" si="12"/>
        <v>0.83959689271467564</v>
      </c>
      <c r="J251" s="537"/>
      <c r="K251" s="537"/>
      <c r="L251" s="537"/>
      <c r="M251" s="537"/>
      <c r="N251" s="537"/>
    </row>
    <row r="252" spans="1:14" s="100" customFormat="1" ht="15.75" hidden="1" customHeight="1">
      <c r="A252" s="533"/>
      <c r="B252" s="540">
        <v>112720</v>
      </c>
      <c r="C252" s="103" t="str">
        <f>VLOOKUP(B252,[1]Report!$1:$1048576,2,0)</f>
        <v>VINHO CASILL D DIABLO PINOT NOIR 750ML</v>
      </c>
      <c r="D252" s="463"/>
      <c r="E252" s="463"/>
      <c r="F252" s="103">
        <f>VLOOKUP(B252,[1]Report!$1:$1048576,8,0)</f>
        <v>47.63</v>
      </c>
      <c r="G252" s="541">
        <v>39.99</v>
      </c>
      <c r="H252" s="118">
        <f t="shared" si="13"/>
        <v>0.16040310728532439</v>
      </c>
      <c r="I252" s="536">
        <f t="shared" si="12"/>
        <v>0.83959689271467564</v>
      </c>
      <c r="J252" s="537"/>
      <c r="K252" s="537"/>
      <c r="L252" s="537"/>
      <c r="M252" s="537"/>
      <c r="N252" s="537"/>
    </row>
    <row r="253" spans="1:14" s="100" customFormat="1" ht="15.75" hidden="1" customHeight="1">
      <c r="A253" s="533"/>
      <c r="B253" s="540">
        <v>112724</v>
      </c>
      <c r="C253" s="103" t="str">
        <f>VLOOKUP(B253,[1]Report!$1:$1048576,2,0)</f>
        <v>VINHO CASILL D DIABLO RED BLEND 750ML</v>
      </c>
      <c r="D253" s="463"/>
      <c r="E253" s="463"/>
      <c r="F253" s="103">
        <f>VLOOKUP(B253,[1]Report!$1:$1048576,8,0)</f>
        <v>47.63</v>
      </c>
      <c r="G253" s="541">
        <v>39.99</v>
      </c>
      <c r="H253" s="118">
        <f t="shared" si="13"/>
        <v>0.16040310728532439</v>
      </c>
      <c r="I253" s="536">
        <f t="shared" si="12"/>
        <v>0.83959689271467564</v>
      </c>
      <c r="J253" s="537"/>
      <c r="K253" s="537"/>
      <c r="L253" s="537"/>
      <c r="M253" s="537"/>
      <c r="N253" s="537"/>
    </row>
    <row r="254" spans="1:14" s="100" customFormat="1" ht="15.75" hidden="1" customHeight="1">
      <c r="A254" s="533"/>
      <c r="B254" s="540">
        <v>112725</v>
      </c>
      <c r="C254" s="103" t="str">
        <f>VLOOKUP(B254,[1]Report!$1:$1048576,2,0)</f>
        <v>VINHO CASILL D DIABL PEDRO JIMENEZ 750ML</v>
      </c>
      <c r="D254" s="463"/>
      <c r="E254" s="463"/>
      <c r="F254" s="103">
        <f>VLOOKUP(B254,[1]Report!$1:$1048576,8,0)</f>
        <v>47.63</v>
      </c>
      <c r="G254" s="541">
        <v>39.99</v>
      </c>
      <c r="H254" s="118">
        <f t="shared" si="13"/>
        <v>0.16040310728532439</v>
      </c>
      <c r="I254" s="536">
        <f t="shared" si="12"/>
        <v>0.83959689271467564</v>
      </c>
      <c r="J254" s="537"/>
      <c r="K254" s="537"/>
      <c r="L254" s="537"/>
      <c r="M254" s="537"/>
      <c r="N254" s="537"/>
    </row>
    <row r="255" spans="1:14" s="100" customFormat="1" ht="15.75" hidden="1" customHeight="1">
      <c r="A255" s="533"/>
      <c r="B255" s="540">
        <v>112752</v>
      </c>
      <c r="C255" s="103" t="str">
        <f>VLOOKUP(B255,[1]Report!$1:$1048576,2,0)</f>
        <v>VINHO CASILL D DIABLO MALBEC 750ML</v>
      </c>
      <c r="D255" s="463"/>
      <c r="E255" s="463"/>
      <c r="F255" s="103">
        <f>VLOOKUP(B255,[1]Report!$1:$1048576,8,0)</f>
        <v>47.63</v>
      </c>
      <c r="G255" s="541">
        <v>39.99</v>
      </c>
      <c r="H255" s="118">
        <f t="shared" si="13"/>
        <v>0.16040310728532439</v>
      </c>
      <c r="I255" s="536">
        <f t="shared" si="12"/>
        <v>0.83959689271467564</v>
      </c>
      <c r="J255" s="537"/>
      <c r="K255" s="537"/>
      <c r="L255" s="537"/>
      <c r="M255" s="537"/>
      <c r="N255" s="537"/>
    </row>
    <row r="256" spans="1:14" s="100" customFormat="1" ht="15.75" hidden="1" customHeight="1">
      <c r="A256" s="533"/>
      <c r="B256" s="540">
        <v>112760</v>
      </c>
      <c r="C256" s="103" t="str">
        <f>VLOOKUP(B256,[1]Report!$1:$1048576,2,0)</f>
        <v>VINHO CASILL D DIABLO CABER SAUV  750ML</v>
      </c>
      <c r="D256" s="463"/>
      <c r="E256" s="463"/>
      <c r="F256" s="103">
        <f>VLOOKUP(B256,[1]Report!$1:$1048576,8,0)</f>
        <v>47.63</v>
      </c>
      <c r="G256" s="541">
        <v>39.99</v>
      </c>
      <c r="H256" s="118">
        <f t="shared" si="13"/>
        <v>0.16040310728532439</v>
      </c>
      <c r="I256" s="536">
        <f t="shared" si="12"/>
        <v>0.83959689271467564</v>
      </c>
      <c r="J256" s="537"/>
      <c r="K256" s="537"/>
      <c r="L256" s="537"/>
      <c r="M256" s="537"/>
      <c r="N256" s="537"/>
    </row>
    <row r="257" spans="1:14" s="100" customFormat="1" ht="15.75" hidden="1" customHeight="1">
      <c r="A257" s="533"/>
      <c r="B257" s="540">
        <v>112761</v>
      </c>
      <c r="C257" s="103" t="str">
        <f>VLOOKUP(B257,[1]Report!$1:$1048576,2,0)</f>
        <v>VINHO CASILL D DIABLO CHARDONNAY 750ML</v>
      </c>
      <c r="D257" s="463"/>
      <c r="E257" s="463"/>
      <c r="F257" s="103">
        <f>VLOOKUP(B257,[1]Report!$1:$1048576,8,0)</f>
        <v>47.63</v>
      </c>
      <c r="G257" s="541">
        <v>39.99</v>
      </c>
      <c r="H257" s="118">
        <f t="shared" si="13"/>
        <v>0.16040310728532439</v>
      </c>
      <c r="I257" s="536">
        <f t="shared" si="12"/>
        <v>0.83959689271467564</v>
      </c>
      <c r="J257" s="537"/>
      <c r="K257" s="537"/>
      <c r="L257" s="537"/>
      <c r="M257" s="537"/>
      <c r="N257" s="537"/>
    </row>
    <row r="258" spans="1:14" s="100" customFormat="1" ht="15.75" hidden="1" customHeight="1">
      <c r="A258" s="533"/>
      <c r="B258" s="540">
        <v>112763</v>
      </c>
      <c r="C258" s="103" t="str">
        <f>VLOOKUP(B258,[1]Report!$1:$1048576,2,0)</f>
        <v>VINHO CASILL D DIABLO CARMENERE 750ML</v>
      </c>
      <c r="D258" s="463"/>
      <c r="E258" s="463"/>
      <c r="F258" s="103">
        <f>VLOOKUP(B258,[1]Report!$1:$1048576,8,0)</f>
        <v>47.63</v>
      </c>
      <c r="G258" s="541">
        <v>39.99</v>
      </c>
      <c r="H258" s="118">
        <f t="shared" si="13"/>
        <v>0.16040310728532439</v>
      </c>
      <c r="I258" s="536">
        <f t="shared" si="12"/>
        <v>0.83959689271467564</v>
      </c>
      <c r="J258" s="537"/>
      <c r="K258" s="537"/>
      <c r="L258" s="537"/>
      <c r="M258" s="537"/>
      <c r="N258" s="537"/>
    </row>
    <row r="259" spans="1:14" s="100" customFormat="1" ht="15.75" hidden="1" customHeight="1">
      <c r="A259" s="533"/>
      <c r="B259" s="540">
        <v>112998</v>
      </c>
      <c r="C259" s="103" t="str">
        <f>VLOOKUP(B259,[1]Report!$1:$1048576,2,0)</f>
        <v>VINHO CASILL D DIABLO ROSE 750ML</v>
      </c>
      <c r="D259" s="463"/>
      <c r="E259" s="463"/>
      <c r="F259" s="103">
        <f>VLOOKUP(B259,[1]Report!$1:$1048576,8,0)</f>
        <v>47.63</v>
      </c>
      <c r="G259" s="541">
        <v>39.99</v>
      </c>
      <c r="H259" s="118">
        <f t="shared" si="13"/>
        <v>0.16040310728532439</v>
      </c>
      <c r="I259" s="536">
        <f t="shared" si="12"/>
        <v>0.83959689271467564</v>
      </c>
      <c r="J259" s="537"/>
      <c r="K259" s="537"/>
      <c r="L259" s="537"/>
      <c r="M259" s="537"/>
      <c r="N259" s="537"/>
    </row>
    <row r="260" spans="1:14" s="100" customFormat="1" ht="15.75" hidden="1" customHeight="1">
      <c r="A260" s="533"/>
      <c r="B260" s="540">
        <v>112999</v>
      </c>
      <c r="C260" s="103" t="str">
        <f>VLOOKUP(B260,[1]Report!$1:$1048576,2,0)</f>
        <v>VINHO CASILL D DIABLO SAUVIG BLANC 750ML</v>
      </c>
      <c r="D260" s="463"/>
      <c r="E260" s="463"/>
      <c r="F260" s="103">
        <f>VLOOKUP(B260,[1]Report!$1:$1048576,8,0)</f>
        <v>47.63</v>
      </c>
      <c r="G260" s="541">
        <v>39.99</v>
      </c>
      <c r="H260" s="118">
        <f t="shared" si="13"/>
        <v>0.16040310728532439</v>
      </c>
      <c r="I260" s="536">
        <f t="shared" si="12"/>
        <v>0.83959689271467564</v>
      </c>
      <c r="J260" s="537"/>
      <c r="K260" s="537"/>
      <c r="L260" s="537"/>
      <c r="M260" s="537"/>
      <c r="N260" s="537"/>
    </row>
    <row r="261" spans="1:14" s="100" customFormat="1" ht="15.75" hidden="1" customHeight="1">
      <c r="A261" s="533"/>
      <c r="B261" s="534">
        <v>109306</v>
      </c>
      <c r="C261" s="101" t="s">
        <v>2030</v>
      </c>
      <c r="D261" s="463" t="s">
        <v>6</v>
      </c>
      <c r="E261" s="463"/>
      <c r="F261" s="103">
        <f>VLOOKUP(B261,[1]Report!$1:$1048576,8,0)</f>
        <v>15.47</v>
      </c>
      <c r="G261" s="546">
        <v>12.99</v>
      </c>
      <c r="H261" s="118">
        <f t="shared" si="13"/>
        <v>0.16031027795733679</v>
      </c>
      <c r="I261" s="536">
        <f t="shared" si="12"/>
        <v>0.83968972204266323</v>
      </c>
      <c r="J261" s="537"/>
      <c r="K261" s="537"/>
      <c r="L261" s="537"/>
      <c r="M261" s="537"/>
      <c r="N261" s="537"/>
    </row>
    <row r="262" spans="1:14" s="100" customFormat="1" ht="15.75" hidden="1" customHeight="1">
      <c r="A262" s="533"/>
      <c r="B262" s="540">
        <v>109284</v>
      </c>
      <c r="C262" s="103" t="str">
        <f>VLOOKUP(B262,[1]Report!$1:$1048576,2,0)</f>
        <v>RC KITEKAT SH ADU PEIXE 2X24X70G</v>
      </c>
      <c r="D262" s="463"/>
      <c r="E262" s="463"/>
      <c r="F262" s="103">
        <f>VLOOKUP(B262,[1]Report!$1:$1048576,8,0)</f>
        <v>1.77</v>
      </c>
      <c r="G262" s="541">
        <v>1.49</v>
      </c>
      <c r="H262" s="118">
        <f t="shared" si="13"/>
        <v>0.15819209039548024</v>
      </c>
      <c r="I262" s="536">
        <f t="shared" si="12"/>
        <v>0.84180790960451979</v>
      </c>
      <c r="J262" s="537"/>
      <c r="K262" s="537"/>
      <c r="L262" s="537"/>
      <c r="M262" s="537"/>
      <c r="N262" s="537"/>
    </row>
    <row r="263" spans="1:14" s="100" customFormat="1" ht="15.75" hidden="1" customHeight="1">
      <c r="A263" s="533"/>
      <c r="B263" s="540">
        <v>109627</v>
      </c>
      <c r="C263" s="103" t="str">
        <f>VLOOKUP(B263,[1]Report!$1:$1048576,2,0)</f>
        <v>RC KITEKAT SH ADULTO CARNE 2X24X70G</v>
      </c>
      <c r="D263" s="463"/>
      <c r="E263" s="463"/>
      <c r="F263" s="103">
        <f>VLOOKUP(B263,[1]Report!$1:$1048576,8,0)</f>
        <v>1.77</v>
      </c>
      <c r="G263" s="541">
        <v>1.49</v>
      </c>
      <c r="H263" s="118">
        <f t="shared" si="13"/>
        <v>0.15819209039548024</v>
      </c>
      <c r="I263" s="536">
        <f t="shared" si="12"/>
        <v>0.84180790960451979</v>
      </c>
      <c r="J263" s="537"/>
      <c r="K263" s="537"/>
      <c r="L263" s="537"/>
      <c r="M263" s="537"/>
      <c r="N263" s="537"/>
    </row>
    <row r="264" spans="1:14" s="100" customFormat="1" ht="15.75" hidden="1" customHeight="1">
      <c r="A264" s="533"/>
      <c r="B264" s="540">
        <v>109569</v>
      </c>
      <c r="C264" s="103" t="str">
        <f>VLOOKUP(B264,[1]Report!$1:$1048576,2,0)</f>
        <v>RC KITEKAT SH ADULTO FGO 2X24X70G</v>
      </c>
      <c r="D264" s="463"/>
      <c r="E264" s="463"/>
      <c r="F264" s="103">
        <f>VLOOKUP(B264,[1]Report!$1:$1048576,8,0)</f>
        <v>1.77</v>
      </c>
      <c r="G264" s="541">
        <v>1.49</v>
      </c>
      <c r="H264" s="118">
        <f t="shared" si="13"/>
        <v>0.15819209039548024</v>
      </c>
      <c r="I264" s="536">
        <f t="shared" si="12"/>
        <v>0.84180790960451979</v>
      </c>
      <c r="J264" s="537"/>
      <c r="K264" s="537"/>
      <c r="L264" s="537"/>
      <c r="M264" s="537"/>
      <c r="N264" s="537"/>
    </row>
    <row r="265" spans="1:14" s="100" customFormat="1" ht="15.75" hidden="1" customHeight="1">
      <c r="A265" s="533"/>
      <c r="B265" s="534">
        <v>106040</v>
      </c>
      <c r="C265" s="101" t="s">
        <v>364</v>
      </c>
      <c r="D265" s="463" t="s">
        <v>464</v>
      </c>
      <c r="E265" s="463"/>
      <c r="F265" s="103">
        <f>VLOOKUP(B265,[1]Report!$1:$1048576,8,0)</f>
        <v>7.34</v>
      </c>
      <c r="G265" s="535">
        <v>6.19</v>
      </c>
      <c r="H265" s="118">
        <f t="shared" ref="H265:H296" si="14">(F265-G265)/F265</f>
        <v>0.15667574931880102</v>
      </c>
      <c r="I265" s="536">
        <f t="shared" si="12"/>
        <v>0.84332425068119898</v>
      </c>
      <c r="J265" s="537"/>
      <c r="K265" s="537"/>
      <c r="L265" s="537"/>
      <c r="M265" s="537"/>
      <c r="N265" s="537"/>
    </row>
    <row r="266" spans="1:14" s="100" customFormat="1" ht="15.75" hidden="1" customHeight="1">
      <c r="A266" s="533"/>
      <c r="B266" s="534">
        <v>109251</v>
      </c>
      <c r="C266" s="101" t="s">
        <v>2033</v>
      </c>
      <c r="D266" s="463" t="s">
        <v>6</v>
      </c>
      <c r="E266" s="463"/>
      <c r="F266" s="103">
        <f>VLOOKUP(B266,[1]Report!$1:$1048576,8,0)</f>
        <v>13.03</v>
      </c>
      <c r="G266" s="546">
        <v>10.99</v>
      </c>
      <c r="H266" s="118">
        <f t="shared" si="14"/>
        <v>0.15656178050652336</v>
      </c>
      <c r="I266" s="536">
        <f t="shared" si="12"/>
        <v>0.84343821949347664</v>
      </c>
      <c r="J266" s="537"/>
      <c r="K266" s="537"/>
      <c r="L266" s="537"/>
      <c r="M266" s="537"/>
      <c r="N266" s="537"/>
    </row>
    <row r="267" spans="1:14" s="100" customFormat="1" ht="15.75" hidden="1" customHeight="1">
      <c r="A267" s="533"/>
      <c r="B267" s="540">
        <v>114336</v>
      </c>
      <c r="C267" s="103" t="str">
        <f>VLOOKUP(B267,[1]Report!$1:$1048576,2,0)</f>
        <v>B BOLINHO CHOCO/BAUN BAUDDUCO 9X16X40G</v>
      </c>
      <c r="D267" s="463"/>
      <c r="E267" s="463"/>
      <c r="F267" s="103">
        <f>VLOOKUP(B267,[1]Report!$1:$1048576,8,0)</f>
        <v>18.89</v>
      </c>
      <c r="G267" s="541">
        <v>15.99</v>
      </c>
      <c r="H267" s="118">
        <f t="shared" si="14"/>
        <v>0.15352038115404978</v>
      </c>
      <c r="I267" s="536">
        <f t="shared" si="12"/>
        <v>0.84647961884595024</v>
      </c>
      <c r="J267" s="537"/>
      <c r="K267" s="537"/>
      <c r="L267" s="537"/>
      <c r="M267" s="537"/>
      <c r="N267" s="537"/>
    </row>
    <row r="268" spans="1:14" s="100" customFormat="1" ht="15.75" hidden="1" customHeight="1">
      <c r="A268" s="533"/>
      <c r="B268" s="540">
        <v>114337</v>
      </c>
      <c r="C268" s="103" t="str">
        <f>VLOOKUP(B268,[1]Report!$1:$1048576,2,0)</f>
        <v>B BOLINHO DUPLO CHOCO BAUDUCCO 9X16X40G</v>
      </c>
      <c r="D268" s="463"/>
      <c r="E268" s="463"/>
      <c r="F268" s="103">
        <f>VLOOKUP(B268,[1]Report!$1:$1048576,8,0)</f>
        <v>18.89</v>
      </c>
      <c r="G268" s="541">
        <v>15.99</v>
      </c>
      <c r="H268" s="118">
        <f t="shared" si="14"/>
        <v>0.15352038115404978</v>
      </c>
      <c r="I268" s="536">
        <f t="shared" si="12"/>
        <v>0.84647961884595024</v>
      </c>
      <c r="J268" s="537"/>
      <c r="K268" s="537"/>
      <c r="L268" s="537"/>
      <c r="M268" s="537"/>
      <c r="N268" s="537"/>
    </row>
    <row r="269" spans="1:14" s="100" customFormat="1" ht="15.75" hidden="1" customHeight="1">
      <c r="A269" s="533"/>
      <c r="B269" s="540">
        <v>114338</v>
      </c>
      <c r="C269" s="103" t="str">
        <f>VLOOKUP(B269,[1]Report!$1:$1048576,2,0)</f>
        <v>B BOLINHO MGO BAUDUCCO 9X16X40G</v>
      </c>
      <c r="D269" s="463"/>
      <c r="E269" s="463"/>
      <c r="F269" s="103">
        <f>VLOOKUP(B269,[1]Report!$1:$1048576,8,0)</f>
        <v>18.89</v>
      </c>
      <c r="G269" s="541">
        <v>15.99</v>
      </c>
      <c r="H269" s="118">
        <f t="shared" si="14"/>
        <v>0.15352038115404978</v>
      </c>
      <c r="I269" s="536">
        <f t="shared" si="12"/>
        <v>0.84647961884595024</v>
      </c>
      <c r="J269" s="537"/>
      <c r="K269" s="537"/>
      <c r="L269" s="537"/>
      <c r="M269" s="537"/>
      <c r="N269" s="537"/>
    </row>
    <row r="270" spans="1:14" s="100" customFormat="1" ht="15.75" hidden="1" customHeight="1">
      <c r="A270" s="533"/>
      <c r="B270" s="534">
        <v>114448</v>
      </c>
      <c r="C270" s="101" t="s">
        <v>2027</v>
      </c>
      <c r="D270" s="463" t="s">
        <v>464</v>
      </c>
      <c r="E270" s="463"/>
      <c r="F270" s="103">
        <f>VLOOKUP(B270,[1]Report!$1:$1048576,8,0)</f>
        <v>52.86</v>
      </c>
      <c r="G270" s="535">
        <v>44.9</v>
      </c>
      <c r="H270" s="118">
        <f t="shared" si="14"/>
        <v>0.15058645478622779</v>
      </c>
      <c r="I270" s="536">
        <f t="shared" si="12"/>
        <v>0.84941354521377221</v>
      </c>
      <c r="J270" s="537"/>
      <c r="K270" s="537"/>
      <c r="L270" s="537"/>
      <c r="M270" s="537"/>
      <c r="N270" s="537"/>
    </row>
    <row r="271" spans="1:14" s="100" customFormat="1" ht="15.75" hidden="1" customHeight="1">
      <c r="A271" s="533"/>
      <c r="B271" s="534">
        <v>114434</v>
      </c>
      <c r="C271" s="101" t="s">
        <v>2042</v>
      </c>
      <c r="D271" s="463" t="s">
        <v>6</v>
      </c>
      <c r="E271" s="463"/>
      <c r="F271" s="103">
        <f>VLOOKUP(B271,[1]Report!$1:$1048576,8,0)</f>
        <v>12.93</v>
      </c>
      <c r="G271" s="535">
        <v>10.99</v>
      </c>
      <c r="H271" s="118">
        <f t="shared" si="14"/>
        <v>0.15003866976024746</v>
      </c>
      <c r="I271" s="536">
        <f t="shared" ref="I271:I334" si="15">100%-H271</f>
        <v>0.84996133023975251</v>
      </c>
      <c r="J271" s="537"/>
      <c r="K271" s="537"/>
      <c r="L271" s="537"/>
      <c r="M271" s="537"/>
      <c r="N271" s="537"/>
    </row>
    <row r="272" spans="1:14" s="100" customFormat="1" ht="15.75" hidden="1" customHeight="1">
      <c r="A272" s="533"/>
      <c r="B272" s="540">
        <v>105927</v>
      </c>
      <c r="C272" s="103" t="str">
        <f>VLOOKUP(B272,[1]Report!$1:$1048576,2,0)</f>
        <v>SARDINHA 88 TOMATE PICANTE 125G</v>
      </c>
      <c r="D272" s="463"/>
      <c r="E272" s="463"/>
      <c r="F272" s="103">
        <f>VLOOKUP(B272,[1]Report!$1:$1048576,8,0)</f>
        <v>4.57</v>
      </c>
      <c r="G272" s="541">
        <v>3.89</v>
      </c>
      <c r="H272" s="118">
        <f t="shared" si="14"/>
        <v>0.14879649890590813</v>
      </c>
      <c r="I272" s="536">
        <f t="shared" si="15"/>
        <v>0.85120350109409193</v>
      </c>
      <c r="J272" s="537"/>
      <c r="K272" s="537"/>
      <c r="L272" s="537"/>
      <c r="M272" s="537"/>
      <c r="N272" s="537"/>
    </row>
    <row r="273" spans="1:14" s="100" customFormat="1" ht="15.75" hidden="1" customHeight="1">
      <c r="A273" s="533"/>
      <c r="B273" s="534">
        <v>114431</v>
      </c>
      <c r="C273" s="101" t="s">
        <v>2044</v>
      </c>
      <c r="D273" s="463" t="s">
        <v>6</v>
      </c>
      <c r="E273" s="463"/>
      <c r="F273" s="103">
        <f>VLOOKUP(B273,[1]Report!$1:$1048576,8,0)</f>
        <v>17.03</v>
      </c>
      <c r="G273" s="535">
        <v>14.5</v>
      </c>
      <c r="H273" s="118">
        <f t="shared" si="14"/>
        <v>0.14856136230182038</v>
      </c>
      <c r="I273" s="536">
        <f t="shared" si="15"/>
        <v>0.85143863769817962</v>
      </c>
      <c r="J273" s="537"/>
      <c r="K273" s="537"/>
      <c r="L273" s="537"/>
      <c r="M273" s="537"/>
      <c r="N273" s="537"/>
    </row>
    <row r="274" spans="1:14" s="100" customFormat="1" ht="15.75" hidden="1" customHeight="1">
      <c r="A274" s="533"/>
      <c r="B274" s="540">
        <v>114461</v>
      </c>
      <c r="C274" s="103" t="str">
        <f>VLOOKUP(B274,[1]Report!$1:$1048576,2,0)</f>
        <v>RC PED JR FILHOTE RMG LV20KG/PG18KG</v>
      </c>
      <c r="D274" s="463"/>
      <c r="E274" s="463"/>
      <c r="F274" s="103">
        <f>VLOOKUP(B274,[1]Report!$1:$1048576,8,0)</f>
        <v>210.2</v>
      </c>
      <c r="G274" s="541">
        <v>179</v>
      </c>
      <c r="H274" s="118">
        <f t="shared" si="14"/>
        <v>0.14843006660323496</v>
      </c>
      <c r="I274" s="536">
        <f t="shared" si="15"/>
        <v>0.85156993339676501</v>
      </c>
      <c r="J274" s="537"/>
      <c r="K274" s="537"/>
      <c r="L274" s="537"/>
      <c r="M274" s="537"/>
      <c r="N274" s="537"/>
    </row>
    <row r="275" spans="1:14" s="100" customFormat="1" ht="15.75" customHeight="1">
      <c r="A275" s="533"/>
      <c r="B275" s="540">
        <v>109648</v>
      </c>
      <c r="C275" s="103" t="str">
        <f>VLOOKUP(B275,[1]Report!$1:$1048576,2,0)</f>
        <v>BR PAO DE QJO PREMIUM LANCHE 12X1KG</v>
      </c>
      <c r="D275" s="463"/>
      <c r="E275" s="463"/>
      <c r="F275" s="103">
        <f>VLOOKUP(B275,[1]Report!$1:$1048576,8,0)</f>
        <v>29.34</v>
      </c>
      <c r="G275" s="541">
        <v>24.99</v>
      </c>
      <c r="H275" s="118">
        <f t="shared" si="14"/>
        <v>0.14826175869120659</v>
      </c>
      <c r="I275" s="536">
        <f t="shared" si="15"/>
        <v>0.85173824130879339</v>
      </c>
      <c r="J275" s="537"/>
      <c r="K275" s="537"/>
      <c r="L275" s="537"/>
      <c r="M275" s="537"/>
      <c r="N275" s="537"/>
    </row>
    <row r="276" spans="1:14" s="100" customFormat="1" ht="15.75" hidden="1" customHeight="1">
      <c r="A276" s="533"/>
      <c r="B276" s="542">
        <v>109353</v>
      </c>
      <c r="C276" s="103" t="str">
        <f>VLOOKUP(B276,[1]Report!$1:$1048576,2,0)</f>
        <v>ULTRA COLHER REFEICAO BRANCA 20X50UN</v>
      </c>
      <c r="D276" s="463"/>
      <c r="E276" s="463"/>
      <c r="F276" s="103">
        <f>VLOOKUP(B276,[1]Report!$1:$1048576,8,0)</f>
        <v>3.51</v>
      </c>
      <c r="G276" s="543">
        <v>2.99</v>
      </c>
      <c r="H276" s="118">
        <f t="shared" si="14"/>
        <v>0.14814814814814803</v>
      </c>
      <c r="I276" s="536">
        <f t="shared" si="15"/>
        <v>0.85185185185185197</v>
      </c>
      <c r="J276" s="537"/>
      <c r="K276" s="537"/>
      <c r="L276" s="537"/>
      <c r="M276" s="537"/>
      <c r="N276" s="537"/>
    </row>
    <row r="277" spans="1:14" s="100" customFormat="1" ht="15.75" hidden="1" customHeight="1">
      <c r="A277" s="533"/>
      <c r="B277" s="540">
        <v>105932</v>
      </c>
      <c r="C277" s="103" t="str">
        <f>VLOOKUP(B277,[1]Report!$1:$1048576,2,0)</f>
        <v>RC PED CARNE FGO CEREAIS LV20KG/PG18KG</v>
      </c>
      <c r="D277" s="463"/>
      <c r="E277" s="463"/>
      <c r="F277" s="103">
        <f>VLOOKUP(B277,[1]Report!$1:$1048576,8,0)</f>
        <v>210</v>
      </c>
      <c r="G277" s="541">
        <v>179</v>
      </c>
      <c r="H277" s="118">
        <f t="shared" si="14"/>
        <v>0.14761904761904762</v>
      </c>
      <c r="I277" s="536">
        <f t="shared" si="15"/>
        <v>0.85238095238095235</v>
      </c>
      <c r="J277" s="537"/>
      <c r="K277" s="537"/>
      <c r="L277" s="537"/>
      <c r="M277" s="537"/>
      <c r="N277" s="537"/>
    </row>
    <row r="278" spans="1:14" s="100" customFormat="1" ht="15.75" hidden="1" customHeight="1">
      <c r="A278" s="533"/>
      <c r="B278" s="542">
        <v>109108</v>
      </c>
      <c r="C278" s="103" t="str">
        <f>VLOOKUP(B278,[1]Report!$1:$1048576,2,0)</f>
        <v>PNS PILHA COMUM AA UM-3SH936 18TB 52PIL</v>
      </c>
      <c r="D278" s="463"/>
      <c r="E278" s="463"/>
      <c r="F278" s="103">
        <f>VLOOKUP(B278,[1]Report!$1:$1048576,8,0)</f>
        <v>35.020000000000003</v>
      </c>
      <c r="G278" s="543">
        <v>29.99</v>
      </c>
      <c r="H278" s="118">
        <f t="shared" si="14"/>
        <v>0.14363221016561978</v>
      </c>
      <c r="I278" s="536">
        <f t="shared" si="15"/>
        <v>0.85636778983438022</v>
      </c>
      <c r="J278" s="537"/>
      <c r="K278" s="537"/>
      <c r="L278" s="537"/>
      <c r="M278" s="537"/>
      <c r="N278" s="537"/>
    </row>
    <row r="279" spans="1:14" s="100" customFormat="1" ht="15.75" hidden="1" customHeight="1">
      <c r="A279" s="533"/>
      <c r="B279" s="534">
        <v>113606</v>
      </c>
      <c r="C279" s="101" t="s">
        <v>2039</v>
      </c>
      <c r="D279" s="463" t="s">
        <v>464</v>
      </c>
      <c r="E279" s="463"/>
      <c r="F279" s="103">
        <f>VLOOKUP(B279,[1]Report!$1:$1048576,8,0)</f>
        <v>17.97</v>
      </c>
      <c r="G279" s="535">
        <v>15.4</v>
      </c>
      <c r="H279" s="118">
        <f t="shared" si="14"/>
        <v>0.1430161380077907</v>
      </c>
      <c r="I279" s="536">
        <f t="shared" si="15"/>
        <v>0.85698386199220933</v>
      </c>
      <c r="J279" s="537"/>
      <c r="K279" s="537"/>
      <c r="L279" s="537"/>
      <c r="M279" s="537"/>
      <c r="N279" s="537"/>
    </row>
    <row r="280" spans="1:14" s="100" customFormat="1" ht="15.75" hidden="1" customHeight="1">
      <c r="A280" s="533"/>
      <c r="B280" s="534">
        <v>112568</v>
      </c>
      <c r="C280" s="101" t="s">
        <v>2057</v>
      </c>
      <c r="D280" s="463" t="s">
        <v>464</v>
      </c>
      <c r="E280" s="463"/>
      <c r="F280" s="103">
        <f>VLOOKUP(B280,[1]Report!$1:$1048576,8,0)</f>
        <v>13.95</v>
      </c>
      <c r="G280" s="535">
        <v>11.99</v>
      </c>
      <c r="H280" s="118">
        <f t="shared" si="14"/>
        <v>0.1405017921146953</v>
      </c>
      <c r="I280" s="536">
        <f t="shared" si="15"/>
        <v>0.85949820788530473</v>
      </c>
      <c r="J280" s="537"/>
      <c r="K280" s="537"/>
      <c r="L280" s="537"/>
      <c r="M280" s="537"/>
      <c r="N280" s="537"/>
    </row>
    <row r="281" spans="1:14" s="100" customFormat="1" ht="15.75" hidden="1" customHeight="1">
      <c r="A281" s="533"/>
      <c r="B281" s="540">
        <v>113668</v>
      </c>
      <c r="C281" s="103" t="str">
        <f>VLOOKUP(B281,[1]Report!$1:$1048576,2,0)</f>
        <v>POLPA DE ACEROLA FEITO EM CASA 500G</v>
      </c>
      <c r="D281" s="463"/>
      <c r="E281" s="463"/>
      <c r="F281" s="103">
        <f>VLOOKUP(B281,[1]Report!$1:$1048576,8,0)</f>
        <v>6.95</v>
      </c>
      <c r="G281" s="541">
        <v>5.99</v>
      </c>
      <c r="H281" s="118">
        <f t="shared" si="14"/>
        <v>0.13812949640287769</v>
      </c>
      <c r="I281" s="536">
        <f t="shared" si="15"/>
        <v>0.86187050359712236</v>
      </c>
      <c r="J281" s="537"/>
      <c r="K281" s="537"/>
      <c r="L281" s="537"/>
      <c r="M281" s="537"/>
      <c r="N281" s="537"/>
    </row>
    <row r="282" spans="1:14" s="100" customFormat="1" ht="15.75" hidden="1" customHeight="1">
      <c r="A282" s="533"/>
      <c r="B282" s="534">
        <v>114227</v>
      </c>
      <c r="C282" s="101" t="s">
        <v>2045</v>
      </c>
      <c r="D282" s="463" t="s">
        <v>6</v>
      </c>
      <c r="E282" s="463"/>
      <c r="F282" s="103">
        <f>VLOOKUP(B282,[1]Report!$1:$1048576,8,0)</f>
        <v>8.9</v>
      </c>
      <c r="G282" s="535">
        <v>7.7</v>
      </c>
      <c r="H282" s="118">
        <f t="shared" si="14"/>
        <v>0.13483146067415733</v>
      </c>
      <c r="I282" s="536">
        <f t="shared" si="15"/>
        <v>0.8651685393258427</v>
      </c>
      <c r="J282" s="537"/>
      <c r="K282" s="537"/>
      <c r="L282" s="537"/>
      <c r="M282" s="537"/>
      <c r="N282" s="537"/>
    </row>
    <row r="283" spans="1:14" s="100" customFormat="1" ht="15.75" hidden="1" customHeight="1">
      <c r="A283" s="533"/>
      <c r="B283" s="540">
        <v>113664</v>
      </c>
      <c r="C283" s="103" t="str">
        <f>VLOOKUP(B283,[1]Report!$1:$1048576,2,0)</f>
        <v>POLPA DE CAJA FEITO EM CASA 500G</v>
      </c>
      <c r="D283" s="463"/>
      <c r="E283" s="463"/>
      <c r="F283" s="103">
        <f>VLOOKUP(B283,[1]Report!$1:$1048576,8,0)</f>
        <v>7.46</v>
      </c>
      <c r="G283" s="541">
        <v>6.49</v>
      </c>
      <c r="H283" s="118">
        <f t="shared" si="14"/>
        <v>0.13002680965147451</v>
      </c>
      <c r="I283" s="536">
        <f t="shared" si="15"/>
        <v>0.86997319034852549</v>
      </c>
      <c r="J283" s="537"/>
      <c r="K283" s="537"/>
      <c r="L283" s="537"/>
      <c r="M283" s="537"/>
      <c r="N283" s="537"/>
    </row>
    <row r="284" spans="1:14" s="100" customFormat="1" ht="15.75" hidden="1" customHeight="1">
      <c r="A284" s="533"/>
      <c r="B284" s="540">
        <v>113673</v>
      </c>
      <c r="C284" s="103" t="str">
        <f>VLOOKUP(B284,[1]Report!$1:$1048576,2,0)</f>
        <v>POLPA DE BACURI FEITO EM CASA 500G</v>
      </c>
      <c r="D284" s="463"/>
      <c r="E284" s="463"/>
      <c r="F284" s="103">
        <f>VLOOKUP(B284,[1]Report!$1:$1048576,8,0)</f>
        <v>11.91</v>
      </c>
      <c r="G284" s="541">
        <v>10.39</v>
      </c>
      <c r="H284" s="118">
        <f t="shared" si="14"/>
        <v>0.12762384550797645</v>
      </c>
      <c r="I284" s="536">
        <f t="shared" si="15"/>
        <v>0.87237615449202355</v>
      </c>
      <c r="J284" s="537"/>
      <c r="K284" s="537"/>
      <c r="L284" s="537"/>
      <c r="M284" s="537"/>
      <c r="N284" s="537"/>
    </row>
    <row r="285" spans="1:14" s="100" customFormat="1" ht="15.75" hidden="1" customHeight="1">
      <c r="A285" s="533"/>
      <c r="B285" s="540">
        <v>1293</v>
      </c>
      <c r="C285" s="103" t="str">
        <f>VLOOKUP(B285,[1]Report!$1:$1048576,2,0)</f>
        <v>P ACHOC PO TODDY LIGHT 24X380G</v>
      </c>
      <c r="D285" s="463"/>
      <c r="E285" s="463"/>
      <c r="F285" s="103">
        <f>VLOOKUP(B285,[1]Report!$1:$1048576,8,0)</f>
        <v>11.43</v>
      </c>
      <c r="G285" s="541">
        <v>9.99</v>
      </c>
      <c r="H285" s="118">
        <f t="shared" si="14"/>
        <v>0.12598425196850391</v>
      </c>
      <c r="I285" s="536">
        <f t="shared" si="15"/>
        <v>0.87401574803149606</v>
      </c>
      <c r="J285" s="537"/>
      <c r="K285" s="537"/>
      <c r="L285" s="537"/>
      <c r="M285" s="537"/>
      <c r="N285" s="537"/>
    </row>
    <row r="286" spans="1:14" s="100" customFormat="1" ht="15.75" hidden="1" customHeight="1">
      <c r="A286" s="533"/>
      <c r="B286" s="540">
        <v>114518</v>
      </c>
      <c r="C286" s="103" t="str">
        <f>VLOOKUP(B286,[1]Report!$1:$1048576,2,0)</f>
        <v>NATONE SUCO AMB LARANJA 12X300ML</v>
      </c>
      <c r="D286" s="463"/>
      <c r="E286" s="463"/>
      <c r="F286" s="103">
        <f>VLOOKUP(B286,[1]Report!$1:$1048576,8,0)</f>
        <v>4.45</v>
      </c>
      <c r="G286" s="541">
        <v>3.89</v>
      </c>
      <c r="H286" s="118">
        <f t="shared" si="14"/>
        <v>0.12584269662921349</v>
      </c>
      <c r="I286" s="536">
        <f t="shared" si="15"/>
        <v>0.87415730337078656</v>
      </c>
      <c r="J286" s="537"/>
      <c r="K286" s="537"/>
      <c r="L286" s="537"/>
      <c r="M286" s="537"/>
      <c r="N286" s="537"/>
    </row>
    <row r="287" spans="1:14" s="100" customFormat="1" ht="15.75" hidden="1" customHeight="1">
      <c r="A287" s="533"/>
      <c r="B287" s="540">
        <v>114519</v>
      </c>
      <c r="C287" s="103" t="str">
        <f>VLOOKUP(B287,[1]Report!$1:$1048576,2,0)</f>
        <v>NATONE SUCO AMB UVA/MACA 12X300ML</v>
      </c>
      <c r="D287" s="463"/>
      <c r="E287" s="463"/>
      <c r="F287" s="103">
        <f>VLOOKUP(B287,[1]Report!$1:$1048576,8,0)</f>
        <v>4.45</v>
      </c>
      <c r="G287" s="541">
        <v>3.89</v>
      </c>
      <c r="H287" s="118">
        <f t="shared" si="14"/>
        <v>0.12584269662921349</v>
      </c>
      <c r="I287" s="536">
        <f t="shared" si="15"/>
        <v>0.87415730337078656</v>
      </c>
      <c r="J287" s="537"/>
      <c r="K287" s="537"/>
      <c r="L287" s="537"/>
      <c r="M287" s="537"/>
      <c r="N287" s="537"/>
    </row>
    <row r="288" spans="1:14" s="100" customFormat="1" ht="15.75" hidden="1" customHeight="1">
      <c r="A288" s="533"/>
      <c r="B288" s="542">
        <v>102986</v>
      </c>
      <c r="C288" s="103" t="str">
        <f>VLOOKUP(B288,[1]Report!$1:$1048576,2,0)</f>
        <v>PNS PILH ALC AA LR6XAB/2B192 96CT C/2UN</v>
      </c>
      <c r="D288" s="463"/>
      <c r="E288" s="463"/>
      <c r="F288" s="103">
        <f>VLOOKUP(B288,[1]Report!$1:$1048576,8,0)</f>
        <v>4.5599999999999996</v>
      </c>
      <c r="G288" s="543">
        <v>3.99</v>
      </c>
      <c r="H288" s="118">
        <f t="shared" si="14"/>
        <v>0.12499999999999988</v>
      </c>
      <c r="I288" s="536">
        <f t="shared" si="15"/>
        <v>0.87500000000000011</v>
      </c>
      <c r="J288" s="537"/>
      <c r="K288" s="537"/>
      <c r="L288" s="537"/>
      <c r="M288" s="537"/>
      <c r="N288" s="537"/>
    </row>
    <row r="289" spans="1:14" s="100" customFormat="1" ht="15.75" hidden="1" customHeight="1">
      <c r="A289" s="533"/>
      <c r="B289" s="534">
        <v>1256</v>
      </c>
      <c r="C289" s="101" t="s">
        <v>2046</v>
      </c>
      <c r="D289" s="463" t="s">
        <v>464</v>
      </c>
      <c r="E289" s="463"/>
      <c r="F289" s="103">
        <f>VLOOKUP(B289,[1]Report!$1:$1048576,8,0)</f>
        <v>18.16</v>
      </c>
      <c r="G289" s="535">
        <v>15.9</v>
      </c>
      <c r="H289" s="118">
        <f t="shared" si="14"/>
        <v>0.12444933920704844</v>
      </c>
      <c r="I289" s="536">
        <f t="shared" si="15"/>
        <v>0.87555066079295152</v>
      </c>
      <c r="J289" s="537"/>
      <c r="K289" s="537"/>
      <c r="L289" s="537"/>
      <c r="M289" s="537"/>
      <c r="N289" s="537"/>
    </row>
    <row r="290" spans="1:14" s="100" customFormat="1" ht="15.75" hidden="1" customHeight="1">
      <c r="A290" s="533"/>
      <c r="B290" s="540">
        <v>105332</v>
      </c>
      <c r="C290" s="103" t="str">
        <f>VLOOKUP(B290,[1]Report!$1:$1048576,2,0)</f>
        <v>SARDINHA 88 OLEO 50X125G</v>
      </c>
      <c r="D290" s="463"/>
      <c r="E290" s="463"/>
      <c r="F290" s="103">
        <f>VLOOKUP(B290,[1]Report!$1:$1048576,8,0)</f>
        <v>4.4400000000000004</v>
      </c>
      <c r="G290" s="541">
        <v>3.89</v>
      </c>
      <c r="H290" s="118">
        <f t="shared" si="14"/>
        <v>0.12387387387387393</v>
      </c>
      <c r="I290" s="536">
        <f t="shared" si="15"/>
        <v>0.87612612612612606</v>
      </c>
      <c r="J290" s="537"/>
      <c r="K290" s="537"/>
      <c r="L290" s="537"/>
      <c r="M290" s="537"/>
      <c r="N290" s="537"/>
    </row>
    <row r="291" spans="1:14" s="100" customFormat="1" ht="15.75" hidden="1" customHeight="1">
      <c r="A291" s="533"/>
      <c r="B291" s="540">
        <v>105333</v>
      </c>
      <c r="C291" s="103" t="str">
        <f>VLOOKUP(B291,[1]Report!$1:$1048576,2,0)</f>
        <v>SARDINHA 88 MOLHO DE TOMATE 50X125G</v>
      </c>
      <c r="D291" s="463"/>
      <c r="E291" s="463"/>
      <c r="F291" s="103">
        <f>VLOOKUP(B291,[1]Report!$1:$1048576,8,0)</f>
        <v>4.4400000000000004</v>
      </c>
      <c r="G291" s="541">
        <v>3.89</v>
      </c>
      <c r="H291" s="118">
        <f t="shared" si="14"/>
        <v>0.12387387387387393</v>
      </c>
      <c r="I291" s="536">
        <f t="shared" si="15"/>
        <v>0.87612612612612606</v>
      </c>
      <c r="J291" s="537"/>
      <c r="K291" s="537"/>
      <c r="L291" s="537"/>
      <c r="M291" s="537"/>
      <c r="N291" s="537"/>
    </row>
    <row r="292" spans="1:14" ht="15.75" hidden="1" customHeight="1">
      <c r="A292" s="49"/>
      <c r="B292" s="534">
        <v>102813</v>
      </c>
      <c r="C292" s="101" t="s">
        <v>2059</v>
      </c>
      <c r="D292" s="463" t="s">
        <v>464</v>
      </c>
      <c r="E292" s="463"/>
      <c r="F292" s="103">
        <f>VLOOKUP(B292,[1]Report!$1:$1048576,8,0)</f>
        <v>15.51</v>
      </c>
      <c r="G292" s="535">
        <v>13.59</v>
      </c>
      <c r="H292" s="118">
        <f t="shared" si="14"/>
        <v>0.12379110251450677</v>
      </c>
      <c r="I292" s="532">
        <f t="shared" si="15"/>
        <v>0.87620889748549324</v>
      </c>
      <c r="J292" s="7"/>
      <c r="K292" s="7"/>
      <c r="L292" s="7"/>
      <c r="M292" s="7"/>
      <c r="N292" s="7"/>
    </row>
    <row r="293" spans="1:14" s="100" customFormat="1" ht="15.75" hidden="1" customHeight="1">
      <c r="A293" s="533"/>
      <c r="B293" s="540">
        <v>112075</v>
      </c>
      <c r="C293" s="103" t="str">
        <f>VLOOKUP(B293,[1]Report!$1:$1048576,2,0)</f>
        <v>B BATATA PRINGLES CHURR 18X120G</v>
      </c>
      <c r="D293" s="463"/>
      <c r="E293" s="463"/>
      <c r="F293" s="103">
        <f>VLOOKUP(B293,[1]Report!$1:$1048576,8,0)</f>
        <v>9.11</v>
      </c>
      <c r="G293" s="541">
        <v>7.99</v>
      </c>
      <c r="H293" s="118">
        <f t="shared" si="14"/>
        <v>0.1229418221734357</v>
      </c>
      <c r="I293" s="536">
        <f t="shared" si="15"/>
        <v>0.87705817782656426</v>
      </c>
      <c r="J293" s="537"/>
      <c r="K293" s="537"/>
      <c r="L293" s="537"/>
      <c r="M293" s="537"/>
      <c r="N293" s="537"/>
    </row>
    <row r="294" spans="1:14" s="100" customFormat="1" ht="15.75" hidden="1" customHeight="1">
      <c r="A294" s="533"/>
      <c r="B294" s="540">
        <v>112770</v>
      </c>
      <c r="C294" s="103" t="str">
        <f>VLOOKUP(B294,[1]Report!$1:$1048576,2,0)</f>
        <v>RC KITEKAT ADU MIX DE CARNES 20KG</v>
      </c>
      <c r="D294" s="463"/>
      <c r="E294" s="463"/>
      <c r="F294" s="103">
        <f>VLOOKUP(B294,[1]Report!$1:$1048576,8,0)</f>
        <v>204</v>
      </c>
      <c r="G294" s="541">
        <v>179</v>
      </c>
      <c r="H294" s="118">
        <f t="shared" si="14"/>
        <v>0.12254901960784313</v>
      </c>
      <c r="I294" s="536">
        <f t="shared" si="15"/>
        <v>0.87745098039215685</v>
      </c>
      <c r="J294" s="537"/>
      <c r="K294" s="537"/>
      <c r="L294" s="537"/>
      <c r="M294" s="537"/>
      <c r="N294" s="537"/>
    </row>
    <row r="295" spans="1:14" s="100" customFormat="1" ht="15.75" hidden="1" customHeight="1">
      <c r="A295" s="533"/>
      <c r="B295" s="542">
        <v>109354</v>
      </c>
      <c r="C295" s="103" t="str">
        <f>VLOOKUP(B295,[1]Report!$1:$1048576,2,0)</f>
        <v>ULTRA COLHER REFEICAO CRISTAL 20X50UN</v>
      </c>
      <c r="D295" s="463"/>
      <c r="E295" s="463"/>
      <c r="F295" s="103">
        <f>VLOOKUP(B295,[1]Report!$1:$1048576,8,0)</f>
        <v>3.51</v>
      </c>
      <c r="G295" s="543">
        <v>3.09</v>
      </c>
      <c r="H295" s="118">
        <f t="shared" si="14"/>
        <v>0.11965811965811965</v>
      </c>
      <c r="I295" s="536">
        <f t="shared" si="15"/>
        <v>0.88034188034188032</v>
      </c>
      <c r="J295" s="537"/>
      <c r="K295" s="537"/>
      <c r="L295" s="537"/>
      <c r="M295" s="537"/>
      <c r="N295" s="537"/>
    </row>
    <row r="296" spans="1:14" ht="15.75" hidden="1" customHeight="1">
      <c r="A296" s="49"/>
      <c r="B296" s="534">
        <v>109429</v>
      </c>
      <c r="C296" s="101" t="s">
        <v>2061</v>
      </c>
      <c r="D296" s="463" t="s">
        <v>464</v>
      </c>
      <c r="E296" s="463"/>
      <c r="F296" s="103">
        <f>VLOOKUP(B296,[1]Report!$1:$1048576,8,0)</f>
        <v>32.880000000000003</v>
      </c>
      <c r="G296" s="535">
        <v>28.99</v>
      </c>
      <c r="H296" s="118">
        <f t="shared" si="14"/>
        <v>0.11830900243309014</v>
      </c>
      <c r="I296" s="532">
        <f t="shared" si="15"/>
        <v>0.88169099756690983</v>
      </c>
      <c r="J296" s="7"/>
      <c r="K296" s="7"/>
      <c r="L296" s="7"/>
      <c r="M296" s="7"/>
      <c r="N296" s="7"/>
    </row>
    <row r="297" spans="1:14" s="100" customFormat="1" ht="15.75" hidden="1" customHeight="1">
      <c r="A297" s="533"/>
      <c r="B297" s="540">
        <v>114511</v>
      </c>
      <c r="C297" s="103" t="str">
        <f>VLOOKUP(B297,[1]Report!$1:$1048576,2,0)</f>
        <v>NATONE SUCO RESF LARANJA INT 12X300ML</v>
      </c>
      <c r="D297" s="463"/>
      <c r="E297" s="463"/>
      <c r="F297" s="103">
        <f>VLOOKUP(B297,[1]Report!$1:$1048576,8,0)</f>
        <v>4.3899999999999997</v>
      </c>
      <c r="G297" s="541">
        <v>3.89</v>
      </c>
      <c r="H297" s="118">
        <f t="shared" ref="H297:H328" si="16">(F297-G297)/F297</f>
        <v>0.11389521640091108</v>
      </c>
      <c r="I297" s="536">
        <f t="shared" si="15"/>
        <v>0.88610478359908895</v>
      </c>
      <c r="J297" s="537"/>
      <c r="K297" s="537"/>
      <c r="L297" s="537"/>
      <c r="M297" s="537"/>
      <c r="N297" s="537"/>
    </row>
    <row r="298" spans="1:14" s="100" customFormat="1" ht="15.75" hidden="1" customHeight="1">
      <c r="A298" s="533"/>
      <c r="B298" s="540">
        <v>114512</v>
      </c>
      <c r="C298" s="103" t="str">
        <f>VLOOKUP(B298,[1]Report!$1:$1048576,2,0)</f>
        <v>NATONE SUCO RESF UVA/MACA INT 12X300ML</v>
      </c>
      <c r="D298" s="463"/>
      <c r="E298" s="463"/>
      <c r="F298" s="103">
        <f>VLOOKUP(B298,[1]Report!$1:$1048576,8,0)</f>
        <v>4.3899999999999997</v>
      </c>
      <c r="G298" s="541">
        <v>3.89</v>
      </c>
      <c r="H298" s="118">
        <f t="shared" si="16"/>
        <v>0.11389521640091108</v>
      </c>
      <c r="I298" s="536">
        <f t="shared" si="15"/>
        <v>0.88610478359908895</v>
      </c>
      <c r="J298" s="537"/>
      <c r="K298" s="537"/>
      <c r="L298" s="537"/>
      <c r="M298" s="537"/>
      <c r="N298" s="537"/>
    </row>
    <row r="299" spans="1:14" s="100" customFormat="1" ht="15.75" hidden="1" customHeight="1">
      <c r="A299" s="533"/>
      <c r="B299" s="540">
        <v>114506</v>
      </c>
      <c r="C299" s="103" t="str">
        <f>VLOOKUP(B299,[1]Report!$1:$1048576,2,0)</f>
        <v>NATONE SUCO RESF UVA/MACA INT 6X900ML</v>
      </c>
      <c r="D299" s="463"/>
      <c r="E299" s="463"/>
      <c r="F299" s="103">
        <f>VLOOKUP(B299,[1]Report!$1:$1048576,8,0)</f>
        <v>11.25</v>
      </c>
      <c r="G299" s="541">
        <v>9.99</v>
      </c>
      <c r="H299" s="118">
        <f t="shared" si="16"/>
        <v>0.11199999999999997</v>
      </c>
      <c r="I299" s="536">
        <f t="shared" si="15"/>
        <v>0.88800000000000001</v>
      </c>
      <c r="J299" s="537"/>
      <c r="K299" s="537"/>
      <c r="L299" s="537"/>
      <c r="M299" s="537"/>
      <c r="N299" s="537"/>
    </row>
    <row r="300" spans="1:14" s="100" customFormat="1" ht="15.75" hidden="1" customHeight="1">
      <c r="A300" s="533"/>
      <c r="B300" s="540">
        <v>114508</v>
      </c>
      <c r="C300" s="103" t="str">
        <f>VLOOKUP(B300,[1]Report!$1:$1048576,2,0)</f>
        <v>NATONE SUCO RESF LIMONADA INT 6X900ML</v>
      </c>
      <c r="D300" s="463"/>
      <c r="E300" s="463"/>
      <c r="F300" s="103">
        <f>VLOOKUP(B300,[1]Report!$1:$1048576,8,0)</f>
        <v>11.25</v>
      </c>
      <c r="G300" s="541">
        <v>9.99</v>
      </c>
      <c r="H300" s="118">
        <f t="shared" si="16"/>
        <v>0.11199999999999997</v>
      </c>
      <c r="I300" s="536">
        <f t="shared" si="15"/>
        <v>0.88800000000000001</v>
      </c>
      <c r="J300" s="537"/>
      <c r="K300" s="537"/>
      <c r="L300" s="537"/>
      <c r="M300" s="537"/>
      <c r="N300" s="537"/>
    </row>
    <row r="301" spans="1:14" s="100" customFormat="1" ht="15.75" customHeight="1">
      <c r="A301" s="533"/>
      <c r="B301" s="540">
        <v>109649</v>
      </c>
      <c r="C301" s="103" t="str">
        <f>VLOOKUP(B301,[1]Report!$1:$1048576,2,0)</f>
        <v>BR PAO DE QJO PREMIUM TRAD 40X300G</v>
      </c>
      <c r="D301" s="463"/>
      <c r="E301" s="463"/>
      <c r="F301" s="103">
        <f>VLOOKUP(B301,[1]Report!$1:$1048576,8,0)</f>
        <v>9.8800000000000008</v>
      </c>
      <c r="G301" s="541">
        <v>8.7899999999999991</v>
      </c>
      <c r="H301" s="118">
        <f t="shared" si="16"/>
        <v>0.11032388663967627</v>
      </c>
      <c r="I301" s="536">
        <f t="shared" si="15"/>
        <v>0.88967611336032371</v>
      </c>
      <c r="J301" s="537"/>
      <c r="K301" s="537"/>
      <c r="L301" s="537"/>
      <c r="M301" s="537"/>
      <c r="N301" s="537"/>
    </row>
    <row r="302" spans="1:14" s="100" customFormat="1" ht="15.75" hidden="1">
      <c r="A302" s="533"/>
      <c r="B302" s="534">
        <v>114498</v>
      </c>
      <c r="C302" s="101" t="s">
        <v>2052</v>
      </c>
      <c r="D302" s="463" t="s">
        <v>6</v>
      </c>
      <c r="E302" s="463"/>
      <c r="F302" s="103">
        <f>VLOOKUP(B302,[1]Report!$1:$1048576,8,0)</f>
        <v>14.59</v>
      </c>
      <c r="G302" s="535">
        <v>12.99</v>
      </c>
      <c r="H302" s="118">
        <f t="shared" si="16"/>
        <v>0.10966415352981491</v>
      </c>
      <c r="I302" s="536">
        <f t="shared" si="15"/>
        <v>0.89033584647018504</v>
      </c>
      <c r="J302" s="537"/>
      <c r="K302" s="537"/>
      <c r="L302" s="537"/>
      <c r="M302" s="537"/>
      <c r="N302" s="537"/>
    </row>
    <row r="303" spans="1:14" s="100" customFormat="1" ht="15.75" hidden="1" customHeight="1">
      <c r="A303" s="533"/>
      <c r="B303" s="534">
        <v>114500</v>
      </c>
      <c r="C303" s="101" t="s">
        <v>2051</v>
      </c>
      <c r="D303" s="463" t="s">
        <v>6</v>
      </c>
      <c r="E303" s="463"/>
      <c r="F303" s="103">
        <f>VLOOKUP(B303,[1]Report!$1:$1048576,8,0)</f>
        <v>14.58</v>
      </c>
      <c r="G303" s="535">
        <v>12.99</v>
      </c>
      <c r="H303" s="118">
        <f t="shared" si="16"/>
        <v>0.10905349794238682</v>
      </c>
      <c r="I303" s="536">
        <f t="shared" si="15"/>
        <v>0.89094650205761317</v>
      </c>
      <c r="J303" s="537"/>
      <c r="K303" s="537"/>
      <c r="L303" s="537"/>
      <c r="M303" s="537"/>
      <c r="N303" s="537"/>
    </row>
    <row r="304" spans="1:14" s="100" customFormat="1" ht="15.75" hidden="1" customHeight="1">
      <c r="A304" s="533"/>
      <c r="B304" s="542">
        <v>109392</v>
      </c>
      <c r="C304" s="103" t="str">
        <f>VLOOKUP(B304,[1]Report!$1:$1048576,2,0)</f>
        <v>ULTRA PRATO RASO 15CM 100X10UN</v>
      </c>
      <c r="D304" s="463"/>
      <c r="E304" s="463"/>
      <c r="F304" s="103">
        <f>VLOOKUP(B304,[1]Report!$1:$1048576,8,0)</f>
        <v>1.22</v>
      </c>
      <c r="G304" s="543">
        <v>1.0900000000000001</v>
      </c>
      <c r="H304" s="118">
        <f t="shared" si="16"/>
        <v>0.10655737704918024</v>
      </c>
      <c r="I304" s="536">
        <f t="shared" si="15"/>
        <v>0.89344262295081978</v>
      </c>
      <c r="J304" s="537"/>
      <c r="K304" s="537"/>
      <c r="L304" s="537"/>
      <c r="M304" s="537"/>
      <c r="N304" s="537"/>
    </row>
    <row r="305" spans="1:14" s="100" customFormat="1" ht="15.75" hidden="1" customHeight="1">
      <c r="A305" s="533"/>
      <c r="B305" s="540">
        <v>113669</v>
      </c>
      <c r="C305" s="103" t="str">
        <f>VLOOKUP(B305,[1]Report!$1:$1048576,2,0)</f>
        <v>POLPA DE CAJU FEITO EM CASA 500G</v>
      </c>
      <c r="D305" s="463"/>
      <c r="E305" s="463"/>
      <c r="F305" s="103">
        <f>VLOOKUP(B305,[1]Report!$1:$1048576,8,0)</f>
        <v>4.3499999999999996</v>
      </c>
      <c r="G305" s="541">
        <v>3.89</v>
      </c>
      <c r="H305" s="118">
        <f t="shared" si="16"/>
        <v>0.10574712643678151</v>
      </c>
      <c r="I305" s="536">
        <f t="shared" si="15"/>
        <v>0.89425287356321848</v>
      </c>
      <c r="J305" s="537"/>
      <c r="K305" s="537"/>
      <c r="L305" s="537"/>
      <c r="M305" s="537"/>
      <c r="N305" s="537"/>
    </row>
    <row r="306" spans="1:14" s="100" customFormat="1" ht="15.75" hidden="1" customHeight="1">
      <c r="A306" s="533"/>
      <c r="B306" s="534">
        <v>102178</v>
      </c>
      <c r="C306" s="101" t="s">
        <v>895</v>
      </c>
      <c r="D306" s="463" t="s">
        <v>464</v>
      </c>
      <c r="E306" s="463"/>
      <c r="F306" s="103">
        <f>VLOOKUP(B306,[1]Report!$1:$1048576,8,0)</f>
        <v>7.58</v>
      </c>
      <c r="G306" s="535">
        <v>6.79</v>
      </c>
      <c r="H306" s="118">
        <f t="shared" si="16"/>
        <v>0.10422163588390501</v>
      </c>
      <c r="I306" s="536">
        <f t="shared" si="15"/>
        <v>0.89577836411609502</v>
      </c>
      <c r="J306" s="537"/>
      <c r="K306" s="537"/>
      <c r="L306" s="537"/>
      <c r="M306" s="537"/>
      <c r="N306" s="537"/>
    </row>
    <row r="307" spans="1:14" s="100" customFormat="1" ht="15.75" hidden="1" customHeight="1">
      <c r="A307" s="533"/>
      <c r="B307" s="534">
        <v>102513</v>
      </c>
      <c r="C307" s="101" t="s">
        <v>2034</v>
      </c>
      <c r="D307" s="463" t="s">
        <v>806</v>
      </c>
      <c r="E307" s="463"/>
      <c r="F307" s="103">
        <f>VLOOKUP(B307,[1]Report!$1:$1048576,8,0)</f>
        <v>76.95</v>
      </c>
      <c r="G307" s="546">
        <v>68.989999999999995</v>
      </c>
      <c r="H307" s="118">
        <f t="shared" si="16"/>
        <v>0.10344379467186494</v>
      </c>
      <c r="I307" s="536">
        <f t="shared" si="15"/>
        <v>0.89655620532813507</v>
      </c>
      <c r="J307" s="537"/>
      <c r="K307" s="537"/>
      <c r="L307" s="537"/>
      <c r="M307" s="537"/>
      <c r="N307" s="537"/>
    </row>
    <row r="308" spans="1:14" s="100" customFormat="1" ht="15.75" hidden="1" customHeight="1">
      <c r="A308" s="533"/>
      <c r="B308" s="540">
        <v>114771</v>
      </c>
      <c r="C308" s="103" t="str">
        <f>VLOOKUP(B308,[1]Report!$1:$1048576,2,0)</f>
        <v>P TORCIDA BACON 24X38G</v>
      </c>
      <c r="D308" s="463"/>
      <c r="E308" s="463"/>
      <c r="F308" s="103">
        <f>VLOOKUP(B308,[1]Report!$1:$1048576,8,0)</f>
        <v>1.28</v>
      </c>
      <c r="G308" s="541">
        <v>1.1499999999999999</v>
      </c>
      <c r="H308" s="118">
        <f t="shared" si="16"/>
        <v>0.10156250000000008</v>
      </c>
      <c r="I308" s="536">
        <f t="shared" si="15"/>
        <v>0.89843749999999989</v>
      </c>
      <c r="J308" s="537"/>
      <c r="K308" s="537"/>
      <c r="L308" s="537"/>
      <c r="M308" s="537"/>
      <c r="N308" s="537"/>
    </row>
    <row r="309" spans="1:14" s="100" customFormat="1" ht="15.75" hidden="1" customHeight="1">
      <c r="A309" s="533"/>
      <c r="B309" s="540">
        <v>114772</v>
      </c>
      <c r="C309" s="103" t="str">
        <f>VLOOKUP(B309,[1]Report!$1:$1048576,2,0)</f>
        <v>P TORCIDA CEBOLA 24X38G</v>
      </c>
      <c r="D309" s="463"/>
      <c r="E309" s="463"/>
      <c r="F309" s="103">
        <f>VLOOKUP(B309,[1]Report!$1:$1048576,8,0)</f>
        <v>1.28</v>
      </c>
      <c r="G309" s="541">
        <v>1.1499999999999999</v>
      </c>
      <c r="H309" s="118">
        <f t="shared" si="16"/>
        <v>0.10156250000000008</v>
      </c>
      <c r="I309" s="536">
        <f t="shared" si="15"/>
        <v>0.89843749999999989</v>
      </c>
      <c r="J309" s="537"/>
      <c r="K309" s="537"/>
      <c r="L309" s="537"/>
      <c r="M309" s="537"/>
      <c r="N309" s="537"/>
    </row>
    <row r="310" spans="1:14" s="100" customFormat="1" ht="15.75" hidden="1" customHeight="1">
      <c r="A310" s="533"/>
      <c r="B310" s="540">
        <v>114773</v>
      </c>
      <c r="C310" s="103" t="str">
        <f>VLOOKUP(B310,[1]Report!$1:$1048576,2,0)</f>
        <v>P TORCIDA CHURRASCO 24X38G</v>
      </c>
      <c r="D310" s="463"/>
      <c r="E310" s="463"/>
      <c r="F310" s="103">
        <f>VLOOKUP(B310,[1]Report!$1:$1048576,8,0)</f>
        <v>1.28</v>
      </c>
      <c r="G310" s="541">
        <v>1.1499999999999999</v>
      </c>
      <c r="H310" s="118">
        <f t="shared" si="16"/>
        <v>0.10156250000000008</v>
      </c>
      <c r="I310" s="536">
        <f t="shared" si="15"/>
        <v>0.89843749999999989</v>
      </c>
      <c r="J310" s="537"/>
      <c r="K310" s="537"/>
      <c r="L310" s="537"/>
      <c r="M310" s="537"/>
      <c r="N310" s="537"/>
    </row>
    <row r="311" spans="1:14" s="100" customFormat="1" ht="15.75" hidden="1" customHeight="1">
      <c r="A311" s="533"/>
      <c r="B311" s="540">
        <v>114774</v>
      </c>
      <c r="C311" s="103" t="str">
        <f>VLOOKUP(B311,[1]Report!$1:$1048576,2,0)</f>
        <v>P TORCIDA PIMENTA MEXICANA 24X38G</v>
      </c>
      <c r="D311" s="463"/>
      <c r="E311" s="463"/>
      <c r="F311" s="103">
        <f>VLOOKUP(B311,[1]Report!$1:$1048576,8,0)</f>
        <v>1.28</v>
      </c>
      <c r="G311" s="541">
        <v>1.1499999999999999</v>
      </c>
      <c r="H311" s="118">
        <f t="shared" si="16"/>
        <v>0.10156250000000008</v>
      </c>
      <c r="I311" s="536">
        <f t="shared" si="15"/>
        <v>0.89843749999999989</v>
      </c>
      <c r="J311" s="537"/>
      <c r="K311" s="537"/>
      <c r="L311" s="537"/>
      <c r="M311" s="537"/>
      <c r="N311" s="537"/>
    </row>
    <row r="312" spans="1:14" s="100" customFormat="1" ht="15.75" hidden="1" customHeight="1">
      <c r="A312" s="533"/>
      <c r="B312" s="540">
        <v>114775</v>
      </c>
      <c r="C312" s="103" t="str">
        <f>VLOOKUP(B312,[1]Report!$1:$1048576,2,0)</f>
        <v>P TORCIDA QUEIJO 24X38G</v>
      </c>
      <c r="D312" s="463"/>
      <c r="E312" s="463"/>
      <c r="F312" s="103">
        <f>VLOOKUP(B312,[1]Report!$1:$1048576,8,0)</f>
        <v>1.28</v>
      </c>
      <c r="G312" s="541">
        <v>1.1499999999999999</v>
      </c>
      <c r="H312" s="118">
        <f t="shared" si="16"/>
        <v>0.10156250000000008</v>
      </c>
      <c r="I312" s="536">
        <f t="shared" si="15"/>
        <v>0.89843749999999989</v>
      </c>
      <c r="J312" s="537"/>
      <c r="K312" s="537"/>
      <c r="L312" s="537"/>
      <c r="M312" s="537"/>
      <c r="N312" s="537"/>
    </row>
    <row r="313" spans="1:14" s="100" customFormat="1" ht="15.75" hidden="1" customHeight="1">
      <c r="A313" s="533"/>
      <c r="B313" s="540">
        <v>114804</v>
      </c>
      <c r="C313" s="103" t="str">
        <f>VLOOKUP(B313,[1]Report!$1:$1048576,2,0)</f>
        <v>P TORCIDA COSTELINHA C/LIMAO 24X38G</v>
      </c>
      <c r="D313" s="463"/>
      <c r="E313" s="463"/>
      <c r="F313" s="103">
        <f>VLOOKUP(B313,[1]Report!$1:$1048576,8,0)</f>
        <v>1.28</v>
      </c>
      <c r="G313" s="541">
        <v>1.1499999999999999</v>
      </c>
      <c r="H313" s="118">
        <f t="shared" si="16"/>
        <v>0.10156250000000008</v>
      </c>
      <c r="I313" s="536">
        <f t="shared" si="15"/>
        <v>0.89843749999999989</v>
      </c>
      <c r="J313" s="537"/>
      <c r="K313" s="537"/>
      <c r="L313" s="537"/>
      <c r="M313" s="537"/>
      <c r="N313" s="537"/>
    </row>
    <row r="314" spans="1:14" s="100" customFormat="1" ht="15.75" hidden="1" customHeight="1">
      <c r="A314" s="533"/>
      <c r="B314" s="540">
        <v>114806</v>
      </c>
      <c r="C314" s="103" t="str">
        <f>VLOOKUP(B314,[1]Report!$1:$1048576,2,0)</f>
        <v>P TORCIDA CAMARAO C/PIMENTA 24X38G</v>
      </c>
      <c r="D314" s="463"/>
      <c r="E314" s="463"/>
      <c r="F314" s="103">
        <f>VLOOKUP(B314,[1]Report!$1:$1048576,8,0)</f>
        <v>1.28</v>
      </c>
      <c r="G314" s="541">
        <v>1.1499999999999999</v>
      </c>
      <c r="H314" s="118">
        <f t="shared" si="16"/>
        <v>0.10156250000000008</v>
      </c>
      <c r="I314" s="536">
        <f t="shared" si="15"/>
        <v>0.89843749999999989</v>
      </c>
      <c r="J314" s="537"/>
      <c r="K314" s="537"/>
      <c r="L314" s="537"/>
      <c r="M314" s="537"/>
      <c r="N314" s="537"/>
    </row>
    <row r="315" spans="1:14" s="100" customFormat="1" ht="15.75" hidden="1" customHeight="1">
      <c r="A315" s="533"/>
      <c r="B315" s="542">
        <v>39</v>
      </c>
      <c r="C315" s="103" t="str">
        <f>VLOOKUP(B315,[1]Report!$1:$1048576,2,0)</f>
        <v>GDC FILE SARDINHA LIMAO 24X125GR</v>
      </c>
      <c r="D315" s="463"/>
      <c r="E315" s="463"/>
      <c r="F315" s="103">
        <f>VLOOKUP(B315,[1]Report!$1:$1048576,8,0)</f>
        <v>8.89</v>
      </c>
      <c r="G315" s="543">
        <v>7.99</v>
      </c>
      <c r="H315" s="118">
        <f t="shared" si="16"/>
        <v>0.10123734533183355</v>
      </c>
      <c r="I315" s="536">
        <f t="shared" si="15"/>
        <v>0.89876265466816641</v>
      </c>
      <c r="J315" s="537"/>
      <c r="K315" s="537"/>
      <c r="L315" s="537"/>
      <c r="M315" s="537"/>
      <c r="N315" s="537"/>
    </row>
    <row r="316" spans="1:14" s="100" customFormat="1" ht="15.75" hidden="1" customHeight="1">
      <c r="A316" s="533"/>
      <c r="B316" s="542">
        <v>137</v>
      </c>
      <c r="C316" s="103" t="str">
        <f>VLOOKUP(B316,[1]Report!$1:$1048576,2,0)</f>
        <v>GDC FILE SARD TOMATE 24X125GR</v>
      </c>
      <c r="D316" s="463"/>
      <c r="E316" s="463"/>
      <c r="F316" s="103">
        <f>VLOOKUP(B316,[1]Report!$1:$1048576,8,0)</f>
        <v>8.89</v>
      </c>
      <c r="G316" s="543">
        <v>7.99</v>
      </c>
      <c r="H316" s="118">
        <f t="shared" si="16"/>
        <v>0.10123734533183355</v>
      </c>
      <c r="I316" s="536">
        <f t="shared" si="15"/>
        <v>0.89876265466816641</v>
      </c>
      <c r="J316" s="537"/>
      <c r="K316" s="537"/>
      <c r="L316" s="537"/>
      <c r="M316" s="537"/>
      <c r="N316" s="537"/>
    </row>
    <row r="317" spans="1:14" s="100" customFormat="1" ht="15.75" hidden="1" customHeight="1">
      <c r="A317" s="533"/>
      <c r="B317" s="542">
        <v>837</v>
      </c>
      <c r="C317" s="103" t="str">
        <f>VLOOKUP(B317,[1]Report!$1:$1048576,2,0)</f>
        <v>GDC FILE SARD OLEO/PIMENTA  24X125GR</v>
      </c>
      <c r="D317" s="463"/>
      <c r="E317" s="463"/>
      <c r="F317" s="103">
        <f>VLOOKUP(B317,[1]Report!$1:$1048576,8,0)</f>
        <v>8.89</v>
      </c>
      <c r="G317" s="543">
        <v>7.99</v>
      </c>
      <c r="H317" s="118">
        <f t="shared" si="16"/>
        <v>0.10123734533183355</v>
      </c>
      <c r="I317" s="536">
        <f t="shared" si="15"/>
        <v>0.89876265466816641</v>
      </c>
      <c r="J317" s="537"/>
      <c r="K317" s="537"/>
      <c r="L317" s="537"/>
      <c r="M317" s="537"/>
      <c r="N317" s="537"/>
    </row>
    <row r="318" spans="1:14" s="100" customFormat="1" ht="15.75" hidden="1" customHeight="1">
      <c r="A318" s="533"/>
      <c r="B318" s="540">
        <v>113667</v>
      </c>
      <c r="C318" s="103" t="str">
        <f>VLOOKUP(B318,[1]Report!$1:$1048576,2,0)</f>
        <v>POLPA DE ABACAXI FEITO EM CASA 500G</v>
      </c>
      <c r="D318" s="463"/>
      <c r="E318" s="463"/>
      <c r="F318" s="103">
        <f>VLOOKUP(B318,[1]Report!$1:$1048576,8,0)</f>
        <v>5.55</v>
      </c>
      <c r="G318" s="541">
        <v>4.99</v>
      </c>
      <c r="H318" s="118">
        <f t="shared" si="16"/>
        <v>0.10090090090090083</v>
      </c>
      <c r="I318" s="536">
        <f t="shared" si="15"/>
        <v>0.89909909909909913</v>
      </c>
      <c r="J318" s="537"/>
      <c r="K318" s="537"/>
      <c r="L318" s="537"/>
      <c r="M318" s="537"/>
      <c r="N318" s="537"/>
    </row>
    <row r="319" spans="1:14" s="100" customFormat="1" ht="15.75" hidden="1" customHeight="1">
      <c r="A319" s="533"/>
      <c r="B319" s="542">
        <v>102980</v>
      </c>
      <c r="C319" s="103" t="str">
        <f>VLOOKUP(B319,[1]Report!$1:$1048576,2,0)</f>
        <v>PNS PILHA COMUM AAA R03UAL4S40 32TB 40PI</v>
      </c>
      <c r="D319" s="463"/>
      <c r="E319" s="463"/>
      <c r="F319" s="103">
        <f>VLOOKUP(B319,[1]Report!$1:$1048576,8,0)</f>
        <v>33.299999999999997</v>
      </c>
      <c r="G319" s="543">
        <v>29.99</v>
      </c>
      <c r="H319" s="118">
        <f t="shared" si="16"/>
        <v>9.9399399399399374E-2</v>
      </c>
      <c r="I319" s="536">
        <f t="shared" si="15"/>
        <v>0.90060060060060065</v>
      </c>
      <c r="J319" s="537"/>
      <c r="K319" s="537"/>
      <c r="L319" s="537"/>
      <c r="M319" s="537"/>
      <c r="N319" s="537"/>
    </row>
    <row r="320" spans="1:14" s="100" customFormat="1" ht="15.75" hidden="1" customHeight="1">
      <c r="A320" s="533"/>
      <c r="B320" s="534">
        <v>114490</v>
      </c>
      <c r="C320" s="101" t="s">
        <v>2053</v>
      </c>
      <c r="D320" s="463" t="s">
        <v>6</v>
      </c>
      <c r="E320" s="463"/>
      <c r="F320" s="103">
        <f>VLOOKUP(B320,[1]Report!$1:$1048576,8,0)</f>
        <v>14.36</v>
      </c>
      <c r="G320" s="535">
        <v>12.99</v>
      </c>
      <c r="H320" s="118">
        <f t="shared" si="16"/>
        <v>9.5403899721448415E-2</v>
      </c>
      <c r="I320" s="536">
        <f t="shared" si="15"/>
        <v>0.90459610027855164</v>
      </c>
      <c r="J320" s="537"/>
      <c r="K320" s="537"/>
      <c r="L320" s="537"/>
      <c r="M320" s="537"/>
      <c r="N320" s="537"/>
    </row>
    <row r="321" spans="1:14" s="100" customFormat="1" ht="15.75" hidden="1" customHeight="1">
      <c r="A321" s="533"/>
      <c r="B321" s="540">
        <v>113666</v>
      </c>
      <c r="C321" s="103" t="str">
        <f>VLOOKUP(B321,[1]Report!$1:$1048576,2,0)</f>
        <v>POLPA DE TAMARINDO FEITO EM CASA 500G</v>
      </c>
      <c r="D321" s="463"/>
      <c r="E321" s="463"/>
      <c r="F321" s="103">
        <f>VLOOKUP(B321,[1]Report!$1:$1048576,8,0)</f>
        <v>4.3</v>
      </c>
      <c r="G321" s="541">
        <v>3.89</v>
      </c>
      <c r="H321" s="118">
        <f t="shared" si="16"/>
        <v>9.5348837209302262E-2</v>
      </c>
      <c r="I321" s="536">
        <f t="shared" si="15"/>
        <v>0.90465116279069768</v>
      </c>
      <c r="J321" s="537"/>
      <c r="K321" s="537"/>
      <c r="L321" s="537"/>
      <c r="M321" s="537"/>
      <c r="N321" s="537"/>
    </row>
    <row r="322" spans="1:14" s="100" customFormat="1" ht="15.75" hidden="1" customHeight="1">
      <c r="A322" s="533"/>
      <c r="B322" s="540">
        <v>113665</v>
      </c>
      <c r="C322" s="103" t="str">
        <f>VLOOKUP(B322,[1]Report!$1:$1048576,2,0)</f>
        <v>POLPA DE CUPUACU FEITO EM CASA 500G</v>
      </c>
      <c r="D322" s="463"/>
      <c r="E322" s="463"/>
      <c r="F322" s="103">
        <f>VLOOKUP(B322,[1]Report!$1:$1048576,8,0)</f>
        <v>6.95</v>
      </c>
      <c r="G322" s="541">
        <v>6.29</v>
      </c>
      <c r="H322" s="118">
        <f t="shared" si="16"/>
        <v>9.4964028776978432E-2</v>
      </c>
      <c r="I322" s="536">
        <f t="shared" si="15"/>
        <v>0.9050359712230216</v>
      </c>
      <c r="J322" s="537"/>
      <c r="K322" s="537"/>
      <c r="L322" s="537"/>
      <c r="M322" s="537"/>
      <c r="N322" s="537"/>
    </row>
    <row r="323" spans="1:14" s="100" customFormat="1" ht="15.75" hidden="1" customHeight="1">
      <c r="A323" s="533"/>
      <c r="B323" s="534">
        <v>109615</v>
      </c>
      <c r="C323" s="101" t="s">
        <v>2058</v>
      </c>
      <c r="D323" s="463" t="s">
        <v>464</v>
      </c>
      <c r="E323" s="463"/>
      <c r="F323" s="103">
        <f>VLOOKUP(B323,[1]Report!$1:$1048576,8,0)</f>
        <v>12.11</v>
      </c>
      <c r="G323" s="535">
        <v>10.99</v>
      </c>
      <c r="H323" s="118">
        <f t="shared" si="16"/>
        <v>9.2485549132947917E-2</v>
      </c>
      <c r="I323" s="536">
        <f t="shared" si="15"/>
        <v>0.90751445086705207</v>
      </c>
      <c r="J323" s="537"/>
      <c r="K323" s="537"/>
      <c r="L323" s="537"/>
      <c r="M323" s="537"/>
      <c r="N323" s="537"/>
    </row>
    <row r="324" spans="1:14" s="100" customFormat="1" ht="15.75" hidden="1" customHeight="1">
      <c r="A324" s="533"/>
      <c r="B324" s="534">
        <v>105414</v>
      </c>
      <c r="C324" s="101" t="s">
        <v>2056</v>
      </c>
      <c r="D324" s="463" t="s">
        <v>464</v>
      </c>
      <c r="E324" s="463"/>
      <c r="F324" s="103">
        <f>VLOOKUP(B324,[1]Report!$1:$1048576,8,0)</f>
        <v>14.86</v>
      </c>
      <c r="G324" s="535">
        <v>13.49</v>
      </c>
      <c r="H324" s="118">
        <f t="shared" si="16"/>
        <v>9.2193808882907083E-2</v>
      </c>
      <c r="I324" s="536">
        <f t="shared" si="15"/>
        <v>0.90780619111709293</v>
      </c>
      <c r="J324" s="537"/>
      <c r="K324" s="537"/>
      <c r="L324" s="537"/>
      <c r="M324" s="537"/>
      <c r="N324" s="537"/>
    </row>
    <row r="325" spans="1:14" s="100" customFormat="1" ht="15.75" hidden="1" customHeight="1">
      <c r="A325" s="533"/>
      <c r="B325" s="534">
        <v>102512</v>
      </c>
      <c r="C325" s="101" t="s">
        <v>2032</v>
      </c>
      <c r="D325" s="463" t="s">
        <v>806</v>
      </c>
      <c r="E325" s="463"/>
      <c r="F325" s="103">
        <f>VLOOKUP(B325,[1]Report!$1:$1048576,8,0)</f>
        <v>102.39</v>
      </c>
      <c r="G325" s="546">
        <v>92.99</v>
      </c>
      <c r="H325" s="118">
        <f t="shared" si="16"/>
        <v>9.1805840414103002E-2</v>
      </c>
      <c r="I325" s="536">
        <f t="shared" si="15"/>
        <v>0.908194159585897</v>
      </c>
      <c r="J325" s="537"/>
      <c r="K325" s="537"/>
      <c r="L325" s="537"/>
      <c r="M325" s="537"/>
      <c r="N325" s="537"/>
    </row>
    <row r="326" spans="1:14" s="100" customFormat="1" ht="15.75" hidden="1" customHeight="1">
      <c r="A326" s="533"/>
      <c r="B326" s="542">
        <v>109390</v>
      </c>
      <c r="C326" s="103" t="str">
        <f>VLOOKUP(B326,[1]Report!$1:$1048576,2,0)</f>
        <v>ULTRA PRATO FUNDO 18CM 50X10UN</v>
      </c>
      <c r="D326" s="463"/>
      <c r="E326" s="463"/>
      <c r="F326" s="103">
        <f>VLOOKUP(B326,[1]Report!$1:$1048576,8,0)</f>
        <v>2.19</v>
      </c>
      <c r="G326" s="543">
        <v>1.99</v>
      </c>
      <c r="H326" s="118">
        <f t="shared" si="16"/>
        <v>9.132420091324199E-2</v>
      </c>
      <c r="I326" s="536">
        <f t="shared" si="15"/>
        <v>0.908675799086758</v>
      </c>
      <c r="J326" s="537"/>
      <c r="K326" s="537"/>
      <c r="L326" s="537"/>
      <c r="M326" s="537"/>
      <c r="N326" s="537"/>
    </row>
    <row r="327" spans="1:14" s="100" customFormat="1" ht="15.75" hidden="1">
      <c r="A327" s="533"/>
      <c r="B327" s="534">
        <v>102511</v>
      </c>
      <c r="C327" s="101" t="s">
        <v>2031</v>
      </c>
      <c r="D327" s="463" t="s">
        <v>806</v>
      </c>
      <c r="E327" s="463"/>
      <c r="F327" s="103">
        <f>VLOOKUP(B327,[1]Report!$1:$1048576,8,0)</f>
        <v>95.66</v>
      </c>
      <c r="G327" s="546">
        <v>86.95</v>
      </c>
      <c r="H327" s="118">
        <f t="shared" si="16"/>
        <v>9.10516412293539E-2</v>
      </c>
      <c r="I327" s="536">
        <f t="shared" si="15"/>
        <v>0.90894835877064606</v>
      </c>
      <c r="J327" s="537"/>
      <c r="K327" s="537"/>
      <c r="L327" s="537"/>
      <c r="M327" s="537"/>
      <c r="N327" s="537"/>
    </row>
    <row r="328" spans="1:14" s="100" customFormat="1" ht="15.75" hidden="1" customHeight="1">
      <c r="A328" s="533"/>
      <c r="B328" s="534">
        <v>114348</v>
      </c>
      <c r="C328" s="101" t="s">
        <v>2043</v>
      </c>
      <c r="D328" s="463" t="s">
        <v>6</v>
      </c>
      <c r="E328" s="463"/>
      <c r="F328" s="103">
        <f>VLOOKUP(B328,[1]Report!$1:$1048576,8,0)</f>
        <v>7.68</v>
      </c>
      <c r="G328" s="535">
        <v>6.99</v>
      </c>
      <c r="H328" s="118">
        <f t="shared" si="16"/>
        <v>8.9843749999999944E-2</v>
      </c>
      <c r="I328" s="536">
        <f t="shared" si="15"/>
        <v>0.91015625</v>
      </c>
      <c r="J328" s="537"/>
      <c r="K328" s="537"/>
      <c r="L328" s="537"/>
      <c r="M328" s="537"/>
      <c r="N328" s="537"/>
    </row>
    <row r="329" spans="1:14" s="100" customFormat="1" ht="15.75" hidden="1" customHeight="1">
      <c r="A329" s="533"/>
      <c r="B329" s="534">
        <v>114491</v>
      </c>
      <c r="C329" s="101" t="s">
        <v>2049</v>
      </c>
      <c r="D329" s="463" t="s">
        <v>6</v>
      </c>
      <c r="E329" s="463"/>
      <c r="F329" s="103">
        <f>VLOOKUP(B329,[1]Report!$1:$1048576,8,0)</f>
        <v>14.19</v>
      </c>
      <c r="G329" s="535">
        <v>12.99</v>
      </c>
      <c r="H329" s="118">
        <f t="shared" ref="H329:H360" si="17">(F329-G329)/F329</f>
        <v>8.456659619450313E-2</v>
      </c>
      <c r="I329" s="536">
        <f t="shared" si="15"/>
        <v>0.91543340380549687</v>
      </c>
      <c r="J329" s="537"/>
      <c r="K329" s="537"/>
      <c r="L329" s="537"/>
      <c r="M329" s="537"/>
      <c r="N329" s="537"/>
    </row>
    <row r="330" spans="1:14" s="100" customFormat="1" ht="15.75" hidden="1" customHeight="1">
      <c r="A330" s="533"/>
      <c r="B330" s="540">
        <v>114520</v>
      </c>
      <c r="C330" s="103" t="str">
        <f>VLOOKUP(B330,[1]Report!$1:$1048576,2,0)</f>
        <v>NATONE SUCO AMB LARANJA 6X900ML</v>
      </c>
      <c r="D330" s="463"/>
      <c r="E330" s="463"/>
      <c r="F330" s="103">
        <f>VLOOKUP(B330,[1]Report!$1:$1048576,8,0)</f>
        <v>9.7899999999999991</v>
      </c>
      <c r="G330" s="541">
        <v>8.99</v>
      </c>
      <c r="H330" s="118">
        <f t="shared" si="17"/>
        <v>8.1716036772216449E-2</v>
      </c>
      <c r="I330" s="536">
        <f t="shared" si="15"/>
        <v>0.9182839632277835</v>
      </c>
      <c r="J330" s="537"/>
      <c r="K330" s="537"/>
      <c r="L330" s="537"/>
      <c r="M330" s="537"/>
      <c r="N330" s="537"/>
    </row>
    <row r="331" spans="1:14" s="100" customFormat="1" ht="15.75" hidden="1" customHeight="1">
      <c r="A331" s="533"/>
      <c r="B331" s="540">
        <v>114522</v>
      </c>
      <c r="C331" s="103" t="str">
        <f>VLOOKUP(B331,[1]Report!$1:$1048576,2,0)</f>
        <v>NATONE SUCO AMB UVA/MACA 6X900ML</v>
      </c>
      <c r="D331" s="463"/>
      <c r="E331" s="463"/>
      <c r="F331" s="103">
        <f>VLOOKUP(B331,[1]Report!$1:$1048576,8,0)</f>
        <v>10.65</v>
      </c>
      <c r="G331" s="541">
        <v>9.7899999999999991</v>
      </c>
      <c r="H331" s="118">
        <f t="shared" si="17"/>
        <v>8.0751173708920293E-2</v>
      </c>
      <c r="I331" s="536">
        <f t="shared" si="15"/>
        <v>0.91924882629107973</v>
      </c>
      <c r="J331" s="537"/>
      <c r="K331" s="537"/>
      <c r="L331" s="537"/>
      <c r="M331" s="537"/>
      <c r="N331" s="537"/>
    </row>
    <row r="332" spans="1:14" s="100" customFormat="1" ht="15.75" hidden="1" customHeight="1">
      <c r="A332" s="533"/>
      <c r="B332" s="540">
        <v>114504</v>
      </c>
      <c r="C332" s="103" t="str">
        <f>VLOOKUP(B332,[1]Report!$1:$1048576,2,0)</f>
        <v>RC PED SH ADU CARNE FGO 2X20X85G</v>
      </c>
      <c r="D332" s="463"/>
      <c r="E332" s="463"/>
      <c r="F332" s="103">
        <f>VLOOKUP(B332,[1]Report!$1:$1048576,8,0)</f>
        <v>2.15</v>
      </c>
      <c r="G332" s="541">
        <v>1.99</v>
      </c>
      <c r="H332" s="118">
        <f t="shared" si="17"/>
        <v>7.4418604651162762E-2</v>
      </c>
      <c r="I332" s="536">
        <f t="shared" si="15"/>
        <v>0.92558139534883721</v>
      </c>
      <c r="J332" s="537"/>
      <c r="K332" s="537"/>
      <c r="L332" s="537"/>
      <c r="M332" s="537"/>
      <c r="N332" s="537"/>
    </row>
    <row r="333" spans="1:14" s="100" customFormat="1" ht="15.75" hidden="1" customHeight="1">
      <c r="A333" s="533"/>
      <c r="B333" s="540">
        <v>115061</v>
      </c>
      <c r="C333" s="103" t="str">
        <f>VLOOKUP(B333,[1]Report!$1:$1048576,2,0)</f>
        <v>RC PED SH ADU PORCO CARNE 2X20X85G</v>
      </c>
      <c r="D333" s="463"/>
      <c r="E333" s="463"/>
      <c r="F333" s="103">
        <f>VLOOKUP(B333,[1]Report!$1:$1048576,8,0)</f>
        <v>2.15</v>
      </c>
      <c r="G333" s="541">
        <v>1.99</v>
      </c>
      <c r="H333" s="118">
        <f t="shared" si="17"/>
        <v>7.4418604651162762E-2</v>
      </c>
      <c r="I333" s="536">
        <f t="shared" si="15"/>
        <v>0.92558139534883721</v>
      </c>
      <c r="J333" s="537"/>
      <c r="K333" s="537"/>
      <c r="L333" s="537"/>
      <c r="M333" s="537"/>
      <c r="N333" s="537"/>
    </row>
    <row r="334" spans="1:14" s="100" customFormat="1" ht="15.75" hidden="1" customHeight="1">
      <c r="A334" s="533"/>
      <c r="B334" s="540">
        <v>551</v>
      </c>
      <c r="C334" s="103" t="str">
        <f>VLOOKUP(B334,[1]Report!$1:$1048576,2,0)</f>
        <v>RC PED SH ADU R PEQ FGO 100GR</v>
      </c>
      <c r="D334" s="463"/>
      <c r="E334" s="463"/>
      <c r="F334" s="103">
        <f>VLOOKUP(B334,[1]Report!$1:$1048576,8,0)</f>
        <v>2.15</v>
      </c>
      <c r="G334" s="541">
        <v>1.99</v>
      </c>
      <c r="H334" s="118">
        <f t="shared" si="17"/>
        <v>7.4418604651162762E-2</v>
      </c>
      <c r="I334" s="536">
        <f t="shared" si="15"/>
        <v>0.92558139534883721</v>
      </c>
      <c r="J334" s="537"/>
      <c r="K334" s="537"/>
      <c r="L334" s="537"/>
      <c r="M334" s="537"/>
      <c r="N334" s="537"/>
    </row>
    <row r="335" spans="1:14" s="100" customFormat="1" ht="15.75" hidden="1" customHeight="1">
      <c r="A335" s="533"/>
      <c r="B335" s="540">
        <v>1146</v>
      </c>
      <c r="C335" s="103" t="str">
        <f>VLOOKUP(B335,[1]Report!$1:$1048576,2,0)</f>
        <v>RC PED SH ADU RP CORDEIRO 2X18X100G</v>
      </c>
      <c r="D335" s="463"/>
      <c r="E335" s="463"/>
      <c r="F335" s="103">
        <f>VLOOKUP(B335,[1]Report!$1:$1048576,8,0)</f>
        <v>2.15</v>
      </c>
      <c r="G335" s="541">
        <v>1.99</v>
      </c>
      <c r="H335" s="118">
        <f t="shared" si="17"/>
        <v>7.4418604651162762E-2</v>
      </c>
      <c r="I335" s="536">
        <f t="shared" ref="I335:I373" si="18">100%-H335</f>
        <v>0.92558139534883721</v>
      </c>
      <c r="J335" s="537"/>
      <c r="K335" s="537"/>
      <c r="L335" s="537"/>
      <c r="M335" s="537"/>
      <c r="N335" s="537"/>
    </row>
    <row r="336" spans="1:14" s="100" customFormat="1" ht="15.75" hidden="1" customHeight="1">
      <c r="A336" s="533"/>
      <c r="B336" s="540">
        <v>105231</v>
      </c>
      <c r="C336" s="103" t="str">
        <f>VLOOKUP(B336,[1]Report!$1:$1048576,2,0)</f>
        <v>RC PED SH ADULTO CARNE 2X18X100G</v>
      </c>
      <c r="D336" s="463"/>
      <c r="E336" s="463"/>
      <c r="F336" s="103">
        <f>VLOOKUP(B336,[1]Report!$1:$1048576,8,0)</f>
        <v>2.15</v>
      </c>
      <c r="G336" s="541">
        <v>1.99</v>
      </c>
      <c r="H336" s="118">
        <f t="shared" si="17"/>
        <v>7.4418604651162762E-2</v>
      </c>
      <c r="I336" s="536">
        <f t="shared" si="18"/>
        <v>0.92558139534883721</v>
      </c>
      <c r="J336" s="537"/>
      <c r="K336" s="537"/>
      <c r="L336" s="537"/>
      <c r="M336" s="537"/>
      <c r="N336" s="537"/>
    </row>
    <row r="337" spans="1:14" s="100" customFormat="1" ht="15.75" hidden="1" customHeight="1">
      <c r="A337" s="533"/>
      <c r="B337" s="540">
        <v>103217</v>
      </c>
      <c r="C337" s="103" t="str">
        <f>VLOOKUP(B337,[1]Report!$1:$1048576,2,0)</f>
        <v>RC PED SH ADULTO CARNE 7+ 2X18X100G</v>
      </c>
      <c r="D337" s="463"/>
      <c r="E337" s="463"/>
      <c r="F337" s="103">
        <f>VLOOKUP(B337,[1]Report!$1:$1048576,8,0)</f>
        <v>2.15</v>
      </c>
      <c r="G337" s="541">
        <v>1.99</v>
      </c>
      <c r="H337" s="118">
        <f t="shared" si="17"/>
        <v>7.4418604651162762E-2</v>
      </c>
      <c r="I337" s="536">
        <f t="shared" si="18"/>
        <v>0.92558139534883721</v>
      </c>
      <c r="J337" s="537"/>
      <c r="K337" s="537"/>
      <c r="L337" s="537"/>
      <c r="M337" s="537"/>
      <c r="N337" s="537"/>
    </row>
    <row r="338" spans="1:14" s="100" customFormat="1" ht="15.75" hidden="1" customHeight="1">
      <c r="A338" s="533"/>
      <c r="B338" s="540">
        <v>103220</v>
      </c>
      <c r="C338" s="103" t="str">
        <f>VLOOKUP(B338,[1]Report!$1:$1048576,2,0)</f>
        <v>RC PED SH ADULTO FGO 2X18X100G</v>
      </c>
      <c r="D338" s="463"/>
      <c r="E338" s="463"/>
      <c r="F338" s="103">
        <f>VLOOKUP(B338,[1]Report!$1:$1048576,8,0)</f>
        <v>2.15</v>
      </c>
      <c r="G338" s="541">
        <v>1.99</v>
      </c>
      <c r="H338" s="118">
        <f t="shared" si="17"/>
        <v>7.4418604651162762E-2</v>
      </c>
      <c r="I338" s="536">
        <f t="shared" si="18"/>
        <v>0.92558139534883721</v>
      </c>
      <c r="J338" s="537"/>
      <c r="K338" s="537"/>
      <c r="L338" s="537"/>
      <c r="M338" s="537"/>
      <c r="N338" s="537"/>
    </row>
    <row r="339" spans="1:14" s="100" customFormat="1" ht="15.75" hidden="1" customHeight="1">
      <c r="A339" s="533"/>
      <c r="B339" s="540">
        <v>513</v>
      </c>
      <c r="C339" s="103" t="str">
        <f>VLOOKUP(B339,[1]Report!$1:$1048576,2,0)</f>
        <v>RC PED SH ADULTO R PEQ CARNE 2X18X100</v>
      </c>
      <c r="D339" s="463"/>
      <c r="E339" s="463"/>
      <c r="F339" s="103">
        <f>VLOOKUP(B339,[1]Report!$1:$1048576,8,0)</f>
        <v>2.15</v>
      </c>
      <c r="G339" s="541">
        <v>1.99</v>
      </c>
      <c r="H339" s="118">
        <f t="shared" si="17"/>
        <v>7.4418604651162762E-2</v>
      </c>
      <c r="I339" s="536">
        <f t="shared" si="18"/>
        <v>0.92558139534883721</v>
      </c>
      <c r="J339" s="537"/>
      <c r="K339" s="537"/>
      <c r="L339" s="537"/>
      <c r="M339" s="537"/>
      <c r="N339" s="537"/>
    </row>
    <row r="340" spans="1:14" s="100" customFormat="1" ht="15.75" hidden="1" customHeight="1">
      <c r="A340" s="533"/>
      <c r="B340" s="540">
        <v>103218</v>
      </c>
      <c r="C340" s="103" t="str">
        <f>VLOOKUP(B340,[1]Report!$1:$1048576,2,0)</f>
        <v>RC PED SH FILHOTE CARNE 2X18X100G</v>
      </c>
      <c r="D340" s="463"/>
      <c r="E340" s="463"/>
      <c r="F340" s="103">
        <f>VLOOKUP(B340,[1]Report!$1:$1048576,8,0)</f>
        <v>2.15</v>
      </c>
      <c r="G340" s="541">
        <v>1.99</v>
      </c>
      <c r="H340" s="118">
        <f t="shared" si="17"/>
        <v>7.4418604651162762E-2</v>
      </c>
      <c r="I340" s="536">
        <f t="shared" si="18"/>
        <v>0.92558139534883721</v>
      </c>
      <c r="J340" s="537"/>
      <c r="K340" s="537"/>
      <c r="L340" s="537"/>
      <c r="M340" s="537"/>
      <c r="N340" s="537"/>
    </row>
    <row r="341" spans="1:14" s="100" customFormat="1" ht="15.75" hidden="1" customHeight="1">
      <c r="A341" s="533"/>
      <c r="B341" s="540">
        <v>1196</v>
      </c>
      <c r="C341" s="103" t="str">
        <f>VLOOKUP(B341,[1]Report!$1:$1048576,2,0)</f>
        <v>RC PED SH FILHOTE FGO 2X18X100G</v>
      </c>
      <c r="D341" s="463"/>
      <c r="E341" s="463"/>
      <c r="F341" s="103">
        <f>VLOOKUP(B341,[1]Report!$1:$1048576,8,0)</f>
        <v>2.15</v>
      </c>
      <c r="G341" s="541">
        <v>1.99</v>
      </c>
      <c r="H341" s="118">
        <f t="shared" si="17"/>
        <v>7.4418604651162762E-2</v>
      </c>
      <c r="I341" s="536">
        <f t="shared" si="18"/>
        <v>0.92558139534883721</v>
      </c>
      <c r="J341" s="537"/>
      <c r="K341" s="537"/>
      <c r="L341" s="537"/>
      <c r="M341" s="537"/>
      <c r="N341" s="537"/>
    </row>
    <row r="342" spans="1:14" s="100" customFormat="1" ht="15.75" hidden="1" customHeight="1">
      <c r="A342" s="533"/>
      <c r="B342" s="540">
        <v>109018</v>
      </c>
      <c r="C342" s="103" t="str">
        <f>VLOOKUP(B342,[1]Report!$1:$1048576,2,0)</f>
        <v>RC WHISKAS SH ADU ATUM 2X20X85G</v>
      </c>
      <c r="D342" s="463"/>
      <c r="E342" s="463"/>
      <c r="F342" s="103">
        <f>VLOOKUP(B342,[1]Report!$1:$1048576,8,0)</f>
        <v>2.15</v>
      </c>
      <c r="G342" s="541">
        <v>1.99</v>
      </c>
      <c r="H342" s="118">
        <f t="shared" si="17"/>
        <v>7.4418604651162762E-2</v>
      </c>
      <c r="I342" s="536">
        <f t="shared" si="18"/>
        <v>0.92558139534883721</v>
      </c>
      <c r="J342" s="537"/>
      <c r="K342" s="537"/>
      <c r="L342" s="537"/>
      <c r="M342" s="537"/>
      <c r="N342" s="537"/>
    </row>
    <row r="343" spans="1:14" s="100" customFormat="1" ht="15.75" hidden="1" customHeight="1">
      <c r="A343" s="533"/>
      <c r="B343" s="540">
        <v>109015</v>
      </c>
      <c r="C343" s="103" t="str">
        <f>VLOOKUP(B343,[1]Report!$1:$1048576,2,0)</f>
        <v>RC WHISKAS SH ADU CARNE 2X20X85G</v>
      </c>
      <c r="D343" s="463"/>
      <c r="E343" s="463"/>
      <c r="F343" s="103">
        <f>VLOOKUP(B343,[1]Report!$1:$1048576,8,0)</f>
        <v>2.15</v>
      </c>
      <c r="G343" s="541">
        <v>1.99</v>
      </c>
      <c r="H343" s="118">
        <f t="shared" si="17"/>
        <v>7.4418604651162762E-2</v>
      </c>
      <c r="I343" s="536">
        <f t="shared" si="18"/>
        <v>0.92558139534883721</v>
      </c>
      <c r="J343" s="537"/>
      <c r="K343" s="537"/>
      <c r="L343" s="537"/>
      <c r="M343" s="537"/>
      <c r="N343" s="537"/>
    </row>
    <row r="344" spans="1:14" s="100" customFormat="1" ht="15.75" hidden="1" customHeight="1">
      <c r="A344" s="533"/>
      <c r="B344" s="540">
        <v>109014</v>
      </c>
      <c r="C344" s="103" t="str">
        <f>VLOOKUP(B344,[1]Report!$1:$1048576,2,0)</f>
        <v>RC WHISKAS SH ADU CARNE JELLY 2X20X85G</v>
      </c>
      <c r="D344" s="463"/>
      <c r="E344" s="463"/>
      <c r="F344" s="103">
        <f>VLOOKUP(B344,[1]Report!$1:$1048576,8,0)</f>
        <v>2.15</v>
      </c>
      <c r="G344" s="541">
        <v>1.99</v>
      </c>
      <c r="H344" s="118">
        <f t="shared" si="17"/>
        <v>7.4418604651162762E-2</v>
      </c>
      <c r="I344" s="536">
        <f t="shared" si="18"/>
        <v>0.92558139534883721</v>
      </c>
      <c r="J344" s="537"/>
      <c r="K344" s="537"/>
      <c r="L344" s="537"/>
      <c r="M344" s="537"/>
      <c r="N344" s="537"/>
    </row>
    <row r="345" spans="1:14" s="100" customFormat="1" ht="15.75" hidden="1" customHeight="1">
      <c r="A345" s="533"/>
      <c r="B345" s="540">
        <v>109017</v>
      </c>
      <c r="C345" s="103" t="str">
        <f>VLOOKUP(B345,[1]Report!$1:$1048576,2,0)</f>
        <v>RC WHISKAS SH ADU CORDEIRO 2X20X85G</v>
      </c>
      <c r="D345" s="463"/>
      <c r="E345" s="463"/>
      <c r="F345" s="103">
        <f>VLOOKUP(B345,[1]Report!$1:$1048576,8,0)</f>
        <v>2.15</v>
      </c>
      <c r="G345" s="541">
        <v>1.99</v>
      </c>
      <c r="H345" s="118">
        <f t="shared" si="17"/>
        <v>7.4418604651162762E-2</v>
      </c>
      <c r="I345" s="536">
        <f t="shared" si="18"/>
        <v>0.92558139534883721</v>
      </c>
      <c r="J345" s="537"/>
      <c r="K345" s="537"/>
      <c r="L345" s="537"/>
      <c r="M345" s="537"/>
      <c r="N345" s="537"/>
    </row>
    <row r="346" spans="1:14" s="100" customFormat="1" ht="15.75" hidden="1" customHeight="1">
      <c r="A346" s="533"/>
      <c r="B346" s="540">
        <v>109016</v>
      </c>
      <c r="C346" s="103" t="str">
        <f>VLOOKUP(B346,[1]Report!$1:$1048576,2,0)</f>
        <v>RC WHISKAS SH ADU FGO 2X20X85G</v>
      </c>
      <c r="D346" s="463"/>
      <c r="E346" s="463"/>
      <c r="F346" s="103">
        <f>VLOOKUP(B346,[1]Report!$1:$1048576,8,0)</f>
        <v>2.15</v>
      </c>
      <c r="G346" s="541">
        <v>1.99</v>
      </c>
      <c r="H346" s="118">
        <f t="shared" si="17"/>
        <v>7.4418604651162762E-2</v>
      </c>
      <c r="I346" s="536">
        <f t="shared" si="18"/>
        <v>0.92558139534883721</v>
      </c>
      <c r="J346" s="537"/>
      <c r="K346" s="537"/>
      <c r="L346" s="537"/>
      <c r="M346" s="537"/>
      <c r="N346" s="537"/>
    </row>
    <row r="347" spans="1:14" s="100" customFormat="1" ht="15.75" hidden="1" customHeight="1">
      <c r="A347" s="533"/>
      <c r="B347" s="540">
        <v>108092</v>
      </c>
      <c r="C347" s="103" t="str">
        <f>VLOOKUP(B347,[1]Report!$1:$1048576,2,0)</f>
        <v>RC WHISKAS SH ADU PEIXE JELLY 2X20X85G</v>
      </c>
      <c r="D347" s="463"/>
      <c r="E347" s="463"/>
      <c r="F347" s="103">
        <f>VLOOKUP(B347,[1]Report!$1:$1048576,8,0)</f>
        <v>2.15</v>
      </c>
      <c r="G347" s="541">
        <v>1.99</v>
      </c>
      <c r="H347" s="118">
        <f t="shared" si="17"/>
        <v>7.4418604651162762E-2</v>
      </c>
      <c r="I347" s="536">
        <f t="shared" si="18"/>
        <v>0.92558139534883721</v>
      </c>
      <c r="J347" s="537"/>
      <c r="K347" s="537"/>
      <c r="L347" s="537"/>
      <c r="M347" s="537"/>
      <c r="N347" s="537"/>
    </row>
    <row r="348" spans="1:14" s="100" customFormat="1" ht="15.75" hidden="1" customHeight="1">
      <c r="A348" s="533"/>
      <c r="B348" s="540">
        <v>109026</v>
      </c>
      <c r="C348" s="103" t="str">
        <f>VLOOKUP(B348,[1]Report!$1:$1048576,2,0)</f>
        <v>RC WHISKAS SH ADU SALMAO 2X20X85G</v>
      </c>
      <c r="D348" s="463"/>
      <c r="E348" s="463"/>
      <c r="F348" s="103">
        <f>VLOOKUP(B348,[1]Report!$1:$1048576,8,0)</f>
        <v>2.15</v>
      </c>
      <c r="G348" s="541">
        <v>1.99</v>
      </c>
      <c r="H348" s="118">
        <f t="shared" si="17"/>
        <v>7.4418604651162762E-2</v>
      </c>
      <c r="I348" s="536">
        <f t="shared" si="18"/>
        <v>0.92558139534883721</v>
      </c>
      <c r="J348" s="537"/>
      <c r="K348" s="537"/>
      <c r="L348" s="537"/>
      <c r="M348" s="537"/>
      <c r="N348" s="537"/>
    </row>
    <row r="349" spans="1:14" s="100" customFormat="1" ht="15.75" hidden="1" customHeight="1">
      <c r="A349" s="533"/>
      <c r="B349" s="540">
        <v>108094</v>
      </c>
      <c r="C349" s="103" t="str">
        <f>VLOOKUP(B349,[1]Report!$1:$1048576,2,0)</f>
        <v>RC WHISKAS SH CAST CARNE 2X20X85G</v>
      </c>
      <c r="D349" s="463"/>
      <c r="E349" s="463"/>
      <c r="F349" s="103">
        <f>VLOOKUP(B349,[1]Report!$1:$1048576,8,0)</f>
        <v>2.15</v>
      </c>
      <c r="G349" s="541">
        <v>1.99</v>
      </c>
      <c r="H349" s="118">
        <f t="shared" si="17"/>
        <v>7.4418604651162762E-2</v>
      </c>
      <c r="I349" s="536">
        <f t="shared" si="18"/>
        <v>0.92558139534883721</v>
      </c>
      <c r="J349" s="537"/>
      <c r="K349" s="537"/>
      <c r="L349" s="537"/>
      <c r="M349" s="537"/>
      <c r="N349" s="537"/>
    </row>
    <row r="350" spans="1:14" s="100" customFormat="1" ht="15.75" hidden="1" customHeight="1">
      <c r="A350" s="533"/>
      <c r="B350" s="540">
        <v>108095</v>
      </c>
      <c r="C350" s="103" t="str">
        <f>VLOOKUP(B350,[1]Report!$1:$1048576,2,0)</f>
        <v>RC WHISKAS SH CAST PEIXE 2X20X85G</v>
      </c>
      <c r="D350" s="463"/>
      <c r="E350" s="463"/>
      <c r="F350" s="103">
        <f>VLOOKUP(B350,[1]Report!$1:$1048576,8,0)</f>
        <v>2.15</v>
      </c>
      <c r="G350" s="541">
        <v>1.99</v>
      </c>
      <c r="H350" s="118">
        <f t="shared" si="17"/>
        <v>7.4418604651162762E-2</v>
      </c>
      <c r="I350" s="536">
        <f t="shared" si="18"/>
        <v>0.92558139534883721</v>
      </c>
      <c r="J350" s="537"/>
      <c r="K350" s="537"/>
      <c r="L350" s="537"/>
      <c r="M350" s="537"/>
      <c r="N350" s="537"/>
    </row>
    <row r="351" spans="1:14" s="100" customFormat="1" ht="15.75" hidden="1" customHeight="1">
      <c r="A351" s="533"/>
      <c r="B351" s="540">
        <v>112769</v>
      </c>
      <c r="C351" s="103" t="str">
        <f>VLOOKUP(B351,[1]Report!$1:$1048576,2,0)</f>
        <v>RC WHISKAS SH FILHOT CARN JELLY 2X20X85G</v>
      </c>
      <c r="D351" s="463"/>
      <c r="E351" s="463"/>
      <c r="F351" s="103">
        <f>VLOOKUP(B351,[1]Report!$1:$1048576,8,0)</f>
        <v>2.15</v>
      </c>
      <c r="G351" s="541">
        <v>1.99</v>
      </c>
      <c r="H351" s="118">
        <f t="shared" si="17"/>
        <v>7.4418604651162762E-2</v>
      </c>
      <c r="I351" s="536">
        <f t="shared" si="18"/>
        <v>0.92558139534883721</v>
      </c>
      <c r="J351" s="537"/>
      <c r="K351" s="537"/>
      <c r="L351" s="537"/>
      <c r="M351" s="537"/>
      <c r="N351" s="537"/>
    </row>
    <row r="352" spans="1:14" s="100" customFormat="1" ht="15.75" hidden="1" customHeight="1">
      <c r="A352" s="533"/>
      <c r="B352" s="540">
        <v>108090</v>
      </c>
      <c r="C352" s="103" t="str">
        <f>VLOOKUP(B352,[1]Report!$1:$1048576,2,0)</f>
        <v>RC WHISKAS SH FILHOTE CARNE 2X20X85G</v>
      </c>
      <c r="D352" s="463"/>
      <c r="E352" s="463"/>
      <c r="F352" s="103">
        <f>VLOOKUP(B352,[1]Report!$1:$1048576,8,0)</f>
        <v>2.15</v>
      </c>
      <c r="G352" s="541">
        <v>1.99</v>
      </c>
      <c r="H352" s="118">
        <f t="shared" si="17"/>
        <v>7.4418604651162762E-2</v>
      </c>
      <c r="I352" s="536">
        <f t="shared" si="18"/>
        <v>0.92558139534883721</v>
      </c>
      <c r="J352" s="537"/>
      <c r="K352" s="537"/>
      <c r="L352" s="537"/>
      <c r="M352" s="537"/>
      <c r="N352" s="537"/>
    </row>
    <row r="353" spans="1:14" s="100" customFormat="1" ht="15.75" hidden="1" customHeight="1">
      <c r="A353" s="533"/>
      <c r="B353" s="540">
        <v>109019</v>
      </c>
      <c r="C353" s="103" t="str">
        <f>VLOOKUP(B353,[1]Report!$1:$1048576,2,0)</f>
        <v>RC WHISKAS SH FILHOTE FGO 2X20X85G</v>
      </c>
      <c r="D353" s="463"/>
      <c r="E353" s="463"/>
      <c r="F353" s="103">
        <f>VLOOKUP(B353,[1]Report!$1:$1048576,8,0)</f>
        <v>2.15</v>
      </c>
      <c r="G353" s="541">
        <v>1.99</v>
      </c>
      <c r="H353" s="118">
        <f t="shared" si="17"/>
        <v>7.4418604651162762E-2</v>
      </c>
      <c r="I353" s="536">
        <f t="shared" si="18"/>
        <v>0.92558139534883721</v>
      </c>
      <c r="J353" s="537"/>
      <c r="K353" s="537"/>
      <c r="L353" s="537"/>
      <c r="M353" s="537"/>
      <c r="N353" s="537"/>
    </row>
    <row r="354" spans="1:14" s="100" customFormat="1" ht="15.75" hidden="1" customHeight="1">
      <c r="A354" s="533"/>
      <c r="B354" s="540">
        <v>109031</v>
      </c>
      <c r="C354" s="103" t="str">
        <f>VLOOKUP(B354,[1]Report!$1:$1048576,2,0)</f>
        <v>RC WHISKAS SH SENIOR CARN JELLY 2X20X85G</v>
      </c>
      <c r="D354" s="463"/>
      <c r="E354" s="463"/>
      <c r="F354" s="103">
        <f>VLOOKUP(B354,[1]Report!$1:$1048576,8,0)</f>
        <v>2.15</v>
      </c>
      <c r="G354" s="541">
        <v>1.99</v>
      </c>
      <c r="H354" s="118">
        <f t="shared" si="17"/>
        <v>7.4418604651162762E-2</v>
      </c>
      <c r="I354" s="536">
        <f t="shared" si="18"/>
        <v>0.92558139534883721</v>
      </c>
      <c r="J354" s="537"/>
      <c r="K354" s="537"/>
      <c r="L354" s="537"/>
      <c r="M354" s="537"/>
      <c r="N354" s="537"/>
    </row>
    <row r="355" spans="1:14" s="100" customFormat="1" ht="15.75" hidden="1" customHeight="1">
      <c r="A355" s="533"/>
      <c r="B355" s="540">
        <v>108093</v>
      </c>
      <c r="C355" s="103" t="str">
        <f>VLOOKUP(B355,[1]Report!$1:$1048576,2,0)</f>
        <v>RC WHISKAS SH SENIOR CARNE 2X20X85G</v>
      </c>
      <c r="D355" s="463"/>
      <c r="E355" s="463"/>
      <c r="F355" s="103">
        <f>VLOOKUP(B355,[1]Report!$1:$1048576,8,0)</f>
        <v>2.15</v>
      </c>
      <c r="G355" s="541">
        <v>1.99</v>
      </c>
      <c r="H355" s="118">
        <f t="shared" si="17"/>
        <v>7.4418604651162762E-2</v>
      </c>
      <c r="I355" s="536">
        <f t="shared" si="18"/>
        <v>0.92558139534883721</v>
      </c>
      <c r="J355" s="537"/>
      <c r="K355" s="537"/>
      <c r="L355" s="537"/>
      <c r="M355" s="537"/>
      <c r="N355" s="537"/>
    </row>
    <row r="356" spans="1:14" s="100" customFormat="1" ht="15.75" hidden="1" customHeight="1">
      <c r="A356" s="533"/>
      <c r="B356" s="540">
        <v>114199</v>
      </c>
      <c r="C356" s="103" t="str">
        <f>VLOOKUP(B356,[1]Report!$1:$1048576,2,0)</f>
        <v>P ACHOC PO TODDY ORIGINAL SH 24X300G</v>
      </c>
      <c r="D356" s="463"/>
      <c r="E356" s="463"/>
      <c r="F356" s="103">
        <f>VLOOKUP(B356,[1]Report!$1:$1048576,8,0)</f>
        <v>4.3</v>
      </c>
      <c r="G356" s="541">
        <v>3.99</v>
      </c>
      <c r="H356" s="118">
        <f t="shared" si="17"/>
        <v>7.2093023255813862E-2</v>
      </c>
      <c r="I356" s="536">
        <f t="shared" si="18"/>
        <v>0.9279069767441861</v>
      </c>
      <c r="J356" s="537"/>
      <c r="K356" s="537"/>
      <c r="L356" s="537"/>
      <c r="M356" s="537"/>
      <c r="N356" s="537"/>
    </row>
    <row r="357" spans="1:14" s="100" customFormat="1" ht="15.75" hidden="1" customHeight="1">
      <c r="A357" s="533"/>
      <c r="B357" s="540">
        <v>113671</v>
      </c>
      <c r="C357" s="103" t="str">
        <f>VLOOKUP(B357,[1]Report!$1:$1048576,2,0)</f>
        <v>POLPA DE MARACUJA FEITO EM CASA 500G</v>
      </c>
      <c r="D357" s="463"/>
      <c r="E357" s="463"/>
      <c r="F357" s="103">
        <f>VLOOKUP(B357,[1]Report!$1:$1048576,8,0)</f>
        <v>12.89</v>
      </c>
      <c r="G357" s="541">
        <v>11.99</v>
      </c>
      <c r="H357" s="118">
        <f t="shared" si="17"/>
        <v>6.9821567106283969E-2</v>
      </c>
      <c r="I357" s="536">
        <f t="shared" si="18"/>
        <v>0.93017843289371605</v>
      </c>
      <c r="J357" s="537"/>
      <c r="K357" s="537"/>
      <c r="L357" s="537"/>
      <c r="M357" s="537"/>
      <c r="N357" s="537"/>
    </row>
    <row r="358" spans="1:14" s="100" customFormat="1" ht="15.75" hidden="1" customHeight="1">
      <c r="A358" s="533"/>
      <c r="B358" s="547">
        <v>114499</v>
      </c>
      <c r="C358" s="101" t="s">
        <v>2050</v>
      </c>
      <c r="D358" s="463" t="s">
        <v>6</v>
      </c>
      <c r="E358" s="463"/>
      <c r="F358" s="103">
        <f>VLOOKUP(B358,[1]Report!$1:$1048576,8,0)</f>
        <v>13.93</v>
      </c>
      <c r="G358" s="535">
        <v>12.99</v>
      </c>
      <c r="H358" s="118">
        <f t="shared" si="17"/>
        <v>6.7480258435032275E-2</v>
      </c>
      <c r="I358" s="536">
        <f t="shared" si="18"/>
        <v>0.93251974156496775</v>
      </c>
      <c r="J358" s="537"/>
      <c r="K358" s="537"/>
      <c r="L358" s="537"/>
      <c r="M358" s="537"/>
      <c r="N358" s="537"/>
    </row>
    <row r="359" spans="1:14" s="100" customFormat="1" ht="15.75" hidden="1" customHeight="1">
      <c r="A359" s="533"/>
      <c r="B359" s="542">
        <v>109362</v>
      </c>
      <c r="C359" s="103" t="str">
        <f>VLOOKUP(B359,[1]Report!$1:$1048576,2,0)</f>
        <v>ULTRA FILME PVC 28CM X 30M</v>
      </c>
      <c r="D359" s="463"/>
      <c r="E359" s="463"/>
      <c r="F359" s="103">
        <f>VLOOKUP(B359,[1]Report!$1:$1048576,8,0)</f>
        <v>4.17</v>
      </c>
      <c r="G359" s="543">
        <v>3.89</v>
      </c>
      <c r="H359" s="118">
        <f t="shared" si="17"/>
        <v>6.714628297362106E-2</v>
      </c>
      <c r="I359" s="536">
        <f t="shared" si="18"/>
        <v>0.93285371702637898</v>
      </c>
      <c r="J359" s="537"/>
      <c r="K359" s="537"/>
      <c r="L359" s="537"/>
      <c r="M359" s="537"/>
      <c r="N359" s="537"/>
    </row>
    <row r="360" spans="1:14" s="100" customFormat="1" ht="15.75" hidden="1" customHeight="1">
      <c r="A360" s="533"/>
      <c r="B360" s="542">
        <v>109981</v>
      </c>
      <c r="C360" s="103" t="str">
        <f>VLOOKUP(B360,[1]Report!$1:$1048576,2,0)</f>
        <v>ULTRA COPO 180ML PP TRANSP EST 25X100UN</v>
      </c>
      <c r="D360" s="463"/>
      <c r="E360" s="463"/>
      <c r="F360" s="103">
        <f>VLOOKUP(B360,[1]Report!$1:$1048576,8,0)</f>
        <v>5.24</v>
      </c>
      <c r="G360" s="543">
        <v>4.8899999999999997</v>
      </c>
      <c r="H360" s="118">
        <f t="shared" si="17"/>
        <v>6.679389312977109E-2</v>
      </c>
      <c r="I360" s="536">
        <f t="shared" si="18"/>
        <v>0.93320610687022887</v>
      </c>
      <c r="J360" s="537"/>
      <c r="K360" s="537"/>
      <c r="L360" s="537"/>
      <c r="M360" s="537"/>
      <c r="N360" s="537"/>
    </row>
    <row r="361" spans="1:14" s="100" customFormat="1" ht="15.75" hidden="1" customHeight="1">
      <c r="A361" s="533"/>
      <c r="B361" s="542">
        <v>109979</v>
      </c>
      <c r="C361" s="103" t="str">
        <f>VLOOKUP(B361,[1]Report!$1:$1048576,2,0)</f>
        <v>ULTRA COPO 200ML PP TRANSP EST 25X100UN</v>
      </c>
      <c r="D361" s="463"/>
      <c r="E361" s="463"/>
      <c r="F361" s="103">
        <f>VLOOKUP(B361,[1]Report!$1:$1048576,8,0)</f>
        <v>5.44</v>
      </c>
      <c r="G361" s="543">
        <v>5.09</v>
      </c>
      <c r="H361" s="118">
        <f t="shared" ref="H361:H392" si="19">(F361-G361)/F361</f>
        <v>6.4338235294117738E-2</v>
      </c>
      <c r="I361" s="536">
        <f t="shared" si="18"/>
        <v>0.93566176470588225</v>
      </c>
      <c r="J361" s="537"/>
      <c r="K361" s="537"/>
      <c r="L361" s="537"/>
      <c r="M361" s="537"/>
      <c r="N361" s="537"/>
    </row>
    <row r="362" spans="1:14" s="100" customFormat="1" ht="15.75" hidden="1" customHeight="1">
      <c r="A362" s="533"/>
      <c r="B362" s="534">
        <v>115112</v>
      </c>
      <c r="C362" s="101" t="s">
        <v>2028</v>
      </c>
      <c r="D362" s="463" t="s">
        <v>464</v>
      </c>
      <c r="E362" s="463"/>
      <c r="F362" s="103">
        <f>VLOOKUP(B362,[1]Report!$1:$1048576,8,0)</f>
        <v>14.89</v>
      </c>
      <c r="G362" s="535">
        <v>13.99</v>
      </c>
      <c r="H362" s="118">
        <f t="shared" si="19"/>
        <v>6.0443250503693778E-2</v>
      </c>
      <c r="I362" s="536">
        <f t="shared" si="18"/>
        <v>0.93955674949630619</v>
      </c>
      <c r="J362" s="537"/>
      <c r="K362" s="537"/>
      <c r="L362" s="537"/>
      <c r="M362" s="537"/>
      <c r="N362" s="537"/>
    </row>
    <row r="363" spans="1:14" s="100" customFormat="1" ht="15.75" hidden="1" customHeight="1">
      <c r="A363" s="533"/>
      <c r="B363" s="542">
        <v>30</v>
      </c>
      <c r="C363" s="103" t="str">
        <f>VLOOKUP(B363,[1]Report!$1:$1048576,2,0)</f>
        <v>GDC FILE SARD OLEO 24X125GR</v>
      </c>
      <c r="D363" s="463"/>
      <c r="E363" s="463"/>
      <c r="F363" s="103">
        <f>VLOOKUP(B363,[1]Report!$1:$1048576,8,0)</f>
        <v>8.48</v>
      </c>
      <c r="G363" s="543">
        <v>7.99</v>
      </c>
      <c r="H363" s="118">
        <f t="shared" si="19"/>
        <v>5.778301886792455E-2</v>
      </c>
      <c r="I363" s="536">
        <f t="shared" si="18"/>
        <v>0.94221698113207542</v>
      </c>
      <c r="J363" s="537"/>
      <c r="K363" s="537"/>
      <c r="L363" s="537"/>
      <c r="M363" s="537"/>
      <c r="N363" s="537"/>
    </row>
    <row r="364" spans="1:14" s="100" customFormat="1" ht="15.75" hidden="1">
      <c r="A364" s="533"/>
      <c r="B364" s="542">
        <v>389</v>
      </c>
      <c r="C364" s="103" t="str">
        <f>VLOOKUP(B364,[1]Report!$1:$1048576,2,0)</f>
        <v>GDC FILE ATUM AZEITE OLIVA 24X125GR</v>
      </c>
      <c r="D364" s="463"/>
      <c r="E364" s="463"/>
      <c r="F364" s="103">
        <f>VLOOKUP(B364,[1]Report!$1:$1048576,8,0)</f>
        <v>10.56</v>
      </c>
      <c r="G364" s="543">
        <v>9.99</v>
      </c>
      <c r="H364" s="118">
        <f t="shared" si="19"/>
        <v>5.3977272727272749E-2</v>
      </c>
      <c r="I364" s="536">
        <f t="shared" si="18"/>
        <v>0.94602272727272729</v>
      </c>
      <c r="J364" s="537"/>
      <c r="K364" s="537"/>
      <c r="L364" s="537"/>
      <c r="M364" s="537"/>
      <c r="N364" s="537"/>
    </row>
    <row r="365" spans="1:14" s="100" customFormat="1" ht="15.75" hidden="1" customHeight="1">
      <c r="A365" s="533"/>
      <c r="B365" s="542">
        <v>388</v>
      </c>
      <c r="C365" s="103" t="str">
        <f>VLOOKUP(B365,[1]Report!$1:$1048576,2,0)</f>
        <v>GDC FILE ATUM AZEITE OLIVA ALHO 24X125GR</v>
      </c>
      <c r="D365" s="463"/>
      <c r="E365" s="463"/>
      <c r="F365" s="103">
        <f>VLOOKUP(B365,[1]Report!$1:$1048576,8,0)</f>
        <v>10.56</v>
      </c>
      <c r="G365" s="543">
        <v>9.99</v>
      </c>
      <c r="H365" s="118">
        <f t="shared" si="19"/>
        <v>5.3977272727272749E-2</v>
      </c>
      <c r="I365" s="536">
        <f t="shared" si="18"/>
        <v>0.94602272727272729</v>
      </c>
      <c r="J365" s="537"/>
      <c r="K365" s="537"/>
      <c r="L365" s="537"/>
      <c r="M365" s="537"/>
      <c r="N365" s="537"/>
    </row>
    <row r="366" spans="1:14" s="100" customFormat="1" ht="15.75" hidden="1" customHeight="1">
      <c r="A366" s="533"/>
      <c r="B366" s="540">
        <v>109050</v>
      </c>
      <c r="C366" s="103" t="str">
        <f>VLOOKUP(B366,[1]Report!$1:$1048576,2,0)</f>
        <v>RC PED ADU CARNE&amp;VEG LV20KG/PG18 KG</v>
      </c>
      <c r="D366" s="463"/>
      <c r="E366" s="463"/>
      <c r="F366" s="103">
        <f>VLOOKUP(B366,[1]Report!$1:$1048576,8,0)</f>
        <v>189</v>
      </c>
      <c r="G366" s="541">
        <v>179</v>
      </c>
      <c r="H366" s="118">
        <f t="shared" si="19"/>
        <v>5.2910052910052907E-2</v>
      </c>
      <c r="I366" s="536">
        <f t="shared" si="18"/>
        <v>0.94708994708994709</v>
      </c>
      <c r="J366" s="537"/>
      <c r="K366" s="537"/>
      <c r="L366" s="537"/>
      <c r="M366" s="537"/>
      <c r="N366" s="537"/>
    </row>
    <row r="367" spans="1:14" s="100" customFormat="1" ht="15.75" hidden="1" customHeight="1">
      <c r="A367" s="533"/>
      <c r="B367" s="545">
        <v>114470</v>
      </c>
      <c r="C367" s="103" t="str">
        <f>VLOOKUP(B367,[1]Report!$1:$1048576,2,0)</f>
        <v>RC PED NE AO LEITE LV20KG/PG18KG</v>
      </c>
      <c r="D367" s="463"/>
      <c r="E367" s="463"/>
      <c r="F367" s="103">
        <f>VLOOKUP(B367,[1]Report!$1:$1048576,8,0)</f>
        <v>189</v>
      </c>
      <c r="G367" s="541">
        <v>179</v>
      </c>
      <c r="H367" s="118">
        <f t="shared" si="19"/>
        <v>5.2910052910052907E-2</v>
      </c>
      <c r="I367" s="536">
        <f t="shared" si="18"/>
        <v>0.94708994708994709</v>
      </c>
      <c r="J367" s="537"/>
      <c r="K367" s="537"/>
      <c r="L367" s="537"/>
      <c r="M367" s="537"/>
      <c r="N367" s="537"/>
    </row>
    <row r="368" spans="1:14" s="100" customFormat="1" ht="15.75" hidden="1">
      <c r="A368" s="533"/>
      <c r="B368" s="544">
        <v>109980</v>
      </c>
      <c r="C368" s="103" t="str">
        <f>VLOOKUP(B368,[1]Report!$1:$1048576,2,0)</f>
        <v>ULTRA COPO 150ML PP TRANSP EST 25X100UN</v>
      </c>
      <c r="D368" s="463"/>
      <c r="E368" s="463"/>
      <c r="F368" s="103">
        <f>VLOOKUP(B368,[1]Report!$1:$1048576,8,0)</f>
        <v>4.0999999999999996</v>
      </c>
      <c r="G368" s="543">
        <v>3.89</v>
      </c>
      <c r="H368" s="118">
        <f t="shared" si="19"/>
        <v>5.1219512195121837E-2</v>
      </c>
      <c r="I368" s="536">
        <f t="shared" si="18"/>
        <v>0.94878048780487811</v>
      </c>
      <c r="J368" s="537"/>
      <c r="K368" s="537"/>
      <c r="L368" s="537"/>
      <c r="M368" s="537"/>
      <c r="N368" s="537"/>
    </row>
    <row r="369" spans="1:14" s="100" customFormat="1" ht="15.75" hidden="1" customHeight="1">
      <c r="A369" s="533"/>
      <c r="B369" s="540">
        <v>102778</v>
      </c>
      <c r="C369" s="103" t="str">
        <f>VLOOKUP(B369,[1]Report!$1:$1048576,2,0)</f>
        <v>P ACHOC PO TODDY  ORIGINAL 24X200G</v>
      </c>
      <c r="D369" s="463"/>
      <c r="E369" s="463"/>
      <c r="F369" s="103">
        <f>VLOOKUP(B369,[1]Report!$1:$1048576,8,0)</f>
        <v>3.99</v>
      </c>
      <c r="G369" s="541">
        <v>3.79</v>
      </c>
      <c r="H369" s="118">
        <f t="shared" si="19"/>
        <v>5.0125313283208059E-2</v>
      </c>
      <c r="I369" s="536">
        <f t="shared" si="18"/>
        <v>0.94987468671679198</v>
      </c>
      <c r="J369" s="537"/>
      <c r="K369" s="537"/>
      <c r="L369" s="537"/>
      <c r="M369" s="537"/>
      <c r="N369" s="537"/>
    </row>
    <row r="370" spans="1:14" s="100" customFormat="1" ht="15.75" hidden="1" customHeight="1">
      <c r="A370" s="533"/>
      <c r="B370" s="534">
        <v>114492</v>
      </c>
      <c r="C370" s="101" t="s">
        <v>2054</v>
      </c>
      <c r="D370" s="463" t="s">
        <v>6</v>
      </c>
      <c r="E370" s="463"/>
      <c r="F370" s="103">
        <f>VLOOKUP(B370,[1]Report!$1:$1048576,8,0)</f>
        <v>13.54</v>
      </c>
      <c r="G370" s="535">
        <v>12.99</v>
      </c>
      <c r="H370" s="118">
        <f t="shared" si="19"/>
        <v>4.0620384047267283E-2</v>
      </c>
      <c r="I370" s="536">
        <f t="shared" si="18"/>
        <v>0.95937961595273269</v>
      </c>
      <c r="J370" s="537"/>
      <c r="K370" s="537"/>
      <c r="L370" s="537"/>
      <c r="M370" s="537"/>
      <c r="N370" s="537"/>
    </row>
    <row r="371" spans="1:14" s="100" customFormat="1" ht="15.75" hidden="1" customHeight="1">
      <c r="A371" s="533"/>
      <c r="B371" s="540">
        <v>114509</v>
      </c>
      <c r="C371" s="103" t="str">
        <f>VLOOKUP(B371,[1]Report!$1:$1048576,2,0)</f>
        <v>NATONE SUCO RESF LARANJA INT 6X900ML</v>
      </c>
      <c r="D371" s="463"/>
      <c r="E371" s="463"/>
      <c r="F371" s="103">
        <f>VLOOKUP(B371,[1]Report!$1:$1048576,8,0)</f>
        <v>10.23</v>
      </c>
      <c r="G371" s="541">
        <v>9.99</v>
      </c>
      <c r="H371" s="118">
        <f t="shared" si="19"/>
        <v>2.3460410557184772E-2</v>
      </c>
      <c r="I371" s="536">
        <f t="shared" si="18"/>
        <v>0.97653958944281527</v>
      </c>
      <c r="J371" s="538"/>
      <c r="K371" s="537"/>
      <c r="L371" s="537"/>
      <c r="M371" s="537"/>
      <c r="N371" s="537"/>
    </row>
    <row r="372" spans="1:14" s="100" customFormat="1" ht="15.75" hidden="1" customHeight="1">
      <c r="A372" s="533"/>
      <c r="B372" s="406"/>
      <c r="C372" s="4"/>
      <c r="D372" s="136"/>
      <c r="E372" s="136"/>
      <c r="F372" s="5"/>
      <c r="G372" s="510"/>
      <c r="H372" s="515"/>
      <c r="I372" s="536">
        <f t="shared" si="18"/>
        <v>1</v>
      </c>
      <c r="J372" s="538"/>
      <c r="K372" s="537"/>
      <c r="L372" s="537"/>
      <c r="M372" s="537"/>
      <c r="N372" s="537"/>
    </row>
    <row r="373" spans="1:14" s="100" customFormat="1" ht="15.75" hidden="1" customHeight="1">
      <c r="A373" s="533"/>
      <c r="B373" s="539" t="s">
        <v>2</v>
      </c>
      <c r="C373" s="539" t="s">
        <v>2062</v>
      </c>
      <c r="D373" s="539" t="s">
        <v>5</v>
      </c>
      <c r="E373" s="539"/>
      <c r="F373" s="539" t="s">
        <v>0</v>
      </c>
      <c r="G373" s="539" t="s">
        <v>807</v>
      </c>
      <c r="H373" s="515"/>
      <c r="I373" s="536">
        <f t="shared" si="18"/>
        <v>1</v>
      </c>
      <c r="J373" s="537"/>
      <c r="K373" s="537"/>
      <c r="L373" s="537"/>
      <c r="M373" s="537"/>
      <c r="N373" s="537"/>
    </row>
    <row r="374" spans="1:14" ht="15.75" hidden="1" customHeight="1">
      <c r="A374" s="49"/>
      <c r="B374" s="412"/>
      <c r="C374" s="4"/>
      <c r="D374" s="136"/>
      <c r="E374" s="136"/>
      <c r="F374" s="5"/>
      <c r="G374" s="413"/>
      <c r="H374" s="515"/>
      <c r="I374" s="527"/>
      <c r="J374" s="7"/>
      <c r="K374" s="7"/>
      <c r="L374" s="7"/>
      <c r="M374" s="7"/>
      <c r="N374" s="7"/>
    </row>
    <row r="375" spans="1:14" ht="15.75" hidden="1" customHeight="1">
      <c r="A375" s="49"/>
      <c r="B375" s="412"/>
      <c r="C375" s="4"/>
      <c r="D375" s="136"/>
      <c r="E375" s="136"/>
      <c r="F375" s="5"/>
      <c r="G375" s="413"/>
      <c r="H375" s="515"/>
      <c r="I375" s="527"/>
      <c r="J375" s="7"/>
      <c r="K375" s="7"/>
      <c r="L375" s="7"/>
      <c r="M375" s="7"/>
      <c r="N375" s="7"/>
    </row>
    <row r="376" spans="1:14" ht="15.75" hidden="1" customHeight="1">
      <c r="A376" s="49"/>
      <c r="B376" s="412"/>
      <c r="C376" s="4"/>
      <c r="D376" s="136"/>
      <c r="E376" s="136"/>
      <c r="F376" s="5"/>
      <c r="G376" s="413"/>
      <c r="H376" s="515"/>
      <c r="I376" s="527"/>
      <c r="J376" s="7"/>
      <c r="K376" s="7"/>
      <c r="L376" s="7"/>
      <c r="M376" s="7"/>
      <c r="N376" s="7"/>
    </row>
    <row r="377" spans="1:14" ht="15.75" hidden="1" customHeight="1">
      <c r="A377" s="49"/>
      <c r="B377" s="412"/>
      <c r="C377" s="4"/>
      <c r="D377" s="136"/>
      <c r="E377" s="136"/>
      <c r="F377" s="5"/>
      <c r="G377" s="413"/>
      <c r="H377" s="515"/>
      <c r="I377" s="527"/>
      <c r="J377" s="7"/>
      <c r="K377" s="7"/>
      <c r="L377" s="7"/>
      <c r="M377" s="7"/>
      <c r="N377" s="7"/>
    </row>
    <row r="378" spans="1:14" ht="15.75" hidden="1" customHeight="1">
      <c r="A378" s="49"/>
      <c r="B378" s="412"/>
      <c r="C378" s="4"/>
      <c r="D378" s="136"/>
      <c r="E378" s="136"/>
      <c r="F378" s="5"/>
      <c r="G378" s="413"/>
      <c r="H378" s="515"/>
      <c r="I378" s="527"/>
      <c r="J378" s="7"/>
      <c r="K378" s="7"/>
      <c r="L378" s="7"/>
      <c r="M378" s="7"/>
      <c r="N378" s="7"/>
    </row>
    <row r="379" spans="1:14" ht="15.75" hidden="1" customHeight="1">
      <c r="A379" s="49"/>
      <c r="B379" s="412"/>
      <c r="C379" s="4"/>
      <c r="D379" s="136"/>
      <c r="E379" s="136"/>
      <c r="F379" s="5"/>
      <c r="G379" s="413"/>
      <c r="H379" s="515"/>
      <c r="I379" s="527"/>
      <c r="J379" s="7"/>
      <c r="K379" s="7"/>
      <c r="L379" s="7"/>
      <c r="M379" s="7"/>
      <c r="N379" s="7"/>
    </row>
    <row r="380" spans="1:14" ht="15.75" hidden="1" customHeight="1">
      <c r="A380" s="49"/>
      <c r="B380" s="412"/>
      <c r="C380" s="4"/>
      <c r="D380" s="136"/>
      <c r="E380" s="136"/>
      <c r="F380" s="5"/>
      <c r="G380" s="413"/>
      <c r="H380" s="515"/>
      <c r="I380" s="527"/>
      <c r="J380" s="7"/>
      <c r="K380" s="7"/>
      <c r="L380" s="7"/>
      <c r="M380" s="7"/>
      <c r="N380" s="7"/>
    </row>
    <row r="381" spans="1:14" ht="15.75" customHeight="1">
      <c r="A381" s="49"/>
      <c r="B381" s="416"/>
      <c r="C381" s="107"/>
      <c r="D381" s="169"/>
      <c r="E381" s="169"/>
      <c r="F381" s="108"/>
      <c r="G381" s="417"/>
      <c r="H381" s="517"/>
      <c r="I381" s="528"/>
      <c r="J381" s="7"/>
      <c r="K381" s="7"/>
      <c r="L381" s="7"/>
      <c r="M381" s="7"/>
      <c r="N381" s="7"/>
    </row>
    <row r="382" spans="1:14" ht="15.75" customHeight="1">
      <c r="A382" s="49"/>
      <c r="B382" s="412"/>
      <c r="C382" s="4"/>
      <c r="D382" s="136"/>
      <c r="E382" s="136"/>
      <c r="F382" s="5"/>
      <c r="G382" s="479"/>
      <c r="H382" s="515"/>
      <c r="I382" s="527"/>
      <c r="J382" s="7"/>
      <c r="K382" s="7"/>
      <c r="L382" s="7"/>
      <c r="M382" s="7"/>
      <c r="N382" s="7"/>
    </row>
    <row r="383" spans="1:14" ht="15.75" customHeight="1">
      <c r="A383" s="49"/>
      <c r="B383" s="412"/>
      <c r="C383" s="4"/>
      <c r="D383" s="136"/>
      <c r="E383" s="136"/>
      <c r="F383" s="5"/>
      <c r="G383" s="479"/>
      <c r="H383" s="515"/>
      <c r="I383" s="527"/>
      <c r="J383" s="7"/>
      <c r="K383" s="7"/>
      <c r="L383" s="7"/>
      <c r="M383" s="7"/>
      <c r="N383" s="7"/>
    </row>
    <row r="384" spans="1:14" ht="15.75" hidden="1" customHeight="1">
      <c r="A384" s="49"/>
      <c r="B384" s="632" t="s">
        <v>1555</v>
      </c>
      <c r="C384" s="630"/>
      <c r="D384" s="630"/>
      <c r="E384" s="630"/>
      <c r="F384" s="630"/>
      <c r="G384" s="630"/>
      <c r="H384" s="630"/>
      <c r="I384" s="527"/>
      <c r="J384" s="7"/>
      <c r="K384" s="7"/>
      <c r="L384" s="7"/>
      <c r="M384" s="7"/>
      <c r="N384" s="7"/>
    </row>
    <row r="385" spans="1:14" ht="15.75" hidden="1" customHeight="1">
      <c r="A385" s="49"/>
      <c r="B385" s="11" t="s">
        <v>2</v>
      </c>
      <c r="C385" s="11" t="s">
        <v>3</v>
      </c>
      <c r="D385" s="11" t="s">
        <v>5</v>
      </c>
      <c r="E385" s="11"/>
      <c r="F385" s="11" t="s">
        <v>0</v>
      </c>
      <c r="G385" s="47" t="s">
        <v>1</v>
      </c>
      <c r="H385" s="514" t="s">
        <v>4</v>
      </c>
      <c r="I385" s="527"/>
      <c r="J385" s="7"/>
      <c r="K385" s="7"/>
      <c r="L385" s="7"/>
      <c r="M385" s="7"/>
      <c r="N385" s="7"/>
    </row>
    <row r="386" spans="1:14" ht="15.75" hidden="1" customHeight="1">
      <c r="A386" s="49"/>
      <c r="B386" s="412"/>
      <c r="C386" s="4" t="e">
        <f>VLOOKUP(B386,[1]Report!$1:$1048576,2,0)</f>
        <v>#N/A</v>
      </c>
      <c r="D386" s="136" t="s">
        <v>6</v>
      </c>
      <c r="E386" s="136"/>
      <c r="F386" s="5" t="e">
        <f>VLOOKUP(B386,[1]Report!$1:$1048576,8,0)</f>
        <v>#N/A</v>
      </c>
      <c r="G386" s="413"/>
      <c r="H386" s="515" t="e">
        <f t="shared" ref="H386:H395" si="20">(F386-G386)/F386</f>
        <v>#N/A</v>
      </c>
      <c r="I386" s="527" t="e">
        <f t="shared" ref="I386:I395" si="21">H386-100%</f>
        <v>#N/A</v>
      </c>
      <c r="J386" s="7"/>
      <c r="K386" s="7"/>
      <c r="L386" s="7"/>
      <c r="M386" s="7"/>
      <c r="N386" s="7"/>
    </row>
    <row r="387" spans="1:14" ht="15.75" hidden="1" customHeight="1">
      <c r="A387" s="49"/>
      <c r="B387" s="412"/>
      <c r="C387" s="4" t="e">
        <f>VLOOKUP(B387,[1]Report!$1:$1048576,2,0)</f>
        <v>#N/A</v>
      </c>
      <c r="D387" s="136" t="s">
        <v>6</v>
      </c>
      <c r="E387" s="136"/>
      <c r="F387" s="5" t="e">
        <f>VLOOKUP(B387,[1]Report!$1:$1048576,8,0)</f>
        <v>#N/A</v>
      </c>
      <c r="G387" s="413"/>
      <c r="H387" s="515" t="e">
        <f t="shared" si="20"/>
        <v>#N/A</v>
      </c>
      <c r="I387" s="527" t="e">
        <f t="shared" si="21"/>
        <v>#N/A</v>
      </c>
      <c r="J387" s="7"/>
      <c r="K387" s="7"/>
      <c r="L387" s="7"/>
      <c r="M387" s="7"/>
      <c r="N387" s="7"/>
    </row>
    <row r="388" spans="1:14" ht="15.75" hidden="1" customHeight="1">
      <c r="A388" s="49"/>
      <c r="B388" s="412"/>
      <c r="C388" s="4" t="e">
        <f>VLOOKUP(B388,[1]Report!$1:$1048576,2,0)</f>
        <v>#N/A</v>
      </c>
      <c r="D388" s="136" t="s">
        <v>6</v>
      </c>
      <c r="E388" s="136"/>
      <c r="F388" s="5" t="e">
        <f>VLOOKUP(B388,[1]Report!$1:$1048576,8,0)</f>
        <v>#N/A</v>
      </c>
      <c r="G388" s="413"/>
      <c r="H388" s="515" t="e">
        <f t="shared" si="20"/>
        <v>#N/A</v>
      </c>
      <c r="I388" s="527" t="e">
        <f t="shared" si="21"/>
        <v>#N/A</v>
      </c>
      <c r="J388" s="7"/>
      <c r="K388" s="7"/>
      <c r="L388" s="7"/>
      <c r="M388" s="7"/>
      <c r="N388" s="7"/>
    </row>
    <row r="389" spans="1:14" ht="15.75" hidden="1" customHeight="1">
      <c r="A389" s="49"/>
      <c r="B389" s="412"/>
      <c r="C389" s="4" t="e">
        <f>VLOOKUP(B389,[1]Report!$1:$1048576,2,0)</f>
        <v>#N/A</v>
      </c>
      <c r="D389" s="136" t="s">
        <v>6</v>
      </c>
      <c r="E389" s="136"/>
      <c r="F389" s="5" t="e">
        <f>VLOOKUP(B389,[1]Report!$1:$1048576,8,0)</f>
        <v>#N/A</v>
      </c>
      <c r="G389" s="479"/>
      <c r="H389" s="515" t="e">
        <f t="shared" si="20"/>
        <v>#N/A</v>
      </c>
      <c r="I389" s="527" t="e">
        <f t="shared" si="21"/>
        <v>#N/A</v>
      </c>
      <c r="J389" s="7"/>
      <c r="K389" s="7"/>
      <c r="L389" s="7"/>
      <c r="M389" s="7"/>
      <c r="N389" s="7"/>
    </row>
    <row r="390" spans="1:14" ht="15.75" hidden="1" customHeight="1">
      <c r="A390" s="49"/>
      <c r="B390" s="412"/>
      <c r="C390" s="4" t="e">
        <f>VLOOKUP(B390,[1]Report!$1:$1048576,2,0)</f>
        <v>#N/A</v>
      </c>
      <c r="D390" s="136" t="s">
        <v>6</v>
      </c>
      <c r="E390" s="136"/>
      <c r="F390" s="5" t="e">
        <f>VLOOKUP(B390,[1]Report!$1:$1048576,8,0)</f>
        <v>#N/A</v>
      </c>
      <c r="G390" s="479"/>
      <c r="H390" s="515" t="e">
        <f t="shared" si="20"/>
        <v>#N/A</v>
      </c>
      <c r="I390" s="527" t="e">
        <f t="shared" si="21"/>
        <v>#N/A</v>
      </c>
      <c r="J390" s="7"/>
      <c r="K390" s="7"/>
      <c r="L390" s="7"/>
      <c r="M390" s="7"/>
      <c r="N390" s="7"/>
    </row>
    <row r="391" spans="1:14" ht="33" hidden="1" customHeight="1">
      <c r="A391" s="49"/>
      <c r="B391" s="412"/>
      <c r="C391" s="488"/>
      <c r="D391" s="136" t="s">
        <v>6</v>
      </c>
      <c r="E391" s="136"/>
      <c r="F391" s="5" t="e">
        <f>VLOOKUP(B391,[1]Report!$1:$1048576,8,0)</f>
        <v>#N/A</v>
      </c>
      <c r="G391" s="479"/>
      <c r="H391" s="515" t="e">
        <f t="shared" si="20"/>
        <v>#N/A</v>
      </c>
      <c r="I391" s="527" t="e">
        <f t="shared" si="21"/>
        <v>#N/A</v>
      </c>
      <c r="J391" s="7"/>
      <c r="K391" s="7"/>
      <c r="L391" s="7"/>
      <c r="M391" s="7"/>
      <c r="N391" s="7"/>
    </row>
    <row r="392" spans="1:14" ht="15.75" hidden="1" customHeight="1">
      <c r="A392" s="49"/>
      <c r="B392" s="412"/>
      <c r="C392" s="4"/>
      <c r="D392" s="136" t="s">
        <v>6</v>
      </c>
      <c r="E392" s="136"/>
      <c r="F392" s="5" t="e">
        <f>VLOOKUP(B392,[1]Report!$1:$1048576,8,0)</f>
        <v>#N/A</v>
      </c>
      <c r="G392" s="479"/>
      <c r="H392" s="515" t="e">
        <f t="shared" si="20"/>
        <v>#N/A</v>
      </c>
      <c r="I392" s="527" t="e">
        <f t="shared" si="21"/>
        <v>#N/A</v>
      </c>
      <c r="J392" s="7"/>
      <c r="K392" s="7"/>
      <c r="L392" s="7"/>
      <c r="M392" s="7"/>
      <c r="N392" s="7"/>
    </row>
    <row r="393" spans="1:14" ht="30" hidden="1" customHeight="1">
      <c r="A393" s="49"/>
      <c r="B393" s="412"/>
      <c r="C393" s="488"/>
      <c r="D393" s="136" t="s">
        <v>6</v>
      </c>
      <c r="E393" s="136"/>
      <c r="F393" s="5" t="e">
        <f>VLOOKUP(B393,[1]Report!$1:$1048576,8,0)</f>
        <v>#N/A</v>
      </c>
      <c r="G393" s="479"/>
      <c r="H393" s="515" t="e">
        <f t="shared" si="20"/>
        <v>#N/A</v>
      </c>
      <c r="I393" s="527" t="e">
        <f t="shared" si="21"/>
        <v>#N/A</v>
      </c>
      <c r="J393" s="7"/>
      <c r="K393" s="7"/>
      <c r="L393" s="7"/>
      <c r="M393" s="7"/>
      <c r="N393" s="7"/>
    </row>
    <row r="394" spans="1:14" ht="15.75" hidden="1" customHeight="1">
      <c r="A394" s="49"/>
      <c r="B394" s="412"/>
      <c r="C394" s="4"/>
      <c r="D394" s="136" t="s">
        <v>6</v>
      </c>
      <c r="E394" s="136"/>
      <c r="F394" s="5" t="e">
        <f>VLOOKUP(B394,[1]Report!$1:$1048576,8,0)</f>
        <v>#N/A</v>
      </c>
      <c r="G394" s="479"/>
      <c r="H394" s="515" t="e">
        <f t="shared" si="20"/>
        <v>#N/A</v>
      </c>
      <c r="I394" s="527" t="e">
        <f t="shared" si="21"/>
        <v>#N/A</v>
      </c>
      <c r="J394" s="7"/>
      <c r="K394" s="7"/>
      <c r="L394" s="7"/>
      <c r="M394" s="7"/>
      <c r="N394" s="7"/>
    </row>
    <row r="395" spans="1:14" ht="31.5" hidden="1" customHeight="1">
      <c r="A395" s="49"/>
      <c r="B395" s="412"/>
      <c r="C395" s="488"/>
      <c r="D395" s="136" t="s">
        <v>6</v>
      </c>
      <c r="E395" s="136"/>
      <c r="F395" s="5" t="e">
        <f>VLOOKUP(B395,[1]Report!$1:$1048576,8,0)</f>
        <v>#N/A</v>
      </c>
      <c r="G395" s="479"/>
      <c r="H395" s="515" t="e">
        <f t="shared" si="20"/>
        <v>#N/A</v>
      </c>
      <c r="I395" s="527" t="e">
        <f t="shared" si="21"/>
        <v>#N/A</v>
      </c>
      <c r="J395" s="7"/>
      <c r="K395" s="7"/>
      <c r="L395" s="7"/>
      <c r="M395" s="7"/>
      <c r="N395" s="7"/>
    </row>
    <row r="396" spans="1:14" ht="15.75" hidden="1" customHeight="1">
      <c r="A396" s="49"/>
      <c r="B396" s="412"/>
      <c r="C396" s="4"/>
      <c r="D396" s="136"/>
      <c r="E396" s="136"/>
      <c r="F396" s="5"/>
      <c r="G396" s="479"/>
      <c r="H396" s="515"/>
      <c r="I396" s="527"/>
      <c r="J396" s="7"/>
      <c r="K396" s="7"/>
      <c r="L396" s="7"/>
      <c r="M396" s="7"/>
      <c r="N396" s="7"/>
    </row>
    <row r="397" spans="1:14" ht="15.75" hidden="1" customHeight="1">
      <c r="A397" s="49"/>
      <c r="B397" s="465"/>
      <c r="C397" s="107"/>
      <c r="D397" s="169"/>
      <c r="E397" s="169"/>
      <c r="F397" s="5"/>
      <c r="G397" s="614" t="s">
        <v>1926</v>
      </c>
      <c r="H397" s="614"/>
      <c r="I397" s="626" t="s">
        <v>1927</v>
      </c>
      <c r="J397" s="614"/>
      <c r="K397" s="614" t="s">
        <v>1928</v>
      </c>
      <c r="L397" s="614"/>
      <c r="M397" s="614"/>
      <c r="N397" s="614"/>
    </row>
    <row r="398" spans="1:14" ht="15.75" hidden="1" customHeight="1">
      <c r="A398" s="49"/>
      <c r="B398" s="11" t="s">
        <v>2</v>
      </c>
      <c r="C398" s="11" t="s">
        <v>3</v>
      </c>
      <c r="D398" s="11" t="s">
        <v>5</v>
      </c>
      <c r="E398" s="11"/>
      <c r="F398" s="378" t="s">
        <v>0</v>
      </c>
      <c r="G398" s="379" t="s">
        <v>1242</v>
      </c>
      <c r="H398" s="520" t="s">
        <v>1243</v>
      </c>
      <c r="I398" s="530" t="s">
        <v>1242</v>
      </c>
      <c r="J398" s="380" t="s">
        <v>1243</v>
      </c>
      <c r="K398" s="379" t="s">
        <v>1242</v>
      </c>
      <c r="L398" s="380" t="s">
        <v>1243</v>
      </c>
      <c r="M398" s="379"/>
      <c r="N398" s="380"/>
    </row>
    <row r="399" spans="1:14" ht="15.75" hidden="1" customHeight="1">
      <c r="A399" s="49"/>
      <c r="B399" s="465"/>
      <c r="C399" s="4" t="e">
        <f>VLOOKUP(B399,[1]Report!$1:$1048576,2,0)</f>
        <v>#N/A</v>
      </c>
      <c r="D399" s="136" t="s">
        <v>6</v>
      </c>
      <c r="E399" s="136"/>
      <c r="F399" s="5" t="e">
        <f>VLOOKUP(B399,[1]Report!$1:$1048576,8,0)</f>
        <v>#N/A</v>
      </c>
      <c r="G399" s="136"/>
      <c r="H399" s="515" t="e">
        <f t="shared" ref="H399:H405" si="22">(F399-G399)/F399</f>
        <v>#N/A</v>
      </c>
      <c r="I399" s="531"/>
      <c r="J399" s="6" t="e">
        <f>(F399-I399)/F399</f>
        <v>#N/A</v>
      </c>
      <c r="K399" s="29"/>
      <c r="L399" s="382" t="e">
        <f>($F399-K399)/$F399</f>
        <v>#N/A</v>
      </c>
      <c r="M399" s="29"/>
      <c r="N399" s="382"/>
    </row>
    <row r="400" spans="1:14" ht="15.75" hidden="1" customHeight="1">
      <c r="A400" s="49"/>
      <c r="B400" s="465"/>
      <c r="C400" s="4" t="e">
        <f>VLOOKUP(B400,[1]Report!$1:$1048576,2,0)</f>
        <v>#N/A</v>
      </c>
      <c r="D400" s="136" t="s">
        <v>6</v>
      </c>
      <c r="E400" s="136"/>
      <c r="F400" s="5" t="e">
        <f>VLOOKUP(B400,[1]Report!$1:$1048576,8,0)</f>
        <v>#N/A</v>
      </c>
      <c r="G400" s="136"/>
      <c r="H400" s="515" t="e">
        <f t="shared" si="22"/>
        <v>#N/A</v>
      </c>
      <c r="I400" s="531"/>
      <c r="J400" s="6" t="e">
        <f>(F400-I400)/F400</f>
        <v>#N/A</v>
      </c>
      <c r="K400" s="29"/>
      <c r="L400" s="382" t="e">
        <f>($F400-K400)/$F400</f>
        <v>#N/A</v>
      </c>
      <c r="M400" s="29"/>
      <c r="N400" s="382"/>
    </row>
    <row r="401" spans="1:14" ht="15.75" hidden="1" customHeight="1">
      <c r="A401" s="49"/>
      <c r="B401" s="465"/>
      <c r="C401" s="4" t="e">
        <f>VLOOKUP(B401,[1]Report!$1:$1048576,2,0)</f>
        <v>#N/A</v>
      </c>
      <c r="D401" s="136" t="s">
        <v>6</v>
      </c>
      <c r="E401" s="136"/>
      <c r="F401" s="5" t="e">
        <f>VLOOKUP(B401,[1]Report!$1:$1048576,8,0)</f>
        <v>#N/A</v>
      </c>
      <c r="G401" s="136"/>
      <c r="H401" s="515" t="e">
        <f t="shared" si="22"/>
        <v>#N/A</v>
      </c>
      <c r="I401" s="531"/>
      <c r="J401" s="6" t="e">
        <f t="shared" ref="J401:J405" si="23">(F401-I401)/F401</f>
        <v>#N/A</v>
      </c>
      <c r="K401" s="29"/>
      <c r="L401" s="382" t="e">
        <f t="shared" ref="L401:L405" si="24">($F401-K401)/$F401</f>
        <v>#N/A</v>
      </c>
      <c r="M401" s="29"/>
      <c r="N401" s="382"/>
    </row>
    <row r="402" spans="1:14" ht="15.75" hidden="1" customHeight="1">
      <c r="A402" s="49"/>
      <c r="B402" s="465"/>
      <c r="C402" s="4"/>
      <c r="D402" s="136"/>
      <c r="E402" s="136"/>
      <c r="F402" s="5"/>
      <c r="G402" s="381"/>
      <c r="H402" s="515"/>
      <c r="I402" s="531"/>
      <c r="J402" s="6"/>
      <c r="K402" s="29"/>
      <c r="L402" s="382"/>
      <c r="M402" s="29"/>
      <c r="N402" s="382"/>
    </row>
    <row r="403" spans="1:14" ht="15.75" hidden="1" customHeight="1">
      <c r="A403" s="49"/>
      <c r="B403" s="465"/>
      <c r="C403" s="4"/>
      <c r="D403" s="136"/>
      <c r="E403" s="136"/>
      <c r="F403" s="5"/>
      <c r="G403" s="614" t="s">
        <v>1927</v>
      </c>
      <c r="H403" s="614"/>
      <c r="I403" s="626" t="s">
        <v>1928</v>
      </c>
      <c r="J403" s="614"/>
      <c r="K403" s="614" t="s">
        <v>1929</v>
      </c>
      <c r="L403" s="614"/>
      <c r="M403" s="614" t="s">
        <v>1930</v>
      </c>
      <c r="N403" s="614"/>
    </row>
    <row r="404" spans="1:14" ht="15.75" hidden="1" customHeight="1">
      <c r="A404" s="49"/>
      <c r="B404" s="11" t="s">
        <v>2</v>
      </c>
      <c r="C404" s="11" t="s">
        <v>3</v>
      </c>
      <c r="D404" s="11" t="s">
        <v>5</v>
      </c>
      <c r="E404" s="11"/>
      <c r="F404" s="378" t="s">
        <v>0</v>
      </c>
      <c r="G404" s="379" t="s">
        <v>1242</v>
      </c>
      <c r="H404" s="520" t="s">
        <v>1243</v>
      </c>
      <c r="I404" s="530" t="s">
        <v>1242</v>
      </c>
      <c r="J404" s="380" t="s">
        <v>1243</v>
      </c>
      <c r="K404" s="379" t="s">
        <v>1242</v>
      </c>
      <c r="L404" s="380" t="s">
        <v>1243</v>
      </c>
      <c r="M404" s="379" t="s">
        <v>1242</v>
      </c>
      <c r="N404" s="380" t="s">
        <v>1243</v>
      </c>
    </row>
    <row r="405" spans="1:14" ht="15.75" hidden="1" customHeight="1">
      <c r="A405" s="49"/>
      <c r="B405" s="465"/>
      <c r="C405" s="4" t="e">
        <f>VLOOKUP(B405,[1]Report!$1:$1048576,2,0)</f>
        <v>#N/A</v>
      </c>
      <c r="D405" s="136" t="s">
        <v>6</v>
      </c>
      <c r="E405" s="136"/>
      <c r="F405" s="5" t="e">
        <f>VLOOKUP(B405,[1]Report!$1:$1048576,8,0)</f>
        <v>#N/A</v>
      </c>
      <c r="G405" s="136"/>
      <c r="H405" s="515" t="e">
        <f t="shared" si="22"/>
        <v>#N/A</v>
      </c>
      <c r="I405" s="531"/>
      <c r="J405" s="6" t="e">
        <f t="shared" si="23"/>
        <v>#N/A</v>
      </c>
      <c r="K405" s="29"/>
      <c r="L405" s="382" t="e">
        <f t="shared" si="24"/>
        <v>#N/A</v>
      </c>
      <c r="M405" s="29"/>
      <c r="N405" s="382" t="e">
        <f t="shared" ref="N405" si="25">($F405-M405)/$F405</f>
        <v>#N/A</v>
      </c>
    </row>
    <row r="406" spans="1:14" ht="15.75" hidden="1" customHeight="1">
      <c r="A406" s="49"/>
      <c r="B406" s="465"/>
      <c r="C406" s="4"/>
      <c r="D406" s="136"/>
      <c r="E406" s="136"/>
      <c r="F406" s="5"/>
      <c r="G406" s="381"/>
      <c r="H406" s="515"/>
      <c r="I406" s="531"/>
      <c r="J406" s="6"/>
      <c r="K406" s="29"/>
      <c r="L406" s="382"/>
      <c r="M406" s="29"/>
      <c r="N406" s="382"/>
    </row>
    <row r="407" spans="1:14" ht="15.75" hidden="1" customHeight="1">
      <c r="A407" s="49"/>
      <c r="B407" s="465"/>
      <c r="C407" s="4"/>
      <c r="D407" s="136"/>
      <c r="E407" s="136"/>
      <c r="F407" s="5"/>
      <c r="G407" s="381"/>
      <c r="H407" s="515"/>
      <c r="I407" s="531"/>
      <c r="J407" s="6"/>
      <c r="K407" s="29"/>
      <c r="L407" s="382"/>
      <c r="M407" s="29"/>
      <c r="N407" s="382"/>
    </row>
    <row r="408" spans="1:14" ht="15.75" hidden="1" customHeight="1">
      <c r="A408" s="49"/>
      <c r="B408" s="465"/>
      <c r="C408" s="4" t="e">
        <f>VLOOKUP(B408,[1]Report!$1:$1048576,2,0)</f>
        <v>#N/A</v>
      </c>
      <c r="D408" s="136" t="s">
        <v>6</v>
      </c>
      <c r="E408" s="136"/>
      <c r="F408" s="5" t="e">
        <f>VLOOKUP(B408,[1]Report!$1:$1048576,8,0)</f>
        <v>#N/A</v>
      </c>
      <c r="G408" s="136"/>
      <c r="H408" s="515" t="e">
        <f t="shared" ref="H408:H415" si="26">(F408-G408)/F408</f>
        <v>#N/A</v>
      </c>
      <c r="I408" s="531"/>
      <c r="J408" s="6"/>
      <c r="K408" s="29"/>
      <c r="L408" s="382"/>
      <c r="M408" s="29"/>
      <c r="N408" s="382"/>
    </row>
    <row r="409" spans="1:14" ht="15.75" hidden="1" customHeight="1">
      <c r="A409" s="49"/>
      <c r="B409" s="465"/>
      <c r="C409" s="4" t="e">
        <f>VLOOKUP(B409,[1]Report!$1:$1048576,2,0)</f>
        <v>#N/A</v>
      </c>
      <c r="D409" s="136" t="s">
        <v>6</v>
      </c>
      <c r="E409" s="136"/>
      <c r="F409" s="5" t="e">
        <f>VLOOKUP(B409,[1]Report!$1:$1048576,8,0)</f>
        <v>#N/A</v>
      </c>
      <c r="G409" s="136"/>
      <c r="H409" s="515" t="e">
        <f t="shared" si="26"/>
        <v>#N/A</v>
      </c>
      <c r="I409" s="531"/>
      <c r="J409" s="6"/>
      <c r="K409" s="29"/>
      <c r="L409" s="382"/>
      <c r="M409" s="29"/>
      <c r="N409" s="382"/>
    </row>
    <row r="410" spans="1:14" ht="15.75" hidden="1" customHeight="1">
      <c r="A410" s="49"/>
      <c r="B410" s="465"/>
      <c r="C410" s="4" t="e">
        <f>VLOOKUP(B410,[1]Report!$1:$1048576,2,0)</f>
        <v>#N/A</v>
      </c>
      <c r="D410" s="136" t="s">
        <v>6</v>
      </c>
      <c r="E410" s="136"/>
      <c r="F410" s="5" t="e">
        <f>VLOOKUP(B410,[1]Report!$1:$1048576,8,0)</f>
        <v>#N/A</v>
      </c>
      <c r="G410" s="136"/>
      <c r="H410" s="515" t="e">
        <f t="shared" si="26"/>
        <v>#N/A</v>
      </c>
      <c r="I410" s="531"/>
      <c r="J410" s="6"/>
      <c r="K410" s="29"/>
      <c r="L410" s="382"/>
      <c r="M410" s="29"/>
      <c r="N410" s="382"/>
    </row>
    <row r="411" spans="1:14" ht="15.75" hidden="1" customHeight="1">
      <c r="A411" s="49"/>
      <c r="B411" s="465"/>
      <c r="C411" s="4" t="e">
        <f>VLOOKUP(B411,[1]Report!$1:$1048576,2,0)</f>
        <v>#N/A</v>
      </c>
      <c r="D411" s="136" t="s">
        <v>6</v>
      </c>
      <c r="E411" s="136"/>
      <c r="F411" s="5" t="e">
        <f>VLOOKUP(B411,[1]Report!$1:$1048576,8,0)</f>
        <v>#N/A</v>
      </c>
      <c r="G411" s="136"/>
      <c r="H411" s="515" t="e">
        <f t="shared" si="26"/>
        <v>#N/A</v>
      </c>
      <c r="I411" s="527"/>
      <c r="J411" s="7"/>
      <c r="K411" s="7"/>
      <c r="L411" s="7"/>
      <c r="M411" s="7"/>
      <c r="N411" s="7"/>
    </row>
    <row r="412" spans="1:14" ht="15.75" hidden="1" customHeight="1">
      <c r="A412" s="49"/>
      <c r="B412" s="465"/>
      <c r="C412" s="4" t="e">
        <f>VLOOKUP(B412,[1]Report!$1:$1048576,2,0)</f>
        <v>#N/A</v>
      </c>
      <c r="D412" s="136" t="s">
        <v>6</v>
      </c>
      <c r="E412" s="136"/>
      <c r="F412" s="5" t="e">
        <f>VLOOKUP(B412,[1]Report!$1:$1048576,8,0)</f>
        <v>#N/A</v>
      </c>
      <c r="G412" s="136"/>
      <c r="H412" s="515" t="e">
        <f t="shared" si="26"/>
        <v>#N/A</v>
      </c>
      <c r="I412" s="527"/>
      <c r="J412" s="7"/>
      <c r="K412" s="7"/>
      <c r="L412" s="7"/>
      <c r="M412" s="7"/>
      <c r="N412" s="7"/>
    </row>
    <row r="413" spans="1:14" ht="15.75" hidden="1" customHeight="1">
      <c r="A413" s="49"/>
      <c r="B413" s="465"/>
      <c r="C413" s="4" t="e">
        <f>VLOOKUP(B413,[1]Report!$1:$1048576,2,0)</f>
        <v>#N/A</v>
      </c>
      <c r="D413" s="136" t="s">
        <v>6</v>
      </c>
      <c r="E413" s="136"/>
      <c r="F413" s="5" t="e">
        <f>VLOOKUP(B413,[1]Report!$1:$1048576,8,0)</f>
        <v>#N/A</v>
      </c>
      <c r="G413" s="136"/>
      <c r="H413" s="515" t="e">
        <f t="shared" si="26"/>
        <v>#N/A</v>
      </c>
      <c r="I413" s="527"/>
      <c r="J413" s="7"/>
      <c r="K413" s="7"/>
      <c r="L413" s="7"/>
      <c r="M413" s="7"/>
      <c r="N413" s="7"/>
    </row>
    <row r="414" spans="1:14" ht="15.75" hidden="1" customHeight="1">
      <c r="A414" s="49"/>
      <c r="B414" s="465"/>
      <c r="C414" s="4" t="e">
        <f>VLOOKUP(B414,[1]Report!$1:$1048576,2,0)</f>
        <v>#N/A</v>
      </c>
      <c r="D414" s="136" t="s">
        <v>6</v>
      </c>
      <c r="E414" s="136"/>
      <c r="F414" s="5" t="e">
        <f>VLOOKUP(B414,[1]Report!$1:$1048576,8,0)</f>
        <v>#N/A</v>
      </c>
      <c r="G414" s="136"/>
      <c r="H414" s="515" t="e">
        <f t="shared" si="26"/>
        <v>#N/A</v>
      </c>
      <c r="I414" s="527"/>
      <c r="J414" s="7"/>
      <c r="K414" s="7"/>
      <c r="L414" s="7"/>
      <c r="M414" s="7"/>
      <c r="N414" s="7"/>
    </row>
    <row r="415" spans="1:14" ht="15.75" hidden="1" customHeight="1">
      <c r="A415" s="49"/>
      <c r="B415" s="465"/>
      <c r="C415" s="4" t="e">
        <f>VLOOKUP(B415,[1]Report!$1:$1048576,2,0)</f>
        <v>#N/A</v>
      </c>
      <c r="D415" s="136" t="s">
        <v>6</v>
      </c>
      <c r="E415" s="136"/>
      <c r="F415" s="5" t="e">
        <f>VLOOKUP(B415,[1]Report!$1:$1048576,8,0)</f>
        <v>#N/A</v>
      </c>
      <c r="G415" s="136"/>
      <c r="H415" s="515" t="e">
        <f t="shared" si="26"/>
        <v>#N/A</v>
      </c>
      <c r="I415" s="527"/>
      <c r="J415" s="7"/>
      <c r="K415" s="7"/>
      <c r="L415" s="7"/>
      <c r="M415" s="7"/>
      <c r="N415" s="7"/>
    </row>
    <row r="416" spans="1:14" ht="15.75" hidden="1" customHeight="1">
      <c r="A416" s="49"/>
      <c r="B416" s="465"/>
      <c r="C416" s="107"/>
      <c r="D416" s="169"/>
      <c r="E416" s="169"/>
      <c r="F416" s="108"/>
      <c r="G416" s="169"/>
      <c r="H416" s="517"/>
      <c r="I416" s="527"/>
      <c r="J416" s="7"/>
      <c r="K416" s="7"/>
      <c r="L416" s="7"/>
      <c r="M416" s="7"/>
      <c r="N416" s="7"/>
    </row>
    <row r="417" spans="1:14" ht="15.75" hidden="1" customHeight="1">
      <c r="A417" s="49"/>
      <c r="B417" s="632" t="s">
        <v>1934</v>
      </c>
      <c r="C417" s="630"/>
      <c r="D417" s="630"/>
      <c r="E417" s="630"/>
      <c r="F417" s="630"/>
      <c r="G417" s="630"/>
      <c r="H417" s="630"/>
      <c r="I417" s="527"/>
      <c r="J417" s="7"/>
      <c r="K417" s="7"/>
      <c r="L417" s="7"/>
      <c r="M417" s="7"/>
      <c r="N417" s="7"/>
    </row>
    <row r="418" spans="1:14" ht="15.75" hidden="1" customHeight="1">
      <c r="A418" s="49"/>
      <c r="B418" s="11" t="s">
        <v>2</v>
      </c>
      <c r="C418" s="11" t="s">
        <v>3</v>
      </c>
      <c r="D418" s="11" t="s">
        <v>5</v>
      </c>
      <c r="E418" s="11"/>
      <c r="F418" s="11" t="s">
        <v>0</v>
      </c>
      <c r="G418" s="47" t="s">
        <v>1</v>
      </c>
      <c r="H418" s="514" t="s">
        <v>4</v>
      </c>
      <c r="I418" s="527"/>
      <c r="J418" s="7"/>
      <c r="K418" s="7"/>
      <c r="L418" s="7"/>
      <c r="M418" s="7"/>
      <c r="N418" s="7"/>
    </row>
    <row r="419" spans="1:14" ht="15.75" hidden="1" customHeight="1">
      <c r="A419" s="49"/>
      <c r="B419" s="465"/>
      <c r="C419" s="4" t="e">
        <f>VLOOKUP(B419,[1]Report!$1:$1048576,2,0)</f>
        <v>#N/A</v>
      </c>
      <c r="D419" s="169" t="s">
        <v>552</v>
      </c>
      <c r="E419" s="169"/>
      <c r="F419" s="5">
        <v>21.99</v>
      </c>
      <c r="G419" s="136"/>
      <c r="H419" s="515">
        <f t="shared" ref="H419:H422" si="27">(F419-G419)/F419</f>
        <v>1</v>
      </c>
      <c r="I419" s="531"/>
      <c r="J419" s="7"/>
      <c r="K419" s="7"/>
      <c r="L419" s="7"/>
      <c r="M419" s="7"/>
      <c r="N419" s="7"/>
    </row>
    <row r="420" spans="1:14" ht="15.75" hidden="1" customHeight="1">
      <c r="A420" s="49"/>
      <c r="B420" s="465"/>
      <c r="C420" s="4" t="e">
        <f>VLOOKUP(B420,[1]Report!$1:$1048576,2,0)</f>
        <v>#N/A</v>
      </c>
      <c r="D420" s="169" t="s">
        <v>1931</v>
      </c>
      <c r="E420" s="169"/>
      <c r="F420" s="5">
        <v>21.99</v>
      </c>
      <c r="G420" s="169"/>
      <c r="H420" s="515">
        <f t="shared" si="27"/>
        <v>1</v>
      </c>
      <c r="I420" s="531"/>
      <c r="J420" s="7"/>
      <c r="K420" s="7"/>
      <c r="L420" s="7"/>
      <c r="M420" s="7"/>
      <c r="N420" s="7"/>
    </row>
    <row r="421" spans="1:14" ht="15.75" hidden="1" customHeight="1">
      <c r="A421" s="49"/>
      <c r="B421" s="465"/>
      <c r="C421" s="4" t="e">
        <f>VLOOKUP(B421,[1]Report!$1:$1048576,2,0)</f>
        <v>#N/A</v>
      </c>
      <c r="D421" s="169" t="s">
        <v>1932</v>
      </c>
      <c r="E421" s="169"/>
      <c r="F421" s="5">
        <v>21.99</v>
      </c>
      <c r="G421" s="169"/>
      <c r="H421" s="515">
        <f t="shared" si="27"/>
        <v>1</v>
      </c>
      <c r="I421" s="531"/>
      <c r="J421" s="7"/>
      <c r="K421" s="7"/>
      <c r="L421" s="7"/>
      <c r="M421" s="7"/>
      <c r="N421" s="7"/>
    </row>
    <row r="422" spans="1:14" ht="15.75" hidden="1" customHeight="1">
      <c r="A422" s="49"/>
      <c r="B422" s="465"/>
      <c r="C422" s="4" t="e">
        <f>VLOOKUP(B422,[1]Report!$1:$1048576,2,0)</f>
        <v>#N/A</v>
      </c>
      <c r="D422" s="169" t="s">
        <v>1933</v>
      </c>
      <c r="E422" s="169"/>
      <c r="F422" s="5">
        <v>21.99</v>
      </c>
      <c r="G422" s="169"/>
      <c r="H422" s="515">
        <f t="shared" si="27"/>
        <v>1</v>
      </c>
      <c r="I422" s="531"/>
      <c r="J422" s="7"/>
      <c r="K422" s="7"/>
      <c r="L422" s="7"/>
      <c r="M422" s="7"/>
      <c r="N422" s="7"/>
    </row>
    <row r="423" spans="1:14" ht="15.75" hidden="1" customHeight="1">
      <c r="A423" s="49"/>
      <c r="B423" s="465"/>
      <c r="C423" s="107"/>
      <c r="D423" s="169"/>
      <c r="E423" s="169"/>
      <c r="F423" s="108"/>
      <c r="G423" s="169"/>
      <c r="H423" s="517"/>
      <c r="I423" s="527"/>
      <c r="J423" s="7"/>
      <c r="K423" s="7"/>
      <c r="L423" s="7"/>
      <c r="M423" s="7"/>
      <c r="N423" s="7"/>
    </row>
    <row r="424" spans="1:14" ht="15.75" hidden="1" customHeight="1">
      <c r="A424" s="49"/>
      <c r="B424" s="632" t="s">
        <v>1934</v>
      </c>
      <c r="C424" s="630"/>
      <c r="D424" s="630"/>
      <c r="E424" s="630"/>
      <c r="F424" s="630"/>
      <c r="G424" s="630"/>
      <c r="H424" s="630"/>
      <c r="I424" s="527"/>
      <c r="J424" s="7"/>
      <c r="K424" s="7"/>
      <c r="L424" s="7"/>
      <c r="M424" s="7"/>
      <c r="N424" s="7"/>
    </row>
    <row r="425" spans="1:14" ht="15.75" hidden="1" customHeight="1">
      <c r="A425" s="49"/>
      <c r="B425" s="11" t="s">
        <v>2</v>
      </c>
      <c r="C425" s="11" t="s">
        <v>3</v>
      </c>
      <c r="D425" s="11" t="s">
        <v>5</v>
      </c>
      <c r="E425" s="11"/>
      <c r="F425" s="11" t="s">
        <v>0</v>
      </c>
      <c r="G425" s="47" t="s">
        <v>1</v>
      </c>
      <c r="H425" s="514" t="s">
        <v>4</v>
      </c>
      <c r="I425" s="527"/>
      <c r="J425" s="7"/>
      <c r="K425" s="7"/>
      <c r="L425" s="7"/>
      <c r="M425" s="7"/>
      <c r="N425" s="7"/>
    </row>
    <row r="426" spans="1:14" ht="15.75" hidden="1" customHeight="1">
      <c r="A426" s="49"/>
      <c r="B426" s="412">
        <v>113921</v>
      </c>
      <c r="C426" s="4" t="str">
        <f>VLOOKUP(B426,[1]Report!$1:$1048576,2,0)</f>
        <v>YPE SABONETE FLOR BAUN AMENDOAS 72X85G</v>
      </c>
      <c r="D426" s="136" t="s">
        <v>6</v>
      </c>
      <c r="E426" s="136"/>
      <c r="F426" s="5">
        <f>VLOOKUP(B426,[1]Report!$1:$1048576,8,0)</f>
        <v>2</v>
      </c>
      <c r="G426" s="479">
        <v>1.1000000000000001</v>
      </c>
      <c r="H426" s="515">
        <f t="shared" ref="H426:H441" si="28">(F426-G426)/F426</f>
        <v>0.44999999999999996</v>
      </c>
      <c r="I426" s="527" t="e">
        <v>#N/A</v>
      </c>
      <c r="J426" s="7"/>
      <c r="K426" s="7"/>
      <c r="L426" s="7"/>
      <c r="M426" s="7"/>
      <c r="N426" s="7"/>
    </row>
    <row r="427" spans="1:14" ht="15.75" hidden="1" customHeight="1">
      <c r="A427" s="49"/>
      <c r="B427" s="412">
        <v>113918</v>
      </c>
      <c r="C427" s="4" t="str">
        <f>VLOOKUP(B427,[1]Report!$1:$1048576,2,0)</f>
        <v>YPE SABONETE FLOR LARANJ DAMASCO 72X85G</v>
      </c>
      <c r="D427" s="136" t="s">
        <v>6</v>
      </c>
      <c r="E427" s="136"/>
      <c r="F427" s="5">
        <f>VLOOKUP(B427,[1]Report!$1:$1048576,8,0)</f>
        <v>2</v>
      </c>
      <c r="G427" s="479">
        <v>1.1000000000000001</v>
      </c>
      <c r="H427" s="515">
        <f t="shared" si="28"/>
        <v>0.44999999999999996</v>
      </c>
      <c r="I427" s="527" t="e">
        <v>#N/A</v>
      </c>
      <c r="J427" s="7"/>
      <c r="K427" s="7"/>
      <c r="L427" s="7"/>
      <c r="M427" s="7"/>
      <c r="N427" s="7"/>
    </row>
    <row r="428" spans="1:14" ht="15.75" hidden="1" customHeight="1">
      <c r="A428" s="49"/>
      <c r="B428" s="412">
        <v>113916</v>
      </c>
      <c r="C428" s="4" t="str">
        <f>VLOOKUP(B428,[1]Report!$1:$1048576,2,0)</f>
        <v>YPE SABONETE FLOR GARDENIA ARGAN 72X85G</v>
      </c>
      <c r="D428" s="136" t="s">
        <v>6</v>
      </c>
      <c r="E428" s="136"/>
      <c r="F428" s="5">
        <f>VLOOKUP(B428,[1]Report!$1:$1048576,8,0)</f>
        <v>2</v>
      </c>
      <c r="G428" s="479">
        <v>1.1000000000000001</v>
      </c>
      <c r="H428" s="515">
        <f t="shared" si="28"/>
        <v>0.44999999999999996</v>
      </c>
      <c r="I428" s="527" t="e">
        <v>#N/A</v>
      </c>
      <c r="J428" s="7"/>
      <c r="K428" s="7"/>
      <c r="L428" s="7"/>
      <c r="M428" s="7"/>
      <c r="N428" s="7"/>
    </row>
    <row r="429" spans="1:14" ht="15.75" hidden="1" customHeight="1">
      <c r="A429" s="49"/>
      <c r="B429" s="412">
        <v>113926</v>
      </c>
      <c r="C429" s="4" t="str">
        <f>VLOOKUP(B429,[1]Report!$1:$1048576,2,0)</f>
        <v>YPE SABONETE  FLOR MACA FRAMB 72X85G</v>
      </c>
      <c r="D429" s="136" t="s">
        <v>6</v>
      </c>
      <c r="E429" s="136"/>
      <c r="F429" s="5">
        <f>VLOOKUP(B429,[1]Report!$1:$1048576,8,0)</f>
        <v>1.98</v>
      </c>
      <c r="G429" s="479">
        <v>1.1000000000000001</v>
      </c>
      <c r="H429" s="515">
        <f t="shared" si="28"/>
        <v>0.44444444444444442</v>
      </c>
      <c r="I429" s="527" t="e">
        <v>#N/A</v>
      </c>
      <c r="J429" s="7"/>
      <c r="K429" s="7"/>
      <c r="L429" s="7"/>
      <c r="M429" s="7"/>
      <c r="N429" s="7"/>
    </row>
    <row r="430" spans="1:14" ht="15.75" hidden="1" customHeight="1">
      <c r="A430" s="49"/>
      <c r="B430" s="412">
        <v>113919</v>
      </c>
      <c r="C430" s="4" t="str">
        <f>VLOOKUP(B430,[1]Report!$1:$1048576,2,0)</f>
        <v>YPE SABONETE FLOR AGUA COCO ALEC 72X85G</v>
      </c>
      <c r="D430" s="136" t="s">
        <v>6</v>
      </c>
      <c r="E430" s="136"/>
      <c r="F430" s="5">
        <f>VLOOKUP(B430,[1]Report!$1:$1048576,8,0)</f>
        <v>2</v>
      </c>
      <c r="G430" s="479">
        <v>1.1000000000000001</v>
      </c>
      <c r="H430" s="515">
        <f t="shared" si="28"/>
        <v>0.44999999999999996</v>
      </c>
      <c r="I430" s="527" t="e">
        <v>#N/A</v>
      </c>
      <c r="J430" s="7"/>
      <c r="K430" s="7"/>
      <c r="L430" s="7"/>
      <c r="M430" s="7"/>
      <c r="N430" s="7"/>
    </row>
    <row r="431" spans="1:14" ht="15.75" hidden="1" customHeight="1">
      <c r="A431" s="49"/>
      <c r="B431" s="412">
        <v>113920</v>
      </c>
      <c r="C431" s="4" t="str">
        <f>VLOOKUP(B431,[1]Report!$1:$1048576,2,0)</f>
        <v>YPE SABONETE FLOR ROSA BCA AVELA 72X85G</v>
      </c>
      <c r="D431" s="136" t="s">
        <v>6</v>
      </c>
      <c r="E431" s="136"/>
      <c r="F431" s="5">
        <f>VLOOKUP(B431,[1]Report!$1:$1048576,8,0)</f>
        <v>2</v>
      </c>
      <c r="G431" s="479">
        <v>1.1000000000000001</v>
      </c>
      <c r="H431" s="515">
        <f t="shared" si="28"/>
        <v>0.44999999999999996</v>
      </c>
      <c r="I431" s="527" t="e">
        <v>#N/A</v>
      </c>
      <c r="J431" s="7"/>
      <c r="K431" s="7"/>
      <c r="L431" s="7"/>
      <c r="M431" s="7"/>
      <c r="N431" s="7"/>
    </row>
    <row r="432" spans="1:14" ht="15.75" hidden="1" customHeight="1">
      <c r="A432" s="49"/>
      <c r="B432" s="412">
        <v>113917</v>
      </c>
      <c r="C432" s="4" t="str">
        <f>VLOOKUP(B432,[1]Report!$1:$1048576,2,0)</f>
        <v>YPE SABONETE FLOR FRESIA PESSEGO 72X85G</v>
      </c>
      <c r="D432" s="136" t="s">
        <v>6</v>
      </c>
      <c r="E432" s="136"/>
      <c r="F432" s="5">
        <f>VLOOKUP(B432,[1]Report!$1:$1048576,8,0)</f>
        <v>2</v>
      </c>
      <c r="G432" s="479">
        <v>1.1000000000000001</v>
      </c>
      <c r="H432" s="515">
        <f t="shared" si="28"/>
        <v>0.44999999999999996</v>
      </c>
      <c r="I432" s="527" t="e">
        <v>#N/A</v>
      </c>
      <c r="J432" s="7"/>
      <c r="K432" s="7"/>
      <c r="L432" s="7"/>
      <c r="M432" s="7"/>
      <c r="N432" s="7"/>
    </row>
    <row r="433" spans="1:14" ht="15.75" hidden="1" customHeight="1">
      <c r="A433" s="49"/>
      <c r="B433" s="412">
        <v>113315</v>
      </c>
      <c r="C433" s="4" t="str">
        <f>VLOOKUP(B433,[1]Report!$1:$1048576,2,0)</f>
        <v>YPE DETERGENTE LIQ NEUTRO 24X500ML</v>
      </c>
      <c r="D433" s="136" t="s">
        <v>6</v>
      </c>
      <c r="E433" s="136"/>
      <c r="F433" s="5">
        <f>VLOOKUP(B433,[1]Report!$1:$1048576,8,0)</f>
        <v>2.5299999999999998</v>
      </c>
      <c r="G433" s="479">
        <v>2.1</v>
      </c>
      <c r="H433" s="515">
        <f t="shared" si="28"/>
        <v>0.1699604743083003</v>
      </c>
      <c r="I433" s="527" t="e">
        <v>#N/A</v>
      </c>
      <c r="J433" s="7"/>
      <c r="K433" s="7"/>
      <c r="L433" s="7"/>
      <c r="M433" s="7"/>
      <c r="N433" s="7"/>
    </row>
    <row r="434" spans="1:14" ht="15.75" hidden="1" customHeight="1">
      <c r="A434" s="49"/>
      <c r="B434" s="412">
        <v>113316</v>
      </c>
      <c r="C434" s="4" t="str">
        <f>VLOOKUP(B434,[1]Report!$1:$1048576,2,0)</f>
        <v>YPE DETERGENTE LIQ MACA 24X500ML</v>
      </c>
      <c r="D434" s="136" t="s">
        <v>6</v>
      </c>
      <c r="E434" s="136"/>
      <c r="F434" s="5">
        <f>VLOOKUP(B434,[1]Report!$1:$1048576,8,0)</f>
        <v>2.5299999999999998</v>
      </c>
      <c r="G434" s="479">
        <v>2.1</v>
      </c>
      <c r="H434" s="515">
        <f t="shared" si="28"/>
        <v>0.1699604743083003</v>
      </c>
      <c r="I434" s="527" t="e">
        <v>#N/A</v>
      </c>
      <c r="J434" s="7"/>
      <c r="K434" s="7"/>
      <c r="L434" s="7"/>
      <c r="M434" s="7"/>
      <c r="N434" s="7"/>
    </row>
    <row r="435" spans="1:14" ht="15.75" hidden="1" customHeight="1">
      <c r="A435" s="49"/>
      <c r="B435" s="412">
        <v>113329</v>
      </c>
      <c r="C435" s="4" t="str">
        <f>VLOOKUP(B435,[1]Report!$1:$1048576,2,0)</f>
        <v>YPE DETERGENTE LIQ LIMAO 24X500ML</v>
      </c>
      <c r="D435" s="136" t="s">
        <v>6</v>
      </c>
      <c r="E435" s="136"/>
      <c r="F435" s="5">
        <f>VLOOKUP(B435,[1]Report!$1:$1048576,8,0)</f>
        <v>2.5299999999999998</v>
      </c>
      <c r="G435" s="479">
        <v>2.1</v>
      </c>
      <c r="H435" s="515">
        <f t="shared" si="28"/>
        <v>0.1699604743083003</v>
      </c>
      <c r="I435" s="527" t="e">
        <v>#N/A</v>
      </c>
      <c r="J435" s="7"/>
      <c r="K435" s="7"/>
      <c r="L435" s="7"/>
      <c r="M435" s="7"/>
      <c r="N435" s="7"/>
    </row>
    <row r="436" spans="1:14" ht="15.75" hidden="1" customHeight="1">
      <c r="A436" s="49"/>
      <c r="B436" s="412">
        <v>113320</v>
      </c>
      <c r="C436" s="4" t="str">
        <f>VLOOKUP(B436,[1]Report!$1:$1048576,2,0)</f>
        <v>YPE DETERGENTE LIQ CAPIM LIMAO 24X500ML</v>
      </c>
      <c r="D436" s="136" t="s">
        <v>6</v>
      </c>
      <c r="E436" s="136"/>
      <c r="F436" s="5">
        <f>VLOOKUP(B436,[1]Report!$1:$1048576,8,0)</f>
        <v>2.5299999999999998</v>
      </c>
      <c r="G436" s="479">
        <v>2.1</v>
      </c>
      <c r="H436" s="515">
        <f t="shared" si="28"/>
        <v>0.1699604743083003</v>
      </c>
      <c r="I436" s="527" t="e">
        <v>#N/A</v>
      </c>
      <c r="J436" s="7"/>
      <c r="K436" s="7"/>
      <c r="L436" s="7"/>
      <c r="M436" s="7"/>
      <c r="N436" s="7"/>
    </row>
    <row r="437" spans="1:14" ht="15.75" hidden="1" customHeight="1">
      <c r="A437" s="49"/>
      <c r="B437" s="412">
        <v>113317</v>
      </c>
      <c r="C437" s="4" t="str">
        <f>VLOOKUP(B437,[1]Report!$1:$1048576,2,0)</f>
        <v>YPE DETERGENTE LIQ CLEAR CARE 24X500ML</v>
      </c>
      <c r="D437" s="136" t="s">
        <v>6</v>
      </c>
      <c r="E437" s="136"/>
      <c r="F437" s="5">
        <f>VLOOKUP(B437,[1]Report!$1:$1048576,8,0)</f>
        <v>2.5299999999999998</v>
      </c>
      <c r="G437" s="479">
        <v>2.1</v>
      </c>
      <c r="H437" s="515">
        <f t="shared" si="28"/>
        <v>0.1699604743083003</v>
      </c>
      <c r="I437" s="527" t="e">
        <v>#N/A</v>
      </c>
      <c r="J437" s="7"/>
      <c r="K437" s="7"/>
      <c r="L437" s="7"/>
      <c r="M437" s="7"/>
      <c r="N437" s="7"/>
    </row>
    <row r="438" spans="1:14" ht="15.75" hidden="1" customHeight="1">
      <c r="A438" s="49"/>
      <c r="B438" s="412">
        <v>113319</v>
      </c>
      <c r="C438" s="4" t="str">
        <f>VLOOKUP(B438,[1]Report!$1:$1048576,2,0)</f>
        <v>YPE DETERGENTE LIQ CLEAR 24X500ML</v>
      </c>
      <c r="D438" s="136" t="s">
        <v>6</v>
      </c>
      <c r="E438" s="136"/>
      <c r="F438" s="5">
        <f>VLOOKUP(B438,[1]Report!$1:$1048576,8,0)</f>
        <v>2.5299999999999998</v>
      </c>
      <c r="G438" s="479">
        <v>2.1</v>
      </c>
      <c r="H438" s="515">
        <f t="shared" si="28"/>
        <v>0.1699604743083003</v>
      </c>
      <c r="I438" s="527" t="e">
        <v>#N/A</v>
      </c>
      <c r="J438" s="7"/>
      <c r="K438" s="7"/>
      <c r="L438" s="7"/>
      <c r="M438" s="7"/>
      <c r="N438" s="7"/>
    </row>
    <row r="439" spans="1:14" ht="15.75" hidden="1" customHeight="1">
      <c r="A439" s="49"/>
      <c r="B439" s="412">
        <v>113318</v>
      </c>
      <c r="C439" s="4" t="str">
        <f>VLOOKUP(B439,[1]Report!$1:$1048576,2,0)</f>
        <v>YPE DETERGENTE LIQ COCO 24X500ML</v>
      </c>
      <c r="D439" s="136" t="s">
        <v>6</v>
      </c>
      <c r="E439" s="136"/>
      <c r="F439" s="5">
        <f>VLOOKUP(B439,[1]Report!$1:$1048576,8,0)</f>
        <v>2.5299999999999998</v>
      </c>
      <c r="G439" s="479">
        <v>2.1</v>
      </c>
      <c r="H439" s="515">
        <f t="shared" si="28"/>
        <v>0.1699604743083003</v>
      </c>
      <c r="I439" s="527" t="e">
        <v>#N/A</v>
      </c>
      <c r="J439" s="7"/>
      <c r="K439" s="7"/>
      <c r="L439" s="7"/>
      <c r="M439" s="7"/>
      <c r="N439" s="7"/>
    </row>
    <row r="440" spans="1:14" ht="15.75" hidden="1" customHeight="1">
      <c r="A440" s="49"/>
      <c r="B440" s="412"/>
      <c r="C440" s="4" t="e">
        <f>VLOOKUP(B440,[1]Report!$1:$1048576,2,0)</f>
        <v>#N/A</v>
      </c>
      <c r="D440" s="136" t="s">
        <v>6</v>
      </c>
      <c r="E440" s="136"/>
      <c r="F440" s="5" t="e">
        <f>VLOOKUP(B440,[1]Report!$1:$1048576,8,0)</f>
        <v>#N/A</v>
      </c>
      <c r="G440" s="479">
        <v>2.1</v>
      </c>
      <c r="H440" s="515" t="e">
        <f t="shared" si="28"/>
        <v>#N/A</v>
      </c>
      <c r="I440" s="527" t="e">
        <v>#N/A</v>
      </c>
      <c r="J440" s="7"/>
      <c r="K440" s="7"/>
      <c r="L440" s="7"/>
      <c r="M440" s="7"/>
      <c r="N440" s="7"/>
    </row>
    <row r="441" spans="1:14" ht="15.75" hidden="1" customHeight="1">
      <c r="A441" s="49"/>
      <c r="B441" s="412">
        <v>113337</v>
      </c>
      <c r="C441" s="4" t="e">
        <f>VLOOKUP(B441,[1]Report!$1:$1048576,2,0)</f>
        <v>#N/A</v>
      </c>
      <c r="D441" s="136" t="s">
        <v>6</v>
      </c>
      <c r="E441" s="136"/>
      <c r="F441" s="5" t="e">
        <f>VLOOKUP(B441,[1]Report!$1:$1048576,8,0)</f>
        <v>#N/A</v>
      </c>
      <c r="G441" s="479">
        <v>16.989999999999998</v>
      </c>
      <c r="H441" s="515" t="e">
        <f t="shared" si="28"/>
        <v>#N/A</v>
      </c>
      <c r="I441" s="527" t="e">
        <v>#N/A</v>
      </c>
      <c r="J441" s="7"/>
      <c r="K441" s="7"/>
      <c r="L441" s="7"/>
      <c r="M441" s="7"/>
      <c r="N441" s="7"/>
    </row>
    <row r="442" spans="1:14" ht="15.75" hidden="1" customHeight="1">
      <c r="A442" s="49"/>
      <c r="B442" s="465"/>
      <c r="C442" s="107"/>
      <c r="D442" s="169"/>
      <c r="E442" s="169"/>
      <c r="F442" s="108"/>
      <c r="G442" s="484"/>
      <c r="H442" s="517"/>
      <c r="I442" s="527"/>
      <c r="J442" s="7"/>
      <c r="K442" s="7"/>
      <c r="L442" s="7"/>
      <c r="M442" s="7"/>
      <c r="N442" s="7"/>
    </row>
    <row r="443" spans="1:14" ht="15.75" hidden="1" customHeight="1">
      <c r="A443" s="49"/>
      <c r="B443" s="632" t="s">
        <v>1936</v>
      </c>
      <c r="C443" s="630"/>
      <c r="D443" s="630"/>
      <c r="E443" s="630"/>
      <c r="F443" s="630"/>
      <c r="G443" s="630"/>
      <c r="H443" s="630"/>
      <c r="I443" s="527"/>
      <c r="J443" s="7"/>
      <c r="K443" s="7"/>
      <c r="L443" s="7"/>
      <c r="M443" s="7"/>
      <c r="N443" s="7"/>
    </row>
    <row r="444" spans="1:14" ht="15.75" hidden="1" customHeight="1">
      <c r="A444" s="49"/>
      <c r="B444" s="11" t="s">
        <v>2</v>
      </c>
      <c r="C444" s="11" t="s">
        <v>3</v>
      </c>
      <c r="D444" s="11" t="s">
        <v>5</v>
      </c>
      <c r="E444" s="11"/>
      <c r="F444" s="11" t="s">
        <v>0</v>
      </c>
      <c r="G444" s="47" t="s">
        <v>1</v>
      </c>
      <c r="H444" s="514" t="s">
        <v>4</v>
      </c>
      <c r="I444" s="527"/>
      <c r="J444" s="7"/>
      <c r="K444" s="7"/>
      <c r="L444" s="7"/>
      <c r="M444" s="7"/>
      <c r="N444" s="7"/>
    </row>
    <row r="445" spans="1:14" ht="15.75" hidden="1" customHeight="1">
      <c r="A445" s="49"/>
      <c r="B445" s="465">
        <v>28</v>
      </c>
      <c r="C445" s="4" t="str">
        <f>VLOOKUP(B445,[1]Report!$1:$1048576,2,0)</f>
        <v>GDC SARDINHA OLEO 48X250GR</v>
      </c>
      <c r="D445" s="136" t="s">
        <v>6</v>
      </c>
      <c r="E445" s="136"/>
      <c r="F445" s="5">
        <f>VLOOKUP(B445,[1]Report!$1:$1048576,8,0)</f>
        <v>8.83</v>
      </c>
      <c r="G445" s="479">
        <v>6.99</v>
      </c>
      <c r="H445" s="515">
        <f t="shared" ref="H445:H450" si="29">(F445-G445)/F445</f>
        <v>0.20838052095130236</v>
      </c>
      <c r="I445" s="527" t="e">
        <v>#N/A</v>
      </c>
      <c r="J445" s="7"/>
      <c r="K445" s="7"/>
      <c r="L445" s="7"/>
      <c r="M445" s="7"/>
      <c r="N445" s="7"/>
    </row>
    <row r="446" spans="1:14" ht="15.75" hidden="1" customHeight="1">
      <c r="A446" s="49"/>
      <c r="B446" s="465">
        <v>29</v>
      </c>
      <c r="C446" s="4" t="str">
        <f>VLOOKUP(B446,[1]Report!$1:$1048576,2,0)</f>
        <v>GDC SARDINHA TOMATE 48X250GR</v>
      </c>
      <c r="D446" s="136" t="s">
        <v>6</v>
      </c>
      <c r="E446" s="136"/>
      <c r="F446" s="5">
        <f>VLOOKUP(B446,[1]Report!$1:$1048576,8,0)</f>
        <v>8.83</v>
      </c>
      <c r="G446" s="479">
        <v>6.99</v>
      </c>
      <c r="H446" s="515">
        <f t="shared" si="29"/>
        <v>0.20838052095130236</v>
      </c>
      <c r="I446" s="527" t="e">
        <v>#N/A</v>
      </c>
      <c r="J446" s="7"/>
      <c r="K446" s="7"/>
      <c r="L446" s="7"/>
      <c r="M446" s="7"/>
      <c r="N446" s="7"/>
    </row>
    <row r="447" spans="1:14" ht="15.75" hidden="1" customHeight="1">
      <c r="A447" s="49"/>
      <c r="B447" s="465">
        <v>105521</v>
      </c>
      <c r="C447" s="4" t="str">
        <f>VLOOKUP(B447,[1]Report!$1:$1048576,2,0)</f>
        <v>SARDINHA 88 LAJE OLEO 48X250G</v>
      </c>
      <c r="D447" s="136" t="s">
        <v>6</v>
      </c>
      <c r="E447" s="136"/>
      <c r="F447" s="5">
        <f>VLOOKUP(B447,[1]Report!$1:$1048576,8,0)</f>
        <v>7.62</v>
      </c>
      <c r="G447" s="479">
        <v>5.29</v>
      </c>
      <c r="H447" s="515">
        <f t="shared" si="29"/>
        <v>0.30577427821522313</v>
      </c>
      <c r="I447" s="527" t="e">
        <v>#N/A</v>
      </c>
      <c r="J447" s="7"/>
      <c r="K447" s="7"/>
      <c r="L447" s="7"/>
      <c r="M447" s="7"/>
      <c r="N447" s="7"/>
    </row>
    <row r="448" spans="1:14" ht="15.75" hidden="1" customHeight="1">
      <c r="A448" s="49"/>
      <c r="B448" s="465">
        <v>105334</v>
      </c>
      <c r="C448" s="4" t="str">
        <f>VLOOKUP(B448,[1]Report!$1:$1048576,2,0)</f>
        <v>SARDINHA 88 OLEO 48X250G</v>
      </c>
      <c r="D448" s="136" t="s">
        <v>6</v>
      </c>
      <c r="E448" s="136"/>
      <c r="F448" s="5">
        <f>VLOOKUP(B448,[1]Report!$1:$1048576,8,0)</f>
        <v>6.86</v>
      </c>
      <c r="G448" s="479">
        <v>5.29</v>
      </c>
      <c r="H448" s="515">
        <f t="shared" si="29"/>
        <v>0.22886297376093298</v>
      </c>
      <c r="I448" s="527" t="e">
        <v>#N/A</v>
      </c>
      <c r="J448" s="7"/>
      <c r="K448" s="7"/>
      <c r="L448" s="7"/>
      <c r="M448" s="7"/>
      <c r="N448" s="7"/>
    </row>
    <row r="449" spans="1:14" ht="15.75" hidden="1" customHeight="1">
      <c r="A449" s="49"/>
      <c r="B449" s="465"/>
      <c r="C449" s="4" t="e">
        <f>VLOOKUP(B449,[1]Report!$1:$1048576,2,0)</f>
        <v>#N/A</v>
      </c>
      <c r="D449" s="136" t="s">
        <v>6</v>
      </c>
      <c r="E449" s="136"/>
      <c r="F449" s="5" t="e">
        <f>VLOOKUP(B449,[1]Report!$1:$1048576,8,0)</f>
        <v>#N/A</v>
      </c>
      <c r="G449" s="479"/>
      <c r="H449" s="515" t="e">
        <f t="shared" si="29"/>
        <v>#N/A</v>
      </c>
      <c r="I449" s="527" t="e">
        <v>#N/A</v>
      </c>
      <c r="J449" s="7"/>
      <c r="K449" s="7"/>
      <c r="L449" s="7"/>
      <c r="M449" s="7"/>
      <c r="N449" s="7"/>
    </row>
    <row r="450" spans="1:14" ht="15.75" hidden="1" customHeight="1">
      <c r="A450" s="49"/>
      <c r="B450" s="465"/>
      <c r="C450" s="4" t="e">
        <f>VLOOKUP(B450,[1]Report!$1:$1048576,2,0)</f>
        <v>#N/A</v>
      </c>
      <c r="D450" s="136" t="s">
        <v>6</v>
      </c>
      <c r="E450" s="136"/>
      <c r="F450" s="5" t="e">
        <f>VLOOKUP(B450,[1]Report!$1:$1048576,8,0)</f>
        <v>#N/A</v>
      </c>
      <c r="G450" s="479"/>
      <c r="H450" s="515" t="e">
        <f t="shared" si="29"/>
        <v>#N/A</v>
      </c>
      <c r="I450" s="527" t="e">
        <v>#N/A</v>
      </c>
      <c r="J450" s="7"/>
      <c r="K450" s="7"/>
      <c r="L450" s="7"/>
      <c r="M450" s="7"/>
      <c r="N450" s="7"/>
    </row>
    <row r="451" spans="1:14" ht="15.75" hidden="1" customHeight="1">
      <c r="A451" s="49"/>
      <c r="B451" s="465"/>
      <c r="C451" s="107"/>
      <c r="D451" s="169"/>
      <c r="E451" s="169"/>
      <c r="F451" s="108"/>
      <c r="G451" s="169"/>
      <c r="H451" s="517"/>
      <c r="I451" s="527"/>
      <c r="J451" s="7"/>
      <c r="K451" s="7"/>
      <c r="L451" s="7"/>
      <c r="M451" s="7"/>
      <c r="N451" s="7"/>
    </row>
    <row r="452" spans="1:14" ht="21.75" hidden="1">
      <c r="A452" s="49"/>
      <c r="B452" s="633" t="s">
        <v>1935</v>
      </c>
      <c r="C452" s="634"/>
      <c r="D452" s="634"/>
      <c r="E452" s="634"/>
      <c r="F452" s="634"/>
      <c r="G452" s="634"/>
      <c r="H452" s="634"/>
      <c r="I452" s="527"/>
      <c r="J452" s="7"/>
      <c r="K452" s="7"/>
      <c r="L452" s="7"/>
      <c r="M452" s="7"/>
      <c r="N452" s="7"/>
    </row>
    <row r="453" spans="1:14" ht="21.75" hidden="1">
      <c r="A453" s="49"/>
      <c r="B453" s="497" t="s">
        <v>2</v>
      </c>
      <c r="C453" s="497" t="s">
        <v>3</v>
      </c>
      <c r="D453" s="497" t="s">
        <v>5</v>
      </c>
      <c r="E453" s="497"/>
      <c r="F453" s="497" t="s">
        <v>0</v>
      </c>
      <c r="G453" s="497" t="s">
        <v>1643</v>
      </c>
      <c r="H453" s="521" t="s">
        <v>4</v>
      </c>
      <c r="I453" s="527"/>
      <c r="J453" s="7"/>
      <c r="K453" s="7"/>
      <c r="L453" s="7"/>
      <c r="M453" s="7"/>
      <c r="N453" s="7"/>
    </row>
    <row r="454" spans="1:14" ht="21.75" hidden="1">
      <c r="A454" s="49"/>
      <c r="B454" s="490">
        <v>758</v>
      </c>
      <c r="C454" s="491" t="str">
        <f>VLOOKUP(B454,[1]Report!$1:$1048576,2,0)</f>
        <v>FIGADO BOV CONG  FRIBOI+-25KG</v>
      </c>
      <c r="D454" s="492" t="s">
        <v>464</v>
      </c>
      <c r="E454" s="492"/>
      <c r="F454" s="493">
        <f>VLOOKUP(B454,[1]Report!$1:$1048576,8,0)</f>
        <v>12.52</v>
      </c>
      <c r="G454" s="498">
        <v>11.55</v>
      </c>
      <c r="H454" s="522">
        <f t="shared" ref="H454:H517" si="30">(F454-G454)/F454</f>
        <v>7.7476038338658057E-2</v>
      </c>
      <c r="I454" s="527" t="e">
        <v>#N/A</v>
      </c>
      <c r="J454" s="7"/>
      <c r="K454" s="7"/>
      <c r="L454" s="7"/>
      <c r="M454" s="7"/>
      <c r="N454" s="7"/>
    </row>
    <row r="455" spans="1:14" ht="21.75" hidden="1">
      <c r="A455" s="49"/>
      <c r="B455" s="490">
        <v>105510</v>
      </c>
      <c r="C455" s="491" t="str">
        <f>VLOOKUP(B455,[1]Report!$1:$1048576,2,0)</f>
        <v>CORACAO BOV FRIALTO +-25KG</v>
      </c>
      <c r="D455" s="492" t="s">
        <v>464</v>
      </c>
      <c r="E455" s="492"/>
      <c r="F455" s="493">
        <f>VLOOKUP(B455,[1]Report!$1:$1048576,8,0)</f>
        <v>10.83</v>
      </c>
      <c r="G455" s="498">
        <v>8.7899999999999991</v>
      </c>
      <c r="H455" s="522">
        <f t="shared" si="30"/>
        <v>0.18836565096952917</v>
      </c>
      <c r="I455" s="527" t="e">
        <v>#N/A</v>
      </c>
      <c r="J455" s="7"/>
      <c r="K455" s="7"/>
      <c r="L455" s="7"/>
      <c r="M455" s="7"/>
      <c r="N455" s="7"/>
    </row>
    <row r="456" spans="1:14" ht="21.75" hidden="1">
      <c r="A456" s="49"/>
      <c r="B456" s="490">
        <v>1686</v>
      </c>
      <c r="C456" s="491" t="e">
        <f>VLOOKUP(B456,[1]Report!$1:$1048576,2,0)</f>
        <v>#N/A</v>
      </c>
      <c r="D456" s="492" t="s">
        <v>464</v>
      </c>
      <c r="E456" s="492"/>
      <c r="F456" s="493" t="e">
        <f>VLOOKUP(B456,[1]Report!$1:$1048576,8,0)</f>
        <v>#N/A</v>
      </c>
      <c r="G456" s="498">
        <v>11.97</v>
      </c>
      <c r="H456" s="522" t="e">
        <f t="shared" si="30"/>
        <v>#N/A</v>
      </c>
      <c r="I456" s="527" t="e">
        <v>#N/A</v>
      </c>
      <c r="J456" s="7"/>
      <c r="K456" s="7"/>
      <c r="L456" s="7"/>
      <c r="M456" s="7"/>
      <c r="N456" s="7"/>
    </row>
    <row r="457" spans="1:14" ht="21.75" hidden="1">
      <c r="A457" s="49"/>
      <c r="B457" s="490">
        <v>114352</v>
      </c>
      <c r="C457" s="491" t="e">
        <f>VLOOKUP(B457,[1]Report!$1:$1048576,2,0)</f>
        <v>#N/A</v>
      </c>
      <c r="D457" s="492" t="s">
        <v>464</v>
      </c>
      <c r="E457" s="492"/>
      <c r="F457" s="493" t="e">
        <f>VLOOKUP(B457,[1]Report!$1:$1048576,8,0)</f>
        <v>#N/A</v>
      </c>
      <c r="G457" s="498">
        <v>11.84</v>
      </c>
      <c r="H457" s="522" t="e">
        <f t="shared" si="30"/>
        <v>#N/A</v>
      </c>
      <c r="I457" s="527" t="e">
        <v>#N/A</v>
      </c>
      <c r="J457" s="7"/>
      <c r="K457" s="7"/>
      <c r="L457" s="7"/>
      <c r="M457" s="7"/>
      <c r="N457" s="7"/>
    </row>
    <row r="458" spans="1:14" ht="21.75" hidden="1">
      <c r="A458" s="49"/>
      <c r="B458" s="490">
        <v>803</v>
      </c>
      <c r="C458" s="491" t="str">
        <f>VLOOKUP(B458,[1]Report!$1:$1048576,2,0)</f>
        <v>FRANGO INATURA MARINGA 20KG</v>
      </c>
      <c r="D458" s="492" t="s">
        <v>464</v>
      </c>
      <c r="E458" s="492"/>
      <c r="F458" s="493">
        <f>VLOOKUP(B458,[1]Report!$1:$1048576,8,0)</f>
        <v>10.68</v>
      </c>
      <c r="G458" s="498">
        <v>8.99</v>
      </c>
      <c r="H458" s="522">
        <f t="shared" si="30"/>
        <v>0.15823970037453181</v>
      </c>
      <c r="I458" s="527" t="e">
        <v>#N/A</v>
      </c>
      <c r="J458" s="7"/>
      <c r="K458" s="7"/>
      <c r="L458" s="7"/>
      <c r="M458" s="7"/>
      <c r="N458" s="7"/>
    </row>
    <row r="459" spans="1:14" ht="21.75" hidden="1">
      <c r="A459" s="49"/>
      <c r="B459" s="490">
        <v>1679</v>
      </c>
      <c r="C459" s="491" t="str">
        <f>VLOOKUP(B459,[1]Report!$1:$1048576,2,0)</f>
        <v>PEITO IND INATURA FRIATO 20KG</v>
      </c>
      <c r="D459" s="492" t="s">
        <v>464</v>
      </c>
      <c r="E459" s="492"/>
      <c r="F459" s="493">
        <f>VLOOKUP(B459,[1]Report!$1:$1048576,8,0)</f>
        <v>14.97</v>
      </c>
      <c r="G459" s="498">
        <v>13.98</v>
      </c>
      <c r="H459" s="522">
        <f t="shared" si="30"/>
        <v>6.6132264529058127E-2</v>
      </c>
      <c r="I459" s="527" t="e">
        <v>#N/A</v>
      </c>
      <c r="J459" s="7"/>
      <c r="K459" s="7"/>
      <c r="L459" s="7"/>
      <c r="M459" s="7"/>
      <c r="N459" s="7"/>
    </row>
    <row r="460" spans="1:14" ht="21.75" hidden="1">
      <c r="A460" s="49"/>
      <c r="B460" s="490">
        <v>102178</v>
      </c>
      <c r="C460" s="491" t="str">
        <f>VLOOKUP(B460,[1]Report!$1:$1048576,2,0)</f>
        <v>GALINHA LEVE NOROESTE 15KG</v>
      </c>
      <c r="D460" s="492" t="s">
        <v>464</v>
      </c>
      <c r="E460" s="492"/>
      <c r="F460" s="493">
        <f>VLOOKUP(B460,[1]Report!$1:$1048576,8,0)</f>
        <v>7.58</v>
      </c>
      <c r="G460" s="498">
        <v>6.98</v>
      </c>
      <c r="H460" s="522">
        <f t="shared" si="30"/>
        <v>7.9155672823218948E-2</v>
      </c>
      <c r="I460" s="527" t="e">
        <v>#N/A</v>
      </c>
      <c r="J460" s="7"/>
      <c r="K460" s="7"/>
      <c r="L460" s="7"/>
      <c r="M460" s="7"/>
      <c r="N460" s="7"/>
    </row>
    <row r="461" spans="1:14" ht="21.75" hidden="1">
      <c r="A461" s="49"/>
      <c r="B461" s="490">
        <v>2001</v>
      </c>
      <c r="C461" s="491" t="str">
        <f>VLOOKUP(B461,[1]Report!$1:$1048576,2,0)</f>
        <v>GALINHA VERMELHA NOROESTE 18KG</v>
      </c>
      <c r="D461" s="492" t="s">
        <v>464</v>
      </c>
      <c r="E461" s="492"/>
      <c r="F461" s="493">
        <f>VLOOKUP(B461,[1]Report!$1:$1048576,8,0)</f>
        <v>9.14</v>
      </c>
      <c r="G461" s="498">
        <v>8.49</v>
      </c>
      <c r="H461" s="522">
        <f t="shared" si="30"/>
        <v>7.1115973741794347E-2</v>
      </c>
      <c r="I461" s="527" t="e">
        <v>#N/A</v>
      </c>
      <c r="J461" s="7"/>
      <c r="K461" s="7"/>
      <c r="L461" s="7"/>
      <c r="M461" s="7"/>
      <c r="N461" s="7"/>
    </row>
    <row r="462" spans="1:14" ht="21.75" hidden="1">
      <c r="A462" s="49"/>
      <c r="B462" s="490">
        <v>109690</v>
      </c>
      <c r="C462" s="491" t="str">
        <f>VLOOKUP(B462,[1]Report!$1:$1048576,2,0)</f>
        <v>LING CHURR MIMOSA 2X5KG</v>
      </c>
      <c r="D462" s="492" t="s">
        <v>464</v>
      </c>
      <c r="E462" s="492"/>
      <c r="F462" s="493">
        <f>VLOOKUP(B462,[1]Report!$1:$1048576,8,0)</f>
        <v>15.6</v>
      </c>
      <c r="G462" s="498">
        <v>12.99</v>
      </c>
      <c r="H462" s="522">
        <f t="shared" si="30"/>
        <v>0.16730769230769227</v>
      </c>
      <c r="I462" s="527" t="e">
        <v>#N/A</v>
      </c>
      <c r="J462" s="7"/>
      <c r="K462" s="7"/>
      <c r="L462" s="7"/>
      <c r="M462" s="7"/>
      <c r="N462" s="7"/>
    </row>
    <row r="463" spans="1:14" ht="21.75" hidden="1">
      <c r="A463" s="49"/>
      <c r="B463" s="490">
        <v>109109</v>
      </c>
      <c r="C463" s="491" t="str">
        <f>VLOOKUP(B463,[1]Report!$1:$1048576,2,0)</f>
        <v>QJO MUSSARELA TINA +-4KG</v>
      </c>
      <c r="D463" s="492" t="s">
        <v>464</v>
      </c>
      <c r="E463" s="492"/>
      <c r="F463" s="493">
        <f>VLOOKUP(B463,[1]Report!$1:$1048576,8,0)</f>
        <v>33.770000000000003</v>
      </c>
      <c r="G463" s="498">
        <v>41.99</v>
      </c>
      <c r="H463" s="522">
        <f t="shared" si="30"/>
        <v>-0.24341131181522055</v>
      </c>
      <c r="I463" s="527" t="e">
        <v>#N/A</v>
      </c>
      <c r="J463" s="7"/>
      <c r="K463" s="7"/>
      <c r="L463" s="7"/>
      <c r="M463" s="7"/>
      <c r="N463" s="7"/>
    </row>
    <row r="464" spans="1:14" ht="21.75" hidden="1">
      <c r="A464" s="49"/>
      <c r="B464" s="490">
        <v>109252</v>
      </c>
      <c r="C464" s="491" t="str">
        <f>VLOOKUP(B464,[1]Report!$1:$1048576,2,0)</f>
        <v>LING CALAB BELLUNO 6X2KG</v>
      </c>
      <c r="D464" s="492" t="s">
        <v>464</v>
      </c>
      <c r="E464" s="492"/>
      <c r="F464" s="493">
        <f>VLOOKUP(B464,[1]Report!$1:$1048576,8,0)</f>
        <v>17.95</v>
      </c>
      <c r="G464" s="498">
        <v>15.98</v>
      </c>
      <c r="H464" s="522">
        <f t="shared" si="30"/>
        <v>0.10974930362116986</v>
      </c>
      <c r="I464" s="527" t="e">
        <v>#N/A</v>
      </c>
      <c r="J464" s="7"/>
      <c r="K464" s="7"/>
      <c r="L464" s="7"/>
      <c r="M464" s="7"/>
      <c r="N464" s="7"/>
    </row>
    <row r="465" spans="1:14" ht="21.75" hidden="1">
      <c r="A465" s="49"/>
      <c r="B465" s="490">
        <v>109549</v>
      </c>
      <c r="C465" s="491" t="str">
        <f>VLOOKUP(B465,[1]Report!$1:$1048576,2,0)</f>
        <v>LINGUA BOV ESTRELA +-15KG</v>
      </c>
      <c r="D465" s="492" t="s">
        <v>464</v>
      </c>
      <c r="E465" s="492"/>
      <c r="F465" s="493">
        <f>VLOOKUP(B465,[1]Report!$1:$1048576,8,0)</f>
        <v>14.25</v>
      </c>
      <c r="G465" s="498">
        <v>15.49</v>
      </c>
      <c r="H465" s="522">
        <f t="shared" si="30"/>
        <v>-8.7017543859649132E-2</v>
      </c>
      <c r="I465" s="527" t="e">
        <v>#N/A</v>
      </c>
      <c r="J465" s="7"/>
      <c r="K465" s="7"/>
      <c r="L465" s="7"/>
      <c r="M465" s="7"/>
      <c r="N465" s="7"/>
    </row>
    <row r="466" spans="1:14" ht="21.75" hidden="1">
      <c r="A466" s="49"/>
      <c r="B466" s="490">
        <v>377</v>
      </c>
      <c r="C466" s="491" t="str">
        <f>VLOOKUP(B466,[1]Report!$1:$1048576,2,0)</f>
        <v>BEM BR MAIS BATATA PLT 7X2KG</v>
      </c>
      <c r="D466" s="492" t="s">
        <v>6</v>
      </c>
      <c r="E466" s="492"/>
      <c r="F466" s="493">
        <f>VLOOKUP(B466,[1]Report!$1:$1048576,8,0)</f>
        <v>22.51</v>
      </c>
      <c r="G466" s="498">
        <v>18.489999999999998</v>
      </c>
      <c r="H466" s="522">
        <f t="shared" si="30"/>
        <v>0.178587294535762</v>
      </c>
      <c r="I466" s="527" t="e">
        <v>#N/A</v>
      </c>
      <c r="J466" s="7"/>
      <c r="K466" s="7"/>
      <c r="L466" s="7"/>
      <c r="M466" s="7"/>
      <c r="N466" s="7"/>
    </row>
    <row r="467" spans="1:14" ht="21.75" hidden="1">
      <c r="A467" s="49"/>
      <c r="B467" s="490">
        <v>109223</v>
      </c>
      <c r="C467" s="491" t="str">
        <f>VLOOKUP(B467,[1]Report!$1:$1048576,2,0)</f>
        <v>CARNE MOIDA QUALITY BEEF 15KG</v>
      </c>
      <c r="D467" s="492" t="s">
        <v>464</v>
      </c>
      <c r="E467" s="492"/>
      <c r="F467" s="493">
        <f>VLOOKUP(B467,[1]Report!$1:$1048576,8,0)</f>
        <v>16.190000000000001</v>
      </c>
      <c r="G467" s="498">
        <v>13.79</v>
      </c>
      <c r="H467" s="522">
        <f t="shared" si="30"/>
        <v>0.14823965410747386</v>
      </c>
      <c r="I467" s="527" t="e">
        <v>#N/A</v>
      </c>
      <c r="J467" s="7"/>
      <c r="K467" s="7"/>
      <c r="L467" s="7"/>
      <c r="M467" s="7"/>
      <c r="N467" s="7"/>
    </row>
    <row r="468" spans="1:14" ht="21.75" hidden="1">
      <c r="A468" s="49"/>
      <c r="B468" s="490">
        <v>102744</v>
      </c>
      <c r="C468" s="491" t="str">
        <f>VLOOKUP(B468,[1]Report!$1:$1048576,2,0)</f>
        <v>COXA S/COXA BAND PIONEIRO 20X500G</v>
      </c>
      <c r="D468" s="492" t="s">
        <v>6</v>
      </c>
      <c r="E468" s="492"/>
      <c r="F468" s="493">
        <f>VLOOKUP(B468,[1]Report!$1:$1048576,8,0)</f>
        <v>6.29</v>
      </c>
      <c r="G468" s="498">
        <v>5.69</v>
      </c>
      <c r="H468" s="522">
        <f t="shared" si="30"/>
        <v>9.5389507154212974E-2</v>
      </c>
      <c r="I468" s="527" t="e">
        <v>#N/A</v>
      </c>
      <c r="J468" s="7"/>
      <c r="K468" s="7"/>
      <c r="L468" s="7"/>
      <c r="M468" s="7"/>
      <c r="N468" s="7"/>
    </row>
    <row r="469" spans="1:14" ht="21.75" hidden="1">
      <c r="A469" s="49"/>
      <c r="B469" s="490">
        <v>109311</v>
      </c>
      <c r="C469" s="491" t="e">
        <f>VLOOKUP(B469,[1]Report!$1:$1048576,2,0)</f>
        <v>#N/A</v>
      </c>
      <c r="D469" s="492" t="s">
        <v>464</v>
      </c>
      <c r="E469" s="492"/>
      <c r="F469" s="493" t="e">
        <f>VLOOKUP(B469,[1]Report!$1:$1048576,8,0)</f>
        <v>#N/A</v>
      </c>
      <c r="G469" s="498">
        <v>19.5</v>
      </c>
      <c r="H469" s="522" t="e">
        <f t="shared" si="30"/>
        <v>#N/A</v>
      </c>
      <c r="I469" s="527" t="e">
        <v>#N/A</v>
      </c>
      <c r="J469" s="7"/>
      <c r="K469" s="7"/>
      <c r="L469" s="7"/>
      <c r="M469" s="7"/>
      <c r="N469" s="7"/>
    </row>
    <row r="470" spans="1:14" ht="21.75" hidden="1">
      <c r="A470" s="49"/>
      <c r="B470" s="490">
        <v>106008</v>
      </c>
      <c r="C470" s="491" t="str">
        <f>VLOOKUP(B470,[1]Report!$1:$1048576,2,0)</f>
        <v>FILE DE PEITO BAND PIONEIRO 20X500G</v>
      </c>
      <c r="D470" s="492" t="s">
        <v>6</v>
      </c>
      <c r="E470" s="492"/>
      <c r="F470" s="493">
        <f>VLOOKUP(B470,[1]Report!$1:$1048576,8,0)</f>
        <v>9.99</v>
      </c>
      <c r="G470" s="498">
        <v>10.59</v>
      </c>
      <c r="H470" s="522">
        <f t="shared" si="30"/>
        <v>-6.0060060060060025E-2</v>
      </c>
      <c r="I470" s="527" t="e">
        <v>#N/A</v>
      </c>
      <c r="J470" s="7"/>
      <c r="K470" s="7"/>
      <c r="L470" s="7"/>
      <c r="M470" s="7"/>
      <c r="N470" s="7"/>
    </row>
    <row r="471" spans="1:14" ht="21.75" hidden="1">
      <c r="A471" s="49"/>
      <c r="B471" s="490">
        <v>112522</v>
      </c>
      <c r="C471" s="491" t="str">
        <f>VLOOKUP(B471,[1]Report!$1:$1048576,2,0)</f>
        <v>LING C/ QEIJO MIMOSA 18X600G</v>
      </c>
      <c r="D471" s="492" t="s">
        <v>6</v>
      </c>
      <c r="E471" s="492"/>
      <c r="F471" s="493">
        <f>VLOOKUP(B471,[1]Report!$1:$1048576,8,0)</f>
        <v>19.989999999999998</v>
      </c>
      <c r="G471" s="498">
        <v>16.77</v>
      </c>
      <c r="H471" s="522">
        <f t="shared" si="30"/>
        <v>0.16108054027013502</v>
      </c>
      <c r="I471" s="527" t="e">
        <v>#N/A</v>
      </c>
      <c r="J471" s="7"/>
      <c r="K471" s="7"/>
      <c r="L471" s="7"/>
      <c r="M471" s="7"/>
      <c r="N471" s="7"/>
    </row>
    <row r="472" spans="1:14" ht="21.75" hidden="1">
      <c r="A472" s="49"/>
      <c r="B472" s="490">
        <v>113371</v>
      </c>
      <c r="C472" s="491" t="e">
        <f>VLOOKUP(B472,[1]Report!$1:$1048576,2,0)</f>
        <v>#N/A</v>
      </c>
      <c r="D472" s="492" t="s">
        <v>6</v>
      </c>
      <c r="E472" s="492"/>
      <c r="F472" s="493" t="e">
        <f>VLOOKUP(B472,[1]Report!$1:$1048576,8,0)</f>
        <v>#N/A</v>
      </c>
      <c r="G472" s="498">
        <v>3.69</v>
      </c>
      <c r="H472" s="522" t="e">
        <f t="shared" si="30"/>
        <v>#N/A</v>
      </c>
      <c r="I472" s="527" t="e">
        <v>#N/A</v>
      </c>
      <c r="J472" s="7"/>
      <c r="K472" s="7"/>
      <c r="L472" s="7"/>
      <c r="M472" s="7"/>
      <c r="N472" s="7"/>
    </row>
    <row r="473" spans="1:14" ht="21.75" hidden="1">
      <c r="A473" s="49"/>
      <c r="B473" s="490">
        <v>113372</v>
      </c>
      <c r="C473" s="491" t="str">
        <f>VLOOKUP(B473,[1]Report!$1:$1048576,2,0)</f>
        <v>PAO DE QUEIJO LANCHE PRIMOR 12X900G</v>
      </c>
      <c r="D473" s="492" t="s">
        <v>6</v>
      </c>
      <c r="E473" s="492"/>
      <c r="F473" s="493">
        <f>VLOOKUP(B473,[1]Report!$1:$1048576,8,0)</f>
        <v>10.73</v>
      </c>
      <c r="G473" s="498">
        <v>10.99</v>
      </c>
      <c r="H473" s="522">
        <f t="shared" si="30"/>
        <v>-2.4231127679403521E-2</v>
      </c>
      <c r="I473" s="527" t="e">
        <v>#N/A</v>
      </c>
      <c r="J473" s="7"/>
      <c r="K473" s="7"/>
      <c r="L473" s="7"/>
      <c r="M473" s="7"/>
      <c r="N473" s="7"/>
    </row>
    <row r="474" spans="1:14" ht="21.75" hidden="1">
      <c r="A474" s="49"/>
      <c r="B474" s="490">
        <v>106040</v>
      </c>
      <c r="C474" s="491" t="str">
        <f>VLOOKUP(B474,[1]Report!$1:$1048576,2,0)</f>
        <v>SALSICHA CONG ESTRELA 5KG</v>
      </c>
      <c r="D474" s="492" t="s">
        <v>464</v>
      </c>
      <c r="E474" s="492"/>
      <c r="F474" s="493">
        <f>VLOOKUP(B474,[1]Report!$1:$1048576,8,0)</f>
        <v>7.34</v>
      </c>
      <c r="G474" s="498">
        <v>6.79</v>
      </c>
      <c r="H474" s="522">
        <f t="shared" si="30"/>
        <v>7.4931880108991808E-2</v>
      </c>
      <c r="I474" s="527" t="e">
        <v>#N/A</v>
      </c>
      <c r="J474" s="7"/>
      <c r="K474" s="7"/>
      <c r="L474" s="7"/>
      <c r="M474" s="7"/>
      <c r="N474" s="7"/>
    </row>
    <row r="475" spans="1:14" ht="21.75" hidden="1">
      <c r="A475" s="49"/>
      <c r="B475" s="490">
        <v>1249</v>
      </c>
      <c r="C475" s="491" t="str">
        <f>VLOOKUP(B475,[1]Report!$1:$1048576,2,0)</f>
        <v>SALSICHA PERDIGAO 4X5KG</v>
      </c>
      <c r="D475" s="492" t="s">
        <v>464</v>
      </c>
      <c r="E475" s="492"/>
      <c r="F475" s="493">
        <f>VLOOKUP(B475,[1]Report!$1:$1048576,8,0)</f>
        <v>12.93</v>
      </c>
      <c r="G475" s="498">
        <v>12.89</v>
      </c>
      <c r="H475" s="522">
        <f t="shared" si="30"/>
        <v>3.0935808197988515E-3</v>
      </c>
      <c r="I475" s="527" t="e">
        <v>#N/A</v>
      </c>
      <c r="J475" s="7"/>
      <c r="K475" s="7"/>
      <c r="L475" s="7"/>
      <c r="M475" s="7"/>
      <c r="N475" s="7"/>
    </row>
    <row r="476" spans="1:14" ht="21.75" hidden="1">
      <c r="A476" s="49"/>
      <c r="B476" s="490"/>
      <c r="C476" s="491"/>
      <c r="D476" s="492"/>
      <c r="E476" s="492"/>
      <c r="F476" s="493"/>
      <c r="G476" s="494"/>
      <c r="H476" s="522"/>
      <c r="I476" s="527"/>
      <c r="J476" s="7"/>
      <c r="K476" s="7"/>
      <c r="L476" s="7"/>
      <c r="M476" s="7"/>
      <c r="N476" s="7"/>
    </row>
    <row r="477" spans="1:14" ht="21.75" hidden="1">
      <c r="A477" s="49"/>
      <c r="B477" s="633" t="s">
        <v>1935</v>
      </c>
      <c r="C477" s="634"/>
      <c r="D477" s="634"/>
      <c r="E477" s="634"/>
      <c r="F477" s="634"/>
      <c r="G477" s="634"/>
      <c r="H477" s="634"/>
      <c r="I477" s="527" t="e">
        <v>#N/A</v>
      </c>
      <c r="J477" s="7"/>
      <c r="K477" s="7"/>
      <c r="L477" s="7"/>
      <c r="M477" s="7"/>
      <c r="N477" s="7"/>
    </row>
    <row r="478" spans="1:14" ht="21.75" hidden="1">
      <c r="A478" s="49"/>
      <c r="B478" s="496" t="s">
        <v>2</v>
      </c>
      <c r="C478" s="496" t="s">
        <v>3</v>
      </c>
      <c r="D478" s="496" t="s">
        <v>5</v>
      </c>
      <c r="E478" s="496"/>
      <c r="F478" s="496" t="s">
        <v>0</v>
      </c>
      <c r="G478" s="496" t="s">
        <v>1643</v>
      </c>
      <c r="H478" s="521" t="s">
        <v>4</v>
      </c>
      <c r="I478" s="527" t="e">
        <v>#N/A</v>
      </c>
      <c r="J478" s="7"/>
      <c r="K478" s="7"/>
      <c r="L478" s="7"/>
      <c r="M478" s="7"/>
      <c r="N478" s="7"/>
    </row>
    <row r="479" spans="1:14" ht="21.75" hidden="1">
      <c r="A479" s="49"/>
      <c r="B479" s="490">
        <v>460</v>
      </c>
      <c r="C479" s="491" t="str">
        <f>VLOOKUP(B479,[1]Report!$1:$1048576,2,0)</f>
        <v>RC PED JR  FILHOTE RMG 1X20KG</v>
      </c>
      <c r="D479" s="492" t="s">
        <v>6</v>
      </c>
      <c r="E479" s="492"/>
      <c r="F479" s="493">
        <f>VLOOKUP(B479,[1]Report!$1:$1048576,8,0)</f>
        <v>239</v>
      </c>
      <c r="G479" s="498">
        <v>199.99</v>
      </c>
      <c r="H479" s="522">
        <f t="shared" si="30"/>
        <v>0.1632217573221757</v>
      </c>
      <c r="I479" s="527" t="e">
        <v>#N/A</v>
      </c>
      <c r="J479" s="7"/>
      <c r="K479" s="7"/>
      <c r="L479" s="7"/>
      <c r="M479" s="7"/>
      <c r="N479" s="7"/>
    </row>
    <row r="480" spans="1:14" ht="21.75" hidden="1">
      <c r="A480" s="49"/>
      <c r="B480" s="490">
        <v>496</v>
      </c>
      <c r="C480" s="491" t="str">
        <f>VLOOKUP(B480,[1]Report!$1:$1048576,2,0)</f>
        <v>RC PED JR FILHOTE RMG 1X10,1KG</v>
      </c>
      <c r="D480" s="492" t="s">
        <v>6</v>
      </c>
      <c r="E480" s="492"/>
      <c r="F480" s="493">
        <f>VLOOKUP(B480,[1]Report!$1:$1048576,8,0)</f>
        <v>130</v>
      </c>
      <c r="G480" s="498">
        <v>119</v>
      </c>
      <c r="H480" s="522">
        <f t="shared" si="30"/>
        <v>8.461538461538462E-2</v>
      </c>
      <c r="I480" s="527" t="e">
        <v>#N/A</v>
      </c>
      <c r="J480" s="7"/>
      <c r="K480" s="7"/>
      <c r="L480" s="7"/>
      <c r="M480" s="7"/>
      <c r="N480" s="7"/>
    </row>
    <row r="481" spans="1:14" ht="21.75" hidden="1">
      <c r="A481" s="49"/>
      <c r="B481" s="490">
        <v>483</v>
      </c>
      <c r="C481" s="491" t="str">
        <f>VLOOKUP(B481,[1]Report!$1:$1048576,2,0)</f>
        <v>RC WHISKAS FILHOTE CARNE LEITE 1X10,1KG</v>
      </c>
      <c r="D481" s="492" t="s">
        <v>6</v>
      </c>
      <c r="E481" s="492"/>
      <c r="F481" s="493">
        <f>VLOOKUP(B481,[1]Report!$1:$1048576,8,0)</f>
        <v>158</v>
      </c>
      <c r="G481" s="498">
        <v>138.5</v>
      </c>
      <c r="H481" s="522">
        <f t="shared" si="30"/>
        <v>0.12341772151898735</v>
      </c>
      <c r="I481" s="527" t="e">
        <v>#N/A</v>
      </c>
      <c r="J481" s="7"/>
      <c r="K481" s="7"/>
      <c r="L481" s="7"/>
      <c r="M481" s="7"/>
      <c r="N481" s="7"/>
    </row>
    <row r="482" spans="1:14" ht="21.75" hidden="1">
      <c r="A482" s="49"/>
      <c r="B482" s="490">
        <v>108006</v>
      </c>
      <c r="C482" s="491" t="str">
        <f>VLOOKUP(B482,[1]Report!$1:$1048576,2,0)</f>
        <v>RC WHISKAS FGO ADU 1X10,1KG</v>
      </c>
      <c r="D482" s="492" t="s">
        <v>6</v>
      </c>
      <c r="E482" s="492"/>
      <c r="F482" s="493">
        <f>VLOOKUP(B482,[1]Report!$1:$1048576,8,0)</f>
        <v>149.44999999999999</v>
      </c>
      <c r="G482" s="498">
        <v>138.5</v>
      </c>
      <c r="H482" s="522">
        <f t="shared" si="30"/>
        <v>7.3268651722984204E-2</v>
      </c>
      <c r="I482" s="527" t="e">
        <v>#N/A</v>
      </c>
      <c r="J482" s="7"/>
      <c r="K482" s="7"/>
      <c r="L482" s="7"/>
      <c r="M482" s="7"/>
      <c r="N482" s="7"/>
    </row>
    <row r="483" spans="1:14" ht="21.75" hidden="1">
      <c r="A483" s="49"/>
      <c r="B483" s="490">
        <v>103174</v>
      </c>
      <c r="C483" s="491" t="str">
        <f>VLOOKUP(B483,[1]Report!$1:$1048576,2,0)</f>
        <v>RC WHISKAS CAST CARNE DRY 10,1KG</v>
      </c>
      <c r="D483" s="492" t="s">
        <v>6</v>
      </c>
      <c r="E483" s="492"/>
      <c r="F483" s="493">
        <f>VLOOKUP(B483,[1]Report!$1:$1048576,8,0)</f>
        <v>145</v>
      </c>
      <c r="G483" s="498">
        <v>138.5</v>
      </c>
      <c r="H483" s="522">
        <f t="shared" si="30"/>
        <v>4.4827586206896551E-2</v>
      </c>
      <c r="I483" s="527" t="e">
        <v>#N/A</v>
      </c>
      <c r="J483" s="7"/>
      <c r="K483" s="7"/>
      <c r="L483" s="7"/>
      <c r="M483" s="7"/>
      <c r="N483" s="7"/>
    </row>
    <row r="484" spans="1:14" ht="21.75" hidden="1">
      <c r="A484" s="49"/>
      <c r="B484" s="490">
        <v>109769</v>
      </c>
      <c r="C484" s="491" t="str">
        <f>VLOOKUP(B484,[1]Report!$1:$1048576,2,0)</f>
        <v>RC WHISKAS CAST PEIXE 10,1KG</v>
      </c>
      <c r="D484" s="492" t="s">
        <v>6</v>
      </c>
      <c r="E484" s="492"/>
      <c r="F484" s="493">
        <f>VLOOKUP(B484,[1]Report!$1:$1048576,8,0)</f>
        <v>154</v>
      </c>
      <c r="G484" s="498">
        <v>138.5</v>
      </c>
      <c r="H484" s="522">
        <f t="shared" si="30"/>
        <v>0.10064935064935066</v>
      </c>
      <c r="I484" s="527" t="e">
        <v>#N/A</v>
      </c>
      <c r="J484" s="7"/>
      <c r="K484" s="7"/>
      <c r="L484" s="7"/>
      <c r="M484" s="7"/>
      <c r="N484" s="7"/>
    </row>
    <row r="485" spans="1:14" ht="21.75" hidden="1">
      <c r="A485" s="49"/>
      <c r="B485" s="490">
        <v>108061</v>
      </c>
      <c r="C485" s="491" t="str">
        <f>VLOOKUP(B485,[1]Report!$1:$1048576,2,0)</f>
        <v>B WAFER CHOCO BAUD 30X78G</v>
      </c>
      <c r="D485" s="492" t="s">
        <v>6</v>
      </c>
      <c r="E485" s="492"/>
      <c r="F485" s="493">
        <f>VLOOKUP(B485,[1]Report!$1:$1048576,8,0)</f>
        <v>1.69</v>
      </c>
      <c r="G485" s="498">
        <v>1.35</v>
      </c>
      <c r="H485" s="522">
        <f t="shared" si="30"/>
        <v>0.20118343195266264</v>
      </c>
      <c r="I485" s="527" t="e">
        <v>#N/A</v>
      </c>
      <c r="J485" s="7"/>
      <c r="K485" s="7"/>
      <c r="L485" s="7"/>
      <c r="M485" s="7"/>
      <c r="N485" s="7"/>
    </row>
    <row r="486" spans="1:14" ht="21.75" hidden="1">
      <c r="A486" s="49"/>
      <c r="B486" s="490">
        <v>108062</v>
      </c>
      <c r="C486" s="491" t="str">
        <f>VLOOKUP(B486,[1]Report!$1:$1048576,2,0)</f>
        <v>B WAFER MGO BAUD 30X78G</v>
      </c>
      <c r="D486" s="492" t="s">
        <v>6</v>
      </c>
      <c r="E486" s="492"/>
      <c r="F486" s="493">
        <f>VLOOKUP(B486,[1]Report!$1:$1048576,8,0)</f>
        <v>1.69</v>
      </c>
      <c r="G486" s="498">
        <v>1.35</v>
      </c>
      <c r="H486" s="522">
        <f t="shared" si="30"/>
        <v>0.20118343195266264</v>
      </c>
      <c r="I486" s="527" t="e">
        <v>#N/A</v>
      </c>
      <c r="J486" s="7"/>
      <c r="K486" s="7"/>
      <c r="L486" s="7"/>
      <c r="M486" s="7"/>
      <c r="N486" s="7"/>
    </row>
    <row r="487" spans="1:14" ht="21.75" hidden="1">
      <c r="A487" s="49"/>
      <c r="B487" s="490">
        <v>108063</v>
      </c>
      <c r="C487" s="491" t="str">
        <f>VLOOKUP(B487,[1]Report!$1:$1048576,2,0)</f>
        <v>B WAFER BRIGADEIRO BAUD 30X78G</v>
      </c>
      <c r="D487" s="492" t="s">
        <v>6</v>
      </c>
      <c r="E487" s="492"/>
      <c r="F487" s="493">
        <f>VLOOKUP(B487,[1]Report!$1:$1048576,8,0)</f>
        <v>1.69</v>
      </c>
      <c r="G487" s="498">
        <v>1.35</v>
      </c>
      <c r="H487" s="522">
        <f t="shared" si="30"/>
        <v>0.20118343195266264</v>
      </c>
      <c r="I487" s="527" t="e">
        <v>#N/A</v>
      </c>
      <c r="J487" s="7"/>
      <c r="K487" s="7"/>
      <c r="L487" s="7"/>
      <c r="M487" s="7"/>
      <c r="N487" s="7"/>
    </row>
    <row r="488" spans="1:14" ht="21.75" hidden="1">
      <c r="A488" s="49"/>
      <c r="B488" s="490">
        <v>108064</v>
      </c>
      <c r="C488" s="491" t="str">
        <f>VLOOKUP(B488,[1]Report!$1:$1048576,2,0)</f>
        <v>B WAFER LIMAO BAUD 30X78G</v>
      </c>
      <c r="D488" s="492" t="s">
        <v>6</v>
      </c>
      <c r="E488" s="492"/>
      <c r="F488" s="493">
        <f>VLOOKUP(B488,[1]Report!$1:$1048576,8,0)</f>
        <v>1.69</v>
      </c>
      <c r="G488" s="498">
        <v>1.35</v>
      </c>
      <c r="H488" s="522">
        <f t="shared" si="30"/>
        <v>0.20118343195266264</v>
      </c>
      <c r="I488" s="527" t="e">
        <v>#N/A</v>
      </c>
      <c r="J488" s="7"/>
      <c r="K488" s="7"/>
      <c r="L488" s="7"/>
      <c r="M488" s="7"/>
      <c r="N488" s="7"/>
    </row>
    <row r="489" spans="1:14" ht="21.75" hidden="1">
      <c r="A489" s="49"/>
      <c r="B489" s="490">
        <v>114336</v>
      </c>
      <c r="C489" s="491" t="str">
        <f>VLOOKUP(B489,[1]Report!$1:$1048576,2,0)</f>
        <v>B BOLINHO CHOCO/BAUN BAUDDUCO 9X16X40G</v>
      </c>
      <c r="D489" s="492" t="s">
        <v>6</v>
      </c>
      <c r="E489" s="492"/>
      <c r="F489" s="493">
        <f>VLOOKUP(B489,[1]Report!$1:$1048576,8,0)</f>
        <v>18.89</v>
      </c>
      <c r="G489" s="498">
        <v>14.99</v>
      </c>
      <c r="H489" s="522">
        <f t="shared" si="30"/>
        <v>0.20645844362096349</v>
      </c>
      <c r="I489" s="527" t="e">
        <v>#N/A</v>
      </c>
      <c r="J489" s="7"/>
      <c r="K489" s="7"/>
      <c r="L489" s="7"/>
      <c r="M489" s="7"/>
      <c r="N489" s="7"/>
    </row>
    <row r="490" spans="1:14" ht="21.75" hidden="1">
      <c r="A490" s="49"/>
      <c r="B490" s="490">
        <v>114337</v>
      </c>
      <c r="C490" s="491" t="str">
        <f>VLOOKUP(B490,[1]Report!$1:$1048576,2,0)</f>
        <v>B BOLINHO DUPLO CHOCO BAUDUCCO 9X16X40G</v>
      </c>
      <c r="D490" s="492" t="s">
        <v>6</v>
      </c>
      <c r="E490" s="492"/>
      <c r="F490" s="493">
        <f>VLOOKUP(B490,[1]Report!$1:$1048576,8,0)</f>
        <v>18.89</v>
      </c>
      <c r="G490" s="498">
        <v>14.99</v>
      </c>
      <c r="H490" s="522">
        <f t="shared" si="30"/>
        <v>0.20645844362096349</v>
      </c>
      <c r="I490" s="527" t="e">
        <v>#N/A</v>
      </c>
      <c r="J490" s="7"/>
      <c r="K490" s="7"/>
      <c r="L490" s="7"/>
      <c r="M490" s="7"/>
      <c r="N490" s="7"/>
    </row>
    <row r="491" spans="1:14" ht="21.75" hidden="1">
      <c r="A491" s="49"/>
      <c r="B491" s="490">
        <v>114338</v>
      </c>
      <c r="C491" s="491" t="str">
        <f>VLOOKUP(B491,[1]Report!$1:$1048576,2,0)</f>
        <v>B BOLINHO MGO BAUDUCCO 9X16X40G</v>
      </c>
      <c r="D491" s="492" t="s">
        <v>6</v>
      </c>
      <c r="E491" s="492"/>
      <c r="F491" s="493">
        <f>VLOOKUP(B491,[1]Report!$1:$1048576,8,0)</f>
        <v>18.89</v>
      </c>
      <c r="G491" s="498">
        <v>14.99</v>
      </c>
      <c r="H491" s="522">
        <f t="shared" si="30"/>
        <v>0.20645844362096349</v>
      </c>
      <c r="I491" s="527" t="e">
        <v>#N/A</v>
      </c>
      <c r="J491" s="7"/>
      <c r="K491" s="7"/>
      <c r="L491" s="7"/>
      <c r="M491" s="7"/>
      <c r="N491" s="7"/>
    </row>
    <row r="492" spans="1:14" ht="21.75" hidden="1">
      <c r="A492" s="49"/>
      <c r="B492" s="490">
        <v>103157</v>
      </c>
      <c r="C492" s="491" t="e">
        <f>VLOOKUP(B492,[1]Report!$1:$1048576,2,0)</f>
        <v>#N/A</v>
      </c>
      <c r="D492" s="492" t="s">
        <v>6</v>
      </c>
      <c r="E492" s="492"/>
      <c r="F492" s="493" t="e">
        <f>VLOOKUP(B492,[1]Report!$1:$1048576,8,0)</f>
        <v>#N/A</v>
      </c>
      <c r="G492" s="498">
        <v>14.99</v>
      </c>
      <c r="H492" s="522" t="e">
        <f t="shared" si="30"/>
        <v>#N/A</v>
      </c>
      <c r="I492" s="527" t="e">
        <v>#N/A</v>
      </c>
      <c r="J492" s="7"/>
      <c r="K492" s="7"/>
      <c r="L492" s="7"/>
      <c r="M492" s="7"/>
      <c r="N492" s="7"/>
    </row>
    <row r="493" spans="1:14" ht="21.75" hidden="1">
      <c r="A493" s="49"/>
      <c r="B493" s="490">
        <v>109145</v>
      </c>
      <c r="C493" s="491" t="str">
        <f>VLOOKUP(B493,[1]Report!$1:$1048576,2,0)</f>
        <v>B TORRADA INTEGRAL BAUD 36X142G</v>
      </c>
      <c r="D493" s="492" t="s">
        <v>6</v>
      </c>
      <c r="E493" s="492"/>
      <c r="F493" s="493">
        <f>VLOOKUP(B493,[1]Report!$1:$1048576,8,0)</f>
        <v>4.88</v>
      </c>
      <c r="G493" s="498">
        <v>3.49</v>
      </c>
      <c r="H493" s="522">
        <f t="shared" si="30"/>
        <v>0.28483606557377045</v>
      </c>
      <c r="I493" s="527" t="e">
        <v>#N/A</v>
      </c>
      <c r="J493" s="7"/>
      <c r="K493" s="7"/>
      <c r="L493" s="7"/>
      <c r="M493" s="7"/>
      <c r="N493" s="7"/>
    </row>
    <row r="494" spans="1:14" ht="21.75" hidden="1">
      <c r="A494" s="49"/>
      <c r="B494" s="490">
        <v>109144</v>
      </c>
      <c r="C494" s="491" t="str">
        <f>VLOOKUP(B494,[1]Report!$1:$1048576,2,0)</f>
        <v>B TORRADA TRAD BAUD 36X142G</v>
      </c>
      <c r="D494" s="492" t="s">
        <v>6</v>
      </c>
      <c r="E494" s="492"/>
      <c r="F494" s="493">
        <f>VLOOKUP(B494,[1]Report!$1:$1048576,8,0)</f>
        <v>4.58</v>
      </c>
      <c r="G494" s="498">
        <v>3.49</v>
      </c>
      <c r="H494" s="522">
        <f t="shared" si="30"/>
        <v>0.23799126637554582</v>
      </c>
      <c r="I494" s="527" t="e">
        <v>#N/A</v>
      </c>
      <c r="J494" s="7"/>
      <c r="K494" s="7"/>
      <c r="L494" s="7"/>
      <c r="M494" s="7"/>
      <c r="N494" s="7"/>
    </row>
    <row r="495" spans="1:14" ht="21.75" hidden="1">
      <c r="A495" s="49"/>
      <c r="B495" s="490">
        <v>109177</v>
      </c>
      <c r="C495" s="491" t="str">
        <f>VLOOKUP(B495,[1]Report!$1:$1048576,2,0)</f>
        <v>B TORRADA MULTIGRAOS BAUD 36X142G</v>
      </c>
      <c r="D495" s="492" t="s">
        <v>6</v>
      </c>
      <c r="E495" s="492"/>
      <c r="F495" s="493">
        <f>VLOOKUP(B495,[1]Report!$1:$1048576,8,0)</f>
        <v>4.88</v>
      </c>
      <c r="G495" s="498">
        <v>3.49</v>
      </c>
      <c r="H495" s="522">
        <f t="shared" si="30"/>
        <v>0.28483606557377045</v>
      </c>
      <c r="I495" s="527" t="e">
        <v>#N/A</v>
      </c>
      <c r="J495" s="7"/>
      <c r="K495" s="7"/>
      <c r="L495" s="7"/>
      <c r="M495" s="7"/>
      <c r="N495" s="7"/>
    </row>
    <row r="496" spans="1:14" ht="21.75" hidden="1">
      <c r="A496" s="49"/>
      <c r="B496" s="490">
        <v>112751</v>
      </c>
      <c r="C496" s="491" t="str">
        <f>VLOOKUP(B496,[1]Report!$1:$1048576,2,0)</f>
        <v>TOD MACARRAO SEMOLA SPAGHET 30X500G</v>
      </c>
      <c r="D496" s="492" t="s">
        <v>6</v>
      </c>
      <c r="E496" s="492"/>
      <c r="F496" s="493">
        <f>VLOOKUP(B496,[1]Report!$1:$1048576,8,0)</f>
        <v>3.39</v>
      </c>
      <c r="G496" s="498">
        <v>2.95</v>
      </c>
      <c r="H496" s="522">
        <f t="shared" si="30"/>
        <v>0.12979351032448375</v>
      </c>
      <c r="I496" s="527" t="e">
        <v>#N/A</v>
      </c>
      <c r="J496" s="7"/>
      <c r="K496" s="7"/>
      <c r="L496" s="7"/>
      <c r="M496" s="7"/>
      <c r="N496" s="7"/>
    </row>
    <row r="497" spans="1:14" ht="21.75" hidden="1">
      <c r="A497" s="49"/>
      <c r="B497" s="490"/>
      <c r="C497" s="491"/>
      <c r="D497" s="492"/>
      <c r="E497" s="492"/>
      <c r="F497" s="493"/>
      <c r="G497" s="494"/>
      <c r="H497" s="522"/>
      <c r="I497" s="527"/>
      <c r="J497" s="7"/>
      <c r="K497" s="7"/>
      <c r="L497" s="7"/>
      <c r="M497" s="7"/>
      <c r="N497" s="7"/>
    </row>
    <row r="498" spans="1:14" ht="21.75" hidden="1">
      <c r="A498" s="49"/>
      <c r="B498" s="633" t="s">
        <v>1935</v>
      </c>
      <c r="C498" s="634"/>
      <c r="D498" s="634"/>
      <c r="E498" s="634"/>
      <c r="F498" s="634"/>
      <c r="G498" s="634"/>
      <c r="H498" s="634"/>
      <c r="I498" s="527" t="e">
        <v>#N/A</v>
      </c>
      <c r="J498" s="7"/>
      <c r="K498" s="7"/>
      <c r="L498" s="7"/>
      <c r="M498" s="7"/>
      <c r="N498" s="7"/>
    </row>
    <row r="499" spans="1:14" ht="21.75" hidden="1">
      <c r="A499" s="49"/>
      <c r="B499" s="496" t="s">
        <v>2</v>
      </c>
      <c r="C499" s="496" t="s">
        <v>3</v>
      </c>
      <c r="D499" s="496" t="s">
        <v>5</v>
      </c>
      <c r="E499" s="496"/>
      <c r="F499" s="496" t="s">
        <v>0</v>
      </c>
      <c r="G499" s="496" t="s">
        <v>1643</v>
      </c>
      <c r="H499" s="521" t="s">
        <v>4</v>
      </c>
      <c r="I499" s="527" t="e">
        <v>#N/A</v>
      </c>
      <c r="J499" s="7"/>
      <c r="K499" s="7"/>
      <c r="L499" s="7"/>
      <c r="M499" s="7"/>
      <c r="N499" s="7"/>
    </row>
    <row r="500" spans="1:14" ht="21.75" hidden="1">
      <c r="A500" s="49"/>
      <c r="B500" s="490">
        <v>1012</v>
      </c>
      <c r="C500" s="499" t="str">
        <f>VLOOKUP(B500,[1]Report!$1:$1048576,2,0)</f>
        <v>EVER ABS NAT GEL ESPC S/ABAS 60X8UN</v>
      </c>
      <c r="D500" s="492" t="s">
        <v>6</v>
      </c>
      <c r="E500" s="492"/>
      <c r="F500" s="493">
        <f>VLOOKUP(B500,[1]Report!$1:$1048576,8,0)</f>
        <v>1.69</v>
      </c>
      <c r="G500" s="498">
        <v>1.49</v>
      </c>
      <c r="H500" s="522">
        <f t="shared" si="30"/>
        <v>0.11834319526627217</v>
      </c>
      <c r="I500" s="527" t="e">
        <v>#N/A</v>
      </c>
      <c r="J500" s="7"/>
      <c r="K500" s="7"/>
      <c r="L500" s="7"/>
      <c r="M500" s="7"/>
      <c r="N500" s="7"/>
    </row>
    <row r="501" spans="1:14" ht="21.75" hidden="1">
      <c r="A501" s="49"/>
      <c r="B501" s="490">
        <v>1030</v>
      </c>
      <c r="C501" s="499" t="str">
        <f>VLOOKUP(B501,[1]Report!$1:$1048576,2,0)</f>
        <v>EVER ABS NAT GEL ESPC C/ABAS 60X8UN</v>
      </c>
      <c r="D501" s="492" t="s">
        <v>6</v>
      </c>
      <c r="E501" s="492"/>
      <c r="F501" s="493">
        <f>VLOOKUP(B501,[1]Report!$1:$1048576,8,0)</f>
        <v>2.29</v>
      </c>
      <c r="G501" s="498">
        <v>1.79</v>
      </c>
      <c r="H501" s="522">
        <f t="shared" si="30"/>
        <v>0.2183406113537118</v>
      </c>
      <c r="I501" s="527" t="e">
        <v>#N/A</v>
      </c>
      <c r="J501" s="7"/>
      <c r="K501" s="7"/>
      <c r="L501" s="7"/>
      <c r="M501" s="7"/>
      <c r="N501" s="7"/>
    </row>
    <row r="502" spans="1:14" ht="21.75" hidden="1">
      <c r="A502" s="49"/>
      <c r="B502" s="490">
        <v>1045</v>
      </c>
      <c r="C502" s="499" t="str">
        <f>VLOOKUP(B502,[1]Report!$1:$1048576,2,0)</f>
        <v>EVER ABS C/ABAS HIG NO MAX ES 60X8UN</v>
      </c>
      <c r="D502" s="492" t="s">
        <v>6</v>
      </c>
      <c r="E502" s="492"/>
      <c r="F502" s="493">
        <f>VLOOKUP(B502,[1]Report!$1:$1048576,8,0)</f>
        <v>4.09</v>
      </c>
      <c r="G502" s="498">
        <v>3.28</v>
      </c>
      <c r="H502" s="522">
        <f t="shared" si="30"/>
        <v>0.19804400977995112</v>
      </c>
      <c r="I502" s="527" t="e">
        <v>#N/A</v>
      </c>
      <c r="J502" s="7"/>
      <c r="K502" s="7"/>
      <c r="L502" s="7"/>
      <c r="M502" s="7"/>
      <c r="N502" s="7"/>
    </row>
    <row r="503" spans="1:14" ht="21.75" hidden="1">
      <c r="A503" s="49"/>
      <c r="B503" s="490">
        <v>1085</v>
      </c>
      <c r="C503" s="499" t="str">
        <f>VLOOKUP(B503,[1]Report!$1:$1048576,2,0)</f>
        <v>EVER ABS S/ABAS HIG NAT GE 1A1 60X8UN</v>
      </c>
      <c r="D503" s="492" t="s">
        <v>6</v>
      </c>
      <c r="E503" s="492"/>
      <c r="F503" s="493">
        <f>VLOOKUP(B503,[1]Report!$1:$1048576,8,0)</f>
        <v>1.87</v>
      </c>
      <c r="G503" s="498">
        <v>1.55</v>
      </c>
      <c r="H503" s="522">
        <f t="shared" si="30"/>
        <v>0.17112299465240643</v>
      </c>
      <c r="I503" s="527" t="e">
        <v>#N/A</v>
      </c>
      <c r="J503" s="7"/>
      <c r="K503" s="7"/>
      <c r="L503" s="7"/>
      <c r="M503" s="7"/>
      <c r="N503" s="7"/>
    </row>
    <row r="504" spans="1:14" ht="21.75" hidden="1">
      <c r="A504" s="49"/>
      <c r="B504" s="490">
        <v>109606</v>
      </c>
      <c r="C504" s="499" t="str">
        <f>VLOOKUP(B504,[1]Report!$1:$1048576,2,0)</f>
        <v>EVER ABS PROTET DIAR DAILY  64X20UN</v>
      </c>
      <c r="D504" s="492" t="s">
        <v>6</v>
      </c>
      <c r="E504" s="492"/>
      <c r="F504" s="493">
        <f>VLOOKUP(B504,[1]Report!$1:$1048576,8,0)</f>
        <v>2.98</v>
      </c>
      <c r="G504" s="498">
        <v>2.35</v>
      </c>
      <c r="H504" s="522">
        <f t="shared" si="30"/>
        <v>0.21140939597315433</v>
      </c>
      <c r="I504" s="527" t="e">
        <v>#N/A</v>
      </c>
      <c r="J504" s="7"/>
      <c r="K504" s="7"/>
      <c r="L504" s="7"/>
      <c r="M504" s="7"/>
      <c r="N504" s="7"/>
    </row>
    <row r="505" spans="1:14" ht="21.75" hidden="1">
      <c r="A505" s="49"/>
      <c r="B505" s="490">
        <v>109090</v>
      </c>
      <c r="C505" s="499" t="str">
        <f>VLOOKUP(B505,[1]Report!$1:$1048576,2,0)</f>
        <v>EVER ABS PROT DIAR DEFINITY 64X15UN</v>
      </c>
      <c r="D505" s="492" t="s">
        <v>6</v>
      </c>
      <c r="E505" s="492"/>
      <c r="F505" s="493">
        <f>VLOOKUP(B505,[1]Report!$1:$1048576,8,0)</f>
        <v>2.69</v>
      </c>
      <c r="G505" s="498">
        <v>2.09</v>
      </c>
      <c r="H505" s="522">
        <f t="shared" si="30"/>
        <v>0.22304832713754649</v>
      </c>
      <c r="I505" s="527" t="e">
        <v>#N/A</v>
      </c>
      <c r="J505" s="7"/>
      <c r="K505" s="7"/>
      <c r="L505" s="7"/>
      <c r="M505" s="7"/>
      <c r="N505" s="7"/>
    </row>
    <row r="506" spans="1:14" ht="21.75" hidden="1">
      <c r="A506" s="49"/>
      <c r="B506" s="490">
        <v>1048</v>
      </c>
      <c r="C506" s="499" t="str">
        <f>VLOOKUP(B506,[1]Report!$1:$1048576,2,0)</f>
        <v>EVER ABS NAT GEL MAIS C/ABAS 60X8UN</v>
      </c>
      <c r="D506" s="492" t="s">
        <v>6</v>
      </c>
      <c r="E506" s="492"/>
      <c r="F506" s="493">
        <f>VLOOKUP(B506,[1]Report!$1:$1048576,8,0)</f>
        <v>2.29</v>
      </c>
      <c r="G506" s="498">
        <v>1.75</v>
      </c>
      <c r="H506" s="522">
        <f t="shared" si="30"/>
        <v>0.23580786026200876</v>
      </c>
      <c r="I506" s="527" t="e">
        <v>#N/A</v>
      </c>
      <c r="J506" s="7"/>
      <c r="K506" s="7"/>
      <c r="L506" s="7"/>
      <c r="M506" s="7"/>
      <c r="N506" s="7"/>
    </row>
    <row r="507" spans="1:14" ht="21.75" hidden="1">
      <c r="A507" s="49"/>
      <c r="B507" s="490">
        <v>1032</v>
      </c>
      <c r="C507" s="499" t="str">
        <f>VLOOKUP(B507,[1]Report!$1:$1048576,2,0)</f>
        <v>EVER ABS NAT POS PART MAX NT C/A 48X10UN</v>
      </c>
      <c r="D507" s="492" t="s">
        <v>6</v>
      </c>
      <c r="E507" s="492"/>
      <c r="F507" s="493">
        <f>VLOOKUP(B507,[1]Report!$1:$1048576,8,0)</f>
        <v>4.09</v>
      </c>
      <c r="G507" s="498">
        <v>3.4</v>
      </c>
      <c r="H507" s="522">
        <f t="shared" si="30"/>
        <v>0.1687041564792176</v>
      </c>
      <c r="I507" s="527" t="e">
        <v>#N/A</v>
      </c>
      <c r="J507" s="7"/>
      <c r="K507" s="7"/>
      <c r="L507" s="7"/>
      <c r="M507" s="7"/>
      <c r="N507" s="7"/>
    </row>
    <row r="508" spans="1:14" ht="21.75" hidden="1">
      <c r="A508" s="49"/>
      <c r="B508" s="490">
        <v>1031</v>
      </c>
      <c r="C508" s="499" t="str">
        <f>VLOOKUP(B508,[1]Report!$1:$1048576,2,0)</f>
        <v>EVER ABS NAT MAX NOT POS S/A 48X10UN</v>
      </c>
      <c r="D508" s="492" t="s">
        <v>6</v>
      </c>
      <c r="E508" s="492"/>
      <c r="F508" s="493">
        <f>VLOOKUP(B508,[1]Report!$1:$1048576,8,0)</f>
        <v>3.68</v>
      </c>
      <c r="G508" s="498">
        <v>2.99</v>
      </c>
      <c r="H508" s="522">
        <f t="shared" si="30"/>
        <v>0.18749999999999997</v>
      </c>
      <c r="I508" s="527" t="e">
        <v>#N/A</v>
      </c>
      <c r="J508" s="7"/>
      <c r="K508" s="7"/>
      <c r="L508" s="7"/>
      <c r="M508" s="7"/>
      <c r="N508" s="7"/>
    </row>
    <row r="509" spans="1:14" ht="21.75" hidden="1">
      <c r="A509" s="49"/>
      <c r="B509" s="490">
        <v>1027</v>
      </c>
      <c r="C509" s="499" t="str">
        <f>VLOOKUP(B509,[1]Report!$1:$1048576,2,0)</f>
        <v>EVER ABS C/ABAS NAT LV24/PG18 20X24UN</v>
      </c>
      <c r="D509" s="492" t="s">
        <v>6</v>
      </c>
      <c r="E509" s="492"/>
      <c r="F509" s="493">
        <f>VLOOKUP(B509,[1]Report!$1:$1048576,8,0)</f>
        <v>5.79</v>
      </c>
      <c r="G509" s="498">
        <v>4.8499999999999996</v>
      </c>
      <c r="H509" s="522">
        <f t="shared" si="30"/>
        <v>0.16234887737478418</v>
      </c>
      <c r="I509" s="527" t="e">
        <v>#N/A</v>
      </c>
      <c r="J509" s="7"/>
      <c r="K509" s="7"/>
      <c r="L509" s="7"/>
      <c r="M509" s="7"/>
      <c r="N509" s="7"/>
    </row>
    <row r="510" spans="1:14" ht="21.75" hidden="1">
      <c r="A510" s="49"/>
      <c r="B510" s="490">
        <v>1010</v>
      </c>
      <c r="C510" s="499" t="str">
        <f>VLOOKUP(B510,[1]Report!$1:$1048576,2,0)</f>
        <v>EVER ABS NAT GEL ES C/ABAS LV24/PG16</v>
      </c>
      <c r="D510" s="492" t="s">
        <v>6</v>
      </c>
      <c r="E510" s="492"/>
      <c r="F510" s="493">
        <f>VLOOKUP(B510,[1]Report!$1:$1048576,8,0)</f>
        <v>5.92</v>
      </c>
      <c r="G510" s="498">
        <v>4.8499999999999996</v>
      </c>
      <c r="H510" s="522">
        <f t="shared" si="30"/>
        <v>0.18074324324324328</v>
      </c>
      <c r="I510" s="527" t="e">
        <v>#N/A</v>
      </c>
      <c r="J510" s="7"/>
      <c r="K510" s="7"/>
      <c r="L510" s="7"/>
      <c r="M510" s="7"/>
      <c r="N510" s="7"/>
    </row>
    <row r="511" spans="1:14" ht="21.75" hidden="1">
      <c r="A511" s="49"/>
      <c r="B511" s="490">
        <v>114072</v>
      </c>
      <c r="C511" s="499" t="str">
        <f>VLOOKUP(B511,[1]Report!$1:$1048576,2,0)</f>
        <v>EVER ABS PROTET DIA DAILY L48P40 18X48UN</v>
      </c>
      <c r="D511" s="492" t="s">
        <v>6</v>
      </c>
      <c r="E511" s="492"/>
      <c r="F511" s="493">
        <f>VLOOKUP(B511,[1]Report!$1:$1048576,8,0)</f>
        <v>9.0500000000000007</v>
      </c>
      <c r="G511" s="498">
        <v>5.99</v>
      </c>
      <c r="H511" s="522">
        <f t="shared" si="30"/>
        <v>0.33812154696132601</v>
      </c>
      <c r="I511" s="527" t="e">
        <v>#N/A</v>
      </c>
      <c r="J511" s="7"/>
      <c r="K511" s="7"/>
      <c r="L511" s="7"/>
      <c r="M511" s="7"/>
      <c r="N511" s="7"/>
    </row>
    <row r="512" spans="1:14" ht="21.75" hidden="1">
      <c r="A512" s="49"/>
      <c r="B512" s="490">
        <v>1077</v>
      </c>
      <c r="C512" s="499" t="str">
        <f>VLOOKUP(B512,[1]Report!$1:$1048576,2,0)</f>
        <v>EVER ABS S/ABAS NAT GE LV8/PG7 60X8UN</v>
      </c>
      <c r="D512" s="492" t="s">
        <v>6</v>
      </c>
      <c r="E512" s="492"/>
      <c r="F512" s="493">
        <f>VLOOKUP(B512,[1]Report!$1:$1048576,8,0)</f>
        <v>1.87</v>
      </c>
      <c r="G512" s="498">
        <v>1.59</v>
      </c>
      <c r="H512" s="522">
        <f t="shared" si="30"/>
        <v>0.14973262032085563</v>
      </c>
      <c r="I512" s="527" t="e">
        <v>#N/A</v>
      </c>
      <c r="J512" s="7"/>
      <c r="K512" s="7"/>
      <c r="L512" s="7"/>
      <c r="M512" s="7"/>
      <c r="N512" s="7"/>
    </row>
    <row r="513" spans="1:14" ht="21.75" hidden="1">
      <c r="A513" s="49"/>
      <c r="B513" s="490">
        <v>112218</v>
      </c>
      <c r="C513" s="499" t="e">
        <f>VLOOKUP(B513,[1]Report!$1:$1048576,2,0)</f>
        <v>#N/A</v>
      </c>
      <c r="D513" s="492" t="s">
        <v>6</v>
      </c>
      <c r="E513" s="492"/>
      <c r="F513" s="493" t="e">
        <f>VLOOKUP(B513,[1]Report!$1:$1048576,8,0)</f>
        <v>#N/A</v>
      </c>
      <c r="G513" s="498">
        <v>5.09</v>
      </c>
      <c r="H513" s="522" t="e">
        <f t="shared" si="30"/>
        <v>#N/A</v>
      </c>
      <c r="I513" s="527" t="e">
        <v>#N/A</v>
      </c>
      <c r="J513" s="7"/>
      <c r="K513" s="7"/>
      <c r="L513" s="7"/>
      <c r="M513" s="7"/>
      <c r="N513" s="7"/>
    </row>
    <row r="514" spans="1:14" ht="21.75" hidden="1">
      <c r="A514" s="49"/>
      <c r="B514" s="490">
        <v>112211</v>
      </c>
      <c r="C514" s="499" t="e">
        <f>VLOOKUP(B514,[1]Report!$1:$1048576,2,0)</f>
        <v>#N/A</v>
      </c>
      <c r="D514" s="492" t="s">
        <v>6</v>
      </c>
      <c r="E514" s="492"/>
      <c r="F514" s="493" t="e">
        <f>VLOOKUP(B514,[1]Report!$1:$1048576,8,0)</f>
        <v>#N/A</v>
      </c>
      <c r="G514" s="498">
        <v>4.3499999999999996</v>
      </c>
      <c r="H514" s="522" t="e">
        <f t="shared" si="30"/>
        <v>#N/A</v>
      </c>
      <c r="I514" s="527" t="e">
        <v>#N/A</v>
      </c>
      <c r="J514" s="7"/>
      <c r="K514" s="7"/>
      <c r="L514" s="7"/>
      <c r="M514" s="7"/>
      <c r="N514" s="7"/>
    </row>
    <row r="515" spans="1:14" ht="21.75" hidden="1">
      <c r="A515" s="49"/>
      <c r="B515" s="490">
        <v>112250</v>
      </c>
      <c r="C515" s="499" t="e">
        <f>VLOOKUP(B515,[1]Report!$1:$1048576,2,0)</f>
        <v>#N/A</v>
      </c>
      <c r="D515" s="492" t="s">
        <v>6</v>
      </c>
      <c r="E515" s="492"/>
      <c r="F515" s="493" t="e">
        <f>VLOOKUP(B515,[1]Report!$1:$1048576,8,0)</f>
        <v>#N/A</v>
      </c>
      <c r="G515" s="498">
        <v>6.43</v>
      </c>
      <c r="H515" s="522" t="e">
        <f t="shared" si="30"/>
        <v>#N/A</v>
      </c>
      <c r="I515" s="527" t="e">
        <v>#N/A</v>
      </c>
      <c r="J515" s="7"/>
      <c r="K515" s="7"/>
      <c r="L515" s="7"/>
      <c r="M515" s="7"/>
      <c r="N515" s="7"/>
    </row>
    <row r="516" spans="1:14" ht="21.75" hidden="1">
      <c r="A516" s="49"/>
      <c r="B516" s="490">
        <v>112233</v>
      </c>
      <c r="C516" s="499" t="e">
        <f>VLOOKUP(B516,[1]Report!$1:$1048576,2,0)</f>
        <v>#N/A</v>
      </c>
      <c r="D516" s="492" t="s">
        <v>6</v>
      </c>
      <c r="E516" s="492"/>
      <c r="F516" s="493" t="e">
        <f>VLOOKUP(B516,[1]Report!$1:$1048576,8,0)</f>
        <v>#N/A</v>
      </c>
      <c r="G516" s="498">
        <v>7.11</v>
      </c>
      <c r="H516" s="522" t="e">
        <f t="shared" si="30"/>
        <v>#N/A</v>
      </c>
      <c r="I516" s="527" t="e">
        <v>#N/A</v>
      </c>
      <c r="J516" s="7"/>
      <c r="K516" s="7"/>
      <c r="L516" s="7"/>
      <c r="M516" s="7"/>
      <c r="N516" s="7"/>
    </row>
    <row r="517" spans="1:14" ht="21.75" hidden="1">
      <c r="A517" s="49"/>
      <c r="B517" s="490">
        <v>112199</v>
      </c>
      <c r="C517" s="499" t="e">
        <f>VLOOKUP(B517,[1]Report!$1:$1048576,2,0)</f>
        <v>#N/A</v>
      </c>
      <c r="D517" s="492" t="s">
        <v>6</v>
      </c>
      <c r="E517" s="492"/>
      <c r="F517" s="493" t="e">
        <f>VLOOKUP(B517,[1]Report!$1:$1048576,8,0)</f>
        <v>#N/A</v>
      </c>
      <c r="G517" s="498">
        <v>4.38</v>
      </c>
      <c r="H517" s="522" t="e">
        <f t="shared" si="30"/>
        <v>#N/A</v>
      </c>
      <c r="I517" s="527" t="e">
        <v>#N/A</v>
      </c>
      <c r="J517" s="7"/>
      <c r="K517" s="7"/>
      <c r="L517" s="7"/>
      <c r="M517" s="7"/>
      <c r="N517" s="7"/>
    </row>
    <row r="518" spans="1:14" ht="21.75" hidden="1">
      <c r="A518" s="49"/>
      <c r="B518" s="490">
        <v>112249</v>
      </c>
      <c r="C518" s="499" t="e">
        <f>VLOOKUP(B518,[1]Report!$1:$1048576,2,0)</f>
        <v>#N/A</v>
      </c>
      <c r="D518" s="492" t="s">
        <v>6</v>
      </c>
      <c r="E518" s="492"/>
      <c r="F518" s="493" t="e">
        <f>VLOOKUP(B518,[1]Report!$1:$1048576,8,0)</f>
        <v>#N/A</v>
      </c>
      <c r="G518" s="498">
        <v>2.2000000000000002</v>
      </c>
      <c r="H518" s="522" t="e">
        <f t="shared" ref="H518:H536" si="31">(F518-G518)/F518</f>
        <v>#N/A</v>
      </c>
      <c r="I518" s="527" t="e">
        <v>#N/A</v>
      </c>
      <c r="J518" s="7"/>
      <c r="K518" s="7"/>
      <c r="L518" s="7"/>
      <c r="M518" s="7"/>
      <c r="N518" s="7"/>
    </row>
    <row r="519" spans="1:14" ht="21.75" hidden="1">
      <c r="A519" s="49"/>
      <c r="B519" s="490">
        <v>112227</v>
      </c>
      <c r="C519" s="499" t="e">
        <f>VLOOKUP(B519,[1]Report!$1:$1048576,2,0)</f>
        <v>#N/A</v>
      </c>
      <c r="D519" s="492" t="s">
        <v>6</v>
      </c>
      <c r="E519" s="492"/>
      <c r="F519" s="493" t="e">
        <f>VLOOKUP(B519,[1]Report!$1:$1048576,8,0)</f>
        <v>#N/A</v>
      </c>
      <c r="G519" s="498">
        <v>3.03</v>
      </c>
      <c r="H519" s="522" t="e">
        <f t="shared" si="31"/>
        <v>#N/A</v>
      </c>
      <c r="I519" s="527" t="e">
        <v>#N/A</v>
      </c>
      <c r="J519" s="7"/>
      <c r="K519" s="7"/>
      <c r="L519" s="7"/>
      <c r="M519" s="7"/>
      <c r="N519" s="7"/>
    </row>
    <row r="520" spans="1:14" ht="21.75" hidden="1">
      <c r="A520" s="49"/>
      <c r="B520" s="490">
        <v>112239</v>
      </c>
      <c r="C520" s="499" t="e">
        <f>VLOOKUP(B520,[1]Report!$1:$1048576,2,0)</f>
        <v>#N/A</v>
      </c>
      <c r="D520" s="492" t="s">
        <v>6</v>
      </c>
      <c r="E520" s="492"/>
      <c r="F520" s="493" t="e">
        <f>VLOOKUP(B520,[1]Report!$1:$1048576,8,0)</f>
        <v>#N/A</v>
      </c>
      <c r="G520" s="498">
        <v>2.17</v>
      </c>
      <c r="H520" s="522" t="e">
        <f t="shared" si="31"/>
        <v>#N/A</v>
      </c>
      <c r="I520" s="527" t="e">
        <v>#N/A</v>
      </c>
      <c r="J520" s="7"/>
      <c r="K520" s="7"/>
      <c r="L520" s="7"/>
      <c r="M520" s="7"/>
      <c r="N520" s="7"/>
    </row>
    <row r="521" spans="1:14" ht="21.75" hidden="1">
      <c r="A521" s="49"/>
      <c r="B521" s="490">
        <v>112196</v>
      </c>
      <c r="C521" s="499" t="e">
        <f>VLOOKUP(B521,[1]Report!$1:$1048576,2,0)</f>
        <v>#N/A</v>
      </c>
      <c r="D521" s="492" t="s">
        <v>6</v>
      </c>
      <c r="E521" s="492"/>
      <c r="F521" s="493" t="e">
        <f>VLOOKUP(B521,[1]Report!$1:$1048576,8,0)</f>
        <v>#N/A</v>
      </c>
      <c r="G521" s="498">
        <v>2.48</v>
      </c>
      <c r="H521" s="522" t="e">
        <f t="shared" si="31"/>
        <v>#N/A</v>
      </c>
      <c r="I521" s="527" t="e">
        <v>#N/A</v>
      </c>
      <c r="J521" s="7"/>
      <c r="K521" s="7"/>
      <c r="L521" s="7"/>
      <c r="M521" s="7"/>
      <c r="N521" s="7"/>
    </row>
    <row r="522" spans="1:14" ht="21.75" hidden="1">
      <c r="A522" s="49"/>
      <c r="B522" s="490">
        <v>112240</v>
      </c>
      <c r="C522" s="499" t="e">
        <f>VLOOKUP(B522,[1]Report!$1:$1048576,2,0)</f>
        <v>#N/A</v>
      </c>
      <c r="D522" s="492" t="s">
        <v>6</v>
      </c>
      <c r="E522" s="492"/>
      <c r="F522" s="493" t="e">
        <f>VLOOKUP(B522,[1]Report!$1:$1048576,8,0)</f>
        <v>#N/A</v>
      </c>
      <c r="G522" s="498">
        <v>3.81</v>
      </c>
      <c r="H522" s="522" t="e">
        <f t="shared" si="31"/>
        <v>#N/A</v>
      </c>
      <c r="I522" s="527" t="e">
        <v>#N/A</v>
      </c>
      <c r="J522" s="7"/>
      <c r="K522" s="7"/>
      <c r="L522" s="7"/>
      <c r="M522" s="7"/>
      <c r="N522" s="7"/>
    </row>
    <row r="523" spans="1:14" ht="21.75" hidden="1">
      <c r="A523" s="49"/>
      <c r="B523" s="490">
        <v>112232</v>
      </c>
      <c r="C523" s="499" t="e">
        <f>VLOOKUP(B523,[1]Report!$1:$1048576,2,0)</f>
        <v>#N/A</v>
      </c>
      <c r="D523" s="492" t="s">
        <v>6</v>
      </c>
      <c r="E523" s="492"/>
      <c r="F523" s="493" t="e">
        <f>VLOOKUP(B523,[1]Report!$1:$1048576,8,0)</f>
        <v>#N/A</v>
      </c>
      <c r="G523" s="498">
        <v>2.39</v>
      </c>
      <c r="H523" s="522" t="e">
        <f t="shared" si="31"/>
        <v>#N/A</v>
      </c>
      <c r="I523" s="527" t="e">
        <v>#N/A</v>
      </c>
      <c r="J523" s="7"/>
      <c r="K523" s="7"/>
      <c r="L523" s="7"/>
      <c r="M523" s="7"/>
      <c r="N523" s="7"/>
    </row>
    <row r="524" spans="1:14" ht="21.75" hidden="1">
      <c r="A524" s="49"/>
      <c r="B524" s="490">
        <v>109495</v>
      </c>
      <c r="C524" s="499" t="e">
        <f>VLOOKUP(B524,[1]Report!$1:$1048576,2,0)</f>
        <v>#N/A</v>
      </c>
      <c r="D524" s="492" t="s">
        <v>6</v>
      </c>
      <c r="E524" s="492"/>
      <c r="F524" s="493" t="e">
        <f>VLOOKUP(B524,[1]Report!$1:$1048576,8,0)</f>
        <v>#N/A</v>
      </c>
      <c r="G524" s="498">
        <v>9.19</v>
      </c>
      <c r="H524" s="522" t="e">
        <f t="shared" si="31"/>
        <v>#N/A</v>
      </c>
      <c r="I524" s="527" t="e">
        <v>#N/A</v>
      </c>
      <c r="J524" s="7"/>
      <c r="K524" s="7"/>
      <c r="L524" s="7"/>
      <c r="M524" s="7"/>
      <c r="N524" s="7"/>
    </row>
    <row r="525" spans="1:14" ht="21.75" hidden="1">
      <c r="A525" s="49"/>
      <c r="B525" s="490">
        <v>109494</v>
      </c>
      <c r="C525" s="499" t="e">
        <f>VLOOKUP(B525,[1]Report!$1:$1048576,2,0)</f>
        <v>#N/A</v>
      </c>
      <c r="D525" s="492" t="s">
        <v>6</v>
      </c>
      <c r="E525" s="492"/>
      <c r="F525" s="493" t="e">
        <f>VLOOKUP(B525,[1]Report!$1:$1048576,8,0)</f>
        <v>#N/A</v>
      </c>
      <c r="G525" s="498">
        <v>2.69</v>
      </c>
      <c r="H525" s="522" t="e">
        <f t="shared" si="31"/>
        <v>#N/A</v>
      </c>
      <c r="I525" s="527" t="e">
        <v>#N/A</v>
      </c>
      <c r="J525" s="7"/>
      <c r="K525" s="7"/>
      <c r="L525" s="7"/>
      <c r="M525" s="7"/>
      <c r="N525" s="7"/>
    </row>
    <row r="526" spans="1:14" ht="21.75" hidden="1">
      <c r="A526" s="49"/>
      <c r="B526" s="490">
        <v>112238</v>
      </c>
      <c r="C526" s="499" t="e">
        <f>VLOOKUP(B526,[1]Report!$1:$1048576,2,0)</f>
        <v>#N/A</v>
      </c>
      <c r="D526" s="492" t="s">
        <v>6</v>
      </c>
      <c r="E526" s="492"/>
      <c r="F526" s="493" t="e">
        <f>VLOOKUP(B526,[1]Report!$1:$1048576,8,0)</f>
        <v>#N/A</v>
      </c>
      <c r="G526" s="498">
        <v>3.4</v>
      </c>
      <c r="H526" s="522" t="e">
        <f t="shared" si="31"/>
        <v>#N/A</v>
      </c>
      <c r="I526" s="527" t="e">
        <v>#N/A</v>
      </c>
      <c r="J526" s="7"/>
      <c r="K526" s="7"/>
      <c r="L526" s="7"/>
      <c r="M526" s="7"/>
      <c r="N526" s="7"/>
    </row>
    <row r="527" spans="1:14" ht="21.75" hidden="1">
      <c r="A527" s="49"/>
      <c r="B527" s="490">
        <v>112235</v>
      </c>
      <c r="C527" s="499" t="e">
        <f>VLOOKUP(B527,[1]Report!$1:$1048576,2,0)</f>
        <v>#N/A</v>
      </c>
      <c r="D527" s="492" t="s">
        <v>6</v>
      </c>
      <c r="E527" s="492"/>
      <c r="F527" s="493" t="e">
        <f>VLOOKUP(B527,[1]Report!$1:$1048576,8,0)</f>
        <v>#N/A</v>
      </c>
      <c r="G527" s="498">
        <v>3.36</v>
      </c>
      <c r="H527" s="522" t="e">
        <f t="shared" si="31"/>
        <v>#N/A</v>
      </c>
      <c r="I527" s="527" t="e">
        <v>#N/A</v>
      </c>
      <c r="J527" s="7"/>
      <c r="K527" s="7"/>
      <c r="L527" s="7"/>
      <c r="M527" s="7"/>
      <c r="N527" s="7"/>
    </row>
    <row r="528" spans="1:14" ht="21.75" hidden="1">
      <c r="A528" s="49"/>
      <c r="B528" s="490">
        <v>112236</v>
      </c>
      <c r="C528" s="499" t="e">
        <f>VLOOKUP(B528,[1]Report!$1:$1048576,2,0)</f>
        <v>#N/A</v>
      </c>
      <c r="D528" s="492" t="s">
        <v>6</v>
      </c>
      <c r="E528" s="492"/>
      <c r="F528" s="493" t="e">
        <f>VLOOKUP(B528,[1]Report!$1:$1048576,8,0)</f>
        <v>#N/A</v>
      </c>
      <c r="G528" s="498">
        <v>4.0199999999999996</v>
      </c>
      <c r="H528" s="522" t="e">
        <f t="shared" si="31"/>
        <v>#N/A</v>
      </c>
      <c r="I528" s="527" t="e">
        <v>#N/A</v>
      </c>
      <c r="J528" s="7"/>
      <c r="K528" s="7"/>
      <c r="L528" s="7"/>
      <c r="M528" s="7"/>
      <c r="N528" s="7"/>
    </row>
    <row r="529" spans="1:14" ht="21.75" hidden="1">
      <c r="A529" s="49"/>
      <c r="B529" s="490">
        <v>112253</v>
      </c>
      <c r="C529" s="499" t="e">
        <f>VLOOKUP(B529,[1]Report!$1:$1048576,2,0)</f>
        <v>#N/A</v>
      </c>
      <c r="D529" s="492" t="s">
        <v>6</v>
      </c>
      <c r="E529" s="492"/>
      <c r="F529" s="493" t="e">
        <f>VLOOKUP(B529,[1]Report!$1:$1048576,8,0)</f>
        <v>#N/A</v>
      </c>
      <c r="G529" s="498">
        <v>6.2</v>
      </c>
      <c r="H529" s="522" t="e">
        <f t="shared" si="31"/>
        <v>#N/A</v>
      </c>
      <c r="I529" s="527" t="e">
        <v>#N/A</v>
      </c>
      <c r="J529" s="7"/>
      <c r="K529" s="7"/>
      <c r="L529" s="7"/>
      <c r="M529" s="7"/>
      <c r="N529" s="7"/>
    </row>
    <row r="530" spans="1:14" ht="21.75" hidden="1">
      <c r="A530" s="49"/>
      <c r="B530" s="490">
        <v>112181</v>
      </c>
      <c r="C530" s="499" t="e">
        <f>VLOOKUP(B530,[1]Report!$1:$1048576,2,0)</f>
        <v>#N/A</v>
      </c>
      <c r="D530" s="492" t="s">
        <v>6</v>
      </c>
      <c r="E530" s="492"/>
      <c r="F530" s="493" t="e">
        <f>VLOOKUP(B530,[1]Report!$1:$1048576,8,0)</f>
        <v>#N/A</v>
      </c>
      <c r="G530" s="498">
        <v>3.55</v>
      </c>
      <c r="H530" s="522" t="e">
        <f t="shared" si="31"/>
        <v>#N/A</v>
      </c>
      <c r="I530" s="527" t="e">
        <v>#N/A</v>
      </c>
      <c r="J530" s="7"/>
      <c r="K530" s="7"/>
      <c r="L530" s="7"/>
      <c r="M530" s="7"/>
      <c r="N530" s="7"/>
    </row>
    <row r="531" spans="1:14" ht="21.75" hidden="1">
      <c r="A531" s="49"/>
      <c r="B531" s="490">
        <v>112256</v>
      </c>
      <c r="C531" s="499" t="e">
        <f>VLOOKUP(B531,[1]Report!$1:$1048576,2,0)</f>
        <v>#N/A</v>
      </c>
      <c r="D531" s="492" t="s">
        <v>6</v>
      </c>
      <c r="E531" s="492"/>
      <c r="F531" s="493" t="e">
        <f>VLOOKUP(B531,[1]Report!$1:$1048576,8,0)</f>
        <v>#N/A</v>
      </c>
      <c r="G531" s="498">
        <v>3.55</v>
      </c>
      <c r="H531" s="522" t="e">
        <f t="shared" si="31"/>
        <v>#N/A</v>
      </c>
      <c r="I531" s="527" t="e">
        <v>#N/A</v>
      </c>
      <c r="J531" s="7"/>
      <c r="K531" s="7"/>
      <c r="L531" s="7"/>
      <c r="M531" s="7"/>
      <c r="N531" s="7"/>
    </row>
    <row r="532" spans="1:14" ht="21.75" hidden="1">
      <c r="A532" s="49"/>
      <c r="B532" s="490">
        <v>112255</v>
      </c>
      <c r="C532" s="499" t="e">
        <f>VLOOKUP(B532,[1]Report!$1:$1048576,2,0)</f>
        <v>#N/A</v>
      </c>
      <c r="D532" s="492" t="s">
        <v>6</v>
      </c>
      <c r="E532" s="492"/>
      <c r="F532" s="493" t="e">
        <f>VLOOKUP(B532,[1]Report!$1:$1048576,8,0)</f>
        <v>#N/A</v>
      </c>
      <c r="G532" s="498">
        <v>3.55</v>
      </c>
      <c r="H532" s="522" t="e">
        <f t="shared" si="31"/>
        <v>#N/A</v>
      </c>
      <c r="I532" s="527" t="e">
        <v>#N/A</v>
      </c>
      <c r="J532" s="7"/>
      <c r="K532" s="7"/>
      <c r="L532" s="7"/>
      <c r="M532" s="7"/>
      <c r="N532" s="7"/>
    </row>
    <row r="533" spans="1:14" ht="21.75" hidden="1">
      <c r="A533" s="49"/>
      <c r="B533" s="490">
        <v>112206</v>
      </c>
      <c r="C533" s="499" t="e">
        <f>VLOOKUP(B533,[1]Report!$1:$1048576,2,0)</f>
        <v>#N/A</v>
      </c>
      <c r="D533" s="492" t="s">
        <v>6</v>
      </c>
      <c r="E533" s="492"/>
      <c r="F533" s="493" t="e">
        <f>VLOOKUP(B533,[1]Report!$1:$1048576,8,0)</f>
        <v>#N/A</v>
      </c>
      <c r="G533" s="498">
        <v>10.06</v>
      </c>
      <c r="H533" s="522" t="e">
        <f t="shared" si="31"/>
        <v>#N/A</v>
      </c>
      <c r="I533" s="527" t="e">
        <v>#N/A</v>
      </c>
      <c r="J533" s="7"/>
      <c r="K533" s="7"/>
      <c r="L533" s="7"/>
      <c r="M533" s="7"/>
      <c r="N533" s="7"/>
    </row>
    <row r="534" spans="1:14" ht="21.75" hidden="1">
      <c r="A534" s="49"/>
      <c r="B534" s="490">
        <v>112203</v>
      </c>
      <c r="C534" s="499" t="e">
        <f>VLOOKUP(B534,[1]Report!$1:$1048576,2,0)</f>
        <v>#N/A</v>
      </c>
      <c r="D534" s="492" t="s">
        <v>6</v>
      </c>
      <c r="E534" s="492"/>
      <c r="F534" s="493" t="e">
        <f>VLOOKUP(B534,[1]Report!$1:$1048576,8,0)</f>
        <v>#N/A</v>
      </c>
      <c r="G534" s="498">
        <v>10.85</v>
      </c>
      <c r="H534" s="522" t="e">
        <f t="shared" si="31"/>
        <v>#N/A</v>
      </c>
      <c r="I534" s="527" t="e">
        <v>#N/A</v>
      </c>
      <c r="J534" s="7"/>
      <c r="K534" s="7"/>
      <c r="L534" s="7"/>
      <c r="M534" s="7"/>
      <c r="N534" s="7"/>
    </row>
    <row r="535" spans="1:14" ht="21.75" hidden="1">
      <c r="A535" s="49"/>
      <c r="B535" s="490">
        <v>112189</v>
      </c>
      <c r="C535" s="499" t="e">
        <f>VLOOKUP(B535,[1]Report!$1:$1048576,2,0)</f>
        <v>#N/A</v>
      </c>
      <c r="D535" s="492" t="s">
        <v>6</v>
      </c>
      <c r="E535" s="492"/>
      <c r="F535" s="493" t="e">
        <f>VLOOKUP(B535,[1]Report!$1:$1048576,8,0)</f>
        <v>#N/A</v>
      </c>
      <c r="G535" s="498">
        <v>5.86</v>
      </c>
      <c r="H535" s="522" t="e">
        <f t="shared" si="31"/>
        <v>#N/A</v>
      </c>
      <c r="I535" s="527" t="e">
        <v>#N/A</v>
      </c>
      <c r="J535" s="7"/>
      <c r="K535" s="7"/>
      <c r="L535" s="7"/>
      <c r="M535" s="7"/>
      <c r="N535" s="7"/>
    </row>
    <row r="536" spans="1:14" ht="21.75" hidden="1">
      <c r="A536" s="49"/>
      <c r="B536" s="490">
        <v>109501</v>
      </c>
      <c r="C536" s="499" t="e">
        <f>VLOOKUP(B536,[1]Report!$1:$1048576,2,0)</f>
        <v>#N/A</v>
      </c>
      <c r="D536" s="492" t="s">
        <v>6</v>
      </c>
      <c r="E536" s="492"/>
      <c r="F536" s="493" t="e">
        <f>VLOOKUP(B536,[1]Report!$1:$1048576,8,0)</f>
        <v>#N/A</v>
      </c>
      <c r="G536" s="498">
        <v>8.8000000000000007</v>
      </c>
      <c r="H536" s="522" t="e">
        <f t="shared" si="31"/>
        <v>#N/A</v>
      </c>
      <c r="I536" s="527" t="e">
        <v>#N/A</v>
      </c>
      <c r="J536" s="7"/>
      <c r="K536" s="7"/>
      <c r="L536" s="7"/>
      <c r="M536" s="7"/>
      <c r="N536" s="7"/>
    </row>
    <row r="537" spans="1:14" ht="15.75" customHeight="1">
      <c r="A537" s="49"/>
      <c r="B537" s="465"/>
      <c r="C537" s="4"/>
      <c r="D537" s="136"/>
      <c r="E537" s="136"/>
      <c r="F537" s="5"/>
      <c r="G537" s="479"/>
      <c r="H537" s="515"/>
      <c r="I537" s="527"/>
      <c r="J537" s="7"/>
      <c r="K537" s="7"/>
      <c r="L537" s="7"/>
      <c r="M537" s="7"/>
      <c r="N537" s="7"/>
    </row>
    <row r="538" spans="1:14" ht="15.75" customHeight="1">
      <c r="A538" s="49"/>
      <c r="B538" s="465"/>
      <c r="C538" s="107"/>
      <c r="D538" s="169"/>
      <c r="E538" s="169"/>
      <c r="F538" s="108"/>
      <c r="G538" s="484"/>
      <c r="H538" s="517"/>
      <c r="I538" s="527"/>
      <c r="J538" s="7"/>
      <c r="K538" s="7"/>
      <c r="L538" s="7"/>
      <c r="M538" s="7"/>
      <c r="N538" s="7"/>
    </row>
    <row r="539" spans="1:14" ht="15.75" customHeight="1">
      <c r="A539" s="9"/>
      <c r="B539" s="113"/>
      <c r="C539" s="7"/>
      <c r="D539" s="7"/>
      <c r="E539" s="7"/>
      <c r="F539" s="7"/>
      <c r="G539" s="7"/>
      <c r="H539" s="523"/>
      <c r="I539" s="526"/>
      <c r="J539" s="7"/>
      <c r="K539" s="7"/>
      <c r="L539" s="7"/>
      <c r="M539" s="7"/>
      <c r="N539" s="7"/>
    </row>
    <row r="540" spans="1:14" ht="110.25" customHeight="1">
      <c r="B540" s="113"/>
      <c r="C540" s="394" t="s">
        <v>1556</v>
      </c>
      <c r="D540" s="395"/>
      <c r="E540" s="395"/>
      <c r="F540" s="395"/>
      <c r="G540" s="395"/>
      <c r="H540" s="523"/>
      <c r="I540" s="526"/>
      <c r="J540" s="7"/>
      <c r="K540" s="7"/>
      <c r="L540" s="7"/>
      <c r="M540" s="7"/>
      <c r="N540" s="7"/>
    </row>
  </sheetData>
  <autoFilter ref="B163:H380" xr:uid="{BD7B0260-BAC6-409D-9974-1255FF6E6EAA}">
    <filterColumn colId="1">
      <filters>
        <filter val="BR PAO DE QJO ESP FOOD 6X2KG"/>
        <filter val="BR PAO DE QJO ESP TRAD 12X1KG"/>
        <filter val="BR PAO DE QJO ESP TRAD 40X300G"/>
        <filter val="BR PAO DE QJO PREMIUM LANCHE 12X1KG"/>
        <filter val="BR PAO DE QJO PREMIUM TRAD 12X1KG"/>
        <filter val="BR PAO DE QJO PREMIUM TRAD 40X300G"/>
      </filters>
    </filterColumn>
    <sortState xmlns:xlrd2="http://schemas.microsoft.com/office/spreadsheetml/2017/richdata2" ref="B164:H380">
      <sortCondition descending="1" ref="H163:H380"/>
    </sortState>
  </autoFilter>
  <mergeCells count="22">
    <mergeCell ref="B162:H162"/>
    <mergeCell ref="B384:H384"/>
    <mergeCell ref="G397:H397"/>
    <mergeCell ref="B154:H154"/>
    <mergeCell ref="B1:H1"/>
    <mergeCell ref="B29:H29"/>
    <mergeCell ref="B31:H31"/>
    <mergeCell ref="B39:H39"/>
    <mergeCell ref="B145:H145"/>
    <mergeCell ref="B498:H498"/>
    <mergeCell ref="K397:L397"/>
    <mergeCell ref="M397:N397"/>
    <mergeCell ref="G403:H403"/>
    <mergeCell ref="I403:J403"/>
    <mergeCell ref="K403:L403"/>
    <mergeCell ref="M403:N403"/>
    <mergeCell ref="I397:J397"/>
    <mergeCell ref="B417:H417"/>
    <mergeCell ref="B424:H424"/>
    <mergeCell ref="B443:H443"/>
    <mergeCell ref="B452:H452"/>
    <mergeCell ref="B477:H477"/>
  </mergeCells>
  <pageMargins left="0" right="0" top="0.74803149606299213" bottom="0" header="0" footer="0.31496062992125984"/>
  <pageSetup paperSize="9" fitToHeight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51DD7D-B623-405C-9406-06F3590C0109}">
  <sheetPr>
    <pageSetUpPr fitToPage="1"/>
  </sheetPr>
  <dimension ref="A1:H201"/>
  <sheetViews>
    <sheetView zoomScale="70" zoomScaleNormal="70" workbookViewId="0">
      <pane ySplit="2" topLeftCell="A171" activePane="bottomLeft" state="frozen"/>
      <selection pane="bottomLeft" activeCell="F91" sqref="F91"/>
    </sheetView>
  </sheetViews>
  <sheetFormatPr defaultRowHeight="15"/>
  <cols>
    <col min="1" max="1" width="2.28515625" customWidth="1"/>
    <col min="2" max="2" width="10.28515625" bestFit="1" customWidth="1"/>
    <col min="3" max="3" width="53" bestFit="1" customWidth="1"/>
    <col min="4" max="4" width="13.28515625" customWidth="1"/>
    <col min="5" max="6" width="12.5703125" customWidth="1"/>
    <col min="7" max="7" width="12.140625" customWidth="1"/>
    <col min="8" max="8" width="10.7109375" customWidth="1"/>
  </cols>
  <sheetData>
    <row r="1" spans="1:8" ht="15.75">
      <c r="A1" s="7"/>
      <c r="B1" s="548" t="s">
        <v>183</v>
      </c>
      <c r="C1" s="548"/>
      <c r="D1" s="548"/>
      <c r="E1" s="548"/>
      <c r="F1" s="548"/>
      <c r="G1" s="548"/>
      <c r="H1" s="39"/>
    </row>
    <row r="2" spans="1:8" ht="15.75">
      <c r="A2" s="7"/>
      <c r="B2" s="11" t="s">
        <v>2</v>
      </c>
      <c r="C2" s="11" t="s">
        <v>3</v>
      </c>
      <c r="D2" s="11" t="s">
        <v>5</v>
      </c>
      <c r="E2" s="11" t="s">
        <v>0</v>
      </c>
      <c r="F2" s="11" t="s">
        <v>238</v>
      </c>
      <c r="G2" s="11" t="s">
        <v>4</v>
      </c>
      <c r="H2" s="16" t="s">
        <v>239</v>
      </c>
    </row>
    <row r="3" spans="1:8" ht="15.75">
      <c r="A3" s="9"/>
      <c r="B3" s="4">
        <v>803</v>
      </c>
      <c r="C3" s="4" t="str">
        <f>VLOOKUP(B3,[1]Report!$1:$1048576,2,0)</f>
        <v>FRANGO INATURA MARINGA 20KG</v>
      </c>
      <c r="D3" s="4" t="s">
        <v>6</v>
      </c>
      <c r="E3" s="5">
        <f>VLOOKUP(B3,[1]Report!$1:$1048576,8,0)</f>
        <v>10.68</v>
      </c>
      <c r="F3" s="5">
        <v>8.39</v>
      </c>
      <c r="G3" s="6">
        <f>(E3-F3)/E3</f>
        <v>0.21441947565543062</v>
      </c>
      <c r="H3" s="38"/>
    </row>
    <row r="4" spans="1:8" ht="15.75" customHeight="1">
      <c r="A4" s="9"/>
      <c r="B4" s="4">
        <v>102272</v>
      </c>
      <c r="C4" s="4" t="str">
        <f>VLOOKUP(B4,[1]Report!$1:$1048576,2,0)</f>
        <v>FRANGO CONG IN FLAMBOIA 20KG</v>
      </c>
      <c r="D4" s="4" t="s">
        <v>6</v>
      </c>
      <c r="E4" s="5">
        <f>VLOOKUP(B4,[1]Report!$1:$1048576,8,0)</f>
        <v>9.84</v>
      </c>
      <c r="F4" s="5">
        <v>8.39</v>
      </c>
      <c r="G4" s="6">
        <f t="shared" ref="G4:G23" si="0">(E4-F4)/E4</f>
        <v>0.1473577235772357</v>
      </c>
      <c r="H4" s="37"/>
    </row>
    <row r="5" spans="1:8" ht="15.75" customHeight="1">
      <c r="A5" s="9"/>
      <c r="B5" s="4">
        <v>109615</v>
      </c>
      <c r="C5" s="4" t="str">
        <f>VLOOKUP(B5,[1]Report!$1:$1048576,2,0)</f>
        <v>PEITO IND NATURAL REAL 18KG</v>
      </c>
      <c r="D5" s="4" t="s">
        <v>6</v>
      </c>
      <c r="E5" s="5">
        <f>VLOOKUP(B5,[1]Report!$1:$1048576,8,0)</f>
        <v>12.11</v>
      </c>
      <c r="F5" s="5">
        <v>11.45</v>
      </c>
      <c r="G5" s="6">
        <f t="shared" si="0"/>
        <v>5.4500412881915788E-2</v>
      </c>
      <c r="H5" s="37"/>
    </row>
    <row r="6" spans="1:8" ht="15.75" customHeight="1">
      <c r="A6" s="9"/>
      <c r="B6" s="4">
        <v>1052</v>
      </c>
      <c r="C6" s="4" t="str">
        <f>VLOOKUP(B6,[1]Report!$1:$1048576,2,0)</f>
        <v>PEITO BAND FRIATO 12KG</v>
      </c>
      <c r="D6" s="4" t="s">
        <v>6</v>
      </c>
      <c r="E6" s="5">
        <f>VLOOKUP(B6,[1]Report!$1:$1048576,8,0)</f>
        <v>15.54</v>
      </c>
      <c r="F6" s="5">
        <v>13.5</v>
      </c>
      <c r="G6" s="6">
        <f t="shared" si="0"/>
        <v>0.13127413127413123</v>
      </c>
    </row>
    <row r="7" spans="1:8" ht="15.75" customHeight="1">
      <c r="A7" s="9"/>
      <c r="B7" s="4">
        <v>113517</v>
      </c>
      <c r="C7" s="4" t="e">
        <f>VLOOKUP(B7,[1]Report!$1:$1048576,2,0)</f>
        <v>#N/A</v>
      </c>
      <c r="D7" s="4" t="s">
        <v>6</v>
      </c>
      <c r="E7" s="5" t="e">
        <f>VLOOKUP(B7,[1]Report!$1:$1048576,8,0)</f>
        <v>#N/A</v>
      </c>
      <c r="F7" s="5">
        <v>12.48</v>
      </c>
      <c r="G7" s="6" t="e">
        <f t="shared" si="0"/>
        <v>#N/A</v>
      </c>
    </row>
    <row r="8" spans="1:8" ht="15.75" customHeight="1">
      <c r="A8" s="9"/>
      <c r="B8" s="4">
        <v>1053</v>
      </c>
      <c r="C8" s="4" t="str">
        <f>VLOOKUP(B8,[1]Report!$1:$1048576,2,0)</f>
        <v>FILE DE PEITO IND FRIATO 20KG</v>
      </c>
      <c r="D8" s="4" t="s">
        <v>6</v>
      </c>
      <c r="E8" s="5">
        <f>VLOOKUP(B8,[1]Report!$1:$1048576,8,0)</f>
        <v>16.399999999999999</v>
      </c>
      <c r="F8" s="5">
        <v>14.95</v>
      </c>
      <c r="G8" s="6">
        <f t="shared" si="0"/>
        <v>8.8414634146341431E-2</v>
      </c>
    </row>
    <row r="9" spans="1:8" ht="15.75" customHeight="1">
      <c r="A9" s="9"/>
      <c r="B9" s="4">
        <v>1445</v>
      </c>
      <c r="C9" s="4" t="str">
        <f>VLOOKUP(B9,[1]Report!$1:$1048576,2,0)</f>
        <v>FILE DE PEITO BAND FRIATO 12KG</v>
      </c>
      <c r="D9" s="4" t="s">
        <v>6</v>
      </c>
      <c r="E9" s="5">
        <f>VLOOKUP(B9,[1]Report!$1:$1048576,8,0)</f>
        <v>17.739999999999998</v>
      </c>
      <c r="F9" s="5">
        <v>15.75</v>
      </c>
      <c r="G9" s="6">
        <f t="shared" si="0"/>
        <v>0.11217587373167974</v>
      </c>
    </row>
    <row r="10" spans="1:8" ht="15.75" customHeight="1">
      <c r="A10" s="9"/>
      <c r="B10" s="4">
        <v>1615</v>
      </c>
      <c r="C10" s="4" t="str">
        <f>VLOOKUP(B10,[1]Report!$1:$1048576,2,0)</f>
        <v>ASA CONG IND FRIATO 20KG</v>
      </c>
      <c r="D10" s="4" t="s">
        <v>6</v>
      </c>
      <c r="E10" s="5">
        <f>VLOOKUP(B10,[1]Report!$1:$1048576,8,0)</f>
        <v>14.93</v>
      </c>
      <c r="F10" s="5">
        <v>10.45</v>
      </c>
      <c r="G10" s="6">
        <f t="shared" si="0"/>
        <v>0.30006697923643671</v>
      </c>
    </row>
    <row r="11" spans="1:8" ht="15.75" customHeight="1">
      <c r="A11" s="9"/>
      <c r="B11" s="4">
        <v>1678</v>
      </c>
      <c r="C11" s="4" t="str">
        <f>VLOOKUP(B11,[1]Report!$1:$1048576,2,0)</f>
        <v>ASA BAND FRIATO 12KG</v>
      </c>
      <c r="D11" s="4" t="s">
        <v>6</v>
      </c>
      <c r="E11" s="5">
        <f>VLOOKUP(B11,[1]Report!$1:$1048576,8,0)</f>
        <v>16.45</v>
      </c>
      <c r="F11" s="5">
        <v>13.3</v>
      </c>
      <c r="G11" s="6">
        <f t="shared" si="0"/>
        <v>0.19148936170212758</v>
      </c>
    </row>
    <row r="12" spans="1:8" ht="15.75" customHeight="1">
      <c r="A12" s="9"/>
      <c r="B12" s="4">
        <v>1487</v>
      </c>
      <c r="C12" s="4" t="str">
        <f>VLOOKUP(B12,[1]Report!$1:$1048576,2,0)</f>
        <v>COXA S/ COXA INDV  MARINGA 18KG</v>
      </c>
      <c r="D12" s="4" t="s">
        <v>6</v>
      </c>
      <c r="E12" s="5">
        <f>VLOOKUP(B12,[1]Report!$1:$1048576,8,0)</f>
        <v>10.79</v>
      </c>
      <c r="F12" s="5">
        <v>8.9499999999999993</v>
      </c>
      <c r="G12" s="6">
        <f t="shared" si="0"/>
        <v>0.1705282669138091</v>
      </c>
    </row>
    <row r="13" spans="1:8" ht="15.75" customHeight="1">
      <c r="A13" s="9"/>
      <c r="B13" s="4">
        <v>1011</v>
      </c>
      <c r="C13" s="4" t="str">
        <f>VLOOKUP(B13,[1]Report!$1:$1048576,2,0)</f>
        <v>COXA S/COXA BAND FRIATO 12KG</v>
      </c>
      <c r="D13" s="4" t="s">
        <v>6</v>
      </c>
      <c r="E13" s="5">
        <f>VLOOKUP(B13,[1]Report!$1:$1048576,8,0)</f>
        <v>11.18</v>
      </c>
      <c r="F13" s="5">
        <v>9.9499999999999993</v>
      </c>
      <c r="G13" s="6">
        <f t="shared" si="0"/>
        <v>0.11001788908765657</v>
      </c>
    </row>
    <row r="14" spans="1:8" ht="15.75" customHeight="1">
      <c r="A14" s="9"/>
      <c r="B14" s="4">
        <v>106040</v>
      </c>
      <c r="C14" s="4" t="str">
        <f>VLOOKUP(B14,[1]Report!$1:$1048576,2,0)</f>
        <v>SALSICHA CONG ESTRELA 5KG</v>
      </c>
      <c r="D14" s="4" t="s">
        <v>6</v>
      </c>
      <c r="E14" s="5">
        <f>VLOOKUP(B14,[1]Report!$1:$1048576,8,0)</f>
        <v>7.34</v>
      </c>
      <c r="F14" s="5">
        <v>6.99</v>
      </c>
      <c r="G14" s="6">
        <f t="shared" si="0"/>
        <v>4.7683923705722026E-2</v>
      </c>
    </row>
    <row r="15" spans="1:8" ht="15.75" customHeight="1">
      <c r="A15" s="9"/>
      <c r="B15" s="4">
        <v>1249</v>
      </c>
      <c r="C15" s="4" t="str">
        <f>VLOOKUP(B15,[1]Report!$1:$1048576,2,0)</f>
        <v>SALSICHA PERDIGAO 4X5KG</v>
      </c>
      <c r="D15" s="4" t="s">
        <v>6</v>
      </c>
      <c r="E15" s="5">
        <f>VLOOKUP(B15,[1]Report!$1:$1048576,8,0)</f>
        <v>12.93</v>
      </c>
      <c r="F15" s="5">
        <v>12.1</v>
      </c>
      <c r="G15" s="6">
        <f t="shared" si="0"/>
        <v>6.4191802010827539E-2</v>
      </c>
    </row>
    <row r="16" spans="1:8" ht="15.75" customHeight="1">
      <c r="A16" s="9"/>
      <c r="B16" s="4">
        <v>110282</v>
      </c>
      <c r="C16" s="4" t="e">
        <f>VLOOKUP(B16,[1]Report!$1:$1048576,2,0)</f>
        <v>#N/A</v>
      </c>
      <c r="D16" s="4" t="s">
        <v>6</v>
      </c>
      <c r="E16" s="5" t="e">
        <f>VLOOKUP(B16,[1]Report!$1:$1048576,8,0)</f>
        <v>#N/A</v>
      </c>
      <c r="F16" s="5">
        <v>5.55</v>
      </c>
      <c r="G16" s="6" t="e">
        <f t="shared" si="0"/>
        <v>#N/A</v>
      </c>
    </row>
    <row r="17" spans="1:7" ht="15.75" customHeight="1">
      <c r="A17" s="9"/>
      <c r="B17" s="4">
        <v>109568</v>
      </c>
      <c r="C17" s="4" t="e">
        <f>VLOOKUP(B17,[1]Report!$1:$1048576,2,0)</f>
        <v>#N/A</v>
      </c>
      <c r="D17" s="4" t="s">
        <v>6</v>
      </c>
      <c r="E17" s="5" t="e">
        <f>VLOOKUP(B17,[1]Report!$1:$1048576,8,0)</f>
        <v>#N/A</v>
      </c>
      <c r="F17" s="5">
        <v>12.95</v>
      </c>
      <c r="G17" s="6" t="e">
        <f t="shared" si="0"/>
        <v>#N/A</v>
      </c>
    </row>
    <row r="18" spans="1:7" ht="15.75" customHeight="1">
      <c r="A18" s="9"/>
      <c r="B18" s="4">
        <v>105514</v>
      </c>
      <c r="C18" s="4" t="e">
        <f>VLOOKUP(B18,[1]Report!$1:$1048576,2,0)</f>
        <v>#N/A</v>
      </c>
      <c r="D18" s="4" t="s">
        <v>6</v>
      </c>
      <c r="E18" s="5" t="e">
        <f>VLOOKUP(B18,[1]Report!$1:$1048576,8,0)</f>
        <v>#N/A</v>
      </c>
      <c r="F18" s="5">
        <v>13.5</v>
      </c>
      <c r="G18" s="6" t="e">
        <f t="shared" si="0"/>
        <v>#N/A</v>
      </c>
    </row>
    <row r="19" spans="1:7" ht="15.75">
      <c r="A19" s="9"/>
      <c r="B19" s="4">
        <v>112573</v>
      </c>
      <c r="C19" s="4" t="e">
        <f>VLOOKUP(B19,[1]Report!$1:$1048576,2,0)</f>
        <v>#N/A</v>
      </c>
      <c r="D19" s="4" t="s">
        <v>6</v>
      </c>
      <c r="E19" s="5" t="e">
        <f>VLOOKUP(B19,[1]Report!$1:$1048576,8,0)</f>
        <v>#N/A</v>
      </c>
      <c r="F19" s="5">
        <v>10.99</v>
      </c>
      <c r="G19" s="6" t="e">
        <f t="shared" si="0"/>
        <v>#N/A</v>
      </c>
    </row>
    <row r="20" spans="1:7" ht="15.75" customHeight="1">
      <c r="A20" s="9"/>
      <c r="B20" s="4">
        <v>109477</v>
      </c>
      <c r="C20" s="4" t="str">
        <f>VLOOKUP(B20,[1]Report!$1:$1048576,2,0)</f>
        <v>COSTELA DA PONTA SUIN  PERDIG+-14KG</v>
      </c>
      <c r="D20" s="4" t="s">
        <v>6</v>
      </c>
      <c r="E20" s="5">
        <f>VLOOKUP(B20,[1]Report!$1:$1048576,8,0)</f>
        <v>12.9</v>
      </c>
      <c r="F20" s="5">
        <v>9.1</v>
      </c>
      <c r="G20" s="6">
        <f t="shared" si="0"/>
        <v>0.29457364341085274</v>
      </c>
    </row>
    <row r="21" spans="1:7" ht="15.75" customHeight="1">
      <c r="A21" s="9"/>
      <c r="B21" s="4">
        <v>738</v>
      </c>
      <c r="C21" s="4" t="e">
        <f>VLOOKUP(B21,[1]Report!$1:$1048576,2,0)</f>
        <v>#N/A</v>
      </c>
      <c r="D21" s="4" t="s">
        <v>6</v>
      </c>
      <c r="E21" s="5" t="e">
        <f>VLOOKUP(B21,[1]Report!$1:$1048576,8,0)</f>
        <v>#N/A</v>
      </c>
      <c r="F21" s="5">
        <v>12.95</v>
      </c>
      <c r="G21" s="6" t="e">
        <f t="shared" si="0"/>
        <v>#N/A</v>
      </c>
    </row>
    <row r="22" spans="1:7" ht="15.75" customHeight="1">
      <c r="A22" s="9"/>
      <c r="B22" s="4">
        <v>1018</v>
      </c>
      <c r="C22" s="4" t="e">
        <f>VLOOKUP(B22,[1]Report!$1:$1048576,2,0)</f>
        <v>#N/A</v>
      </c>
      <c r="D22" s="4" t="s">
        <v>6</v>
      </c>
      <c r="E22" s="5" t="e">
        <f>VLOOKUP(B22,[1]Report!$1:$1048576,8,0)</f>
        <v>#N/A</v>
      </c>
      <c r="F22" s="5">
        <v>11.99</v>
      </c>
      <c r="G22" s="6" t="e">
        <f t="shared" si="0"/>
        <v>#N/A</v>
      </c>
    </row>
    <row r="23" spans="1:7" ht="15.75" customHeight="1">
      <c r="A23" s="9"/>
      <c r="B23" s="4">
        <v>109690</v>
      </c>
      <c r="C23" s="4" t="str">
        <f>VLOOKUP(B23,[1]Report!$1:$1048576,2,0)</f>
        <v>LING CHURR MIMOSA 2X5KG</v>
      </c>
      <c r="D23" s="4" t="s">
        <v>6</v>
      </c>
      <c r="E23" s="5">
        <f>VLOOKUP(B23,[1]Report!$1:$1048576,8,0)</f>
        <v>15.6</v>
      </c>
      <c r="F23" s="5">
        <v>12.99</v>
      </c>
      <c r="G23" s="6">
        <f t="shared" si="0"/>
        <v>0.16730769230769227</v>
      </c>
    </row>
    <row r="24" spans="1:7" ht="15.75" customHeight="1">
      <c r="A24" s="9"/>
      <c r="B24" s="4">
        <v>241</v>
      </c>
      <c r="C24" s="4" t="str">
        <f>VLOOKUP(B24,[1]Report!$1:$1048576,2,0)</f>
        <v>CORACAO  BOV FRIBOI+-20KG</v>
      </c>
      <c r="D24" s="4" t="s">
        <v>6</v>
      </c>
      <c r="E24" s="5">
        <f>VLOOKUP(B24,[1]Report!$1:$1048576,8,0)</f>
        <v>10.54</v>
      </c>
      <c r="F24" s="5">
        <v>10.75</v>
      </c>
      <c r="G24" s="6">
        <f t="shared" ref="G24:G26" si="1">(E24-F24)/E24</f>
        <v>-1.9924098671726839E-2</v>
      </c>
    </row>
    <row r="25" spans="1:7" ht="15.75" customHeight="1">
      <c r="A25" s="9"/>
      <c r="B25" s="4">
        <v>112599</v>
      </c>
      <c r="C25" s="4" t="str">
        <f>VLOOKUP(B25,[1]Report!$1:$1048576,2,0)</f>
        <v>CUPIM BOV DO CHEF+-25KG</v>
      </c>
      <c r="D25" s="4" t="s">
        <v>6</v>
      </c>
      <c r="E25" s="5">
        <f>VLOOKUP(B25,[1]Report!$1:$1048576,8,0)</f>
        <v>49.78</v>
      </c>
      <c r="F25" s="5">
        <v>39.9</v>
      </c>
      <c r="G25" s="6">
        <f t="shared" si="1"/>
        <v>0.19847328244274814</v>
      </c>
    </row>
    <row r="26" spans="1:7" ht="15.75" customHeight="1">
      <c r="A26" s="9"/>
      <c r="B26" s="12">
        <v>113102</v>
      </c>
      <c r="C26" s="4" t="e">
        <f>VLOOKUP(B26,[1]Report!$1:$1048576,2,0)</f>
        <v>#N/A</v>
      </c>
      <c r="D26" s="4" t="s">
        <v>6</v>
      </c>
      <c r="E26" s="5" t="e">
        <f>VLOOKUP(B26,[1]Report!$1:$1048576,8,0)</f>
        <v>#N/A</v>
      </c>
      <c r="F26" s="5">
        <v>19.95</v>
      </c>
      <c r="G26" s="6" t="e">
        <f t="shared" si="1"/>
        <v>#N/A</v>
      </c>
    </row>
    <row r="27" spans="1:7" ht="15.75" customHeight="1">
      <c r="A27" s="9"/>
      <c r="B27" s="12">
        <v>1443</v>
      </c>
      <c r="C27" s="4" t="str">
        <f>VLOOKUP(B27,[1]Report!$1:$1048576,2,0)</f>
        <v>CORACAO FGO BAND FRIATO 1KG</v>
      </c>
      <c r="D27" s="4" t="s">
        <v>6</v>
      </c>
      <c r="E27" s="5">
        <f>VLOOKUP(B27,[1]Report!$1:$1048576,8,0)</f>
        <v>25.65</v>
      </c>
      <c r="F27" s="5">
        <v>21.59</v>
      </c>
      <c r="G27" s="6">
        <f t="shared" ref="G27:G29" si="2">(E27-F27)/E27</f>
        <v>0.1582846003898635</v>
      </c>
    </row>
    <row r="28" spans="1:7" ht="15.75" customHeight="1">
      <c r="A28" s="9"/>
      <c r="B28" s="12">
        <v>109668</v>
      </c>
      <c r="C28" s="4" t="e">
        <f>VLOOKUP(B28,[1]Report!$1:$1048576,2,0)</f>
        <v>#N/A</v>
      </c>
      <c r="D28" s="4" t="s">
        <v>6</v>
      </c>
      <c r="E28" s="5" t="e">
        <f>VLOOKUP(B28,[1]Report!$1:$1048576,8,0)</f>
        <v>#N/A</v>
      </c>
      <c r="F28" s="5">
        <v>30.95</v>
      </c>
      <c r="G28" s="6" t="e">
        <f t="shared" si="2"/>
        <v>#N/A</v>
      </c>
    </row>
    <row r="29" spans="1:7" ht="15.75" customHeight="1">
      <c r="A29" s="9"/>
      <c r="B29" s="12">
        <v>113371</v>
      </c>
      <c r="C29" s="4" t="e">
        <f>VLOOKUP(B29,[1]Report!$1:$1048576,2,0)</f>
        <v>#N/A</v>
      </c>
      <c r="D29" s="4" t="s">
        <v>6</v>
      </c>
      <c r="E29" s="5" t="e">
        <f>VLOOKUP(B29,[1]Report!$1:$1048576,8,0)</f>
        <v>#N/A</v>
      </c>
      <c r="F29" s="5">
        <v>2.99</v>
      </c>
      <c r="G29" s="6" t="e">
        <f t="shared" si="2"/>
        <v>#N/A</v>
      </c>
    </row>
    <row r="30" spans="1:7" ht="15.75" customHeight="1">
      <c r="A30" s="9"/>
      <c r="B30" s="12"/>
      <c r="C30" s="4"/>
      <c r="D30" s="10"/>
      <c r="E30" s="8"/>
      <c r="F30" s="8"/>
      <c r="G30" s="13"/>
    </row>
    <row r="31" spans="1:7" ht="15.75" customHeight="1">
      <c r="A31" s="9"/>
      <c r="B31" s="12"/>
      <c r="C31" s="4"/>
      <c r="D31" s="10"/>
      <c r="E31" s="8"/>
      <c r="F31" s="8"/>
      <c r="G31" s="13"/>
    </row>
    <row r="32" spans="1:7" ht="15.75" customHeight="1">
      <c r="A32" s="9"/>
      <c r="B32" s="12"/>
      <c r="C32" s="4"/>
      <c r="D32" s="10"/>
      <c r="E32" s="8"/>
      <c r="F32" s="8"/>
      <c r="G32" s="13"/>
    </row>
    <row r="33" spans="1:8" ht="15.75" customHeight="1">
      <c r="A33" s="9"/>
      <c r="B33" s="11"/>
      <c r="C33" s="11" t="s">
        <v>3</v>
      </c>
      <c r="D33" s="11" t="s">
        <v>5</v>
      </c>
      <c r="E33" s="11" t="s">
        <v>0</v>
      </c>
      <c r="F33" s="11" t="s">
        <v>110</v>
      </c>
      <c r="G33" s="11" t="s">
        <v>4</v>
      </c>
    </row>
    <row r="34" spans="1:8" ht="15.75" customHeight="1">
      <c r="A34" s="9"/>
      <c r="B34" s="4">
        <v>2114</v>
      </c>
      <c r="C34" s="4" t="e">
        <f>VLOOKUP(B34,[1]Report!$1:$1048576,2,0)</f>
        <v>#N/A</v>
      </c>
      <c r="D34" s="4" t="s">
        <v>6</v>
      </c>
      <c r="E34" s="5" t="e">
        <f>VLOOKUP(B34,[1]Report!$1:$1048576,8,0)</f>
        <v>#N/A</v>
      </c>
      <c r="F34" s="5">
        <v>17.989999999999998</v>
      </c>
      <c r="G34" s="6" t="e">
        <f>(E34-F34)/E34</f>
        <v>#N/A</v>
      </c>
    </row>
    <row r="35" spans="1:8" ht="15.75" customHeight="1">
      <c r="A35" s="9"/>
      <c r="B35" s="4">
        <v>109252</v>
      </c>
      <c r="C35" s="4" t="str">
        <f>VLOOKUP(B35,[1]Report!$1:$1048576,2,0)</f>
        <v>LING CALAB BELLUNO 6X2KG</v>
      </c>
      <c r="D35" s="4" t="s">
        <v>7</v>
      </c>
      <c r="E35" s="5">
        <f>VLOOKUP(B35,[1]Report!$1:$1048576,8,0)</f>
        <v>17.95</v>
      </c>
      <c r="F35" s="5">
        <v>15.45</v>
      </c>
      <c r="G35" s="6">
        <f t="shared" ref="G35:G42" si="3">(E35-F35)/E35</f>
        <v>0.1392757660167131</v>
      </c>
    </row>
    <row r="36" spans="1:8" ht="15.75" customHeight="1">
      <c r="A36" s="9"/>
      <c r="B36" s="4">
        <v>363</v>
      </c>
      <c r="C36" s="4" t="str">
        <f>VLOOKUP(B36,[1]Report!$1:$1048576,2,0)</f>
        <v>LING CALAB SADIA 6X2,5</v>
      </c>
      <c r="D36" s="4"/>
      <c r="E36" s="5">
        <f>VLOOKUP(B36,[1]Report!$1:$1048576,8,0)</f>
        <v>24.99</v>
      </c>
      <c r="F36" s="5">
        <v>19.989999999999998</v>
      </c>
      <c r="G36" s="6">
        <f t="shared" si="3"/>
        <v>0.20008003201280514</v>
      </c>
    </row>
    <row r="37" spans="1:8" ht="15.75" customHeight="1">
      <c r="A37" s="9"/>
      <c r="B37" s="4">
        <v>113461</v>
      </c>
      <c r="C37" s="4" t="e">
        <f>VLOOKUP(B37,[1]Report!$1:$1048576,2,0)</f>
        <v>#N/A</v>
      </c>
      <c r="D37" s="4"/>
      <c r="E37" s="5" t="e">
        <f>VLOOKUP(B37,[1]Report!$1:$1048576,8,0)</f>
        <v>#N/A</v>
      </c>
      <c r="F37" s="5">
        <v>5.95</v>
      </c>
      <c r="G37" s="6" t="e">
        <f t="shared" si="3"/>
        <v>#N/A</v>
      </c>
    </row>
    <row r="38" spans="1:8" ht="15.75" customHeight="1">
      <c r="A38" s="9"/>
      <c r="B38" s="4">
        <v>109027</v>
      </c>
      <c r="C38" s="4" t="str">
        <f>VLOOKUP(B38,[1]Report!$1:$1048576,2,0)</f>
        <v>APRES AFIAMBRADO ESTRELA 6X+-2,5KG</v>
      </c>
      <c r="D38" s="4"/>
      <c r="E38" s="5">
        <f>VLOOKUP(B38,[1]Report!$1:$1048576,8,0)</f>
        <v>7.89</v>
      </c>
      <c r="F38" s="5">
        <v>6.8</v>
      </c>
      <c r="G38" s="6">
        <f t="shared" si="3"/>
        <v>0.13814955640050697</v>
      </c>
    </row>
    <row r="39" spans="1:8" ht="15.75" customHeight="1">
      <c r="A39" s="9"/>
      <c r="B39" s="4"/>
      <c r="C39" s="4"/>
      <c r="D39" s="4"/>
      <c r="E39" s="5"/>
      <c r="F39" s="5"/>
      <c r="G39" s="6"/>
    </row>
    <row r="40" spans="1:8" ht="15.75" customHeight="1">
      <c r="A40" s="9"/>
      <c r="B40" s="11"/>
      <c r="C40" s="11" t="s">
        <v>3</v>
      </c>
      <c r="D40" s="11" t="s">
        <v>5</v>
      </c>
      <c r="E40" s="11" t="s">
        <v>0</v>
      </c>
      <c r="F40" s="11" t="s">
        <v>110</v>
      </c>
      <c r="G40" s="11" t="s">
        <v>4</v>
      </c>
    </row>
    <row r="41" spans="1:8" ht="15.75" customHeight="1">
      <c r="A41" s="9"/>
      <c r="B41" s="4">
        <v>109607</v>
      </c>
      <c r="C41" s="4" t="e">
        <f>VLOOKUP(B41,[1]Report!$1:$1048576,2,0)</f>
        <v>#N/A</v>
      </c>
      <c r="D41" s="4"/>
      <c r="E41" s="5" t="e">
        <f>VLOOKUP(B41,[1]Report!$1:$1048576,8,0)</f>
        <v>#N/A</v>
      </c>
      <c r="F41" s="5">
        <v>21.95</v>
      </c>
      <c r="G41" s="6" t="e">
        <f t="shared" si="3"/>
        <v>#N/A</v>
      </c>
    </row>
    <row r="42" spans="1:8" ht="15.75" customHeight="1">
      <c r="A42" s="9"/>
      <c r="B42" s="4">
        <v>103168</v>
      </c>
      <c r="C42" s="4" t="str">
        <f>VLOOKUP(B42,[1]Report!$1:$1048576,2,0)</f>
        <v>SEAR GORDURA VEG PRIMOR 24X500G</v>
      </c>
      <c r="D42" s="4"/>
      <c r="E42" s="5">
        <f>VLOOKUP(B42,[1]Report!$1:$1048576,8,0)</f>
        <v>10.77</v>
      </c>
      <c r="F42" s="5">
        <v>8.85</v>
      </c>
      <c r="G42" s="6">
        <f t="shared" si="3"/>
        <v>0.17827298050139276</v>
      </c>
    </row>
    <row r="43" spans="1:8" ht="15.75" customHeight="1">
      <c r="A43" s="9"/>
      <c r="B43" s="14">
        <v>109251</v>
      </c>
      <c r="C43" s="4" t="str">
        <f>VLOOKUP(B43,[1]Report!$1:$1048576,2,0)</f>
        <v>MARG PRIMOR 12X1KG</v>
      </c>
      <c r="D43" s="4"/>
      <c r="E43" s="5">
        <f>VLOOKUP(B43,[1]Report!$1:$1048576,8,0)</f>
        <v>13.03</v>
      </c>
      <c r="F43" s="8">
        <v>8.4</v>
      </c>
      <c r="G43" s="13">
        <f>(E43-F43)/E43</f>
        <v>0.35533384497313886</v>
      </c>
      <c r="H43" s="7"/>
    </row>
    <row r="44" spans="1:8" ht="15.75" customHeight="1">
      <c r="A44" s="9"/>
      <c r="B44" s="14">
        <v>109575</v>
      </c>
      <c r="C44" s="4" t="str">
        <f>VLOOKUP(B44,[1]Report!$1:$1048576,2,0)</f>
        <v>MARG DELICIA SUPREME C/S 24X250G</v>
      </c>
      <c r="D44" s="4"/>
      <c r="E44" s="5">
        <f>VLOOKUP(B44,[1]Report!$1:$1048576,8,0)</f>
        <v>4.6900000000000004</v>
      </c>
      <c r="F44" s="8">
        <v>2.88</v>
      </c>
      <c r="G44" s="13">
        <f t="shared" ref="G44:G47" si="4">(E44-F44)/E44</f>
        <v>0.38592750533049047</v>
      </c>
      <c r="H44" s="7"/>
    </row>
    <row r="45" spans="1:8" ht="15.75" customHeight="1">
      <c r="A45" s="9"/>
      <c r="B45" s="14">
        <v>109601</v>
      </c>
      <c r="C45" s="4" t="str">
        <f>VLOOKUP(B45,[1]Report!$1:$1048576,2,0)</f>
        <v>MARG DELICIA SUPREME C/S 12X500G</v>
      </c>
      <c r="D45" s="4"/>
      <c r="E45" s="5">
        <f>VLOOKUP(B45,[1]Report!$1:$1048576,8,0)</f>
        <v>8.7799999999999994</v>
      </c>
      <c r="F45" s="8">
        <v>5.39</v>
      </c>
      <c r="G45" s="13">
        <f t="shared" si="4"/>
        <v>0.38610478359908884</v>
      </c>
      <c r="H45" s="7"/>
    </row>
    <row r="46" spans="1:8" ht="15.75" customHeight="1">
      <c r="A46" s="9"/>
      <c r="B46" s="14">
        <v>113438</v>
      </c>
      <c r="C46" s="4" t="e">
        <f>VLOOKUP(B46,[1]Report!$1:$1048576,2,0)</f>
        <v>#N/A</v>
      </c>
      <c r="D46" s="4"/>
      <c r="E46" s="5" t="e">
        <f>VLOOKUP(B46,[1]Report!$1:$1048576,8,0)</f>
        <v>#N/A</v>
      </c>
      <c r="F46" s="8">
        <v>6.65</v>
      </c>
      <c r="G46" s="13" t="e">
        <f t="shared" si="4"/>
        <v>#N/A</v>
      </c>
      <c r="H46" s="7"/>
    </row>
    <row r="47" spans="1:8" ht="15.75" customHeight="1">
      <c r="A47" s="9"/>
      <c r="B47" s="14">
        <v>113439</v>
      </c>
      <c r="C47" s="4" t="str">
        <f>VLOOKUP(B47,[1]Report!$1:$1048576,2,0)</f>
        <v>MANTEIGA COMUM C/S TOURIN PT 12X500G</v>
      </c>
      <c r="D47" s="4"/>
      <c r="E47" s="5">
        <f>VLOOKUP(B47,[1]Report!$1:$1048576,8,0)</f>
        <v>23.94</v>
      </c>
      <c r="F47" s="8">
        <v>15.95</v>
      </c>
      <c r="G47" s="13">
        <f t="shared" si="4"/>
        <v>0.33375104427736013</v>
      </c>
      <c r="H47" s="7"/>
    </row>
    <row r="48" spans="1:8" ht="15.75" customHeight="1">
      <c r="A48" s="9"/>
      <c r="B48" s="14"/>
      <c r="C48" s="4"/>
      <c r="D48" s="4"/>
      <c r="E48" s="5"/>
      <c r="F48" s="8"/>
      <c r="G48" s="13"/>
      <c r="H48" s="7"/>
    </row>
    <row r="49" spans="1:8" ht="15.75" customHeight="1">
      <c r="A49" s="9"/>
      <c r="B49" s="11"/>
      <c r="C49" s="11" t="s">
        <v>3</v>
      </c>
      <c r="D49" s="11" t="s">
        <v>5</v>
      </c>
      <c r="E49" s="11" t="s">
        <v>0</v>
      </c>
      <c r="F49" s="11" t="s">
        <v>110</v>
      </c>
      <c r="G49" s="11" t="s">
        <v>4</v>
      </c>
      <c r="H49" s="7"/>
    </row>
    <row r="50" spans="1:8" ht="15.75" customHeight="1">
      <c r="A50" s="9"/>
      <c r="B50" s="14">
        <v>109142</v>
      </c>
      <c r="C50" s="4" t="e">
        <f>VLOOKUP(B50,[1]Report!$1:$1048576,2,0)</f>
        <v>#N/A</v>
      </c>
      <c r="D50" s="4"/>
      <c r="E50" s="5" t="e">
        <f>VLOOKUP(B50,[1]Report!$1:$1048576,8,0)</f>
        <v>#N/A</v>
      </c>
      <c r="F50" s="8">
        <v>4.1399999999999997</v>
      </c>
      <c r="G50" s="13" t="e">
        <f t="shared" ref="G50:G61" si="5">(E50-F50)/E50</f>
        <v>#N/A</v>
      </c>
    </row>
    <row r="51" spans="1:8" ht="15.75" customHeight="1">
      <c r="A51" s="9"/>
      <c r="B51" s="4">
        <v>106062</v>
      </c>
      <c r="C51" s="4" t="str">
        <f>VLOOKUP(B51,[1]Report!$1:$1048576,2,0)</f>
        <v>N IOG POLPA NINHO 6X540G</v>
      </c>
      <c r="D51" s="4"/>
      <c r="E51" s="5">
        <f>VLOOKUP(B51,[1]Report!$1:$1048576,8,0)</f>
        <v>7.36</v>
      </c>
      <c r="F51" s="8">
        <v>4.8600000000000003</v>
      </c>
      <c r="G51" s="13">
        <f t="shared" si="5"/>
        <v>0.33967391304347827</v>
      </c>
    </row>
    <row r="52" spans="1:8" ht="15.75" customHeight="1">
      <c r="A52" s="9"/>
      <c r="B52" s="4">
        <v>107031</v>
      </c>
      <c r="C52" s="4" t="str">
        <f>VLOOKUP(B52,[1]Report!$1:$1048576,2,0)</f>
        <v>N IOG LIQ NESTON MC/BNA 12X850G</v>
      </c>
      <c r="D52" s="4"/>
      <c r="E52" s="5">
        <f>VLOOKUP(B52,[1]Report!$1:$1048576,8,0)</f>
        <v>11.44</v>
      </c>
      <c r="F52" s="8">
        <v>7.55</v>
      </c>
      <c r="G52" s="13">
        <f t="shared" si="5"/>
        <v>0.340034965034965</v>
      </c>
    </row>
    <row r="53" spans="1:8" ht="15.75" customHeight="1">
      <c r="A53" s="9"/>
      <c r="B53" s="4">
        <v>106072</v>
      </c>
      <c r="C53" s="4" t="e">
        <f>VLOOKUP(B53,[1]Report!$1:$1048576,2,0)</f>
        <v>#N/A</v>
      </c>
      <c r="D53" s="4"/>
      <c r="E53" s="5" t="e">
        <f>VLOOKUP(B53,[1]Report!$1:$1048576,8,0)</f>
        <v>#N/A</v>
      </c>
      <c r="F53" s="8">
        <v>4.75</v>
      </c>
      <c r="G53" s="13" t="e">
        <f t="shared" si="5"/>
        <v>#N/A</v>
      </c>
    </row>
    <row r="54" spans="1:8" ht="15.75" customHeight="1">
      <c r="A54" s="9"/>
      <c r="B54" s="4"/>
      <c r="C54" s="4"/>
      <c r="D54" s="4"/>
      <c r="E54" s="5"/>
      <c r="F54" s="8"/>
      <c r="G54" s="13"/>
    </row>
    <row r="55" spans="1:8" ht="15.75" customHeight="1">
      <c r="A55" s="9"/>
      <c r="B55" s="11"/>
      <c r="C55" s="11" t="s">
        <v>3</v>
      </c>
      <c r="D55" s="11" t="s">
        <v>5</v>
      </c>
      <c r="E55" s="11" t="s">
        <v>0</v>
      </c>
      <c r="F55" s="11" t="s">
        <v>110</v>
      </c>
      <c r="G55" s="11" t="s">
        <v>4</v>
      </c>
    </row>
    <row r="56" spans="1:8" ht="15.75" customHeight="1">
      <c r="A56" s="9"/>
      <c r="B56" s="4">
        <v>352</v>
      </c>
      <c r="C56" s="4" t="e">
        <f>VLOOKUP(B56,[1]Report!$1:$1048576,2,0)</f>
        <v>#N/A</v>
      </c>
      <c r="D56" s="4"/>
      <c r="E56" s="5" t="e">
        <f>VLOOKUP(B56,[1]Report!$1:$1048576,8,0)</f>
        <v>#N/A</v>
      </c>
      <c r="F56" s="8">
        <v>2.89</v>
      </c>
      <c r="G56" s="13" t="e">
        <f t="shared" si="5"/>
        <v>#N/A</v>
      </c>
    </row>
    <row r="57" spans="1:8" ht="15.75" customHeight="1">
      <c r="A57" s="9"/>
      <c r="B57" s="4">
        <v>36</v>
      </c>
      <c r="C57" s="4" t="str">
        <f>VLOOKUP(B57,[1]Report!$1:$1048576,2,0)</f>
        <v>GDC ATUM RALADO NATURAL 170GR</v>
      </c>
      <c r="D57" s="4"/>
      <c r="E57" s="5">
        <f>VLOOKUP(B57,[1]Report!$1:$1048576,8,0)</f>
        <v>5.35</v>
      </c>
      <c r="F57" s="8">
        <v>3.99</v>
      </c>
      <c r="G57" s="13">
        <f t="shared" si="5"/>
        <v>0.2542056074766354</v>
      </c>
    </row>
    <row r="58" spans="1:8" ht="15.75" customHeight="1">
      <c r="A58" s="9"/>
      <c r="B58" s="4">
        <v>32</v>
      </c>
      <c r="C58" s="4" t="str">
        <f>VLOOKUP(B58,[1]Report!$1:$1048576,2,0)</f>
        <v>GDC ATUM RALADO OLEO 170GR</v>
      </c>
      <c r="D58" s="4"/>
      <c r="E58" s="5">
        <f>VLOOKUP(B58,[1]Report!$1:$1048576,8,0)</f>
        <v>5.35</v>
      </c>
      <c r="F58" s="8">
        <v>3.99</v>
      </c>
      <c r="G58" s="13">
        <f t="shared" si="5"/>
        <v>0.2542056074766354</v>
      </c>
    </row>
    <row r="59" spans="1:8" ht="15.75" customHeight="1">
      <c r="A59" s="9"/>
      <c r="B59" s="4">
        <v>46</v>
      </c>
      <c r="C59" s="4" t="str">
        <f>VLOOKUP(B59,[1]Report!$1:$1048576,2,0)</f>
        <v>GDC ATUM RALADO M/TOMATE 24X170GR</v>
      </c>
      <c r="D59" s="4"/>
      <c r="E59" s="5">
        <f>VLOOKUP(B59,[1]Report!$1:$1048576,8,0)</f>
        <v>5.35</v>
      </c>
      <c r="F59" s="8">
        <v>3.99</v>
      </c>
      <c r="G59" s="13">
        <f t="shared" si="5"/>
        <v>0.2542056074766354</v>
      </c>
    </row>
    <row r="60" spans="1:8" ht="15.75" customHeight="1">
      <c r="A60" s="9"/>
      <c r="B60" s="4">
        <v>105528</v>
      </c>
      <c r="C60" s="4" t="str">
        <f>VLOOKUP(B60,[1]Report!$1:$1048576,2,0)</f>
        <v>SARDINHA 88 LAJE MOLHO DE TOMATE 48X250G</v>
      </c>
      <c r="D60" s="4"/>
      <c r="E60" s="5">
        <f>VLOOKUP(B60,[1]Report!$1:$1048576,8,0)</f>
        <v>7.29</v>
      </c>
      <c r="F60" s="8">
        <v>4.99</v>
      </c>
      <c r="G60" s="13">
        <f t="shared" si="5"/>
        <v>0.31550068587105623</v>
      </c>
    </row>
    <row r="61" spans="1:8" ht="15.75" customHeight="1">
      <c r="A61" s="9"/>
      <c r="B61" s="4">
        <v>105521</v>
      </c>
      <c r="C61" s="4" t="str">
        <f>VLOOKUP(B61,[1]Report!$1:$1048576,2,0)</f>
        <v>SARDINHA 88 LAJE OLEO 48X250G</v>
      </c>
      <c r="D61" s="4"/>
      <c r="E61" s="5">
        <f>VLOOKUP(B61,[1]Report!$1:$1048576,8,0)</f>
        <v>7.62</v>
      </c>
      <c r="F61" s="8">
        <v>4.99</v>
      </c>
      <c r="G61" s="13">
        <f t="shared" si="5"/>
        <v>0.34514435695538054</v>
      </c>
    </row>
    <row r="62" spans="1:8" ht="15.75" customHeight="1">
      <c r="A62" s="9"/>
      <c r="B62" s="4"/>
      <c r="C62" s="4"/>
      <c r="D62" s="4"/>
      <c r="E62" s="5"/>
      <c r="F62" s="8"/>
      <c r="G62" s="13"/>
    </row>
    <row r="63" spans="1:8" ht="15.75" customHeight="1">
      <c r="A63" s="9"/>
      <c r="B63" s="11"/>
      <c r="C63" s="11" t="s">
        <v>3</v>
      </c>
      <c r="D63" s="11" t="s">
        <v>5</v>
      </c>
      <c r="E63" s="11" t="s">
        <v>0</v>
      </c>
      <c r="F63" s="11" t="s">
        <v>110</v>
      </c>
      <c r="G63" s="11" t="s">
        <v>4</v>
      </c>
    </row>
    <row r="64" spans="1:8" ht="15.75" customHeight="1">
      <c r="A64" s="9"/>
      <c r="B64" s="4">
        <v>112991</v>
      </c>
      <c r="C64" s="4" t="str">
        <f>VLOOKUP(B64,[1]Report!$1:$1048576,2,0)</f>
        <v>ODER FIAMBRE 12X320G</v>
      </c>
      <c r="D64" s="4"/>
      <c r="E64" s="5">
        <f>VLOOKUP(B64,[1]Report!$1:$1048576,8,0)</f>
        <v>6.49</v>
      </c>
      <c r="F64" s="8">
        <v>4.6900000000000004</v>
      </c>
      <c r="G64" s="13">
        <f t="shared" ref="G64:G70" si="6">(E64-F64)/E64</f>
        <v>0.27734976887519258</v>
      </c>
    </row>
    <row r="65" spans="1:7" ht="15.75" customHeight="1">
      <c r="A65" s="9"/>
      <c r="B65" s="4">
        <v>113142</v>
      </c>
      <c r="C65" s="4" t="str">
        <f>VLOOKUP(B65,[1]Report!$1:$1048576,2,0)</f>
        <v>ODER CARNE BOV CONSERVAS 24X320G</v>
      </c>
      <c r="D65" s="4"/>
      <c r="E65" s="5">
        <f>VLOOKUP(B65,[1]Report!$1:$1048576,8,0)</f>
        <v>7.88</v>
      </c>
      <c r="F65" s="8">
        <v>5.75</v>
      </c>
      <c r="G65" s="13">
        <f t="shared" si="6"/>
        <v>0.27030456852791879</v>
      </c>
    </row>
    <row r="66" spans="1:7" ht="15.75" customHeight="1">
      <c r="A66" s="9"/>
      <c r="B66" s="4">
        <v>112990</v>
      </c>
      <c r="C66" s="4" t="str">
        <f>VLOOKUP(B66,[1]Report!$1:$1048576,2,0)</f>
        <v>ODER ALMONDEGAS AO MOLHO 24X420G</v>
      </c>
      <c r="D66" s="4"/>
      <c r="E66" s="5">
        <f>VLOOKUP(B66,[1]Report!$1:$1048576,8,0)</f>
        <v>7.69</v>
      </c>
      <c r="F66" s="8">
        <v>5.5</v>
      </c>
      <c r="G66" s="13">
        <f t="shared" si="6"/>
        <v>0.28478543563068925</v>
      </c>
    </row>
    <row r="67" spans="1:7" ht="15.75" customHeight="1">
      <c r="A67" s="9"/>
      <c r="B67" s="4">
        <v>112993</v>
      </c>
      <c r="C67" s="4" t="str">
        <f>VLOOKUP(B67,[1]Report!$1:$1048576,2,0)</f>
        <v>ODER SALSICHA 24X180G</v>
      </c>
      <c r="D67" s="4"/>
      <c r="E67" s="5">
        <f>VLOOKUP(B67,[1]Report!$1:$1048576,8,0)</f>
        <v>3.7</v>
      </c>
      <c r="F67" s="8">
        <v>2.8</v>
      </c>
      <c r="G67" s="13">
        <f t="shared" si="6"/>
        <v>0.24324324324324334</v>
      </c>
    </row>
    <row r="68" spans="1:7" ht="15.75" customHeight="1">
      <c r="A68" s="9"/>
      <c r="B68" s="4">
        <v>112994</v>
      </c>
      <c r="C68" s="4" t="str">
        <f>VLOOKUP(B68,[1]Report!$1:$1048576,2,0)</f>
        <v>ODER CARNE BOVINA ENLATADA 24X320G</v>
      </c>
      <c r="D68" s="4"/>
      <c r="E68" s="5">
        <f>VLOOKUP(B68,[1]Report!$1:$1048576,8,0)</f>
        <v>9.94</v>
      </c>
      <c r="F68" s="8">
        <v>7.1</v>
      </c>
      <c r="G68" s="13">
        <f t="shared" si="6"/>
        <v>0.2857142857142857</v>
      </c>
    </row>
    <row r="69" spans="1:7" ht="15.75" customHeight="1">
      <c r="A69" s="9"/>
      <c r="B69" s="4">
        <v>113146</v>
      </c>
      <c r="C69" s="4" t="str">
        <f>VLOOKUP(B69,[1]Report!$1:$1048576,2,0)</f>
        <v>ODER LING MISTA EM BANHA 24X360G</v>
      </c>
      <c r="D69" s="4"/>
      <c r="E69" s="5">
        <f>VLOOKUP(B69,[1]Report!$1:$1048576,8,0)</f>
        <v>11.29</v>
      </c>
      <c r="F69" s="8">
        <v>9.5</v>
      </c>
      <c r="G69" s="13">
        <f t="shared" si="6"/>
        <v>0.15854738706820187</v>
      </c>
    </row>
    <row r="70" spans="1:7" ht="15.75" customHeight="1">
      <c r="A70" s="9"/>
      <c r="B70" s="4">
        <v>113143</v>
      </c>
      <c r="C70" s="4" t="str">
        <f>VLOOKUP(B70,[1]Report!$1:$1048576,2,0)</f>
        <v>ODER BANHA DE PORCO 12X360G</v>
      </c>
      <c r="D70" s="4"/>
      <c r="E70" s="5">
        <f>VLOOKUP(B70,[1]Report!$1:$1048576,8,0)</f>
        <v>8.4700000000000006</v>
      </c>
      <c r="F70" s="8">
        <v>6.99</v>
      </c>
      <c r="G70" s="13">
        <f t="shared" si="6"/>
        <v>0.17473435655253841</v>
      </c>
    </row>
    <row r="71" spans="1:7" ht="15.75" customHeight="1">
      <c r="A71" s="9"/>
      <c r="B71" s="4"/>
      <c r="C71" s="4"/>
      <c r="D71" s="4"/>
      <c r="E71" s="5"/>
      <c r="F71" s="8"/>
      <c r="G71" s="13"/>
    </row>
    <row r="72" spans="1:7" ht="15.75" customHeight="1">
      <c r="A72" s="9"/>
      <c r="B72" s="11"/>
      <c r="C72" s="11" t="s">
        <v>3</v>
      </c>
      <c r="D72" s="11" t="s">
        <v>5</v>
      </c>
      <c r="E72" s="11" t="s">
        <v>0</v>
      </c>
      <c r="F72" s="11" t="s">
        <v>110</v>
      </c>
      <c r="G72" s="11" t="s">
        <v>4</v>
      </c>
    </row>
    <row r="73" spans="1:7" ht="15.75" customHeight="1">
      <c r="A73" s="9"/>
      <c r="B73" s="4">
        <v>1283</v>
      </c>
      <c r="C73" s="4" t="str">
        <f>VLOOKUP(B73,[1]Report!$1:$1048576,2,0)</f>
        <v>P AGUA DE COCO KEROCOCO 12X330ML</v>
      </c>
      <c r="D73" s="4"/>
      <c r="E73" s="5">
        <f>VLOOKUP(B73,[1]Report!$1:$1048576,8,0)</f>
        <v>3.45</v>
      </c>
      <c r="F73" s="8">
        <v>2.9</v>
      </c>
      <c r="G73" s="13">
        <f t="shared" ref="G73:G78" si="7">(E73-F73)/E73</f>
        <v>0.15942028985507253</v>
      </c>
    </row>
    <row r="74" spans="1:7" ht="15.75" customHeight="1">
      <c r="A74" s="9"/>
      <c r="B74" s="4">
        <v>109566</v>
      </c>
      <c r="C74" s="4" t="str">
        <f>VLOOKUP(B74,[1]Report!$1:$1048576,2,0)</f>
        <v>P AVEIA QUAKER FR 28X165G</v>
      </c>
      <c r="D74" s="4"/>
      <c r="E74" s="5">
        <f>VLOOKUP(B74,[1]Report!$1:$1048576,8,0)</f>
        <v>3.58</v>
      </c>
      <c r="F74" s="8">
        <v>2.19</v>
      </c>
      <c r="G74" s="13">
        <f t="shared" si="7"/>
        <v>0.38826815642458101</v>
      </c>
    </row>
    <row r="75" spans="1:7" ht="15.75" customHeight="1">
      <c r="A75" s="9"/>
      <c r="B75" s="4">
        <v>109565</v>
      </c>
      <c r="C75" s="4" t="str">
        <f>VLOOKUP(B75,[1]Report!$1:$1048576,2,0)</f>
        <v>P AVEIA QUAKER FF 28X165G</v>
      </c>
      <c r="D75" s="4"/>
      <c r="E75" s="5">
        <f>VLOOKUP(B75,[1]Report!$1:$1048576,8,0)</f>
        <v>3.42</v>
      </c>
      <c r="F75" s="8">
        <v>2.19</v>
      </c>
      <c r="G75" s="13">
        <f t="shared" si="7"/>
        <v>0.35964912280701755</v>
      </c>
    </row>
    <row r="76" spans="1:7" ht="15.75" customHeight="1">
      <c r="A76" s="9"/>
      <c r="B76" s="4">
        <v>109563</v>
      </c>
      <c r="C76" s="4" t="str">
        <f>VLOOKUP(B76,[1]Report!$1:$1048576,2,0)</f>
        <v>P AVEIA QUAKER FARINHA 28X165G</v>
      </c>
      <c r="D76" s="4"/>
      <c r="E76" s="5">
        <f>VLOOKUP(B76,[1]Report!$1:$1048576,8,0)</f>
        <v>3.38</v>
      </c>
      <c r="F76" s="8">
        <v>2.19</v>
      </c>
      <c r="G76" s="13">
        <f t="shared" si="7"/>
        <v>0.35207100591715978</v>
      </c>
    </row>
    <row r="77" spans="1:7" ht="15.75" customHeight="1">
      <c r="A77" s="9"/>
      <c r="B77" s="4">
        <v>107082</v>
      </c>
      <c r="C77" s="4" t="str">
        <f>VLOOKUP(B77,[1]Report!$1:$1048576,2,0)</f>
        <v>P ACHOC TODDYNHO LEVINHO 200ML</v>
      </c>
      <c r="D77" s="4"/>
      <c r="E77" s="5">
        <f>VLOOKUP(B77,[1]Report!$1:$1048576,8,0)</f>
        <v>46.75</v>
      </c>
      <c r="F77" s="8">
        <v>26.73</v>
      </c>
      <c r="G77" s="13">
        <f t="shared" si="7"/>
        <v>0.42823529411764705</v>
      </c>
    </row>
    <row r="78" spans="1:7" ht="15.75" customHeight="1">
      <c r="A78" s="9"/>
      <c r="B78" s="4">
        <v>1294</v>
      </c>
      <c r="C78" s="4" t="e">
        <f>VLOOKUP(B78,[1]Report!$1:$1048576,2,0)</f>
        <v>#N/A</v>
      </c>
      <c r="D78" s="4"/>
      <c r="E78" s="5" t="e">
        <f>VLOOKUP(B78,[1]Report!$1:$1048576,8,0)</f>
        <v>#N/A</v>
      </c>
      <c r="F78" s="8">
        <v>4.99</v>
      </c>
      <c r="G78" s="13" t="e">
        <f t="shared" si="7"/>
        <v>#N/A</v>
      </c>
    </row>
    <row r="79" spans="1:7" ht="15.75" customHeight="1">
      <c r="A79" s="9"/>
      <c r="B79" s="4"/>
      <c r="C79" s="4"/>
      <c r="D79" s="4"/>
      <c r="E79" s="5"/>
      <c r="F79" s="8"/>
      <c r="G79" s="13"/>
    </row>
    <row r="80" spans="1:7" ht="15.75" customHeight="1">
      <c r="A80" s="9"/>
      <c r="B80" s="11" t="s">
        <v>2</v>
      </c>
      <c r="C80" s="11" t="s">
        <v>3</v>
      </c>
      <c r="D80" s="11" t="s">
        <v>5</v>
      </c>
      <c r="E80" s="11" t="s">
        <v>0</v>
      </c>
      <c r="F80" s="11" t="s">
        <v>1</v>
      </c>
      <c r="G80" s="11" t="s">
        <v>4</v>
      </c>
    </row>
    <row r="81" spans="1:7" ht="15.75" customHeight="1">
      <c r="A81" s="9"/>
      <c r="B81" s="4">
        <v>113284</v>
      </c>
      <c r="C81" s="4" t="e">
        <f>VLOOKUP(B81,[1]Report!$1:$1048576,2,0)</f>
        <v>#N/A</v>
      </c>
      <c r="D81" s="4"/>
      <c r="E81" s="5" t="e">
        <f>VLOOKUP(B81,[1]Report!$1:$1048576,8,0)</f>
        <v>#N/A</v>
      </c>
      <c r="F81" s="8">
        <v>1.35</v>
      </c>
      <c r="G81" s="13" t="e">
        <f t="shared" ref="G81:G126" si="8">(E81-F81)/E81</f>
        <v>#N/A</v>
      </c>
    </row>
    <row r="82" spans="1:7" ht="15.75" customHeight="1">
      <c r="A82" s="9"/>
      <c r="B82" s="4">
        <v>113129</v>
      </c>
      <c r="C82" s="4" t="str">
        <f>VLOOKUP(B82,[1]Report!$1:$1048576,2,0)</f>
        <v>P FANDANGOS PRESUNTO 48X37G</v>
      </c>
      <c r="D82" s="4"/>
      <c r="E82" s="5">
        <f>VLOOKUP(B82,[1]Report!$1:$1048576,8,0)</f>
        <v>1.58</v>
      </c>
      <c r="F82" s="8">
        <v>1.35</v>
      </c>
      <c r="G82" s="13">
        <f t="shared" si="8"/>
        <v>0.14556962025316453</v>
      </c>
    </row>
    <row r="83" spans="1:7" ht="15.75" customHeight="1">
      <c r="A83" s="9"/>
      <c r="B83" s="4">
        <v>105287</v>
      </c>
      <c r="C83" s="4" t="e">
        <f>VLOOKUP(B83,[1]Report!$1:$1048576,2,0)</f>
        <v>#N/A</v>
      </c>
      <c r="D83" s="4"/>
      <c r="E83" s="5" t="e">
        <f>VLOOKUP(B83,[1]Report!$1:$1048576,8,0)</f>
        <v>#N/A</v>
      </c>
      <c r="F83" s="8">
        <v>2.4500000000000002</v>
      </c>
      <c r="G83" s="13" t="e">
        <f t="shared" si="8"/>
        <v>#N/A</v>
      </c>
    </row>
    <row r="84" spans="1:7" ht="15.75" customHeight="1">
      <c r="A84" s="9"/>
      <c r="B84" s="4">
        <v>113080</v>
      </c>
      <c r="C84" s="4" t="str">
        <f>VLOOKUP(B84,[1]Report!$1:$1048576,2,0)</f>
        <v>P BATATA PALHA NA MESA TRAD 15X215G</v>
      </c>
      <c r="D84" s="4"/>
      <c r="E84" s="5">
        <f>VLOOKUP(B84,[1]Report!$1:$1048576,8,0)</f>
        <v>7.8</v>
      </c>
      <c r="F84" s="8">
        <v>5.25</v>
      </c>
      <c r="G84" s="13">
        <f t="shared" si="8"/>
        <v>0.32692307692307693</v>
      </c>
    </row>
    <row r="85" spans="1:7" ht="15.75" customHeight="1">
      <c r="A85" s="9"/>
      <c r="B85" s="4">
        <v>113516</v>
      </c>
      <c r="C85" s="4" t="e">
        <f>VLOOKUP(B85,[1]Report!$1:$1048576,2,0)</f>
        <v>#N/A</v>
      </c>
      <c r="D85" s="4"/>
      <c r="E85" s="5" t="e">
        <f>VLOOKUP(B85,[1]Report!$1:$1048576,8,0)</f>
        <v>#N/A</v>
      </c>
      <c r="F85" s="8">
        <v>2.85</v>
      </c>
      <c r="G85" s="13" t="e">
        <f t="shared" si="8"/>
        <v>#N/A</v>
      </c>
    </row>
    <row r="86" spans="1:7" ht="15.75" customHeight="1">
      <c r="A86" s="9"/>
      <c r="B86" s="4"/>
      <c r="C86" s="4"/>
      <c r="D86" s="4"/>
      <c r="E86" s="5"/>
      <c r="F86" s="8"/>
      <c r="G86" s="13"/>
    </row>
    <row r="87" spans="1:7" ht="15.75" customHeight="1">
      <c r="A87" s="9"/>
      <c r="B87" s="11" t="s">
        <v>2</v>
      </c>
      <c r="C87" s="11" t="s">
        <v>3</v>
      </c>
      <c r="D87" s="11" t="s">
        <v>5</v>
      </c>
      <c r="E87" s="11" t="s">
        <v>0</v>
      </c>
      <c r="F87" s="11" t="s">
        <v>1</v>
      </c>
      <c r="G87" s="11" t="s">
        <v>4</v>
      </c>
    </row>
    <row r="88" spans="1:7" ht="15.75" customHeight="1">
      <c r="A88" s="9"/>
      <c r="B88" s="4">
        <v>113223</v>
      </c>
      <c r="C88" s="4" t="str">
        <f>VLOOKUP(B88,[1]Report!$1:$1048576,2,0)</f>
        <v>DES AERO FLAMENGO ABOVE 24X150ML</v>
      </c>
      <c r="D88" s="4"/>
      <c r="E88" s="5">
        <f>VLOOKUP(B88,[1]Report!$1:$1048576,8,0)</f>
        <v>6.09</v>
      </c>
      <c r="F88" s="8">
        <v>4.3499999999999996</v>
      </c>
      <c r="G88" s="13">
        <f t="shared" si="8"/>
        <v>0.28571428571428575</v>
      </c>
    </row>
    <row r="89" spans="1:7" ht="15.75" customHeight="1">
      <c r="A89" s="9"/>
      <c r="B89" s="4">
        <v>113240</v>
      </c>
      <c r="C89" s="4" t="e">
        <f>VLOOKUP(B89,[1]Report!$1:$1048576,2,0)</f>
        <v>#N/A</v>
      </c>
      <c r="D89" s="4"/>
      <c r="E89" s="5" t="e">
        <f>VLOOKUP(B89,[1]Report!$1:$1048576,8,0)</f>
        <v>#N/A</v>
      </c>
      <c r="F89" s="8">
        <v>4.3499999999999996</v>
      </c>
      <c r="G89" s="13" t="e">
        <f t="shared" si="8"/>
        <v>#N/A</v>
      </c>
    </row>
    <row r="90" spans="1:7" ht="15.75" customHeight="1">
      <c r="A90" s="9"/>
      <c r="B90" s="4">
        <v>113226</v>
      </c>
      <c r="C90" s="4" t="e">
        <f>VLOOKUP(B90,[1]Report!$1:$1048576,2,0)</f>
        <v>#N/A</v>
      </c>
      <c r="D90" s="4"/>
      <c r="E90" s="5" t="e">
        <f>VLOOKUP(B90,[1]Report!$1:$1048576,8,0)</f>
        <v>#N/A</v>
      </c>
      <c r="F90" s="8">
        <v>4.3499999999999996</v>
      </c>
      <c r="G90" s="13" t="e">
        <f t="shared" si="8"/>
        <v>#N/A</v>
      </c>
    </row>
    <row r="91" spans="1:7" ht="15.75" customHeight="1">
      <c r="A91" s="9"/>
      <c r="B91" s="4">
        <v>113230</v>
      </c>
      <c r="C91" s="4" t="e">
        <f>VLOOKUP(B91,[1]Report!$1:$1048576,2,0)</f>
        <v>#N/A</v>
      </c>
      <c r="D91" s="4"/>
      <c r="E91" s="5" t="e">
        <f>VLOOKUP(B91,[1]Report!$1:$1048576,8,0)</f>
        <v>#N/A</v>
      </c>
      <c r="F91" s="8">
        <v>4.3499999999999996</v>
      </c>
      <c r="G91" s="13" t="e">
        <f t="shared" si="8"/>
        <v>#N/A</v>
      </c>
    </row>
    <row r="92" spans="1:7" ht="15.75" customHeight="1">
      <c r="A92" s="9"/>
      <c r="B92" s="4">
        <v>113224</v>
      </c>
      <c r="C92" s="4" t="e">
        <f>VLOOKUP(B92,[1]Report!$1:$1048576,2,0)</f>
        <v>#N/A</v>
      </c>
      <c r="D92" s="4"/>
      <c r="E92" s="5" t="e">
        <f>VLOOKUP(B92,[1]Report!$1:$1048576,8,0)</f>
        <v>#N/A</v>
      </c>
      <c r="F92" s="8">
        <v>4.3499999999999996</v>
      </c>
      <c r="G92" s="13" t="e">
        <f t="shared" si="8"/>
        <v>#N/A</v>
      </c>
    </row>
    <row r="93" spans="1:7" ht="15.75" customHeight="1">
      <c r="A93" s="9"/>
      <c r="B93" s="4">
        <v>113225</v>
      </c>
      <c r="C93" s="4" t="e">
        <f>VLOOKUP(B93,[1]Report!$1:$1048576,2,0)</f>
        <v>#N/A</v>
      </c>
      <c r="D93" s="4"/>
      <c r="E93" s="5" t="e">
        <f>VLOOKUP(B93,[1]Report!$1:$1048576,8,0)</f>
        <v>#N/A</v>
      </c>
      <c r="F93" s="8">
        <v>4.3499999999999996</v>
      </c>
      <c r="G93" s="13" t="e">
        <f t="shared" si="8"/>
        <v>#N/A</v>
      </c>
    </row>
    <row r="94" spans="1:7" ht="15.75" customHeight="1">
      <c r="A94" s="9"/>
      <c r="B94" s="4">
        <v>113229</v>
      </c>
      <c r="C94" s="4" t="str">
        <f>VLOOKUP(B94,[1]Report!$1:$1048576,2,0)</f>
        <v>DES AERO CLASS DOLCE VITA ABOVE 24X150ML</v>
      </c>
      <c r="D94" s="4"/>
      <c r="E94" s="5">
        <f>VLOOKUP(B94,[1]Report!$1:$1048576,8,0)</f>
        <v>5.49</v>
      </c>
      <c r="F94" s="8">
        <v>3.89</v>
      </c>
      <c r="G94" s="13">
        <f t="shared" si="8"/>
        <v>0.29143897996357016</v>
      </c>
    </row>
    <row r="95" spans="1:7" ht="15.75" customHeight="1">
      <c r="A95" s="9"/>
      <c r="B95" s="4">
        <v>113212</v>
      </c>
      <c r="C95" s="4" t="str">
        <f>VLOOKUP(B95,[1]Report!$1:$1048576,2,0)</f>
        <v>DES AERO CLASS FRESH ABOVE 24X150ML</v>
      </c>
      <c r="D95" s="4"/>
      <c r="E95" s="5">
        <f>VLOOKUP(B95,[1]Report!$1:$1048576,8,0)</f>
        <v>5.49</v>
      </c>
      <c r="F95" s="8">
        <v>3.89</v>
      </c>
      <c r="G95" s="13">
        <f t="shared" si="8"/>
        <v>0.29143897996357016</v>
      </c>
    </row>
    <row r="96" spans="1:7" ht="15.75" customHeight="1">
      <c r="A96" s="9"/>
      <c r="B96" s="4">
        <v>113217</v>
      </c>
      <c r="C96" s="4" t="str">
        <f>VLOOKUP(B96,[1]Report!$1:$1048576,2,0)</f>
        <v>DES AERO CLASS ENERGY WOMEN 24X150ML</v>
      </c>
      <c r="D96" s="4"/>
      <c r="E96" s="5">
        <f>VLOOKUP(B96,[1]Report!$1:$1048576,8,0)</f>
        <v>5.49</v>
      </c>
      <c r="F96" s="8">
        <v>3.89</v>
      </c>
      <c r="G96" s="13">
        <f t="shared" si="8"/>
        <v>0.29143897996357016</v>
      </c>
    </row>
    <row r="97" spans="1:7" ht="15.75" customHeight="1">
      <c r="A97" s="9"/>
      <c r="B97" s="4">
        <v>113211</v>
      </c>
      <c r="C97" s="4" t="str">
        <f>VLOOKUP(B97,[1]Report!$1:$1048576,2,0)</f>
        <v>DES AERO CLASS COUNTRY 24X150ML</v>
      </c>
      <c r="D97" s="4"/>
      <c r="E97" s="5">
        <f>VLOOKUP(B97,[1]Report!$1:$1048576,8,0)</f>
        <v>5.49</v>
      </c>
      <c r="F97" s="8">
        <v>3.89</v>
      </c>
      <c r="G97" s="13">
        <f t="shared" si="8"/>
        <v>0.29143897996357016</v>
      </c>
    </row>
    <row r="98" spans="1:7" ht="15.75" customHeight="1">
      <c r="A98" s="9"/>
      <c r="B98" s="4">
        <v>113213</v>
      </c>
      <c r="C98" s="4" t="str">
        <f>VLOOKUP(B98,[1]Report!$1:$1048576,2,0)</f>
        <v>DES AERO CLASS LADY ABOVE 24X150ML</v>
      </c>
      <c r="D98" s="4"/>
      <c r="E98" s="5">
        <f>VLOOKUP(B98,[1]Report!$1:$1048576,8,0)</f>
        <v>5.49</v>
      </c>
      <c r="F98" s="8">
        <v>3.89</v>
      </c>
      <c r="G98" s="13">
        <f t="shared" si="8"/>
        <v>0.29143897996357016</v>
      </c>
    </row>
    <row r="99" spans="1:7" ht="15.75" customHeight="1">
      <c r="A99" s="9"/>
      <c r="B99" s="4">
        <v>113214</v>
      </c>
      <c r="C99" s="4" t="str">
        <f>VLOOKUP(B99,[1]Report!$1:$1048576,2,0)</f>
        <v>DES AERO CLASS SPORT ABOVE 24X150ML</v>
      </c>
      <c r="D99" s="4"/>
      <c r="E99" s="5">
        <f>VLOOKUP(B99,[1]Report!$1:$1048576,8,0)</f>
        <v>5.49</v>
      </c>
      <c r="F99" s="8">
        <v>3.89</v>
      </c>
      <c r="G99" s="13">
        <f t="shared" si="8"/>
        <v>0.29143897996357016</v>
      </c>
    </row>
    <row r="100" spans="1:7" ht="15.75" customHeight="1">
      <c r="A100" s="9"/>
      <c r="B100" s="4">
        <v>113231</v>
      </c>
      <c r="C100" s="4" t="e">
        <f>VLOOKUP(B100,[1]Report!$1:$1048576,2,0)</f>
        <v>#N/A</v>
      </c>
      <c r="D100" s="4"/>
      <c r="E100" s="5" t="e">
        <f>VLOOKUP(B100,[1]Report!$1:$1048576,8,0)</f>
        <v>#N/A</v>
      </c>
      <c r="F100" s="8">
        <v>3.89</v>
      </c>
      <c r="G100" s="13" t="e">
        <f t="shared" si="8"/>
        <v>#N/A</v>
      </c>
    </row>
    <row r="101" spans="1:7" ht="15.75" customHeight="1">
      <c r="A101" s="9"/>
      <c r="B101" s="4">
        <v>113221</v>
      </c>
      <c r="C101" s="4" t="str">
        <f>VLOOKUP(B101,[1]Report!$1:$1048576,2,0)</f>
        <v>DES AERO TEEN GOOD VIB ABOV 24X150ML</v>
      </c>
      <c r="D101" s="4"/>
      <c r="E101" s="5">
        <f>VLOOKUP(B101,[1]Report!$1:$1048576,8,0)</f>
        <v>5.49</v>
      </c>
      <c r="F101" s="8">
        <v>3.89</v>
      </c>
      <c r="G101" s="13">
        <f t="shared" si="8"/>
        <v>0.29143897996357016</v>
      </c>
    </row>
    <row r="102" spans="1:7" ht="15.75" customHeight="1">
      <c r="A102" s="9"/>
      <c r="B102" s="4">
        <v>113220</v>
      </c>
      <c r="C102" s="4" t="str">
        <f>VLOOKUP(B102,[1]Report!$1:$1048576,2,0)</f>
        <v>DES AERO TEEN DREA BIG ABOVE 24X150ML</v>
      </c>
      <c r="D102" s="4"/>
      <c r="E102" s="5">
        <f>VLOOKUP(B102,[1]Report!$1:$1048576,8,0)</f>
        <v>5.49</v>
      </c>
      <c r="F102" s="8">
        <v>3.89</v>
      </c>
      <c r="G102" s="13">
        <f t="shared" si="8"/>
        <v>0.29143897996357016</v>
      </c>
    </row>
    <row r="103" spans="1:7" ht="15.75" customHeight="1">
      <c r="A103" s="9"/>
      <c r="B103" s="4">
        <v>113219</v>
      </c>
      <c r="C103" s="4" t="str">
        <f>VLOOKUP(B103,[1]Report!$1:$1048576,2,0)</f>
        <v>DES AERO TEEN BE POSI ABOVE 24X150ML</v>
      </c>
      <c r="D103" s="4"/>
      <c r="E103" s="5">
        <f>VLOOKUP(B103,[1]Report!$1:$1048576,8,0)</f>
        <v>5.49</v>
      </c>
      <c r="F103" s="8">
        <v>3.89</v>
      </c>
      <c r="G103" s="13">
        <f t="shared" si="8"/>
        <v>0.29143897996357016</v>
      </c>
    </row>
    <row r="104" spans="1:7" ht="15.75" customHeight="1">
      <c r="A104" s="9"/>
      <c r="B104" s="4"/>
      <c r="C104" s="4"/>
      <c r="D104" s="4"/>
      <c r="E104" s="5"/>
      <c r="F104" s="8"/>
      <c r="G104" s="13"/>
    </row>
    <row r="105" spans="1:7" ht="15.75" customHeight="1">
      <c r="A105" s="9"/>
      <c r="B105" s="11" t="s">
        <v>2</v>
      </c>
      <c r="C105" s="11" t="s">
        <v>3</v>
      </c>
      <c r="D105" s="11" t="s">
        <v>5</v>
      </c>
      <c r="E105" s="11" t="s">
        <v>0</v>
      </c>
      <c r="F105" s="11" t="s">
        <v>1</v>
      </c>
      <c r="G105" s="11" t="s">
        <v>4</v>
      </c>
    </row>
    <row r="106" spans="1:7" ht="15.75" customHeight="1">
      <c r="A106" s="9"/>
      <c r="B106" s="4">
        <v>113016</v>
      </c>
      <c r="C106" s="4" t="str">
        <f>VLOOKUP(B106,[1]Report!$1:$1048576,2,0)</f>
        <v>CNA HIGIENIZAD DE MAOS 70 COPER 12X400ML</v>
      </c>
      <c r="D106" s="4"/>
      <c r="E106" s="5">
        <f>VLOOKUP(B106,[1]Report!$1:$1048576,8,0)</f>
        <v>10.69</v>
      </c>
      <c r="F106" s="8">
        <v>6.35</v>
      </c>
      <c r="G106" s="13">
        <f t="shared" si="8"/>
        <v>0.40598690364826939</v>
      </c>
    </row>
    <row r="107" spans="1:7" ht="15.75" customHeight="1">
      <c r="A107" s="9"/>
      <c r="B107" s="4">
        <v>113011</v>
      </c>
      <c r="C107" s="4" t="e">
        <f>VLOOKUP(B107,[1]Report!$1:$1048576,2,0)</f>
        <v>#N/A</v>
      </c>
      <c r="D107" s="4"/>
      <c r="E107" s="5" t="e">
        <f>VLOOKUP(B107,[1]Report!$1:$1048576,8,0)</f>
        <v>#N/A</v>
      </c>
      <c r="F107" s="8">
        <v>5.99</v>
      </c>
      <c r="G107" s="13" t="e">
        <f t="shared" si="8"/>
        <v>#N/A</v>
      </c>
    </row>
    <row r="108" spans="1:7" ht="15.75" customHeight="1">
      <c r="A108" s="9"/>
      <c r="B108" s="4"/>
      <c r="C108" s="4"/>
      <c r="D108" s="4"/>
      <c r="E108" s="5"/>
      <c r="F108" s="8"/>
      <c r="G108" s="13"/>
    </row>
    <row r="109" spans="1:7" ht="15.75" customHeight="1">
      <c r="A109" s="9"/>
      <c r="B109" s="11" t="s">
        <v>2</v>
      </c>
      <c r="C109" s="11" t="s">
        <v>3</v>
      </c>
      <c r="D109" s="11" t="s">
        <v>5</v>
      </c>
      <c r="E109" s="11" t="s">
        <v>0</v>
      </c>
      <c r="F109" s="11" t="s">
        <v>1</v>
      </c>
      <c r="G109" s="11" t="s">
        <v>4</v>
      </c>
    </row>
    <row r="110" spans="1:7" ht="15.75" customHeight="1">
      <c r="A110" s="9"/>
      <c r="B110" s="4">
        <v>109496</v>
      </c>
      <c r="C110" s="4" t="e">
        <f>VLOOKUP(B110,[1]Report!$1:$1048576,2,0)</f>
        <v>#N/A</v>
      </c>
      <c r="D110" s="4"/>
      <c r="E110" s="5" t="e">
        <f>VLOOKUP(B110,[1]Report!$1:$1048576,8,0)</f>
        <v>#N/A</v>
      </c>
      <c r="F110" s="8">
        <v>0.6</v>
      </c>
      <c r="G110" s="13" t="e">
        <f t="shared" si="8"/>
        <v>#N/A</v>
      </c>
    </row>
    <row r="111" spans="1:7" ht="15.75" customHeight="1">
      <c r="A111" s="9"/>
      <c r="B111" s="4">
        <v>112199</v>
      </c>
      <c r="C111" s="4" t="e">
        <f>VLOOKUP(B111,[1]Report!$1:$1048576,2,0)</f>
        <v>#N/A</v>
      </c>
      <c r="D111" s="4"/>
      <c r="E111" s="5" t="e">
        <f>VLOOKUP(B111,[1]Report!$1:$1048576,8,0)</f>
        <v>#N/A</v>
      </c>
      <c r="F111" s="8">
        <v>7.25</v>
      </c>
      <c r="G111" s="13" t="e">
        <f t="shared" si="8"/>
        <v>#N/A</v>
      </c>
    </row>
    <row r="112" spans="1:7" ht="15.75" customHeight="1">
      <c r="A112" s="9"/>
      <c r="B112" s="4">
        <v>112249</v>
      </c>
      <c r="C112" s="4" t="e">
        <f>VLOOKUP(B112,[1]Report!$1:$1048576,2,0)</f>
        <v>#N/A</v>
      </c>
      <c r="D112" s="4"/>
      <c r="E112" s="5" t="e">
        <f>VLOOKUP(B112,[1]Report!$1:$1048576,8,0)</f>
        <v>#N/A</v>
      </c>
      <c r="F112" s="8">
        <v>2.7</v>
      </c>
      <c r="G112" s="13" t="e">
        <f t="shared" si="8"/>
        <v>#N/A</v>
      </c>
    </row>
    <row r="113" spans="1:7" ht="15.75" customHeight="1">
      <c r="A113" s="9"/>
      <c r="B113" s="4">
        <v>112232</v>
      </c>
      <c r="C113" s="4" t="e">
        <f>VLOOKUP(B113,[1]Report!$1:$1048576,2,0)</f>
        <v>#N/A</v>
      </c>
      <c r="D113" s="4"/>
      <c r="E113" s="5" t="e">
        <f>VLOOKUP(B113,[1]Report!$1:$1048576,8,0)</f>
        <v>#N/A</v>
      </c>
      <c r="F113" s="8">
        <v>3.9</v>
      </c>
      <c r="G113" s="13" t="e">
        <f t="shared" si="8"/>
        <v>#N/A</v>
      </c>
    </row>
    <row r="114" spans="1:7" ht="15.75" customHeight="1">
      <c r="A114" s="9"/>
      <c r="B114" s="4">
        <v>112239</v>
      </c>
      <c r="C114" s="4" t="e">
        <f>VLOOKUP(B114,[1]Report!$1:$1048576,2,0)</f>
        <v>#N/A</v>
      </c>
      <c r="D114" s="4"/>
      <c r="E114" s="5" t="e">
        <f>VLOOKUP(B114,[1]Report!$1:$1048576,8,0)</f>
        <v>#N/A</v>
      </c>
      <c r="F114" s="8">
        <v>3.5</v>
      </c>
      <c r="G114" s="13" t="e">
        <f t="shared" si="8"/>
        <v>#N/A</v>
      </c>
    </row>
    <row r="115" spans="1:7" ht="15.75" customHeight="1">
      <c r="A115" s="9"/>
      <c r="B115" s="4">
        <v>109628</v>
      </c>
      <c r="C115" s="4" t="e">
        <f>VLOOKUP(B115,[1]Report!$1:$1048576,2,0)</f>
        <v>#N/A</v>
      </c>
      <c r="D115" s="4"/>
      <c r="E115" s="5" t="e">
        <f>VLOOKUP(B115,[1]Report!$1:$1048576,8,0)</f>
        <v>#N/A</v>
      </c>
      <c r="F115" s="8">
        <v>7.2</v>
      </c>
      <c r="G115" s="13" t="e">
        <f t="shared" si="8"/>
        <v>#N/A</v>
      </c>
    </row>
    <row r="116" spans="1:7" ht="15.75" customHeight="1">
      <c r="A116" s="9"/>
      <c r="B116" s="4">
        <v>113065</v>
      </c>
      <c r="C116" s="4" t="e">
        <f>VLOOKUP(B116,[1]Report!$1:$1048576,2,0)</f>
        <v>#N/A</v>
      </c>
      <c r="D116" s="4"/>
      <c r="E116" s="5" t="e">
        <f>VLOOKUP(B116,[1]Report!$1:$1048576,8,0)</f>
        <v>#N/A</v>
      </c>
      <c r="F116" s="8">
        <v>6.99</v>
      </c>
      <c r="G116" s="13" t="e">
        <f t="shared" si="8"/>
        <v>#N/A</v>
      </c>
    </row>
    <row r="117" spans="1:7" ht="15.75" customHeight="1">
      <c r="A117" s="9"/>
      <c r="B117" s="4">
        <v>112211</v>
      </c>
      <c r="C117" s="4" t="e">
        <f>VLOOKUP(B117,[1]Report!$1:$1048576,2,0)</f>
        <v>#N/A</v>
      </c>
      <c r="D117" s="4"/>
      <c r="E117" s="5" t="e">
        <f>VLOOKUP(B117,[1]Report!$1:$1048576,8,0)</f>
        <v>#N/A</v>
      </c>
      <c r="F117" s="8">
        <v>5.2</v>
      </c>
      <c r="G117" s="13" t="e">
        <f t="shared" si="8"/>
        <v>#N/A</v>
      </c>
    </row>
    <row r="118" spans="1:7" ht="15.75" customHeight="1">
      <c r="A118" s="9"/>
      <c r="B118" s="4">
        <v>109504</v>
      </c>
      <c r="C118" s="4" t="e">
        <f>VLOOKUP(B118,[1]Report!$1:$1048576,2,0)</f>
        <v>#N/A</v>
      </c>
      <c r="D118" s="4"/>
      <c r="E118" s="5" t="e">
        <f>VLOOKUP(B118,[1]Report!$1:$1048576,8,0)</f>
        <v>#N/A</v>
      </c>
      <c r="F118" s="8">
        <v>10.15</v>
      </c>
      <c r="G118" s="13" t="e">
        <f t="shared" si="8"/>
        <v>#N/A</v>
      </c>
    </row>
    <row r="119" spans="1:7" ht="15.75" customHeight="1">
      <c r="A119" s="9"/>
      <c r="B119" s="4">
        <v>112243</v>
      </c>
      <c r="C119" s="4" t="e">
        <f>VLOOKUP(B119,[1]Report!$1:$1048576,2,0)</f>
        <v>#N/A</v>
      </c>
      <c r="D119" s="4"/>
      <c r="E119" s="5" t="e">
        <f>VLOOKUP(B119,[1]Report!$1:$1048576,8,0)</f>
        <v>#N/A</v>
      </c>
      <c r="F119" s="8">
        <v>4.99</v>
      </c>
      <c r="G119" s="13" t="e">
        <f t="shared" si="8"/>
        <v>#N/A</v>
      </c>
    </row>
    <row r="120" spans="1:7" ht="15.75" customHeight="1">
      <c r="A120" s="9"/>
      <c r="B120" s="4">
        <v>112245</v>
      </c>
      <c r="C120" s="4" t="e">
        <f>VLOOKUP(B120,[1]Report!$1:$1048576,2,0)</f>
        <v>#N/A</v>
      </c>
      <c r="D120" s="4"/>
      <c r="E120" s="5" t="e">
        <f>VLOOKUP(B120,[1]Report!$1:$1048576,8,0)</f>
        <v>#N/A</v>
      </c>
      <c r="F120" s="8">
        <v>13.99</v>
      </c>
      <c r="G120" s="13" t="e">
        <f t="shared" si="8"/>
        <v>#N/A</v>
      </c>
    </row>
    <row r="121" spans="1:7" ht="15.75" customHeight="1">
      <c r="A121" s="9"/>
      <c r="B121" s="4">
        <v>109501</v>
      </c>
      <c r="C121" s="4" t="e">
        <f>VLOOKUP(B121,[1]Report!$1:$1048576,2,0)</f>
        <v>#N/A</v>
      </c>
      <c r="D121" s="4"/>
      <c r="E121" s="5" t="e">
        <f>VLOOKUP(B121,[1]Report!$1:$1048576,8,0)</f>
        <v>#N/A</v>
      </c>
      <c r="F121" s="8">
        <v>9.9499999999999993</v>
      </c>
      <c r="G121" s="13" t="e">
        <f t="shared" si="8"/>
        <v>#N/A</v>
      </c>
    </row>
    <row r="122" spans="1:7" ht="15.75" customHeight="1">
      <c r="A122" s="9"/>
      <c r="B122" s="4">
        <v>112209</v>
      </c>
      <c r="C122" s="4" t="e">
        <f>VLOOKUP(B122,[1]Report!$1:$1048576,2,0)</f>
        <v>#N/A</v>
      </c>
      <c r="D122" s="4"/>
      <c r="E122" s="5" t="e">
        <f>VLOOKUP(B122,[1]Report!$1:$1048576,8,0)</f>
        <v>#N/A</v>
      </c>
      <c r="F122" s="8">
        <v>15.2</v>
      </c>
      <c r="G122" s="13" t="e">
        <f t="shared" si="8"/>
        <v>#N/A</v>
      </c>
    </row>
    <row r="123" spans="1:7" ht="15.75" customHeight="1">
      <c r="A123" s="9"/>
      <c r="B123" s="4">
        <v>112219</v>
      </c>
      <c r="C123" s="4" t="e">
        <f>VLOOKUP(B123,[1]Report!$1:$1048576,2,0)</f>
        <v>#N/A</v>
      </c>
      <c r="D123" s="4"/>
      <c r="E123" s="5" t="e">
        <f>VLOOKUP(B123,[1]Report!$1:$1048576,8,0)</f>
        <v>#N/A</v>
      </c>
      <c r="F123" s="8">
        <v>11.99</v>
      </c>
      <c r="G123" s="13" t="e">
        <f t="shared" si="8"/>
        <v>#N/A</v>
      </c>
    </row>
    <row r="124" spans="1:7" ht="15.75" customHeight="1">
      <c r="A124" s="9"/>
      <c r="B124" s="4">
        <v>112194</v>
      </c>
      <c r="C124" s="4" t="e">
        <f>VLOOKUP(B124,[1]Report!$1:$1048576,2,0)</f>
        <v>#N/A</v>
      </c>
      <c r="D124" s="4"/>
      <c r="E124" s="5" t="e">
        <f>VLOOKUP(B124,[1]Report!$1:$1048576,8,0)</f>
        <v>#N/A</v>
      </c>
      <c r="F124" s="8">
        <v>2.99</v>
      </c>
      <c r="G124" s="13" t="e">
        <f t="shared" si="8"/>
        <v>#N/A</v>
      </c>
    </row>
    <row r="125" spans="1:7" ht="15.75" customHeight="1">
      <c r="A125" s="9"/>
      <c r="B125" s="4">
        <v>112250</v>
      </c>
      <c r="C125" s="4" t="e">
        <f>VLOOKUP(B125,[1]Report!$1:$1048576,2,0)</f>
        <v>#N/A</v>
      </c>
      <c r="D125" s="4"/>
      <c r="E125" s="5" t="e">
        <f>VLOOKUP(B125,[1]Report!$1:$1048576,8,0)</f>
        <v>#N/A</v>
      </c>
      <c r="F125" s="8">
        <v>11.5</v>
      </c>
      <c r="G125" s="13" t="e">
        <f t="shared" si="8"/>
        <v>#N/A</v>
      </c>
    </row>
    <row r="126" spans="1:7" ht="15.75" customHeight="1">
      <c r="A126" s="9"/>
      <c r="B126" s="4">
        <v>109940</v>
      </c>
      <c r="C126" s="4" t="e">
        <f>VLOOKUP(B126,[1]Report!$1:$1048576,2,0)</f>
        <v>#N/A</v>
      </c>
      <c r="D126" s="4"/>
      <c r="E126" s="5" t="e">
        <f>VLOOKUP(B126,[1]Report!$1:$1048576,8,0)</f>
        <v>#N/A</v>
      </c>
      <c r="F126" s="8">
        <v>19.95</v>
      </c>
      <c r="G126" s="13" t="e">
        <f t="shared" si="8"/>
        <v>#N/A</v>
      </c>
    </row>
    <row r="127" spans="1:7" ht="15.75" customHeight="1">
      <c r="A127" s="9"/>
      <c r="B127" s="4"/>
      <c r="C127" s="4"/>
      <c r="D127" s="4"/>
      <c r="E127" s="5"/>
      <c r="F127" s="8"/>
      <c r="G127" s="13"/>
    </row>
    <row r="128" spans="1:7" ht="15.75" customHeight="1">
      <c r="A128" s="9"/>
      <c r="B128" s="11" t="s">
        <v>2</v>
      </c>
      <c r="C128" s="11" t="s">
        <v>3</v>
      </c>
      <c r="D128" s="11" t="s">
        <v>5</v>
      </c>
      <c r="E128" s="11" t="s">
        <v>0</v>
      </c>
      <c r="F128" s="11" t="s">
        <v>1</v>
      </c>
      <c r="G128" s="11" t="s">
        <v>4</v>
      </c>
    </row>
    <row r="129" spans="1:7" ht="15.75" customHeight="1">
      <c r="A129" s="9"/>
      <c r="B129" s="4">
        <v>112580</v>
      </c>
      <c r="C129" s="4" t="e">
        <f>VLOOKUP(B129,[1]Report!$1:$1048576,2,0)</f>
        <v>#N/A</v>
      </c>
      <c r="D129" s="4"/>
      <c r="E129" s="5" t="e">
        <f>VLOOKUP(B129,[1]Report!$1:$1048576,8,0)</f>
        <v>#N/A</v>
      </c>
      <c r="F129" s="8">
        <v>2.35</v>
      </c>
      <c r="G129" s="13" t="e">
        <f t="shared" ref="G129:G137" si="9">(E129-F129)/E129</f>
        <v>#N/A</v>
      </c>
    </row>
    <row r="130" spans="1:7" ht="15.75" customHeight="1">
      <c r="A130" s="9"/>
      <c r="B130" s="4">
        <v>112387</v>
      </c>
      <c r="C130" s="4" t="e">
        <f>VLOOKUP(B130,[1]Report!$1:$1048576,2,0)</f>
        <v>#N/A</v>
      </c>
      <c r="D130" s="4"/>
      <c r="E130" s="5" t="e">
        <f>VLOOKUP(B130,[1]Report!$1:$1048576,8,0)</f>
        <v>#N/A</v>
      </c>
      <c r="F130" s="8">
        <v>2.35</v>
      </c>
      <c r="G130" s="13" t="e">
        <f t="shared" si="9"/>
        <v>#N/A</v>
      </c>
    </row>
    <row r="131" spans="1:7" ht="15.75" customHeight="1">
      <c r="A131" s="9"/>
      <c r="B131" s="4">
        <v>112389</v>
      </c>
      <c r="C131" s="4" t="e">
        <f>VLOOKUP(B131,[1]Report!$1:$1048576,2,0)</f>
        <v>#N/A</v>
      </c>
      <c r="D131" s="4"/>
      <c r="E131" s="5" t="e">
        <f>VLOOKUP(B131,[1]Report!$1:$1048576,8,0)</f>
        <v>#N/A</v>
      </c>
      <c r="F131" s="8">
        <v>2.35</v>
      </c>
      <c r="G131" s="13" t="e">
        <f t="shared" si="9"/>
        <v>#N/A</v>
      </c>
    </row>
    <row r="132" spans="1:7" ht="15.75" customHeight="1">
      <c r="A132" s="9"/>
      <c r="B132" s="4">
        <v>112397</v>
      </c>
      <c r="C132" s="4" t="e">
        <f>VLOOKUP(B132,[1]Report!$1:$1048576,2,0)</f>
        <v>#N/A</v>
      </c>
      <c r="D132" s="4"/>
      <c r="E132" s="5" t="e">
        <f>VLOOKUP(B132,[1]Report!$1:$1048576,8,0)</f>
        <v>#N/A</v>
      </c>
      <c r="F132" s="8">
        <v>2.35</v>
      </c>
      <c r="G132" s="13" t="e">
        <f t="shared" si="9"/>
        <v>#N/A</v>
      </c>
    </row>
    <row r="133" spans="1:7" ht="15.75" customHeight="1">
      <c r="A133" s="9"/>
      <c r="B133" s="4">
        <v>112393</v>
      </c>
      <c r="C133" s="4" t="e">
        <f>VLOOKUP(B133,[1]Report!$1:$1048576,2,0)</f>
        <v>#N/A</v>
      </c>
      <c r="D133" s="4"/>
      <c r="E133" s="5" t="e">
        <f>VLOOKUP(B133,[1]Report!$1:$1048576,8,0)</f>
        <v>#N/A</v>
      </c>
      <c r="F133" s="8">
        <v>4.3499999999999996</v>
      </c>
      <c r="G133" s="13" t="e">
        <f t="shared" si="9"/>
        <v>#N/A</v>
      </c>
    </row>
    <row r="134" spans="1:7" ht="15.75" customHeight="1">
      <c r="A134" s="9"/>
      <c r="B134" s="4">
        <v>112395</v>
      </c>
      <c r="C134" s="4" t="e">
        <f>VLOOKUP(B134,[1]Report!$1:$1048576,2,0)</f>
        <v>#N/A</v>
      </c>
      <c r="D134" s="4"/>
      <c r="E134" s="5" t="e">
        <f>VLOOKUP(B134,[1]Report!$1:$1048576,8,0)</f>
        <v>#N/A</v>
      </c>
      <c r="F134" s="8">
        <v>4.3499999999999996</v>
      </c>
      <c r="G134" s="13" t="e">
        <f t="shared" si="9"/>
        <v>#N/A</v>
      </c>
    </row>
    <row r="135" spans="1:7" ht="15.75" customHeight="1">
      <c r="A135" s="9"/>
      <c r="B135" s="4">
        <v>112394</v>
      </c>
      <c r="C135" s="4" t="e">
        <f>VLOOKUP(B135,[1]Report!$1:$1048576,2,0)</f>
        <v>#N/A</v>
      </c>
      <c r="D135" s="4"/>
      <c r="E135" s="5" t="e">
        <f>VLOOKUP(B135,[1]Report!$1:$1048576,8,0)</f>
        <v>#N/A</v>
      </c>
      <c r="F135" s="8">
        <v>4.3499999999999996</v>
      </c>
      <c r="G135" s="13" t="e">
        <f t="shared" si="9"/>
        <v>#N/A</v>
      </c>
    </row>
    <row r="136" spans="1:7" ht="15.75" customHeight="1">
      <c r="A136" s="9"/>
      <c r="B136" s="4">
        <v>112396</v>
      </c>
      <c r="C136" s="4" t="e">
        <f>VLOOKUP(B136,[1]Report!$1:$1048576,2,0)</f>
        <v>#N/A</v>
      </c>
      <c r="D136" s="4"/>
      <c r="E136" s="5" t="e">
        <f>VLOOKUP(B136,[1]Report!$1:$1048576,8,0)</f>
        <v>#N/A</v>
      </c>
      <c r="F136" s="8">
        <v>4.3499999999999996</v>
      </c>
      <c r="G136" s="13" t="e">
        <f t="shared" si="9"/>
        <v>#N/A</v>
      </c>
    </row>
    <row r="137" spans="1:7" ht="15.75" customHeight="1">
      <c r="A137" s="9"/>
      <c r="B137" s="4">
        <v>112390</v>
      </c>
      <c r="C137" s="4" t="e">
        <f>VLOOKUP(B137,[1]Report!$1:$1048576,2,0)</f>
        <v>#N/A</v>
      </c>
      <c r="D137" s="4"/>
      <c r="E137" s="5" t="e">
        <f>VLOOKUP(B137,[1]Report!$1:$1048576,8,0)</f>
        <v>#N/A</v>
      </c>
      <c r="F137" s="8">
        <v>4.3499999999999996</v>
      </c>
      <c r="G137" s="13" t="e">
        <f t="shared" si="9"/>
        <v>#N/A</v>
      </c>
    </row>
    <row r="138" spans="1:7" ht="15.75" customHeight="1">
      <c r="A138" s="9"/>
      <c r="B138" s="4"/>
      <c r="C138" s="4"/>
      <c r="D138" s="4"/>
      <c r="E138" s="5"/>
      <c r="F138" s="8"/>
      <c r="G138" s="13"/>
    </row>
    <row r="139" spans="1:7" ht="15.75" customHeight="1">
      <c r="A139" s="9"/>
      <c r="B139" s="11" t="s">
        <v>2</v>
      </c>
      <c r="C139" s="11" t="s">
        <v>3</v>
      </c>
      <c r="D139" s="11" t="s">
        <v>5</v>
      </c>
      <c r="E139" s="11" t="s">
        <v>0</v>
      </c>
      <c r="F139" s="11" t="s">
        <v>1</v>
      </c>
      <c r="G139" s="11" t="s">
        <v>4</v>
      </c>
    </row>
    <row r="140" spans="1:7" ht="15.75" customHeight="1">
      <c r="A140" s="9"/>
      <c r="B140" s="4">
        <v>112428</v>
      </c>
      <c r="C140" s="4" t="e">
        <f>VLOOKUP(B140,[1]Report!$1:$1048576,2,0)</f>
        <v>#N/A</v>
      </c>
      <c r="D140" s="4"/>
      <c r="E140" s="5" t="e">
        <f>VLOOKUP(B140,[1]Report!$1:$1048576,8,0)</f>
        <v>#N/A</v>
      </c>
      <c r="F140" s="8">
        <v>7.79</v>
      </c>
      <c r="G140" s="13" t="e">
        <f t="shared" ref="G140:G146" si="10">(E140-F140)/E140</f>
        <v>#N/A</v>
      </c>
    </row>
    <row r="141" spans="1:7" ht="15.75" customHeight="1">
      <c r="A141" s="9"/>
      <c r="B141" s="4">
        <v>112430</v>
      </c>
      <c r="C141" s="4" t="e">
        <f>VLOOKUP(B141,[1]Report!$1:$1048576,2,0)</f>
        <v>#N/A</v>
      </c>
      <c r="D141" s="4"/>
      <c r="E141" s="5" t="e">
        <f>VLOOKUP(B141,[1]Report!$1:$1048576,8,0)</f>
        <v>#N/A</v>
      </c>
      <c r="F141" s="8">
        <v>11.2</v>
      </c>
      <c r="G141" s="13" t="e">
        <f t="shared" si="10"/>
        <v>#N/A</v>
      </c>
    </row>
    <row r="142" spans="1:7" ht="15.75" customHeight="1">
      <c r="A142" s="9"/>
      <c r="B142" s="4">
        <v>112435</v>
      </c>
      <c r="C142" s="4" t="e">
        <f>VLOOKUP(B142,[1]Report!$1:$1048576,2,0)</f>
        <v>#N/A</v>
      </c>
      <c r="D142" s="4"/>
      <c r="E142" s="5" t="e">
        <f>VLOOKUP(B142,[1]Report!$1:$1048576,8,0)</f>
        <v>#N/A</v>
      </c>
      <c r="F142" s="8">
        <v>13.3</v>
      </c>
      <c r="G142" s="13" t="e">
        <f t="shared" si="10"/>
        <v>#N/A</v>
      </c>
    </row>
    <row r="143" spans="1:7" ht="15.75" customHeight="1">
      <c r="A143" s="9"/>
      <c r="B143" s="4">
        <v>112431</v>
      </c>
      <c r="C143" s="4" t="e">
        <f>VLOOKUP(B143,[1]Report!$1:$1048576,2,0)</f>
        <v>#N/A</v>
      </c>
      <c r="D143" s="4"/>
      <c r="E143" s="5" t="e">
        <f>VLOOKUP(B143,[1]Report!$1:$1048576,8,0)</f>
        <v>#N/A</v>
      </c>
      <c r="F143" s="8">
        <v>12.5</v>
      </c>
      <c r="G143" s="13" t="e">
        <f t="shared" si="10"/>
        <v>#N/A</v>
      </c>
    </row>
    <row r="144" spans="1:7" ht="15.75" customHeight="1">
      <c r="A144" s="9"/>
      <c r="B144" s="4">
        <v>112475</v>
      </c>
      <c r="C144" s="4" t="e">
        <f>VLOOKUP(B144,[1]Report!$1:$1048576,2,0)</f>
        <v>#N/A</v>
      </c>
      <c r="D144" s="4"/>
      <c r="E144" s="5" t="e">
        <f>VLOOKUP(B144,[1]Report!$1:$1048576,8,0)</f>
        <v>#N/A</v>
      </c>
      <c r="F144" s="8">
        <v>13.6</v>
      </c>
      <c r="G144" s="13" t="e">
        <f t="shared" si="10"/>
        <v>#N/A</v>
      </c>
    </row>
    <row r="145" spans="1:7" ht="15.75" customHeight="1">
      <c r="A145" s="9"/>
      <c r="B145" s="4">
        <v>112432</v>
      </c>
      <c r="C145" s="4" t="e">
        <f>VLOOKUP(B145,[1]Report!$1:$1048576,2,0)</f>
        <v>#N/A</v>
      </c>
      <c r="D145" s="4"/>
      <c r="E145" s="5" t="e">
        <f>VLOOKUP(B145,[1]Report!$1:$1048576,8,0)</f>
        <v>#N/A</v>
      </c>
      <c r="F145" s="8">
        <v>16.2</v>
      </c>
      <c r="G145" s="13" t="e">
        <f t="shared" si="10"/>
        <v>#N/A</v>
      </c>
    </row>
    <row r="146" spans="1:7" ht="15.75" customHeight="1">
      <c r="A146" s="9"/>
      <c r="B146" s="4">
        <v>112474</v>
      </c>
      <c r="C146" s="4" t="e">
        <f>VLOOKUP(B146,[1]Report!$1:$1048576,2,0)</f>
        <v>#N/A</v>
      </c>
      <c r="D146" s="4"/>
      <c r="E146" s="5" t="e">
        <f>VLOOKUP(B146,[1]Report!$1:$1048576,8,0)</f>
        <v>#N/A</v>
      </c>
      <c r="F146" s="8">
        <v>10.25</v>
      </c>
      <c r="G146" s="13" t="e">
        <f t="shared" si="10"/>
        <v>#N/A</v>
      </c>
    </row>
    <row r="147" spans="1:7" ht="15.75" customHeight="1">
      <c r="A147" s="9"/>
      <c r="B147" s="4"/>
      <c r="C147" s="4"/>
      <c r="D147" s="4"/>
      <c r="E147" s="5"/>
      <c r="F147" s="8"/>
      <c r="G147" s="13"/>
    </row>
    <row r="148" spans="1:7" ht="15.75" customHeight="1">
      <c r="A148" s="9"/>
      <c r="B148" s="11" t="s">
        <v>2</v>
      </c>
      <c r="C148" s="11" t="s">
        <v>3</v>
      </c>
      <c r="D148" s="11" t="s">
        <v>5</v>
      </c>
      <c r="E148" s="11" t="s">
        <v>0</v>
      </c>
      <c r="F148" s="11" t="s">
        <v>1</v>
      </c>
      <c r="G148" s="11" t="s">
        <v>4</v>
      </c>
    </row>
    <row r="149" spans="1:7" ht="15.75" customHeight="1">
      <c r="A149" s="9"/>
      <c r="B149" s="4">
        <v>112734</v>
      </c>
      <c r="C149" s="4" t="e">
        <f>VLOOKUP(B149,[1]Report!$1:$1048576,2,0)</f>
        <v>#N/A</v>
      </c>
      <c r="D149" s="4"/>
      <c r="E149" s="5" t="e">
        <f>VLOOKUP(B149,[1]Report!$1:$1048576,8,0)</f>
        <v>#N/A</v>
      </c>
      <c r="F149" s="8">
        <v>19.989999999999998</v>
      </c>
      <c r="G149" s="13" t="e">
        <f t="shared" ref="G149:G155" si="11">(E149-F149)/E149</f>
        <v>#N/A</v>
      </c>
    </row>
    <row r="150" spans="1:7" ht="15.75" customHeight="1">
      <c r="A150" s="9"/>
      <c r="B150" s="4">
        <v>112741</v>
      </c>
      <c r="C150" s="4" t="str">
        <f>VLOOKUP(B150,[1]Report!$1:$1048576,2,0)</f>
        <v>VINHO RESERVADO SWEET RED 750ML</v>
      </c>
      <c r="D150" s="4"/>
      <c r="E150" s="5">
        <f>VLOOKUP(B150,[1]Report!$1:$1048576,8,0)</f>
        <v>27.89</v>
      </c>
      <c r="F150" s="8">
        <v>19.989999999999998</v>
      </c>
      <c r="G150" s="13">
        <f t="shared" si="11"/>
        <v>0.28325564718537116</v>
      </c>
    </row>
    <row r="151" spans="1:7" ht="15.75" customHeight="1">
      <c r="A151" s="9"/>
      <c r="B151" s="4">
        <v>112740</v>
      </c>
      <c r="C151" s="4" t="str">
        <f>VLOOKUP(B151,[1]Report!$1:$1048576,2,0)</f>
        <v>VINHO RESER CHARDONN PEDRO JIMENEZ 750ML</v>
      </c>
      <c r="D151" s="4"/>
      <c r="E151" s="5">
        <f>VLOOKUP(B151,[1]Report!$1:$1048576,8,0)</f>
        <v>27.89</v>
      </c>
      <c r="F151" s="8">
        <v>19.989999999999998</v>
      </c>
      <c r="G151" s="13">
        <f t="shared" si="11"/>
        <v>0.28325564718537116</v>
      </c>
    </row>
    <row r="152" spans="1:7" ht="15.75" customHeight="1">
      <c r="A152" s="9"/>
      <c r="B152" s="4">
        <v>112745</v>
      </c>
      <c r="C152" s="4" t="str">
        <f>VLOOKUP(B152,[1]Report!$1:$1048576,2,0)</f>
        <v>VINHO TRIVENTO RESERVE MALBEC 750ML</v>
      </c>
      <c r="D152" s="4"/>
      <c r="E152" s="5">
        <f>VLOOKUP(B152,[1]Report!$1:$1048576,8,0)</f>
        <v>51.68</v>
      </c>
      <c r="F152" s="8">
        <v>39.950000000000003</v>
      </c>
      <c r="G152" s="13">
        <f t="shared" si="11"/>
        <v>0.22697368421052624</v>
      </c>
    </row>
    <row r="153" spans="1:7" ht="15.75" customHeight="1">
      <c r="A153" s="9"/>
      <c r="B153" s="4">
        <v>112744</v>
      </c>
      <c r="C153" s="4" t="str">
        <f>VLOOKUP(B153,[1]Report!$1:$1048576,2,0)</f>
        <v>VINHO TRIVENTO RESER CABERNET SAUV 750ML</v>
      </c>
      <c r="D153" s="4"/>
      <c r="E153" s="5">
        <f>VLOOKUP(B153,[1]Report!$1:$1048576,8,0)</f>
        <v>51.68</v>
      </c>
      <c r="F153" s="8">
        <v>39.950000000000003</v>
      </c>
      <c r="G153" s="13">
        <f t="shared" si="11"/>
        <v>0.22697368421052624</v>
      </c>
    </row>
    <row r="154" spans="1:7" ht="15.75" customHeight="1">
      <c r="A154" s="9"/>
      <c r="B154" s="4">
        <v>112723</v>
      </c>
      <c r="C154" s="4" t="str">
        <f>VLOOKUP(B154,[1]Report!$1:$1048576,2,0)</f>
        <v>VINHO CASIL D DIABL RESERV CABER S 750ML</v>
      </c>
      <c r="D154" s="4"/>
      <c r="E154" s="5">
        <f>VLOOKUP(B154,[1]Report!$1:$1048576,8,0)</f>
        <v>84.14</v>
      </c>
      <c r="F154" s="8">
        <v>64.95</v>
      </c>
      <c r="G154" s="13">
        <f t="shared" si="11"/>
        <v>0.22807226051818394</v>
      </c>
    </row>
    <row r="155" spans="1:7" ht="15.75" customHeight="1">
      <c r="A155" s="9"/>
      <c r="B155" s="4">
        <v>112742</v>
      </c>
      <c r="C155" s="4" t="str">
        <f>VLOOKUP(B155,[1]Report!$1:$1048576,2,0)</f>
        <v>VINHO TRIVENT GOLDEN RESERV MALBEC 750ML</v>
      </c>
      <c r="D155" s="4"/>
      <c r="E155" s="5">
        <f>VLOOKUP(B155,[1]Report!$1:$1048576,8,0)</f>
        <v>119.57</v>
      </c>
      <c r="F155" s="8">
        <v>89</v>
      </c>
      <c r="G155" s="13">
        <f t="shared" si="11"/>
        <v>0.25566613699088397</v>
      </c>
    </row>
    <row r="156" spans="1:7" ht="15.75" customHeight="1">
      <c r="A156" s="9"/>
      <c r="B156" s="4"/>
      <c r="C156" s="4"/>
      <c r="D156" s="4"/>
      <c r="E156" s="5"/>
      <c r="F156" s="8"/>
      <c r="G156" s="13"/>
    </row>
    <row r="157" spans="1:7" ht="15.75" customHeight="1">
      <c r="A157" s="9"/>
      <c r="B157" s="11" t="s">
        <v>2</v>
      </c>
      <c r="C157" s="11" t="s">
        <v>3</v>
      </c>
      <c r="D157" s="11" t="s">
        <v>5</v>
      </c>
      <c r="E157" s="11" t="s">
        <v>0</v>
      </c>
      <c r="F157" s="11" t="s">
        <v>1</v>
      </c>
      <c r="G157" s="11" t="s">
        <v>4</v>
      </c>
    </row>
    <row r="158" spans="1:7" ht="15.75" customHeight="1">
      <c r="A158" s="9"/>
      <c r="B158" s="4">
        <v>112760</v>
      </c>
      <c r="C158" s="4" t="str">
        <f>VLOOKUP(B158,[1]Report!$1:$1048576,2,0)</f>
        <v>VINHO CASILL D DIABLO CABER SAUV  750ML</v>
      </c>
      <c r="D158" s="4"/>
      <c r="E158" s="5">
        <f>VLOOKUP(B158,[1]Report!$1:$1048576,8,0)</f>
        <v>47.63</v>
      </c>
      <c r="F158" s="8">
        <v>35.5</v>
      </c>
      <c r="G158" s="13">
        <f t="shared" ref="G158:G172" si="12">(E158-F158)/E158</f>
        <v>0.25467142557211847</v>
      </c>
    </row>
    <row r="159" spans="1:7" ht="15.75" customHeight="1">
      <c r="A159" s="9"/>
      <c r="B159" s="4">
        <v>112752</v>
      </c>
      <c r="C159" s="4" t="str">
        <f>VLOOKUP(B159,[1]Report!$1:$1048576,2,0)</f>
        <v>VINHO CASILL D DIABLO MALBEC 750ML</v>
      </c>
      <c r="D159" s="4"/>
      <c r="E159" s="5">
        <f>VLOOKUP(B159,[1]Report!$1:$1048576,8,0)</f>
        <v>47.63</v>
      </c>
      <c r="F159" s="8">
        <v>35.5</v>
      </c>
      <c r="G159" s="13">
        <f t="shared" si="12"/>
        <v>0.25467142557211847</v>
      </c>
    </row>
    <row r="160" spans="1:7" ht="15.75" customHeight="1">
      <c r="A160" s="9"/>
      <c r="B160" s="4">
        <v>112998</v>
      </c>
      <c r="C160" s="4" t="str">
        <f>VLOOKUP(B160,[1]Report!$1:$1048576,2,0)</f>
        <v>VINHO CASILL D DIABLO ROSE 750ML</v>
      </c>
      <c r="D160" s="4"/>
      <c r="E160" s="5">
        <f>VLOOKUP(B160,[1]Report!$1:$1048576,8,0)</f>
        <v>47.63</v>
      </c>
      <c r="F160" s="8">
        <v>35.5</v>
      </c>
      <c r="G160" s="13">
        <f t="shared" si="12"/>
        <v>0.25467142557211847</v>
      </c>
    </row>
    <row r="161" spans="1:7" ht="15.75" customHeight="1">
      <c r="A161" s="9"/>
      <c r="B161" s="4">
        <v>112763</v>
      </c>
      <c r="C161" s="4" t="str">
        <f>VLOOKUP(B161,[1]Report!$1:$1048576,2,0)</f>
        <v>VINHO CASILL D DIABLO CARMENERE 750ML</v>
      </c>
      <c r="D161" s="4"/>
      <c r="E161" s="5">
        <f>VLOOKUP(B161,[1]Report!$1:$1048576,8,0)</f>
        <v>47.63</v>
      </c>
      <c r="F161" s="8">
        <v>35.5</v>
      </c>
      <c r="G161" s="13">
        <f t="shared" si="12"/>
        <v>0.25467142557211847</v>
      </c>
    </row>
    <row r="162" spans="1:7" ht="15.75" customHeight="1">
      <c r="A162" s="9"/>
      <c r="B162" s="4">
        <v>112719</v>
      </c>
      <c r="C162" s="4" t="str">
        <f>VLOOKUP(B162,[1]Report!$1:$1048576,2,0)</f>
        <v>VINHO CASILL D DIABLO MERLOT 750ML</v>
      </c>
      <c r="D162" s="4"/>
      <c r="E162" s="5">
        <f>VLOOKUP(B162,[1]Report!$1:$1048576,8,0)</f>
        <v>47.63</v>
      </c>
      <c r="F162" s="8">
        <v>35.5</v>
      </c>
      <c r="G162" s="13">
        <f t="shared" si="12"/>
        <v>0.25467142557211847</v>
      </c>
    </row>
    <row r="163" spans="1:7" ht="15.75" customHeight="1">
      <c r="A163" s="9"/>
      <c r="B163" s="4">
        <v>112722</v>
      </c>
      <c r="C163" s="4" t="e">
        <f>VLOOKUP(B163,[1]Report!$1:$1048576,2,0)</f>
        <v>#N/A</v>
      </c>
      <c r="D163" s="4"/>
      <c r="E163" s="5" t="e">
        <f>VLOOKUP(B163,[1]Report!$1:$1048576,8,0)</f>
        <v>#N/A</v>
      </c>
      <c r="F163" s="8">
        <v>35.5</v>
      </c>
      <c r="G163" s="13" t="e">
        <f t="shared" si="12"/>
        <v>#N/A</v>
      </c>
    </row>
    <row r="164" spans="1:7" ht="15.75" customHeight="1">
      <c r="A164" s="9"/>
      <c r="B164" s="4">
        <v>112725</v>
      </c>
      <c r="C164" s="4" t="str">
        <f>VLOOKUP(B164,[1]Report!$1:$1048576,2,0)</f>
        <v>VINHO CASILL D DIABL PEDRO JIMENEZ 750ML</v>
      </c>
      <c r="D164" s="4"/>
      <c r="E164" s="5">
        <f>VLOOKUP(B164,[1]Report!$1:$1048576,8,0)</f>
        <v>47.63</v>
      </c>
      <c r="F164" s="8">
        <v>35.5</v>
      </c>
      <c r="G164" s="13">
        <f t="shared" si="12"/>
        <v>0.25467142557211847</v>
      </c>
    </row>
    <row r="165" spans="1:7" ht="15.75" customHeight="1">
      <c r="A165" s="9"/>
      <c r="B165" s="4">
        <v>113464</v>
      </c>
      <c r="C165" s="4" t="e">
        <f>VLOOKUP(B165,[1]Report!$1:$1048576,2,0)</f>
        <v>#N/A</v>
      </c>
      <c r="D165" s="4"/>
      <c r="E165" s="5" t="e">
        <f>VLOOKUP(B165,[1]Report!$1:$1048576,8,0)</f>
        <v>#N/A</v>
      </c>
      <c r="F165" s="8">
        <v>35.5</v>
      </c>
      <c r="G165" s="13" t="e">
        <f t="shared" si="12"/>
        <v>#N/A</v>
      </c>
    </row>
    <row r="166" spans="1:7" ht="15.75" customHeight="1">
      <c r="A166" s="9"/>
      <c r="B166" s="4">
        <v>112761</v>
      </c>
      <c r="C166" s="4" t="str">
        <f>VLOOKUP(B166,[1]Report!$1:$1048576,2,0)</f>
        <v>VINHO CASILL D DIABLO CHARDONNAY 750ML</v>
      </c>
      <c r="D166" s="4"/>
      <c r="E166" s="5">
        <f>VLOOKUP(B166,[1]Report!$1:$1048576,8,0)</f>
        <v>47.63</v>
      </c>
      <c r="F166" s="8">
        <v>35.5</v>
      </c>
      <c r="G166" s="13">
        <f t="shared" si="12"/>
        <v>0.25467142557211847</v>
      </c>
    </row>
    <row r="167" spans="1:7" ht="15.75" customHeight="1">
      <c r="A167" s="9"/>
      <c r="B167" s="4">
        <v>112999</v>
      </c>
      <c r="C167" s="4" t="str">
        <f>VLOOKUP(B167,[1]Report!$1:$1048576,2,0)</f>
        <v>VINHO CASILL D DIABLO SAUVIG BLANC 750ML</v>
      </c>
      <c r="D167" s="4"/>
      <c r="E167" s="5">
        <f>VLOOKUP(B167,[1]Report!$1:$1048576,8,0)</f>
        <v>47.63</v>
      </c>
      <c r="F167" s="8">
        <v>35.5</v>
      </c>
      <c r="G167" s="13">
        <f t="shared" si="12"/>
        <v>0.25467142557211847</v>
      </c>
    </row>
    <row r="168" spans="1:7" ht="15.75" customHeight="1">
      <c r="A168" s="9"/>
      <c r="B168" s="4"/>
      <c r="C168" s="4"/>
      <c r="D168" s="4"/>
      <c r="E168" s="5"/>
      <c r="F168" s="8"/>
      <c r="G168" s="13"/>
    </row>
    <row r="169" spans="1:7" ht="15.75" customHeight="1">
      <c r="A169" s="9"/>
      <c r="B169" s="11" t="s">
        <v>2</v>
      </c>
      <c r="C169" s="11" t="s">
        <v>3</v>
      </c>
      <c r="D169" s="11" t="s">
        <v>5</v>
      </c>
      <c r="E169" s="11" t="s">
        <v>0</v>
      </c>
      <c r="F169" s="11" t="s">
        <v>1</v>
      </c>
      <c r="G169" s="11" t="s">
        <v>4</v>
      </c>
    </row>
    <row r="170" spans="1:7" ht="15.75" customHeight="1">
      <c r="A170" s="9"/>
      <c r="B170" s="4">
        <v>102993</v>
      </c>
      <c r="C170" s="4" t="e">
        <f>VLOOKUP(B170,[1]Report!$1:$1048576,2,0)</f>
        <v>#N/A</v>
      </c>
      <c r="D170" s="4"/>
      <c r="E170" s="5" t="e">
        <f>VLOOKUP(B170,[1]Report!$1:$1048576,8,0)</f>
        <v>#N/A</v>
      </c>
      <c r="F170" s="8">
        <v>4.2</v>
      </c>
      <c r="G170" s="13" t="e">
        <f t="shared" si="12"/>
        <v>#N/A</v>
      </c>
    </row>
    <row r="171" spans="1:7" ht="15.75" customHeight="1">
      <c r="A171" s="9"/>
      <c r="B171" s="4">
        <v>102996</v>
      </c>
      <c r="C171" s="4" t="str">
        <f>VLOOKUP(B171,[1]Report!$1:$1048576,2,0)</f>
        <v>PNS PILH U H AAA R03UAL/4B400 100CTC/4UN</v>
      </c>
      <c r="D171" s="4"/>
      <c r="E171" s="5">
        <f>VLOOKUP(B171,[1]Report!$1:$1048576,8,0)</f>
        <v>4.78</v>
      </c>
      <c r="F171" s="8">
        <v>3.65</v>
      </c>
      <c r="G171" s="13">
        <f t="shared" si="12"/>
        <v>0.23640167364016743</v>
      </c>
    </row>
    <row r="172" spans="1:7" ht="15.75" customHeight="1">
      <c r="A172" s="9"/>
      <c r="B172" s="4">
        <v>102986</v>
      </c>
      <c r="C172" s="4" t="str">
        <f>VLOOKUP(B172,[1]Report!$1:$1048576,2,0)</f>
        <v>PNS PILH ALC AA LR6XAB/2B192 96CT C/2UN</v>
      </c>
      <c r="D172" s="4"/>
      <c r="E172" s="5">
        <f>VLOOKUP(B172,[1]Report!$1:$1048576,8,0)</f>
        <v>4.5599999999999996</v>
      </c>
      <c r="F172" s="8">
        <v>3.75</v>
      </c>
      <c r="G172" s="13">
        <f t="shared" si="12"/>
        <v>0.17763157894736836</v>
      </c>
    </row>
    <row r="173" spans="1:7" ht="15.75" customHeight="1">
      <c r="A173" s="9"/>
      <c r="B173" s="4"/>
      <c r="C173" s="4"/>
      <c r="D173" s="4"/>
      <c r="E173" s="5"/>
      <c r="F173" s="8"/>
      <c r="G173" s="13"/>
    </row>
    <row r="174" spans="1:7" ht="15.75" customHeight="1">
      <c r="A174" s="9"/>
      <c r="B174" s="11" t="s">
        <v>2</v>
      </c>
      <c r="C174" s="11" t="s">
        <v>3</v>
      </c>
      <c r="D174" s="11" t="s">
        <v>5</v>
      </c>
      <c r="E174" s="11" t="s">
        <v>0</v>
      </c>
      <c r="F174" s="11" t="s">
        <v>1</v>
      </c>
      <c r="G174" s="11" t="s">
        <v>4</v>
      </c>
    </row>
    <row r="175" spans="1:7" ht="15.75" customHeight="1">
      <c r="A175" s="9"/>
      <c r="B175" s="4">
        <v>112650</v>
      </c>
      <c r="C175" s="4" t="e">
        <f>VLOOKUP(B175,[1]Report!$1:$1048576,2,0)</f>
        <v>#N/A</v>
      </c>
      <c r="D175" s="4"/>
      <c r="E175" s="5" t="e">
        <f>VLOOKUP(B175,[1]Report!$1:$1048576,8,0)</f>
        <v>#N/A</v>
      </c>
      <c r="F175" s="8">
        <v>7.99</v>
      </c>
      <c r="G175" s="13" t="e">
        <f t="shared" ref="G175:G181" si="13">(E175-F175)/E175</f>
        <v>#N/A</v>
      </c>
    </row>
    <row r="176" spans="1:7" ht="15.75" customHeight="1">
      <c r="A176" s="9"/>
      <c r="B176" s="4">
        <v>113038</v>
      </c>
      <c r="C176" s="4" t="e">
        <f>VLOOKUP(B176,[1]Report!$1:$1048576,2,0)</f>
        <v>#N/A</v>
      </c>
      <c r="D176" s="4"/>
      <c r="E176" s="5" t="e">
        <f>VLOOKUP(B176,[1]Report!$1:$1048576,8,0)</f>
        <v>#N/A</v>
      </c>
      <c r="F176" s="8">
        <v>7.99</v>
      </c>
      <c r="G176" s="13" t="e">
        <f t="shared" si="13"/>
        <v>#N/A</v>
      </c>
    </row>
    <row r="177" spans="1:7" ht="15.75" customHeight="1">
      <c r="A177" s="9"/>
      <c r="B177" s="4">
        <v>112648</v>
      </c>
      <c r="C177" s="4" t="e">
        <f>VLOOKUP(B177,[1]Report!$1:$1048576,2,0)</f>
        <v>#N/A</v>
      </c>
      <c r="D177" s="4"/>
      <c r="E177" s="5" t="e">
        <f>VLOOKUP(B177,[1]Report!$1:$1048576,8,0)</f>
        <v>#N/A</v>
      </c>
      <c r="F177" s="8">
        <v>7.99</v>
      </c>
      <c r="G177" s="13" t="e">
        <f t="shared" si="13"/>
        <v>#N/A</v>
      </c>
    </row>
    <row r="178" spans="1:7" ht="15.75" customHeight="1">
      <c r="A178" s="9"/>
      <c r="B178" s="4">
        <v>113040</v>
      </c>
      <c r="C178" s="4" t="e">
        <f>VLOOKUP(B178,[1]Report!$1:$1048576,2,0)</f>
        <v>#N/A</v>
      </c>
      <c r="D178" s="4"/>
      <c r="E178" s="5" t="e">
        <f>VLOOKUP(B178,[1]Report!$1:$1048576,8,0)</f>
        <v>#N/A</v>
      </c>
      <c r="F178" s="8">
        <v>7.99</v>
      </c>
      <c r="G178" s="13" t="e">
        <f t="shared" si="13"/>
        <v>#N/A</v>
      </c>
    </row>
    <row r="179" spans="1:7" ht="15.75" customHeight="1">
      <c r="A179" s="9"/>
      <c r="B179" s="4">
        <v>113041</v>
      </c>
      <c r="C179" s="4" t="e">
        <f>VLOOKUP(B179,[1]Report!$1:$1048576,2,0)</f>
        <v>#N/A</v>
      </c>
      <c r="D179" s="4"/>
      <c r="E179" s="5" t="e">
        <f>VLOOKUP(B179,[1]Report!$1:$1048576,8,0)</f>
        <v>#N/A</v>
      </c>
      <c r="F179" s="8">
        <v>7.99</v>
      </c>
      <c r="G179" s="13" t="e">
        <f t="shared" si="13"/>
        <v>#N/A</v>
      </c>
    </row>
    <row r="180" spans="1:7" ht="15.75" customHeight="1">
      <c r="A180" s="9"/>
      <c r="B180" s="4">
        <v>113039</v>
      </c>
      <c r="C180" s="4" t="e">
        <f>VLOOKUP(B180,[1]Report!$1:$1048576,2,0)</f>
        <v>#N/A</v>
      </c>
      <c r="D180" s="4"/>
      <c r="E180" s="5" t="e">
        <f>VLOOKUP(B180,[1]Report!$1:$1048576,8,0)</f>
        <v>#N/A</v>
      </c>
      <c r="F180" s="8">
        <v>7.99</v>
      </c>
      <c r="G180" s="13" t="e">
        <f t="shared" si="13"/>
        <v>#N/A</v>
      </c>
    </row>
    <row r="181" spans="1:7" ht="15.75" customHeight="1">
      <c r="A181" s="9"/>
      <c r="B181" s="4">
        <v>112649</v>
      </c>
      <c r="C181" s="4" t="e">
        <f>VLOOKUP(B181,[1]Report!$1:$1048576,2,0)</f>
        <v>#N/A</v>
      </c>
      <c r="D181" s="4"/>
      <c r="E181" s="5" t="e">
        <f>VLOOKUP(B181,[1]Report!$1:$1048576,8,0)</f>
        <v>#N/A</v>
      </c>
      <c r="F181" s="8">
        <v>7.99</v>
      </c>
      <c r="G181" s="13" t="e">
        <f t="shared" si="13"/>
        <v>#N/A</v>
      </c>
    </row>
    <row r="182" spans="1:7" ht="15.75" customHeight="1">
      <c r="A182" s="9"/>
      <c r="B182" s="4"/>
      <c r="C182" s="4"/>
      <c r="D182" s="4"/>
      <c r="E182" s="5"/>
      <c r="F182" s="8"/>
      <c r="G182" s="13"/>
    </row>
    <row r="183" spans="1:7" ht="15.75" customHeight="1">
      <c r="A183" s="9"/>
      <c r="B183" s="11" t="s">
        <v>2</v>
      </c>
      <c r="C183" s="11" t="s">
        <v>3</v>
      </c>
      <c r="D183" s="11" t="s">
        <v>5</v>
      </c>
      <c r="E183" s="11" t="s">
        <v>0</v>
      </c>
      <c r="F183" s="11" t="s">
        <v>238</v>
      </c>
      <c r="G183" s="11" t="s">
        <v>4</v>
      </c>
    </row>
    <row r="184" spans="1:7" ht="15.75" customHeight="1">
      <c r="A184" s="9"/>
      <c r="B184" s="4">
        <v>551</v>
      </c>
      <c r="C184" s="4" t="str">
        <f>VLOOKUP(B184,[1]Report!$1:$1048576,2,0)</f>
        <v>RC PED SH ADU R PEQ FGO 100GR</v>
      </c>
      <c r="D184" s="4"/>
      <c r="E184" s="5">
        <f>VLOOKUP(B184,[1]Report!$1:$1048576,8,0)</f>
        <v>2.15</v>
      </c>
      <c r="F184" s="8">
        <v>1.74</v>
      </c>
      <c r="G184" s="13">
        <f t="shared" ref="G184:G198" si="14">(E184-F184)/E184</f>
        <v>0.19069767441860463</v>
      </c>
    </row>
    <row r="185" spans="1:7" ht="15.75" customHeight="1">
      <c r="A185" s="9"/>
      <c r="B185" s="4">
        <v>1146</v>
      </c>
      <c r="C185" s="4" t="str">
        <f>VLOOKUP(B185,[1]Report!$1:$1048576,2,0)</f>
        <v>RC PED SH ADU RP CORDEIRO 2X18X100G</v>
      </c>
      <c r="D185" s="4"/>
      <c r="E185" s="5">
        <f>VLOOKUP(B185,[1]Report!$1:$1048576,8,0)</f>
        <v>2.15</v>
      </c>
      <c r="F185" s="8">
        <v>1.74</v>
      </c>
      <c r="G185" s="13">
        <f t="shared" si="14"/>
        <v>0.19069767441860463</v>
      </c>
    </row>
    <row r="186" spans="1:7" ht="15.75" customHeight="1">
      <c r="A186" s="9"/>
      <c r="B186" s="4">
        <v>103218</v>
      </c>
      <c r="C186" s="4" t="str">
        <f>VLOOKUP(B186,[1]Report!$1:$1048576,2,0)</f>
        <v>RC PED SH FILHOTE CARNE 2X18X100G</v>
      </c>
      <c r="D186" s="4"/>
      <c r="E186" s="5">
        <f>VLOOKUP(B186,[1]Report!$1:$1048576,8,0)</f>
        <v>2.15</v>
      </c>
      <c r="F186" s="8">
        <v>1.74</v>
      </c>
      <c r="G186" s="13">
        <f t="shared" si="14"/>
        <v>0.19069767441860463</v>
      </c>
    </row>
    <row r="187" spans="1:7" ht="15.75" customHeight="1">
      <c r="A187" s="9"/>
      <c r="B187" s="4">
        <v>1196</v>
      </c>
      <c r="C187" s="4" t="str">
        <f>VLOOKUP(B187,[1]Report!$1:$1048576,2,0)</f>
        <v>RC PED SH FILHOTE FGO 2X18X100G</v>
      </c>
      <c r="D187" s="4"/>
      <c r="E187" s="5">
        <f>VLOOKUP(B187,[1]Report!$1:$1048576,8,0)</f>
        <v>2.15</v>
      </c>
      <c r="F187" s="8">
        <v>1.74</v>
      </c>
      <c r="G187" s="13">
        <f t="shared" si="14"/>
        <v>0.19069767441860463</v>
      </c>
    </row>
    <row r="188" spans="1:7" ht="15.75" customHeight="1">
      <c r="A188" s="9"/>
      <c r="B188" s="4">
        <v>513</v>
      </c>
      <c r="C188" s="4" t="str">
        <f>VLOOKUP(B188,[1]Report!$1:$1048576,2,0)</f>
        <v>RC PED SH ADULTO R PEQ CARNE 2X18X100</v>
      </c>
      <c r="D188" s="4"/>
      <c r="E188" s="5">
        <f>VLOOKUP(B188,[1]Report!$1:$1048576,8,0)</f>
        <v>2.15</v>
      </c>
      <c r="F188" s="8">
        <v>1.74</v>
      </c>
      <c r="G188" s="13">
        <f t="shared" si="14"/>
        <v>0.19069767441860463</v>
      </c>
    </row>
    <row r="189" spans="1:7" ht="15.75" customHeight="1">
      <c r="A189" s="9"/>
      <c r="B189" s="4">
        <v>105231</v>
      </c>
      <c r="C189" s="4" t="str">
        <f>VLOOKUP(B189,[1]Report!$1:$1048576,2,0)</f>
        <v>RC PED SH ADULTO CARNE 2X18X100G</v>
      </c>
      <c r="D189" s="4"/>
      <c r="E189" s="5">
        <f>VLOOKUP(B189,[1]Report!$1:$1048576,8,0)</f>
        <v>2.15</v>
      </c>
      <c r="F189" s="8">
        <v>1.74</v>
      </c>
      <c r="G189" s="13">
        <f t="shared" si="14"/>
        <v>0.19069767441860463</v>
      </c>
    </row>
    <row r="190" spans="1:7" ht="15.75" customHeight="1">
      <c r="A190" s="9"/>
      <c r="B190" s="4">
        <v>103220</v>
      </c>
      <c r="C190" s="4" t="str">
        <f>VLOOKUP(B190,[1]Report!$1:$1048576,2,0)</f>
        <v>RC PED SH ADULTO FGO 2X18X100G</v>
      </c>
      <c r="D190" s="4"/>
      <c r="E190" s="5">
        <f>VLOOKUP(B190,[1]Report!$1:$1048576,8,0)</f>
        <v>2.15</v>
      </c>
      <c r="F190" s="8">
        <v>1.74</v>
      </c>
      <c r="G190" s="13">
        <f t="shared" si="14"/>
        <v>0.19069767441860463</v>
      </c>
    </row>
    <row r="191" spans="1:7" ht="15.75" customHeight="1">
      <c r="A191" s="9"/>
      <c r="B191" s="4">
        <v>109019</v>
      </c>
      <c r="C191" s="4" t="str">
        <f>VLOOKUP(B191,[1]Report!$1:$1048576,2,0)</f>
        <v>RC WHISKAS SH FILHOTE FGO 2X20X85G</v>
      </c>
      <c r="D191" s="4"/>
      <c r="E191" s="5">
        <f>VLOOKUP(B191,[1]Report!$1:$1048576,8,0)</f>
        <v>2.15</v>
      </c>
      <c r="F191" s="8">
        <v>1.74</v>
      </c>
      <c r="G191" s="13">
        <f t="shared" si="14"/>
        <v>0.19069767441860463</v>
      </c>
    </row>
    <row r="192" spans="1:7" ht="15.75" customHeight="1">
      <c r="A192" s="9"/>
      <c r="B192" s="4">
        <v>108090</v>
      </c>
      <c r="C192" s="4" t="str">
        <f>VLOOKUP(B192,[1]Report!$1:$1048576,2,0)</f>
        <v>RC WHISKAS SH FILHOTE CARNE 2X20X85G</v>
      </c>
      <c r="D192" s="4"/>
      <c r="E192" s="5">
        <f>VLOOKUP(B192,[1]Report!$1:$1048576,8,0)</f>
        <v>2.15</v>
      </c>
      <c r="F192" s="8">
        <v>1.74</v>
      </c>
      <c r="G192" s="13">
        <f t="shared" si="14"/>
        <v>0.19069767441860463</v>
      </c>
    </row>
    <row r="193" spans="1:7" ht="15.75" customHeight="1">
      <c r="A193" s="9"/>
      <c r="B193" s="4">
        <v>109017</v>
      </c>
      <c r="C193" s="4" t="str">
        <f>VLOOKUP(B193,[1]Report!$1:$1048576,2,0)</f>
        <v>RC WHISKAS SH ADU CORDEIRO 2X20X85G</v>
      </c>
      <c r="D193" s="4"/>
      <c r="E193" s="5">
        <f>VLOOKUP(B193,[1]Report!$1:$1048576,8,0)</f>
        <v>2.15</v>
      </c>
      <c r="F193" s="8">
        <v>1.74</v>
      </c>
      <c r="G193" s="13">
        <f t="shared" si="14"/>
        <v>0.19069767441860463</v>
      </c>
    </row>
    <row r="194" spans="1:7" ht="15.75" customHeight="1">
      <c r="A194" s="9"/>
      <c r="B194" s="4">
        <v>109015</v>
      </c>
      <c r="C194" s="4" t="str">
        <f>VLOOKUP(B194,[1]Report!$1:$1048576,2,0)</f>
        <v>RC WHISKAS SH ADU CARNE 2X20X85G</v>
      </c>
      <c r="D194" s="4"/>
      <c r="E194" s="5">
        <f>VLOOKUP(B194,[1]Report!$1:$1048576,8,0)</f>
        <v>2.15</v>
      </c>
      <c r="F194" s="8">
        <v>1.74</v>
      </c>
      <c r="G194" s="13">
        <f t="shared" si="14"/>
        <v>0.19069767441860463</v>
      </c>
    </row>
    <row r="195" spans="1:7" ht="15.75" customHeight="1">
      <c r="A195" s="9"/>
      <c r="B195" s="4">
        <v>109026</v>
      </c>
      <c r="C195" s="4" t="str">
        <f>VLOOKUP(B195,[1]Report!$1:$1048576,2,0)</f>
        <v>RC WHISKAS SH ADU SALMAO 2X20X85G</v>
      </c>
      <c r="D195" s="4"/>
      <c r="E195" s="5">
        <f>VLOOKUP(B195,[1]Report!$1:$1048576,8,0)</f>
        <v>2.15</v>
      </c>
      <c r="F195" s="8">
        <v>1.74</v>
      </c>
      <c r="G195" s="13">
        <f t="shared" si="14"/>
        <v>0.19069767441860463</v>
      </c>
    </row>
    <row r="196" spans="1:7" ht="15.75" customHeight="1">
      <c r="A196" s="9"/>
      <c r="B196" s="4">
        <v>109016</v>
      </c>
      <c r="C196" s="4" t="str">
        <f>VLOOKUP(B196,[1]Report!$1:$1048576,2,0)</f>
        <v>RC WHISKAS SH ADU FGO 2X20X85G</v>
      </c>
      <c r="D196" s="4"/>
      <c r="E196" s="5">
        <f>VLOOKUP(B196,[1]Report!$1:$1048576,8,0)</f>
        <v>2.15</v>
      </c>
      <c r="F196" s="8">
        <v>1.74</v>
      </c>
      <c r="G196" s="13">
        <f t="shared" si="14"/>
        <v>0.19069767441860463</v>
      </c>
    </row>
    <row r="197" spans="1:7" ht="15.75" customHeight="1">
      <c r="A197" s="9"/>
      <c r="B197" s="4">
        <v>109018</v>
      </c>
      <c r="C197" s="4" t="str">
        <f>VLOOKUP(B197,[1]Report!$1:$1048576,2,0)</f>
        <v>RC WHISKAS SH ADU ATUM 2X20X85G</v>
      </c>
      <c r="D197" s="4"/>
      <c r="E197" s="5">
        <f>VLOOKUP(B197,[1]Report!$1:$1048576,8,0)</f>
        <v>2.15</v>
      </c>
      <c r="F197" s="8">
        <v>1.74</v>
      </c>
      <c r="G197" s="13">
        <f t="shared" si="14"/>
        <v>0.19069767441860463</v>
      </c>
    </row>
    <row r="198" spans="1:7" ht="15.75" customHeight="1">
      <c r="A198" s="9"/>
      <c r="B198" s="4">
        <v>112769</v>
      </c>
      <c r="C198" s="4" t="str">
        <f>VLOOKUP(B198,[1]Report!$1:$1048576,2,0)</f>
        <v>RC WHISKAS SH FILHOT CARN JELLY 2X20X85G</v>
      </c>
      <c r="D198" s="4"/>
      <c r="E198" s="5">
        <f>VLOOKUP(B198,[1]Report!$1:$1048576,8,0)</f>
        <v>2.15</v>
      </c>
      <c r="F198" s="8">
        <v>1.74</v>
      </c>
      <c r="G198" s="13">
        <f t="shared" si="14"/>
        <v>0.19069767441860463</v>
      </c>
    </row>
    <row r="199" spans="1:7" ht="15.75" customHeight="1">
      <c r="A199" s="9"/>
      <c r="B199" s="4"/>
      <c r="C199" s="4"/>
      <c r="D199" s="4"/>
      <c r="E199" s="5"/>
      <c r="F199" s="8"/>
      <c r="G199" s="13"/>
    </row>
    <row r="200" spans="1:7" ht="55.5" customHeight="1">
      <c r="C200" s="2"/>
    </row>
    <row r="201" spans="1:7" ht="116.25">
      <c r="C201" s="1" t="s">
        <v>8</v>
      </c>
      <c r="D201" s="3"/>
      <c r="E201" s="3"/>
      <c r="F201" s="3"/>
    </row>
  </sheetData>
  <mergeCells count="1">
    <mergeCell ref="B1:G1"/>
  </mergeCells>
  <pageMargins left="0" right="0" top="0.74803149606299213" bottom="0" header="0" footer="0.31496062992125984"/>
  <pageSetup paperSize="9" scale="24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F6C17-AACB-4E1B-9CC7-DF7DB7F571D2}">
  <sheetPr>
    <pageSetUpPr fitToPage="1"/>
  </sheetPr>
  <dimension ref="A1:O119"/>
  <sheetViews>
    <sheetView zoomScale="70" zoomScaleNormal="70" workbookViewId="0">
      <pane ySplit="2" topLeftCell="A83" activePane="bottomLeft" state="frozen"/>
      <selection pane="bottomLeft" activeCell="D113" sqref="D113"/>
    </sheetView>
  </sheetViews>
  <sheetFormatPr defaultRowHeight="15"/>
  <cols>
    <col min="1" max="1" width="2.28515625" customWidth="1"/>
    <col min="2" max="2" width="10.28515625" bestFit="1" customWidth="1"/>
    <col min="3" max="3" width="53" bestFit="1" customWidth="1"/>
    <col min="4" max="4" width="17.7109375" bestFit="1" customWidth="1"/>
    <col min="5" max="6" width="12.5703125" customWidth="1"/>
    <col min="7" max="7" width="12.140625" customWidth="1"/>
    <col min="8" max="8" width="10.7109375" customWidth="1"/>
    <col min="9" max="9" width="9.7109375" bestFit="1" customWidth="1"/>
    <col min="10" max="10" width="10.140625" bestFit="1" customWidth="1"/>
    <col min="11" max="11" width="9.7109375" bestFit="1" customWidth="1"/>
    <col min="12" max="12" width="10.140625" bestFit="1" customWidth="1"/>
    <col min="13" max="13" width="9.7109375" bestFit="1" customWidth="1"/>
    <col min="15" max="15" width="9.7109375" bestFit="1" customWidth="1"/>
  </cols>
  <sheetData>
    <row r="1" spans="1:8" ht="15.75">
      <c r="A1" s="7"/>
      <c r="B1" s="548" t="s">
        <v>267</v>
      </c>
      <c r="C1" s="548"/>
      <c r="D1" s="548"/>
      <c r="E1" s="548"/>
      <c r="F1" s="548"/>
      <c r="G1" s="548"/>
      <c r="H1" s="39"/>
    </row>
    <row r="2" spans="1:8" ht="18.75">
      <c r="A2" s="7"/>
      <c r="B2" s="554" t="s">
        <v>241</v>
      </c>
      <c r="C2" s="555"/>
      <c r="D2" s="555"/>
      <c r="E2" s="555"/>
      <c r="F2" s="555"/>
      <c r="G2" s="556"/>
    </row>
    <row r="3" spans="1:8" ht="15.75">
      <c r="A3" s="7"/>
      <c r="B3" s="11" t="s">
        <v>2</v>
      </c>
      <c r="C3" s="11" t="s">
        <v>3</v>
      </c>
      <c r="D3" s="11" t="s">
        <v>5</v>
      </c>
      <c r="E3" s="11" t="s">
        <v>0</v>
      </c>
      <c r="F3" s="11" t="s">
        <v>238</v>
      </c>
      <c r="G3" s="11" t="s">
        <v>4</v>
      </c>
    </row>
    <row r="4" spans="1:8" ht="15.75" customHeight="1">
      <c r="A4" s="9"/>
      <c r="B4" s="4">
        <v>112580</v>
      </c>
      <c r="C4" s="4" t="s">
        <v>85</v>
      </c>
      <c r="D4" s="4" t="s">
        <v>6</v>
      </c>
      <c r="E4" s="5">
        <v>2.93</v>
      </c>
      <c r="F4" s="8">
        <v>2.35</v>
      </c>
      <c r="G4" s="13">
        <v>0.19795221843003413</v>
      </c>
    </row>
    <row r="5" spans="1:8" ht="15.75" customHeight="1">
      <c r="A5" s="9"/>
      <c r="B5" s="4">
        <v>112387</v>
      </c>
      <c r="C5" s="4" t="s">
        <v>92</v>
      </c>
      <c r="D5" s="4" t="s">
        <v>6</v>
      </c>
      <c r="E5" s="5">
        <v>2.93</v>
      </c>
      <c r="F5" s="8">
        <v>2.35</v>
      </c>
      <c r="G5" s="13">
        <v>0.19795221843003413</v>
      </c>
    </row>
    <row r="6" spans="1:8" ht="15.75" customHeight="1">
      <c r="A6" s="9"/>
      <c r="B6" s="4">
        <v>112389</v>
      </c>
      <c r="C6" s="4" t="s">
        <v>93</v>
      </c>
      <c r="D6" s="4" t="s">
        <v>6</v>
      </c>
      <c r="E6" s="5">
        <v>2.93</v>
      </c>
      <c r="F6" s="8">
        <v>2.35</v>
      </c>
      <c r="G6" s="13">
        <v>0.19795221843003413</v>
      </c>
    </row>
    <row r="7" spans="1:8" ht="15.75" customHeight="1">
      <c r="A7" s="9"/>
      <c r="B7" s="4">
        <v>112397</v>
      </c>
      <c r="C7" s="4" t="s">
        <v>91</v>
      </c>
      <c r="D7" s="4" t="s">
        <v>6</v>
      </c>
      <c r="E7" s="5">
        <v>2.93</v>
      </c>
      <c r="F7" s="8">
        <v>2.35</v>
      </c>
      <c r="G7" s="13">
        <v>0.19795221843003413</v>
      </c>
    </row>
    <row r="8" spans="1:8" ht="15.75" customHeight="1">
      <c r="A8" s="9"/>
      <c r="B8" s="4">
        <v>112393</v>
      </c>
      <c r="C8" s="4" t="s">
        <v>84</v>
      </c>
      <c r="D8" s="4" t="s">
        <v>6</v>
      </c>
      <c r="E8" s="5">
        <v>6.1</v>
      </c>
      <c r="F8" s="8">
        <v>4.3499999999999996</v>
      </c>
      <c r="G8" s="13">
        <v>0.28688524590163939</v>
      </c>
    </row>
    <row r="9" spans="1:8" ht="15.75" customHeight="1">
      <c r="A9" s="9"/>
      <c r="B9" s="4">
        <v>112395</v>
      </c>
      <c r="C9" s="4" t="s">
        <v>86</v>
      </c>
      <c r="D9" s="4" t="s">
        <v>6</v>
      </c>
      <c r="E9" s="5">
        <v>6.1</v>
      </c>
      <c r="F9" s="8">
        <v>4.3499999999999996</v>
      </c>
      <c r="G9" s="13">
        <v>0.28688524590163939</v>
      </c>
    </row>
    <row r="10" spans="1:8" ht="15.75" customHeight="1">
      <c r="A10" s="9"/>
      <c r="B10" s="4">
        <v>112394</v>
      </c>
      <c r="C10" s="4" t="s">
        <v>87</v>
      </c>
      <c r="D10" s="4" t="s">
        <v>6</v>
      </c>
      <c r="E10" s="5">
        <v>6.1</v>
      </c>
      <c r="F10" s="8">
        <v>4.3499999999999996</v>
      </c>
      <c r="G10" s="13">
        <v>0.28688524590163939</v>
      </c>
    </row>
    <row r="11" spans="1:8" ht="15.75" customHeight="1">
      <c r="A11" s="9"/>
      <c r="B11" s="4">
        <v>112396</v>
      </c>
      <c r="C11" s="4" t="s">
        <v>88</v>
      </c>
      <c r="D11" s="4" t="s">
        <v>6</v>
      </c>
      <c r="E11" s="5">
        <v>6.1</v>
      </c>
      <c r="F11" s="8">
        <v>4.3499999999999996</v>
      </c>
      <c r="G11" s="13">
        <v>0.28688524590163939</v>
      </c>
    </row>
    <row r="12" spans="1:8" ht="15.75" customHeight="1">
      <c r="A12" s="9"/>
      <c r="B12" s="4">
        <v>112390</v>
      </c>
      <c r="C12" s="4" t="s">
        <v>89</v>
      </c>
      <c r="D12" s="4" t="s">
        <v>6</v>
      </c>
      <c r="E12" s="5">
        <v>6.1</v>
      </c>
      <c r="F12" s="8">
        <v>4.3499999999999996</v>
      </c>
      <c r="G12" s="13">
        <v>0.28688524590163939</v>
      </c>
    </row>
    <row r="13" spans="1:8" ht="15.75" customHeight="1">
      <c r="A13" s="9"/>
      <c r="B13" s="4"/>
      <c r="C13" s="4"/>
      <c r="D13" s="4"/>
      <c r="E13" s="5"/>
      <c r="F13" s="8"/>
      <c r="G13" s="13"/>
    </row>
    <row r="14" spans="1:8" ht="15.75" customHeight="1">
      <c r="A14" s="9"/>
      <c r="B14" s="11" t="s">
        <v>2</v>
      </c>
      <c r="C14" s="11" t="s">
        <v>3</v>
      </c>
      <c r="D14" s="11" t="s">
        <v>5</v>
      </c>
      <c r="E14" s="11" t="s">
        <v>0</v>
      </c>
      <c r="F14" s="11" t="s">
        <v>1</v>
      </c>
      <c r="G14" s="11" t="s">
        <v>4</v>
      </c>
    </row>
    <row r="15" spans="1:8" ht="15.75" customHeight="1">
      <c r="A15" s="9"/>
      <c r="B15" s="4">
        <v>112428</v>
      </c>
      <c r="C15" s="4" t="s">
        <v>268</v>
      </c>
      <c r="D15" s="4" t="s">
        <v>6</v>
      </c>
      <c r="E15" s="5">
        <v>9.0500000000000007</v>
      </c>
      <c r="F15" s="8">
        <v>7.79</v>
      </c>
      <c r="G15" s="13">
        <v>0.13922651933701663</v>
      </c>
    </row>
    <row r="16" spans="1:8" ht="15.75" customHeight="1">
      <c r="A16" s="9"/>
      <c r="B16" s="4">
        <v>112430</v>
      </c>
      <c r="C16" s="4" t="s">
        <v>269</v>
      </c>
      <c r="D16" s="4" t="s">
        <v>6</v>
      </c>
      <c r="E16" s="5">
        <v>12.57</v>
      </c>
      <c r="F16" s="8">
        <v>11.2</v>
      </c>
      <c r="G16" s="13">
        <v>0.10898965791567231</v>
      </c>
    </row>
    <row r="17" spans="1:7" ht="15.75" customHeight="1">
      <c r="A17" s="9"/>
      <c r="B17" s="4">
        <v>112435</v>
      </c>
      <c r="C17" s="4" t="s">
        <v>270</v>
      </c>
      <c r="D17" s="4" t="s">
        <v>6</v>
      </c>
      <c r="E17" s="5">
        <v>15.5</v>
      </c>
      <c r="F17" s="8">
        <v>13.3</v>
      </c>
      <c r="G17" s="13">
        <v>0.14193548387096769</v>
      </c>
    </row>
    <row r="18" spans="1:7" ht="15.75" customHeight="1">
      <c r="A18" s="9"/>
      <c r="B18" s="4">
        <v>112431</v>
      </c>
      <c r="C18" s="4" t="s">
        <v>271</v>
      </c>
      <c r="D18" s="4" t="s">
        <v>6</v>
      </c>
      <c r="E18" s="5">
        <v>14.15</v>
      </c>
      <c r="F18" s="8">
        <v>12.5</v>
      </c>
      <c r="G18" s="13">
        <v>0.11660777385159013</v>
      </c>
    </row>
    <row r="19" spans="1:7" ht="15.75" customHeight="1">
      <c r="A19" s="9"/>
      <c r="B19" s="4">
        <v>112475</v>
      </c>
      <c r="C19" s="4" t="s">
        <v>272</v>
      </c>
      <c r="D19" s="4" t="s">
        <v>6</v>
      </c>
      <c r="E19" s="5">
        <v>15.5</v>
      </c>
      <c r="F19" s="8">
        <v>13.6</v>
      </c>
      <c r="G19" s="13">
        <v>0.12258064516129034</v>
      </c>
    </row>
    <row r="20" spans="1:7" ht="15.75" customHeight="1">
      <c r="A20" s="9"/>
      <c r="B20" s="4">
        <v>112432</v>
      </c>
      <c r="C20" s="4" t="s">
        <v>273</v>
      </c>
      <c r="D20" s="4" t="s">
        <v>6</v>
      </c>
      <c r="E20" s="5">
        <v>18.7</v>
      </c>
      <c r="F20" s="8">
        <v>16.2</v>
      </c>
      <c r="G20" s="13">
        <v>0.13368983957219252</v>
      </c>
    </row>
    <row r="21" spans="1:7" ht="15.75" customHeight="1">
      <c r="A21" s="9"/>
      <c r="B21" s="4">
        <v>112474</v>
      </c>
      <c r="C21" s="4" t="s">
        <v>274</v>
      </c>
      <c r="D21" s="4" t="s">
        <v>6</v>
      </c>
      <c r="E21" s="5">
        <v>11.77</v>
      </c>
      <c r="F21" s="8">
        <v>10.25</v>
      </c>
      <c r="G21" s="13">
        <v>0.12914188615123193</v>
      </c>
    </row>
    <row r="22" spans="1:7" ht="15.75" customHeight="1">
      <c r="A22" s="9"/>
      <c r="B22" s="4"/>
      <c r="C22" s="4"/>
      <c r="D22" s="4"/>
      <c r="E22" s="5"/>
      <c r="F22" s="8"/>
      <c r="G22" s="13"/>
    </row>
    <row r="23" spans="1:7" ht="15.75" customHeight="1">
      <c r="A23" s="9"/>
      <c r="B23" s="11" t="s">
        <v>2</v>
      </c>
      <c r="C23" s="11" t="s">
        <v>3</v>
      </c>
      <c r="D23" s="11" t="s">
        <v>5</v>
      </c>
      <c r="E23" s="11" t="s">
        <v>0</v>
      </c>
      <c r="F23" s="11" t="s">
        <v>1</v>
      </c>
      <c r="G23" s="11" t="s">
        <v>4</v>
      </c>
    </row>
    <row r="24" spans="1:7" ht="15.75" customHeight="1">
      <c r="A24" s="9"/>
      <c r="B24" s="4">
        <v>112734</v>
      </c>
      <c r="C24" s="4" t="s">
        <v>275</v>
      </c>
      <c r="D24" s="4" t="s">
        <v>6</v>
      </c>
      <c r="E24" s="5">
        <v>25.45</v>
      </c>
      <c r="F24" s="8">
        <v>19.989999999999998</v>
      </c>
      <c r="G24" s="13">
        <v>0.21453831041257371</v>
      </c>
    </row>
    <row r="25" spans="1:7" ht="15.75" customHeight="1">
      <c r="A25" s="9"/>
      <c r="B25" s="4">
        <v>112741</v>
      </c>
      <c r="C25" s="4" t="s">
        <v>243</v>
      </c>
      <c r="D25" s="4" t="s">
        <v>6</v>
      </c>
      <c r="E25" s="5">
        <v>25.45</v>
      </c>
      <c r="F25" s="8">
        <v>19.989999999999998</v>
      </c>
      <c r="G25" s="13">
        <v>0.21453831041257371</v>
      </c>
    </row>
    <row r="26" spans="1:7" ht="15.75" customHeight="1">
      <c r="A26" s="9"/>
      <c r="B26" s="4">
        <v>112740</v>
      </c>
      <c r="C26" s="4" t="s">
        <v>276</v>
      </c>
      <c r="D26" s="4" t="s">
        <v>6</v>
      </c>
      <c r="E26" s="5">
        <v>25.45</v>
      </c>
      <c r="F26" s="8">
        <v>19.989999999999998</v>
      </c>
      <c r="G26" s="13">
        <v>0.21453831041257371</v>
      </c>
    </row>
    <row r="27" spans="1:7" ht="15.75" customHeight="1">
      <c r="A27" s="9"/>
      <c r="B27" s="4">
        <v>112745</v>
      </c>
      <c r="C27" s="4" t="s">
        <v>244</v>
      </c>
      <c r="D27" s="4" t="s">
        <v>6</v>
      </c>
      <c r="E27" s="5">
        <v>49.59</v>
      </c>
      <c r="F27" s="8">
        <v>39.950000000000003</v>
      </c>
      <c r="G27" s="13">
        <v>0.19439403105464811</v>
      </c>
    </row>
    <row r="28" spans="1:7" ht="15.75" customHeight="1">
      <c r="A28" s="9"/>
      <c r="B28" s="4">
        <v>112744</v>
      </c>
      <c r="C28" s="4" t="s">
        <v>277</v>
      </c>
      <c r="D28" s="4" t="s">
        <v>6</v>
      </c>
      <c r="E28" s="5">
        <v>49.59</v>
      </c>
      <c r="F28" s="8">
        <v>39.950000000000003</v>
      </c>
      <c r="G28" s="13">
        <v>0.19439403105464811</v>
      </c>
    </row>
    <row r="29" spans="1:7" ht="15.75" customHeight="1">
      <c r="A29" s="9"/>
      <c r="B29" s="4">
        <v>112723</v>
      </c>
      <c r="C29" s="4" t="s">
        <v>278</v>
      </c>
      <c r="D29" s="4" t="s">
        <v>6</v>
      </c>
      <c r="E29" s="5">
        <v>80.66</v>
      </c>
      <c r="F29" s="8">
        <v>64.95</v>
      </c>
      <c r="G29" s="13">
        <v>0.19476816265807084</v>
      </c>
    </row>
    <row r="30" spans="1:7" ht="15.75" customHeight="1">
      <c r="A30" s="9"/>
      <c r="B30" s="4">
        <v>112742</v>
      </c>
      <c r="C30" s="4" t="s">
        <v>279</v>
      </c>
      <c r="D30" s="4" t="s">
        <v>6</v>
      </c>
      <c r="E30" s="5">
        <v>113.55</v>
      </c>
      <c r="F30" s="8">
        <v>89</v>
      </c>
      <c r="G30" s="13">
        <v>0.21620431527961248</v>
      </c>
    </row>
    <row r="31" spans="1:7" ht="15.75" customHeight="1">
      <c r="A31" s="9"/>
      <c r="B31" s="4"/>
      <c r="C31" s="4"/>
      <c r="D31" s="4"/>
      <c r="E31" s="5"/>
      <c r="F31" s="8"/>
      <c r="G31" s="13"/>
    </row>
    <row r="32" spans="1:7" ht="15.75" customHeight="1">
      <c r="A32" s="9"/>
      <c r="B32" s="11" t="s">
        <v>2</v>
      </c>
      <c r="C32" s="11" t="s">
        <v>3</v>
      </c>
      <c r="D32" s="11" t="s">
        <v>5</v>
      </c>
      <c r="E32" s="11" t="s">
        <v>0</v>
      </c>
      <c r="F32" s="11" t="s">
        <v>1</v>
      </c>
      <c r="G32" s="11" t="s">
        <v>4</v>
      </c>
    </row>
    <row r="33" spans="1:7" ht="15.75" customHeight="1">
      <c r="A33" s="9"/>
      <c r="B33" s="4">
        <v>112760</v>
      </c>
      <c r="C33" s="4" t="s">
        <v>280</v>
      </c>
      <c r="D33" s="4" t="s">
        <v>6</v>
      </c>
      <c r="E33" s="5">
        <v>45.25</v>
      </c>
      <c r="F33" s="8">
        <v>35.5</v>
      </c>
      <c r="G33" s="13">
        <v>0.21546961325966851</v>
      </c>
    </row>
    <row r="34" spans="1:7" ht="15.75" customHeight="1">
      <c r="A34" s="9"/>
      <c r="B34" s="4">
        <v>112752</v>
      </c>
      <c r="C34" s="4" t="s">
        <v>281</v>
      </c>
      <c r="D34" s="4" t="s">
        <v>6</v>
      </c>
      <c r="E34" s="5">
        <v>45.25</v>
      </c>
      <c r="F34" s="8">
        <v>35.5</v>
      </c>
      <c r="G34" s="13">
        <v>0.21546961325966851</v>
      </c>
    </row>
    <row r="35" spans="1:7" ht="15.75" customHeight="1">
      <c r="A35" s="9"/>
      <c r="B35" s="4">
        <v>112998</v>
      </c>
      <c r="C35" s="4" t="s">
        <v>282</v>
      </c>
      <c r="D35" s="4" t="s">
        <v>6</v>
      </c>
      <c r="E35" s="5">
        <v>45.25</v>
      </c>
      <c r="F35" s="8">
        <v>35.5</v>
      </c>
      <c r="G35" s="13">
        <v>0.21546961325966851</v>
      </c>
    </row>
    <row r="36" spans="1:7" ht="15.75" customHeight="1">
      <c r="A36" s="9"/>
      <c r="B36" s="4">
        <v>112763</v>
      </c>
      <c r="C36" s="4" t="s">
        <v>283</v>
      </c>
      <c r="D36" s="4" t="s">
        <v>6</v>
      </c>
      <c r="E36" s="5">
        <v>45.25</v>
      </c>
      <c r="F36" s="8">
        <v>35.5</v>
      </c>
      <c r="G36" s="13">
        <v>0.21546961325966851</v>
      </c>
    </row>
    <row r="37" spans="1:7" ht="15.75" customHeight="1">
      <c r="A37" s="9"/>
      <c r="B37" s="4">
        <v>112719</v>
      </c>
      <c r="C37" s="4" t="s">
        <v>284</v>
      </c>
      <c r="D37" s="4" t="s">
        <v>6</v>
      </c>
      <c r="E37" s="5">
        <v>45.25</v>
      </c>
      <c r="F37" s="8">
        <v>35.5</v>
      </c>
      <c r="G37" s="13">
        <v>0.21546961325966851</v>
      </c>
    </row>
    <row r="38" spans="1:7" ht="15.75" customHeight="1">
      <c r="A38" s="9"/>
      <c r="B38" s="4">
        <v>112722</v>
      </c>
      <c r="C38" s="4" t="s">
        <v>285</v>
      </c>
      <c r="D38" s="4" t="s">
        <v>6</v>
      </c>
      <c r="E38" s="5">
        <v>45.25</v>
      </c>
      <c r="F38" s="8">
        <v>35.5</v>
      </c>
      <c r="G38" s="13">
        <v>0.21546961325966851</v>
      </c>
    </row>
    <row r="39" spans="1:7" ht="15.75" customHeight="1">
      <c r="A39" s="9"/>
      <c r="B39" s="4">
        <v>112725</v>
      </c>
      <c r="C39" s="4" t="s">
        <v>286</v>
      </c>
      <c r="D39" s="4" t="s">
        <v>6</v>
      </c>
      <c r="E39" s="5">
        <v>45.25</v>
      </c>
      <c r="F39" s="8">
        <v>35.5</v>
      </c>
      <c r="G39" s="13">
        <v>0.21546961325966851</v>
      </c>
    </row>
    <row r="40" spans="1:7" ht="15.75" customHeight="1">
      <c r="A40" s="9"/>
      <c r="B40" s="4">
        <v>113464</v>
      </c>
      <c r="C40" s="4" t="s">
        <v>287</v>
      </c>
      <c r="D40" s="4" t="s">
        <v>6</v>
      </c>
      <c r="E40" s="5">
        <v>46.46</v>
      </c>
      <c r="F40" s="8">
        <v>35.5</v>
      </c>
      <c r="G40" s="13">
        <v>0.23590185105467071</v>
      </c>
    </row>
    <row r="41" spans="1:7" ht="15.75" customHeight="1">
      <c r="A41" s="9"/>
      <c r="B41" s="4">
        <v>112761</v>
      </c>
      <c r="C41" s="4" t="s">
        <v>288</v>
      </c>
      <c r="D41" s="4" t="s">
        <v>6</v>
      </c>
      <c r="E41" s="5">
        <v>45.25</v>
      </c>
      <c r="F41" s="8">
        <v>35.5</v>
      </c>
      <c r="G41" s="13">
        <v>0.21546961325966851</v>
      </c>
    </row>
    <row r="42" spans="1:7" ht="15.75" customHeight="1">
      <c r="A42" s="9"/>
      <c r="B42" s="4">
        <v>112999</v>
      </c>
      <c r="C42" s="4" t="s">
        <v>289</v>
      </c>
      <c r="D42" s="4" t="s">
        <v>6</v>
      </c>
      <c r="E42" s="5">
        <v>45.25</v>
      </c>
      <c r="F42" s="8">
        <v>35.5</v>
      </c>
      <c r="G42" s="13">
        <v>0.21546961325966851</v>
      </c>
    </row>
    <row r="43" spans="1:7" ht="15.75" customHeight="1">
      <c r="A43" s="9"/>
      <c r="B43" s="4"/>
      <c r="C43" s="4"/>
      <c r="D43" s="4"/>
      <c r="E43" s="5"/>
      <c r="F43" s="8"/>
      <c r="G43" s="13"/>
    </row>
    <row r="44" spans="1:7" ht="15.75" customHeight="1">
      <c r="A44" s="9"/>
      <c r="B44" s="11" t="s">
        <v>2</v>
      </c>
      <c r="C44" s="11" t="s">
        <v>3</v>
      </c>
      <c r="D44" s="11" t="s">
        <v>5</v>
      </c>
      <c r="E44" s="11" t="s">
        <v>0</v>
      </c>
      <c r="F44" s="11" t="s">
        <v>1</v>
      </c>
      <c r="G44" s="11" t="s">
        <v>4</v>
      </c>
    </row>
    <row r="45" spans="1:7" ht="15.75" customHeight="1">
      <c r="A45" s="9"/>
      <c r="B45" s="4">
        <v>109926</v>
      </c>
      <c r="C45" s="4" t="s">
        <v>106</v>
      </c>
      <c r="D45" s="4" t="s">
        <v>6</v>
      </c>
      <c r="E45" s="5">
        <v>3.99</v>
      </c>
      <c r="F45" s="8">
        <v>3.99</v>
      </c>
      <c r="G45" s="13">
        <v>0</v>
      </c>
    </row>
    <row r="46" spans="1:7" ht="15.75" customHeight="1">
      <c r="A46" s="9"/>
      <c r="B46" s="4">
        <v>109925</v>
      </c>
      <c r="C46" s="4" t="s">
        <v>107</v>
      </c>
      <c r="D46" s="4" t="s">
        <v>6</v>
      </c>
      <c r="E46" s="5">
        <v>3.99</v>
      </c>
      <c r="F46" s="8">
        <v>3.99</v>
      </c>
      <c r="G46" s="13">
        <v>0</v>
      </c>
    </row>
    <row r="47" spans="1:7" ht="15.75" customHeight="1">
      <c r="A47" s="9"/>
      <c r="B47" s="4">
        <v>109927</v>
      </c>
      <c r="C47" s="4" t="s">
        <v>108</v>
      </c>
      <c r="D47" s="4" t="s">
        <v>6</v>
      </c>
      <c r="E47" s="5">
        <v>3.99</v>
      </c>
      <c r="F47" s="8">
        <v>3.99</v>
      </c>
      <c r="G47" s="13">
        <v>0</v>
      </c>
    </row>
    <row r="48" spans="1:7" ht="15.75" customHeight="1">
      <c r="A48" s="9"/>
      <c r="B48" s="4"/>
      <c r="C48" s="4"/>
      <c r="D48" s="4"/>
      <c r="E48" s="5"/>
      <c r="F48" s="8"/>
      <c r="G48" s="13"/>
    </row>
    <row r="49" spans="1:7" ht="15.75" customHeight="1">
      <c r="A49" s="9"/>
      <c r="B49" s="11" t="s">
        <v>2</v>
      </c>
      <c r="C49" s="11" t="s">
        <v>3</v>
      </c>
      <c r="D49" s="11" t="s">
        <v>5</v>
      </c>
      <c r="E49" s="11" t="s">
        <v>0</v>
      </c>
      <c r="F49" s="11" t="s">
        <v>1</v>
      </c>
      <c r="G49" s="11" t="s">
        <v>4</v>
      </c>
    </row>
    <row r="50" spans="1:7" ht="15.75" customHeight="1">
      <c r="A50" s="9"/>
      <c r="B50" s="4">
        <v>117</v>
      </c>
      <c r="C50" s="4" t="s">
        <v>290</v>
      </c>
      <c r="D50" s="4" t="s">
        <v>6</v>
      </c>
      <c r="E50" s="5">
        <v>4.53</v>
      </c>
      <c r="F50" s="8">
        <v>3.85</v>
      </c>
      <c r="G50" s="13">
        <v>0.15011037527593821</v>
      </c>
    </row>
    <row r="51" spans="1:7" ht="15.75" customHeight="1">
      <c r="A51" s="9"/>
      <c r="B51" s="4"/>
      <c r="C51" s="4"/>
      <c r="D51" s="4"/>
      <c r="E51" s="5"/>
      <c r="F51" s="8"/>
      <c r="G51" s="13"/>
    </row>
    <row r="52" spans="1:7" ht="15.75" customHeight="1">
      <c r="A52" s="9"/>
      <c r="B52" s="11" t="s">
        <v>2</v>
      </c>
      <c r="C52" s="11" t="s">
        <v>3</v>
      </c>
      <c r="D52" s="11" t="s">
        <v>5</v>
      </c>
      <c r="E52" s="11" t="s">
        <v>0</v>
      </c>
      <c r="F52" s="11" t="s">
        <v>1</v>
      </c>
      <c r="G52" s="11" t="s">
        <v>4</v>
      </c>
    </row>
    <row r="53" spans="1:7" ht="15.75" customHeight="1">
      <c r="A53" s="9"/>
      <c r="B53" s="4">
        <v>109057</v>
      </c>
      <c r="C53" s="4" t="s">
        <v>291</v>
      </c>
      <c r="D53" s="4" t="s">
        <v>6</v>
      </c>
      <c r="E53" s="5">
        <v>4.25</v>
      </c>
      <c r="F53" s="8">
        <v>3.95</v>
      </c>
      <c r="G53" s="13">
        <v>7.0588235294117604E-2</v>
      </c>
    </row>
    <row r="54" spans="1:7" ht="15.75" customHeight="1">
      <c r="A54" s="9"/>
      <c r="B54" s="4">
        <v>109061</v>
      </c>
      <c r="C54" s="4" t="s">
        <v>206</v>
      </c>
      <c r="D54" s="4" t="s">
        <v>264</v>
      </c>
      <c r="E54" s="5">
        <v>22.95</v>
      </c>
      <c r="F54" s="8">
        <v>21.35</v>
      </c>
      <c r="G54" s="13">
        <v>6.971677559912845E-2</v>
      </c>
    </row>
    <row r="55" spans="1:7" ht="15.75" customHeight="1">
      <c r="A55" s="9"/>
      <c r="B55" s="4">
        <v>109101</v>
      </c>
      <c r="C55" s="4" t="s">
        <v>208</v>
      </c>
      <c r="D55" s="4" t="s">
        <v>264</v>
      </c>
      <c r="E55" s="5">
        <v>22.95</v>
      </c>
      <c r="F55" s="8">
        <v>21.35</v>
      </c>
      <c r="G55" s="13">
        <v>6.971677559912845E-2</v>
      </c>
    </row>
    <row r="56" spans="1:7" ht="15.75" customHeight="1">
      <c r="A56" s="9"/>
      <c r="B56" s="4">
        <v>109065</v>
      </c>
      <c r="C56" s="4" t="s">
        <v>207</v>
      </c>
      <c r="D56" s="4" t="s">
        <v>264</v>
      </c>
      <c r="E56" s="5">
        <v>22.95</v>
      </c>
      <c r="F56" s="8">
        <v>21.35</v>
      </c>
      <c r="G56" s="13">
        <v>6.971677559912845E-2</v>
      </c>
    </row>
    <row r="57" spans="1:7" ht="15.75" customHeight="1">
      <c r="A57" s="9"/>
      <c r="B57" s="4"/>
      <c r="C57" s="4"/>
      <c r="D57" s="4"/>
      <c r="E57" s="5"/>
      <c r="F57" s="8"/>
      <c r="G57" s="13"/>
    </row>
    <row r="58" spans="1:7" ht="15.75" customHeight="1">
      <c r="A58" s="9"/>
      <c r="B58" s="4"/>
      <c r="C58" s="4"/>
      <c r="D58" s="4"/>
      <c r="E58" s="5"/>
      <c r="F58" s="8"/>
      <c r="G58" s="13"/>
    </row>
    <row r="59" spans="1:7" ht="15.75" customHeight="1">
      <c r="A59" s="9"/>
      <c r="B59" s="554" t="s">
        <v>258</v>
      </c>
      <c r="C59" s="555"/>
      <c r="D59" s="555"/>
      <c r="E59" s="555"/>
      <c r="F59" s="555"/>
      <c r="G59" s="556"/>
    </row>
    <row r="60" spans="1:7" ht="15.75" customHeight="1">
      <c r="A60" s="9"/>
      <c r="B60" s="11" t="s">
        <v>2</v>
      </c>
      <c r="C60" s="11" t="s">
        <v>3</v>
      </c>
      <c r="D60" s="11" t="s">
        <v>5</v>
      </c>
      <c r="E60" s="11" t="s">
        <v>0</v>
      </c>
      <c r="F60" s="11" t="s">
        <v>238</v>
      </c>
      <c r="G60" s="11" t="s">
        <v>4</v>
      </c>
    </row>
    <row r="61" spans="1:7" ht="15.75" customHeight="1">
      <c r="A61" s="9"/>
      <c r="B61" s="4">
        <v>113162</v>
      </c>
      <c r="C61" s="4" t="s">
        <v>292</v>
      </c>
      <c r="D61" s="4" t="s">
        <v>6</v>
      </c>
      <c r="E61" s="5">
        <v>6.55</v>
      </c>
      <c r="F61" s="8">
        <v>6.2</v>
      </c>
      <c r="G61" s="13">
        <v>5.3435114503816744E-2</v>
      </c>
    </row>
    <row r="62" spans="1:7" ht="15.75" customHeight="1">
      <c r="A62" s="9"/>
      <c r="B62" s="4">
        <v>113160</v>
      </c>
      <c r="C62" s="4" t="s">
        <v>293</v>
      </c>
      <c r="D62" s="4" t="s">
        <v>6</v>
      </c>
      <c r="E62" s="5">
        <v>6.19</v>
      </c>
      <c r="F62" s="8">
        <v>5.7</v>
      </c>
      <c r="G62" s="13">
        <v>7.9159935379644622E-2</v>
      </c>
    </row>
    <row r="63" spans="1:7" ht="15.75" customHeight="1">
      <c r="A63" s="9"/>
      <c r="B63" s="4">
        <v>113158</v>
      </c>
      <c r="C63" s="4" t="s">
        <v>294</v>
      </c>
      <c r="D63" s="4" t="s">
        <v>6</v>
      </c>
      <c r="E63" s="5">
        <v>5.88</v>
      </c>
      <c r="F63" s="8">
        <v>5.3</v>
      </c>
      <c r="G63" s="13">
        <v>9.8639455782312938E-2</v>
      </c>
    </row>
    <row r="64" spans="1:7" ht="15.75" customHeight="1">
      <c r="A64" s="9"/>
      <c r="B64" s="4">
        <v>113163</v>
      </c>
      <c r="C64" s="4" t="s">
        <v>295</v>
      </c>
      <c r="D64" s="4" t="s">
        <v>6</v>
      </c>
      <c r="E64" s="5">
        <v>6.55</v>
      </c>
      <c r="F64" s="8">
        <v>6.2</v>
      </c>
      <c r="G64" s="13">
        <v>5.3435114503816744E-2</v>
      </c>
    </row>
    <row r="65" spans="1:7" ht="15.75" customHeight="1">
      <c r="A65" s="9"/>
      <c r="B65" s="4">
        <v>113161</v>
      </c>
      <c r="C65" s="4" t="s">
        <v>296</v>
      </c>
      <c r="D65" s="4" t="s">
        <v>6</v>
      </c>
      <c r="E65" s="5">
        <v>6.55</v>
      </c>
      <c r="F65" s="8">
        <v>6.2</v>
      </c>
      <c r="G65" s="13">
        <v>5.3435114503816744E-2</v>
      </c>
    </row>
    <row r="66" spans="1:7" ht="15.75" customHeight="1">
      <c r="A66" s="9"/>
      <c r="B66" s="4">
        <v>113157</v>
      </c>
      <c r="C66" s="4" t="s">
        <v>297</v>
      </c>
      <c r="D66" s="4" t="s">
        <v>6</v>
      </c>
      <c r="E66" s="5">
        <v>6.7</v>
      </c>
      <c r="F66" s="8">
        <v>6.2</v>
      </c>
      <c r="G66" s="13">
        <v>7.4626865671641784E-2</v>
      </c>
    </row>
    <row r="67" spans="1:7" ht="15.75" customHeight="1">
      <c r="A67" s="9"/>
      <c r="B67" s="4"/>
      <c r="C67" s="4"/>
      <c r="D67" s="4"/>
      <c r="E67" s="5"/>
      <c r="F67" s="8"/>
      <c r="G67" s="13"/>
    </row>
    <row r="68" spans="1:7" ht="15.75" customHeight="1">
      <c r="A68" s="9"/>
      <c r="B68" s="11" t="s">
        <v>2</v>
      </c>
      <c r="C68" s="11" t="s">
        <v>3</v>
      </c>
      <c r="D68" s="11" t="s">
        <v>5</v>
      </c>
      <c r="E68" s="11" t="s">
        <v>0</v>
      </c>
      <c r="F68" s="11" t="s">
        <v>238</v>
      </c>
      <c r="G68" s="11" t="s">
        <v>4</v>
      </c>
    </row>
    <row r="69" spans="1:7" ht="15.75" customHeight="1">
      <c r="A69" s="9"/>
      <c r="B69" s="4">
        <v>112626</v>
      </c>
      <c r="C69" s="4" t="s">
        <v>298</v>
      </c>
      <c r="D69" s="4" t="s">
        <v>6</v>
      </c>
      <c r="E69" s="5">
        <v>2.35</v>
      </c>
      <c r="F69" s="8">
        <v>1.89</v>
      </c>
      <c r="G69" s="13">
        <v>0.19574468085106389</v>
      </c>
    </row>
    <row r="70" spans="1:7" ht="15.75" customHeight="1">
      <c r="A70" s="9"/>
      <c r="B70" s="4"/>
      <c r="C70" s="4"/>
      <c r="D70" s="4"/>
      <c r="E70" s="5"/>
      <c r="F70" s="8"/>
      <c r="G70" s="13"/>
    </row>
    <row r="71" spans="1:7" ht="15.75" customHeight="1">
      <c r="A71" s="9"/>
      <c r="B71" s="11" t="s">
        <v>2</v>
      </c>
      <c r="C71" s="11" t="s">
        <v>3</v>
      </c>
      <c r="D71" s="11" t="s">
        <v>5</v>
      </c>
      <c r="E71" s="11" t="s">
        <v>0</v>
      </c>
      <c r="F71" s="11" t="s">
        <v>238</v>
      </c>
      <c r="G71" s="11" t="s">
        <v>4</v>
      </c>
    </row>
    <row r="72" spans="1:7" ht="15.75" customHeight="1">
      <c r="A72" s="9"/>
      <c r="B72" s="4">
        <v>1974</v>
      </c>
      <c r="C72" s="4" t="s">
        <v>299</v>
      </c>
      <c r="D72" s="4" t="s">
        <v>265</v>
      </c>
      <c r="E72" s="5">
        <v>99.51</v>
      </c>
      <c r="F72" s="8">
        <v>95.5</v>
      </c>
      <c r="G72" s="13">
        <v>4.0297457541955635E-2</v>
      </c>
    </row>
    <row r="73" spans="1:7" ht="15.75" customHeight="1">
      <c r="A73" s="9"/>
      <c r="B73" s="4">
        <v>1968</v>
      </c>
      <c r="C73" s="4" t="s">
        <v>123</v>
      </c>
      <c r="D73" s="4" t="s">
        <v>266</v>
      </c>
      <c r="E73" s="5">
        <v>72.5</v>
      </c>
      <c r="F73" s="8">
        <v>67.5</v>
      </c>
      <c r="G73" s="13">
        <v>6.8965517241379309E-2</v>
      </c>
    </row>
    <row r="74" spans="1:7" ht="15.75" customHeight="1">
      <c r="A74" s="9"/>
      <c r="B74" s="4"/>
      <c r="C74" s="4"/>
      <c r="D74" s="4"/>
      <c r="E74" s="5"/>
      <c r="F74" s="8"/>
      <c r="G74" s="13"/>
    </row>
    <row r="75" spans="1:7" ht="15.75" customHeight="1">
      <c r="A75" s="9"/>
      <c r="B75" s="11" t="s">
        <v>2</v>
      </c>
      <c r="C75" s="11" t="s">
        <v>3</v>
      </c>
      <c r="D75" s="11" t="s">
        <v>5</v>
      </c>
      <c r="E75" s="11" t="s">
        <v>0</v>
      </c>
      <c r="F75" s="11" t="s">
        <v>238</v>
      </c>
      <c r="G75" s="11" t="s">
        <v>4</v>
      </c>
    </row>
    <row r="76" spans="1:7" ht="15.75" customHeight="1">
      <c r="A76" s="9"/>
      <c r="B76" s="4">
        <v>109612</v>
      </c>
      <c r="C76" s="4" t="s">
        <v>300</v>
      </c>
      <c r="D76" s="4" t="s">
        <v>6</v>
      </c>
      <c r="E76" s="5">
        <v>4.6500000000000004</v>
      </c>
      <c r="F76" s="8">
        <v>3.65</v>
      </c>
      <c r="G76" s="13">
        <v>0.2150537634408603</v>
      </c>
    </row>
    <row r="77" spans="1:7" ht="15.75" customHeight="1">
      <c r="A77" s="9"/>
      <c r="B77" s="4">
        <v>112275</v>
      </c>
      <c r="C77" s="4" t="s">
        <v>301</v>
      </c>
      <c r="D77" s="4" t="s">
        <v>6</v>
      </c>
      <c r="E77" s="5">
        <v>5.27</v>
      </c>
      <c r="F77" s="8">
        <v>4.1500000000000004</v>
      </c>
      <c r="G77" s="13">
        <v>0.21252371916508525</v>
      </c>
    </row>
    <row r="78" spans="1:7" ht="15.75" customHeight="1">
      <c r="A78" s="9"/>
      <c r="B78" s="4">
        <v>112631</v>
      </c>
      <c r="C78" s="4" t="s">
        <v>302</v>
      </c>
      <c r="D78" s="4" t="s">
        <v>6</v>
      </c>
      <c r="E78" s="5">
        <v>4.49</v>
      </c>
      <c r="F78" s="8">
        <v>3.7</v>
      </c>
      <c r="G78" s="13">
        <v>0.17594654788418709</v>
      </c>
    </row>
    <row r="79" spans="1:7" ht="15.75" customHeight="1">
      <c r="A79" s="9"/>
      <c r="B79" s="4">
        <v>102289</v>
      </c>
      <c r="C79" s="4" t="s">
        <v>303</v>
      </c>
      <c r="D79" s="4" t="s">
        <v>6</v>
      </c>
      <c r="E79" s="5">
        <v>15.23</v>
      </c>
      <c r="F79" s="8">
        <v>12.95</v>
      </c>
      <c r="G79" s="13">
        <v>0.14970453053184513</v>
      </c>
    </row>
    <row r="80" spans="1:7" ht="15.75" customHeight="1">
      <c r="A80" s="9"/>
      <c r="B80" s="4"/>
      <c r="C80" s="4"/>
      <c r="D80" s="4"/>
      <c r="E80" s="5"/>
      <c r="F80" s="8"/>
      <c r="G80" s="13"/>
    </row>
    <row r="81" spans="1:7" ht="15.75" customHeight="1">
      <c r="A81" s="9"/>
      <c r="B81" s="11" t="s">
        <v>2</v>
      </c>
      <c r="C81" s="11" t="s">
        <v>3</v>
      </c>
      <c r="D81" s="11" t="s">
        <v>5</v>
      </c>
      <c r="E81" s="11" t="s">
        <v>0</v>
      </c>
      <c r="F81" s="11" t="s">
        <v>238</v>
      </c>
      <c r="G81" s="11" t="s">
        <v>4</v>
      </c>
    </row>
    <row r="82" spans="1:7" ht="15.75" customHeight="1">
      <c r="A82" s="9"/>
      <c r="B82" s="4">
        <v>112672</v>
      </c>
      <c r="C82" s="4" t="s">
        <v>304</v>
      </c>
      <c r="D82" s="4" t="s">
        <v>6</v>
      </c>
      <c r="E82" s="5">
        <v>1.9</v>
      </c>
      <c r="F82" s="8">
        <v>1.75</v>
      </c>
      <c r="G82" s="13">
        <v>7.8947368421052586E-2</v>
      </c>
    </row>
    <row r="83" spans="1:7" ht="15.75" customHeight="1">
      <c r="A83" s="9"/>
      <c r="B83" s="4">
        <v>112671</v>
      </c>
      <c r="C83" s="4" t="s">
        <v>305</v>
      </c>
      <c r="D83" s="4" t="s">
        <v>6</v>
      </c>
      <c r="E83" s="5">
        <v>1.9</v>
      </c>
      <c r="F83" s="8">
        <v>1.75</v>
      </c>
      <c r="G83" s="13">
        <v>7.8947368421052586E-2</v>
      </c>
    </row>
    <row r="84" spans="1:7" ht="15.75" customHeight="1">
      <c r="A84" s="9"/>
      <c r="B84" s="4">
        <v>113472</v>
      </c>
      <c r="C84" s="4" t="s">
        <v>306</v>
      </c>
      <c r="D84" s="4" t="s">
        <v>6</v>
      </c>
      <c r="E84" s="5">
        <v>10.199999999999999</v>
      </c>
      <c r="F84" s="8">
        <v>6.5</v>
      </c>
      <c r="G84" s="13">
        <v>0.36274509803921562</v>
      </c>
    </row>
    <row r="85" spans="1:7" ht="15.75" customHeight="1">
      <c r="A85" s="9"/>
      <c r="B85" s="4">
        <v>113471</v>
      </c>
      <c r="C85" s="4" t="s">
        <v>307</v>
      </c>
      <c r="D85" s="4" t="s">
        <v>6</v>
      </c>
      <c r="E85" s="5">
        <v>7.15</v>
      </c>
      <c r="F85" s="8">
        <v>5.2</v>
      </c>
      <c r="G85" s="13">
        <v>0.27272727272727276</v>
      </c>
    </row>
    <row r="86" spans="1:7" ht="15.75" customHeight="1">
      <c r="A86" s="9"/>
      <c r="B86" s="4">
        <v>112360</v>
      </c>
      <c r="C86" s="4" t="s">
        <v>308</v>
      </c>
      <c r="D86" s="4" t="s">
        <v>7</v>
      </c>
      <c r="E86" s="5">
        <v>15.54</v>
      </c>
      <c r="F86" s="8">
        <v>13.2</v>
      </c>
      <c r="G86" s="13">
        <v>0.15057915057915058</v>
      </c>
    </row>
    <row r="87" spans="1:7" ht="15.75" customHeight="1">
      <c r="A87" s="9"/>
      <c r="B87" s="4">
        <v>112361</v>
      </c>
      <c r="C87" s="4" t="s">
        <v>309</v>
      </c>
      <c r="D87" s="4" t="s">
        <v>7</v>
      </c>
      <c r="E87" s="5">
        <v>15.54</v>
      </c>
      <c r="F87" s="8">
        <v>13.2</v>
      </c>
      <c r="G87" s="13">
        <v>0.15057915057915058</v>
      </c>
    </row>
    <row r="88" spans="1:7" ht="15.75" customHeight="1">
      <c r="A88" s="9"/>
      <c r="B88" s="4">
        <v>112578</v>
      </c>
      <c r="C88" s="4" t="s">
        <v>310</v>
      </c>
      <c r="D88" s="4" t="s">
        <v>7</v>
      </c>
      <c r="E88" s="5">
        <v>15.54</v>
      </c>
      <c r="F88" s="8">
        <v>13.2</v>
      </c>
      <c r="G88" s="13">
        <v>0.15057915057915058</v>
      </c>
    </row>
    <row r="89" spans="1:7" ht="15.75" customHeight="1">
      <c r="A89" s="9"/>
      <c r="B89" s="4">
        <v>112579</v>
      </c>
      <c r="C89" s="4" t="s">
        <v>311</v>
      </c>
      <c r="D89" s="4" t="s">
        <v>7</v>
      </c>
      <c r="E89" s="5">
        <v>15.54</v>
      </c>
      <c r="F89" s="8">
        <v>13.2</v>
      </c>
      <c r="G89" s="13">
        <v>0.15057915057915058</v>
      </c>
    </row>
    <row r="90" spans="1:7" ht="15.75" customHeight="1">
      <c r="A90" s="9"/>
      <c r="B90" s="4"/>
      <c r="C90" s="4"/>
      <c r="D90" s="4"/>
      <c r="E90" s="5"/>
      <c r="F90" s="8"/>
      <c r="G90" s="13"/>
    </row>
    <row r="91" spans="1:7" ht="15.75" customHeight="1">
      <c r="A91" s="9"/>
      <c r="B91" s="11" t="s">
        <v>2</v>
      </c>
      <c r="C91" s="11" t="s">
        <v>3</v>
      </c>
      <c r="D91" s="11" t="s">
        <v>5</v>
      </c>
      <c r="E91" s="11" t="s">
        <v>0</v>
      </c>
      <c r="F91" s="11" t="s">
        <v>238</v>
      </c>
      <c r="G91" s="11" t="s">
        <v>4</v>
      </c>
    </row>
    <row r="92" spans="1:7" ht="15.75" customHeight="1">
      <c r="A92" s="9"/>
      <c r="B92" s="4">
        <v>113268</v>
      </c>
      <c r="C92" s="4" t="s">
        <v>234</v>
      </c>
      <c r="D92" s="4" t="s">
        <v>6</v>
      </c>
      <c r="E92" s="5">
        <v>1.25</v>
      </c>
      <c r="F92" s="8">
        <v>0.99</v>
      </c>
      <c r="G92" s="13">
        <v>0.20800000000000002</v>
      </c>
    </row>
    <row r="93" spans="1:7" ht="15.75" customHeight="1">
      <c r="A93" s="9"/>
      <c r="B93" s="4">
        <v>113264</v>
      </c>
      <c r="C93" s="4" t="s">
        <v>232</v>
      </c>
      <c r="D93" s="4" t="s">
        <v>6</v>
      </c>
      <c r="E93" s="5">
        <v>1.25</v>
      </c>
      <c r="F93" s="8">
        <v>0.99</v>
      </c>
      <c r="G93" s="13">
        <v>0.20800000000000002</v>
      </c>
    </row>
    <row r="94" spans="1:7" ht="15.75" customHeight="1">
      <c r="A94" s="9"/>
      <c r="B94" s="4">
        <v>113270</v>
      </c>
      <c r="C94" s="4" t="s">
        <v>231</v>
      </c>
      <c r="D94" s="4" t="s">
        <v>6</v>
      </c>
      <c r="E94" s="5">
        <v>1.25</v>
      </c>
      <c r="F94" s="8">
        <v>0.99</v>
      </c>
      <c r="G94" s="13">
        <v>0.20800000000000002</v>
      </c>
    </row>
    <row r="95" spans="1:7" ht="15.75" customHeight="1">
      <c r="A95" s="9"/>
      <c r="B95" s="4">
        <v>113263</v>
      </c>
      <c r="C95" s="4" t="s">
        <v>233</v>
      </c>
      <c r="D95" s="4" t="s">
        <v>6</v>
      </c>
      <c r="E95" s="5">
        <v>1.25</v>
      </c>
      <c r="F95" s="8">
        <v>0.99</v>
      </c>
      <c r="G95" s="13">
        <v>0.20800000000000002</v>
      </c>
    </row>
    <row r="96" spans="1:7" ht="15.75" customHeight="1">
      <c r="A96" s="9"/>
      <c r="B96" s="4">
        <v>113265</v>
      </c>
      <c r="C96" s="4" t="s">
        <v>236</v>
      </c>
      <c r="D96" s="4" t="s">
        <v>6</v>
      </c>
      <c r="E96" s="5">
        <v>1.25</v>
      </c>
      <c r="F96" s="8">
        <v>0.99</v>
      </c>
      <c r="G96" s="13">
        <v>0.20800000000000002</v>
      </c>
    </row>
    <row r="97" spans="1:15" ht="15.75" customHeight="1">
      <c r="A97" s="9"/>
      <c r="B97" s="4">
        <v>113269</v>
      </c>
      <c r="C97" s="4" t="s">
        <v>235</v>
      </c>
      <c r="D97" s="4" t="s">
        <v>6</v>
      </c>
      <c r="E97" s="5">
        <v>1.25</v>
      </c>
      <c r="F97" s="8">
        <v>0.99</v>
      </c>
      <c r="G97" s="13">
        <v>0.20800000000000002</v>
      </c>
    </row>
    <row r="98" spans="1:15" ht="15.75" customHeight="1">
      <c r="A98" s="9"/>
      <c r="B98" s="4"/>
      <c r="C98" s="4"/>
      <c r="D98" s="4"/>
      <c r="E98" s="5"/>
      <c r="F98" s="8"/>
      <c r="G98" s="13"/>
    </row>
    <row r="99" spans="1:15" ht="15.75" customHeight="1">
      <c r="A99" s="9"/>
      <c r="B99" s="4"/>
      <c r="C99" s="4"/>
      <c r="D99" s="4"/>
      <c r="E99" s="5"/>
      <c r="F99" s="8"/>
      <c r="G99" s="13"/>
    </row>
    <row r="100" spans="1:15" ht="15.75" customHeight="1">
      <c r="A100" s="9"/>
      <c r="B100" s="554" t="s">
        <v>242</v>
      </c>
      <c r="C100" s="555"/>
      <c r="D100" s="555"/>
      <c r="E100" s="555"/>
      <c r="F100" s="555"/>
      <c r="G100" s="556"/>
    </row>
    <row r="101" spans="1:15" ht="15.75" customHeight="1">
      <c r="A101" s="9"/>
      <c r="B101" s="11" t="s">
        <v>2</v>
      </c>
      <c r="C101" s="11" t="s">
        <v>3</v>
      </c>
      <c r="D101" s="11" t="s">
        <v>5</v>
      </c>
      <c r="E101" s="11" t="s">
        <v>0</v>
      </c>
      <c r="F101" s="11" t="s">
        <v>238</v>
      </c>
      <c r="G101" s="11" t="s">
        <v>4</v>
      </c>
    </row>
    <row r="102" spans="1:15" ht="15.75" customHeight="1">
      <c r="A102" s="9"/>
      <c r="B102" s="4">
        <v>113386</v>
      </c>
      <c r="C102" s="4" t="s">
        <v>312</v>
      </c>
      <c r="D102" s="4" t="s">
        <v>6</v>
      </c>
      <c r="E102" s="5">
        <v>3.99</v>
      </c>
      <c r="F102" s="8">
        <v>3.65</v>
      </c>
      <c r="G102" s="13">
        <v>8.5213032581453699E-2</v>
      </c>
    </row>
    <row r="103" spans="1:15" ht="15.75" customHeight="1">
      <c r="A103" s="9"/>
      <c r="B103" s="4">
        <v>113356</v>
      </c>
      <c r="C103" s="4" t="s">
        <v>313</v>
      </c>
      <c r="D103" s="4" t="s">
        <v>6</v>
      </c>
      <c r="E103" s="5">
        <v>3.99</v>
      </c>
      <c r="F103" s="8">
        <v>3.65</v>
      </c>
      <c r="G103" s="13">
        <v>8.5213032581453699E-2</v>
      </c>
    </row>
    <row r="104" spans="1:15" ht="15.75" customHeight="1">
      <c r="A104" s="9"/>
      <c r="B104" s="4">
        <v>113357</v>
      </c>
      <c r="C104" s="4" t="s">
        <v>314</v>
      </c>
      <c r="D104" s="4" t="s">
        <v>6</v>
      </c>
      <c r="E104" s="5">
        <v>3.99</v>
      </c>
      <c r="F104" s="8">
        <v>3.65</v>
      </c>
      <c r="G104" s="13">
        <v>8.5213032581453699E-2</v>
      </c>
    </row>
    <row r="105" spans="1:15" ht="15.75" customHeight="1">
      <c r="A105" s="9"/>
      <c r="B105" s="4"/>
      <c r="C105" s="4"/>
      <c r="D105" s="4"/>
      <c r="E105" s="5"/>
      <c r="F105" s="8"/>
      <c r="G105" s="13"/>
    </row>
    <row r="106" spans="1:15" ht="15.75" customHeight="1">
      <c r="A106" s="9"/>
      <c r="B106" s="4"/>
      <c r="C106" s="4"/>
      <c r="D106" s="4"/>
      <c r="E106" s="5"/>
      <c r="F106" s="8"/>
      <c r="G106" s="13"/>
    </row>
    <row r="107" spans="1:15" ht="15.75" customHeight="1">
      <c r="A107" s="9"/>
      <c r="B107" s="554" t="s">
        <v>263</v>
      </c>
      <c r="C107" s="555"/>
      <c r="D107" s="555"/>
      <c r="E107" s="555"/>
      <c r="F107" s="555"/>
      <c r="G107" s="556"/>
    </row>
    <row r="108" spans="1:15" ht="15.75" customHeight="1">
      <c r="A108" s="9"/>
      <c r="B108" s="11" t="s">
        <v>2</v>
      </c>
      <c r="C108" s="11" t="s">
        <v>3</v>
      </c>
      <c r="D108" s="11" t="s">
        <v>5</v>
      </c>
      <c r="E108" s="11" t="s">
        <v>0</v>
      </c>
      <c r="F108" s="11" t="s">
        <v>15</v>
      </c>
      <c r="G108" s="11" t="s">
        <v>4</v>
      </c>
      <c r="H108" s="11" t="s">
        <v>259</v>
      </c>
      <c r="I108" s="11" t="s">
        <v>4</v>
      </c>
      <c r="J108" s="11" t="s">
        <v>260</v>
      </c>
      <c r="K108" s="11" t="s">
        <v>4</v>
      </c>
      <c r="L108" s="11" t="s">
        <v>261</v>
      </c>
      <c r="M108" s="11" t="s">
        <v>4</v>
      </c>
      <c r="N108" s="11" t="s">
        <v>262</v>
      </c>
      <c r="O108" s="11" t="s">
        <v>4</v>
      </c>
    </row>
    <row r="109" spans="1:15" ht="15.75" customHeight="1">
      <c r="A109" s="9"/>
      <c r="B109" s="25">
        <v>483</v>
      </c>
      <c r="C109" s="4" t="s">
        <v>315</v>
      </c>
      <c r="D109" s="4" t="s">
        <v>10</v>
      </c>
      <c r="E109" s="5">
        <v>141.12</v>
      </c>
      <c r="F109" s="41">
        <v>110.5</v>
      </c>
      <c r="G109" s="6">
        <v>0.21697845804988664</v>
      </c>
      <c r="H109" s="40">
        <v>105</v>
      </c>
      <c r="I109" s="6">
        <v>0.25595238095238099</v>
      </c>
      <c r="J109" s="25">
        <v>99.99</v>
      </c>
      <c r="K109" s="6">
        <v>0.29145408163265313</v>
      </c>
      <c r="L109" s="25">
        <v>97.99</v>
      </c>
      <c r="M109" s="6">
        <v>0.30562641723356015</v>
      </c>
      <c r="N109" s="25">
        <v>95.99</v>
      </c>
      <c r="O109" s="6">
        <v>0.31979875283446718</v>
      </c>
    </row>
    <row r="110" spans="1:15" ht="15.75" customHeight="1">
      <c r="A110" s="9"/>
      <c r="B110" s="25">
        <v>102364</v>
      </c>
      <c r="C110" s="4" t="s">
        <v>316</v>
      </c>
      <c r="D110" s="4" t="s">
        <v>10</v>
      </c>
      <c r="E110" s="5">
        <v>134.72</v>
      </c>
      <c r="F110" s="41">
        <v>110.5</v>
      </c>
      <c r="G110" s="6">
        <v>0.17978028503562946</v>
      </c>
      <c r="H110" s="40">
        <v>105</v>
      </c>
      <c r="I110" s="6">
        <v>0.22060570071258906</v>
      </c>
      <c r="J110" s="25">
        <v>99.99</v>
      </c>
      <c r="K110" s="6">
        <v>0.25779394299287411</v>
      </c>
      <c r="L110" s="25">
        <v>97.99</v>
      </c>
      <c r="M110" s="6">
        <v>0.27263954869358675</v>
      </c>
      <c r="N110" s="25">
        <v>95.99</v>
      </c>
      <c r="O110" s="6">
        <v>0.28748515439429934</v>
      </c>
    </row>
    <row r="111" spans="1:15" ht="15.75" customHeight="1">
      <c r="A111" s="9"/>
      <c r="B111" s="25">
        <v>489</v>
      </c>
      <c r="C111" s="4" t="s">
        <v>317</v>
      </c>
      <c r="D111" s="4" t="s">
        <v>10</v>
      </c>
      <c r="E111" s="5">
        <v>134.72</v>
      </c>
      <c r="F111" s="41">
        <v>110.5</v>
      </c>
      <c r="G111" s="6">
        <v>0.17978028503562946</v>
      </c>
      <c r="H111" s="40">
        <v>105</v>
      </c>
      <c r="I111" s="6">
        <v>0.22060570071258906</v>
      </c>
      <c r="J111" s="25">
        <v>99.99</v>
      </c>
      <c r="K111" s="6">
        <v>0.25779394299287411</v>
      </c>
      <c r="L111" s="25">
        <v>97.99</v>
      </c>
      <c r="M111" s="6">
        <v>0.27263954869358675</v>
      </c>
      <c r="N111" s="25">
        <v>95.99</v>
      </c>
      <c r="O111" s="6">
        <v>0.28748515439429934</v>
      </c>
    </row>
    <row r="112" spans="1:15" ht="15.75" customHeight="1">
      <c r="A112" s="9"/>
      <c r="B112" s="25">
        <v>109768</v>
      </c>
      <c r="C112" s="4" t="s">
        <v>318</v>
      </c>
      <c r="D112" s="4" t="s">
        <v>10</v>
      </c>
      <c r="E112" s="5">
        <v>135.93</v>
      </c>
      <c r="F112" s="41">
        <v>110.5</v>
      </c>
      <c r="G112" s="6">
        <v>0.1870815861104981</v>
      </c>
      <c r="H112" s="40">
        <v>105</v>
      </c>
      <c r="I112" s="6">
        <v>0.22754358861178553</v>
      </c>
      <c r="J112" s="25">
        <v>99.99</v>
      </c>
      <c r="K112" s="6">
        <v>0.26440079452659465</v>
      </c>
      <c r="L112" s="25">
        <v>97.99</v>
      </c>
      <c r="M112" s="6">
        <v>0.27911424998160828</v>
      </c>
      <c r="N112" s="25">
        <v>95.99</v>
      </c>
      <c r="O112" s="6">
        <v>0.29382770543662184</v>
      </c>
    </row>
    <row r="113" spans="1:15" ht="15.75" customHeight="1">
      <c r="A113" s="9"/>
      <c r="B113" s="25">
        <v>109769</v>
      </c>
      <c r="C113" s="4" t="s">
        <v>319</v>
      </c>
      <c r="D113" s="4" t="s">
        <v>10</v>
      </c>
      <c r="E113" s="5">
        <v>142.46</v>
      </c>
      <c r="F113" s="41">
        <v>110.5</v>
      </c>
      <c r="G113" s="6">
        <v>0.22434367541766115</v>
      </c>
      <c r="H113" s="40">
        <v>105</v>
      </c>
      <c r="I113" s="6">
        <v>0.26295100379053776</v>
      </c>
      <c r="J113" s="25">
        <v>99.99</v>
      </c>
      <c r="K113" s="6">
        <v>0.29811877018110355</v>
      </c>
      <c r="L113" s="25">
        <v>97.99</v>
      </c>
      <c r="M113" s="6">
        <v>0.31215779868033139</v>
      </c>
      <c r="N113" s="25">
        <v>95.99</v>
      </c>
      <c r="O113" s="6">
        <v>0.32619682717955922</v>
      </c>
    </row>
    <row r="114" spans="1:15" ht="15.75" customHeight="1">
      <c r="A114" s="9"/>
      <c r="B114" s="25">
        <v>103174</v>
      </c>
      <c r="C114" s="4" t="s">
        <v>320</v>
      </c>
      <c r="D114" s="4" t="s">
        <v>10</v>
      </c>
      <c r="E114" s="5">
        <v>142.46</v>
      </c>
      <c r="F114" s="41">
        <v>110.5</v>
      </c>
      <c r="G114" s="6">
        <v>0.22434367541766115</v>
      </c>
      <c r="H114" s="40">
        <v>105</v>
      </c>
      <c r="I114" s="6">
        <v>0.26295100379053776</v>
      </c>
      <c r="J114" s="25">
        <v>99.99</v>
      </c>
      <c r="K114" s="6">
        <v>0.29811877018110355</v>
      </c>
      <c r="L114" s="25">
        <v>97.99</v>
      </c>
      <c r="M114" s="6">
        <v>0.31215779868033139</v>
      </c>
      <c r="N114" s="25">
        <v>95.99</v>
      </c>
      <c r="O114" s="6">
        <v>0.32619682717955922</v>
      </c>
    </row>
    <row r="115" spans="1:15" ht="15.75" customHeight="1">
      <c r="A115" s="9"/>
      <c r="B115" s="25">
        <v>113054</v>
      </c>
      <c r="C115" s="4" t="s">
        <v>321</v>
      </c>
      <c r="D115" s="4" t="s">
        <v>10</v>
      </c>
      <c r="E115" s="5">
        <v>149.12</v>
      </c>
      <c r="F115" s="41">
        <v>110.5</v>
      </c>
      <c r="G115" s="6">
        <v>0.25898605150214593</v>
      </c>
      <c r="H115" s="40">
        <v>105</v>
      </c>
      <c r="I115" s="6">
        <v>0.29586909871244638</v>
      </c>
      <c r="J115" s="25">
        <v>99.99</v>
      </c>
      <c r="K115" s="6">
        <v>0.32946620171673824</v>
      </c>
      <c r="L115" s="25">
        <v>97.99</v>
      </c>
      <c r="M115" s="6">
        <v>0.34287821888412023</v>
      </c>
      <c r="N115" s="25">
        <v>95.99</v>
      </c>
      <c r="O115" s="6">
        <v>0.35629023605150217</v>
      </c>
    </row>
    <row r="116" spans="1:15" ht="15.75" customHeight="1">
      <c r="A116" s="9"/>
      <c r="B116" s="25">
        <v>108006</v>
      </c>
      <c r="C116" s="4" t="s">
        <v>322</v>
      </c>
      <c r="D116" s="4" t="s">
        <v>10</v>
      </c>
      <c r="E116" s="5">
        <v>135.97</v>
      </c>
      <c r="F116" s="41">
        <v>110.5</v>
      </c>
      <c r="G116" s="6">
        <v>0.18732073251452525</v>
      </c>
      <c r="H116" s="40">
        <v>105</v>
      </c>
      <c r="I116" s="6">
        <v>0.22777083180113258</v>
      </c>
      <c r="J116" s="25">
        <v>99.99</v>
      </c>
      <c r="K116" s="6">
        <v>0.26461719496947861</v>
      </c>
      <c r="L116" s="25">
        <v>97.99</v>
      </c>
      <c r="M116" s="6">
        <v>0.27932632198279034</v>
      </c>
      <c r="N116" s="25">
        <v>95.99</v>
      </c>
      <c r="O116" s="6">
        <v>0.29403544899610212</v>
      </c>
    </row>
    <row r="117" spans="1:15" ht="15.75" customHeight="1">
      <c r="A117" s="9"/>
      <c r="B117" s="4"/>
      <c r="C117" s="4"/>
      <c r="D117" s="4"/>
      <c r="E117" s="5"/>
      <c r="F117" s="8"/>
      <c r="G117" s="6"/>
      <c r="H117" s="5"/>
      <c r="I117" s="6"/>
      <c r="J117" s="5"/>
      <c r="K117" s="6"/>
      <c r="L117" s="5"/>
      <c r="M117" s="6"/>
    </row>
    <row r="118" spans="1:15" ht="55.5" customHeight="1">
      <c r="C118" s="2"/>
    </row>
    <row r="119" spans="1:15" ht="116.25">
      <c r="C119" s="1" t="s">
        <v>8</v>
      </c>
      <c r="D119" s="3"/>
      <c r="E119" s="3"/>
      <c r="F119" s="3"/>
    </row>
  </sheetData>
  <mergeCells count="5">
    <mergeCell ref="B1:G1"/>
    <mergeCell ref="B2:G2"/>
    <mergeCell ref="B59:G59"/>
    <mergeCell ref="B100:G100"/>
    <mergeCell ref="B107:G107"/>
  </mergeCells>
  <pageMargins left="0" right="0" top="0.74803149606299213" bottom="0" header="0" footer="0.31496062992125984"/>
  <pageSetup paperSize="9" scale="50" fitToHeight="0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7CABD-CDDC-4317-A9C6-72C8BF494B93}">
  <sheetPr>
    <pageSetUpPr fitToPage="1"/>
  </sheetPr>
  <dimension ref="A1:O130"/>
  <sheetViews>
    <sheetView zoomScale="70" zoomScaleNormal="70" workbookViewId="0">
      <pane ySplit="2" topLeftCell="A85" activePane="bottomLeft" state="frozen"/>
      <selection pane="bottomLeft" activeCell="D117" sqref="D117"/>
    </sheetView>
  </sheetViews>
  <sheetFormatPr defaultRowHeight="15"/>
  <cols>
    <col min="1" max="1" width="2.28515625" customWidth="1"/>
    <col min="2" max="2" width="10.28515625" bestFit="1" customWidth="1"/>
    <col min="3" max="3" width="53" bestFit="1" customWidth="1"/>
    <col min="4" max="4" width="17.7109375" bestFit="1" customWidth="1"/>
    <col min="5" max="6" width="12.5703125" customWidth="1"/>
    <col min="7" max="7" width="12.140625" customWidth="1"/>
    <col min="8" max="8" width="10.7109375" customWidth="1"/>
    <col min="9" max="9" width="9.7109375" bestFit="1" customWidth="1"/>
    <col min="10" max="10" width="11.140625" bestFit="1" customWidth="1"/>
    <col min="11" max="11" width="9.7109375" bestFit="1" customWidth="1"/>
    <col min="12" max="12" width="11.140625" bestFit="1" customWidth="1"/>
    <col min="13" max="13" width="9.7109375" bestFit="1" customWidth="1"/>
    <col min="14" max="14" width="11.140625" bestFit="1" customWidth="1"/>
    <col min="15" max="15" width="9.7109375" bestFit="1" customWidth="1"/>
  </cols>
  <sheetData>
    <row r="1" spans="1:13" ht="15.75">
      <c r="A1" s="7"/>
      <c r="B1" s="548" t="s">
        <v>323</v>
      </c>
      <c r="C1" s="548"/>
      <c r="D1" s="548"/>
      <c r="E1" s="548"/>
      <c r="F1" s="548"/>
      <c r="G1" s="548"/>
      <c r="H1" s="39"/>
    </row>
    <row r="2" spans="1:13" ht="18.75">
      <c r="A2" s="7"/>
      <c r="B2" s="554"/>
      <c r="C2" s="555"/>
      <c r="D2" s="555"/>
      <c r="E2" s="555"/>
      <c r="F2" s="555"/>
      <c r="G2" s="556"/>
    </row>
    <row r="3" spans="1:13" ht="15.75">
      <c r="A3" s="7"/>
      <c r="B3" s="11" t="s">
        <v>2</v>
      </c>
      <c r="C3" s="11" t="s">
        <v>3</v>
      </c>
      <c r="D3" s="11" t="s">
        <v>5</v>
      </c>
      <c r="E3" s="11" t="s">
        <v>0</v>
      </c>
      <c r="F3" s="11" t="s">
        <v>238</v>
      </c>
      <c r="G3" s="11" t="s">
        <v>4</v>
      </c>
    </row>
    <row r="4" spans="1:13" ht="15.75" customHeight="1">
      <c r="A4" s="9"/>
      <c r="B4">
        <v>102168</v>
      </c>
      <c r="C4" s="4" t="s">
        <v>329</v>
      </c>
      <c r="D4" s="4" t="s">
        <v>6</v>
      </c>
      <c r="E4" s="5">
        <v>6.51</v>
      </c>
      <c r="F4" s="8">
        <v>5.95</v>
      </c>
      <c r="G4" s="13">
        <v>8.6021505376344023E-2</v>
      </c>
    </row>
    <row r="5" spans="1:13" ht="15.75" customHeight="1">
      <c r="A5" s="9"/>
      <c r="B5">
        <v>102413</v>
      </c>
      <c r="C5" s="4" t="s">
        <v>330</v>
      </c>
      <c r="D5" s="4" t="s">
        <v>6</v>
      </c>
      <c r="E5" s="5">
        <v>6.51</v>
      </c>
      <c r="F5" s="8">
        <v>5.95</v>
      </c>
      <c r="G5" s="13">
        <v>8.6021505376344023E-2</v>
      </c>
    </row>
    <row r="6" spans="1:13" ht="15.75" customHeight="1">
      <c r="A6" s="9"/>
      <c r="B6">
        <v>45</v>
      </c>
      <c r="C6" s="4" t="s">
        <v>331</v>
      </c>
      <c r="D6" s="4" t="s">
        <v>6</v>
      </c>
      <c r="E6" s="5">
        <v>6.51</v>
      </c>
      <c r="F6" s="8">
        <v>5.95</v>
      </c>
      <c r="G6" s="13">
        <v>8.6021505376344023E-2</v>
      </c>
    </row>
    <row r="7" spans="1:13" ht="15.75" customHeight="1">
      <c r="A7" s="9"/>
      <c r="B7">
        <v>102418</v>
      </c>
      <c r="C7" s="4" t="s">
        <v>332</v>
      </c>
      <c r="D7" s="4" t="s">
        <v>6</v>
      </c>
      <c r="E7" s="5">
        <v>6.51</v>
      </c>
      <c r="F7" s="8">
        <v>5.95</v>
      </c>
      <c r="G7" s="13">
        <v>8.6021505376344023E-2</v>
      </c>
    </row>
    <row r="8" spans="1:13" ht="15.75" customHeight="1">
      <c r="A8" s="9"/>
      <c r="B8" s="4">
        <v>102168</v>
      </c>
      <c r="C8" s="4" t="s">
        <v>329</v>
      </c>
      <c r="D8" s="4" t="s">
        <v>6</v>
      </c>
      <c r="E8" s="5">
        <v>6.51</v>
      </c>
      <c r="F8" s="8">
        <v>5.95</v>
      </c>
      <c r="G8" s="13">
        <v>8.6021505376344023E-2</v>
      </c>
    </row>
    <row r="9" spans="1:13" ht="15.75" customHeight="1">
      <c r="A9" s="9"/>
      <c r="B9" s="4"/>
      <c r="C9" s="4"/>
      <c r="D9" s="4"/>
      <c r="E9" s="5"/>
      <c r="F9" s="8"/>
      <c r="G9" s="13"/>
    </row>
    <row r="10" spans="1:13" ht="15.75" customHeight="1">
      <c r="A10" s="9"/>
      <c r="B10" s="11" t="s">
        <v>2</v>
      </c>
      <c r="C10" s="11" t="s">
        <v>3</v>
      </c>
      <c r="D10" s="11" t="s">
        <v>5</v>
      </c>
      <c r="E10" s="11" t="s">
        <v>0</v>
      </c>
      <c r="F10" s="11" t="s">
        <v>1</v>
      </c>
      <c r="G10" s="11" t="s">
        <v>4</v>
      </c>
      <c r="M10" t="s">
        <v>324</v>
      </c>
    </row>
    <row r="11" spans="1:13" ht="15.75" customHeight="1">
      <c r="A11" s="9"/>
      <c r="B11" s="4">
        <v>112464</v>
      </c>
      <c r="C11" s="4" t="s">
        <v>333</v>
      </c>
      <c r="D11" s="4" t="s">
        <v>6</v>
      </c>
      <c r="E11" s="5">
        <v>0.82</v>
      </c>
      <c r="F11" s="8">
        <v>0.8</v>
      </c>
      <c r="G11" s="13">
        <v>2.4390243902438911E-2</v>
      </c>
    </row>
    <row r="12" spans="1:13" ht="15.75" customHeight="1">
      <c r="A12" s="9"/>
      <c r="B12" s="4">
        <v>112456</v>
      </c>
      <c r="C12" s="4" t="s">
        <v>334</v>
      </c>
      <c r="D12" s="4" t="s">
        <v>6</v>
      </c>
      <c r="E12" s="5">
        <v>3.27</v>
      </c>
      <c r="F12" s="8">
        <v>3.19</v>
      </c>
      <c r="G12" s="13">
        <v>2.4464831804281367E-2</v>
      </c>
    </row>
    <row r="13" spans="1:13" ht="15.75" customHeight="1">
      <c r="A13" s="9"/>
      <c r="B13" s="4"/>
      <c r="C13" s="4"/>
      <c r="D13" s="4"/>
      <c r="E13" s="5"/>
      <c r="F13" s="8"/>
      <c r="G13" s="13"/>
    </row>
    <row r="14" spans="1:13" ht="15.75" customHeight="1">
      <c r="A14" s="9"/>
      <c r="B14" s="11" t="s">
        <v>2</v>
      </c>
      <c r="C14" s="11" t="s">
        <v>3</v>
      </c>
      <c r="D14" s="11" t="s">
        <v>5</v>
      </c>
      <c r="E14" s="11" t="s">
        <v>0</v>
      </c>
      <c r="F14" s="11" t="s">
        <v>1</v>
      </c>
      <c r="G14" s="11" t="s">
        <v>4</v>
      </c>
    </row>
    <row r="15" spans="1:13" ht="15.75" customHeight="1">
      <c r="A15" s="9"/>
      <c r="B15" s="4">
        <v>112624</v>
      </c>
      <c r="C15" s="4" t="s">
        <v>335</v>
      </c>
      <c r="D15" s="4" t="s">
        <v>6</v>
      </c>
      <c r="E15" s="5">
        <v>0.95</v>
      </c>
      <c r="F15" s="8">
        <v>0.89</v>
      </c>
      <c r="G15" s="13">
        <v>6.3157894736842052E-2</v>
      </c>
    </row>
    <row r="16" spans="1:13" ht="15.75" customHeight="1">
      <c r="A16" s="9"/>
      <c r="B16" s="4"/>
      <c r="C16" s="4"/>
      <c r="D16" s="4"/>
      <c r="E16" s="5"/>
      <c r="F16" s="8"/>
      <c r="G16" s="13"/>
    </row>
    <row r="17" spans="1:7" ht="15.75" customHeight="1">
      <c r="A17" s="9"/>
      <c r="B17" s="11" t="s">
        <v>2</v>
      </c>
      <c r="C17" s="11" t="s">
        <v>3</v>
      </c>
      <c r="D17" s="11" t="s">
        <v>5</v>
      </c>
      <c r="E17" s="11" t="s">
        <v>0</v>
      </c>
      <c r="F17" s="11" t="s">
        <v>1</v>
      </c>
      <c r="G17" s="11" t="s">
        <v>4</v>
      </c>
    </row>
    <row r="18" spans="1:7" ht="15.75" customHeight="1">
      <c r="A18" s="9"/>
      <c r="B18" s="4">
        <v>109981</v>
      </c>
      <c r="C18" s="4" t="s">
        <v>195</v>
      </c>
      <c r="D18" s="4" t="s">
        <v>6</v>
      </c>
      <c r="E18" s="5">
        <v>4.6100000000000003</v>
      </c>
      <c r="F18" s="8">
        <v>4.3899999999999997</v>
      </c>
      <c r="G18" s="13">
        <v>4.7722342733188858E-2</v>
      </c>
    </row>
    <row r="19" spans="1:7" ht="15.75" customHeight="1">
      <c r="A19" s="9"/>
      <c r="B19" s="4">
        <v>109363</v>
      </c>
      <c r="C19" s="4" t="s">
        <v>336</v>
      </c>
      <c r="D19" s="4" t="s">
        <v>6</v>
      </c>
      <c r="E19" s="5">
        <v>10.5</v>
      </c>
      <c r="F19" s="8">
        <v>9.69</v>
      </c>
      <c r="G19" s="13">
        <v>7.7142857142857194E-2</v>
      </c>
    </row>
    <row r="20" spans="1:7" ht="15.75" customHeight="1">
      <c r="A20" s="9"/>
      <c r="B20" s="4">
        <v>109355</v>
      </c>
      <c r="C20" s="4" t="s">
        <v>200</v>
      </c>
      <c r="D20" s="4" t="s">
        <v>6</v>
      </c>
      <c r="E20" s="5">
        <v>2.04</v>
      </c>
      <c r="F20" s="8">
        <v>1.89</v>
      </c>
      <c r="G20" s="13">
        <v>7.352941176470594E-2</v>
      </c>
    </row>
    <row r="21" spans="1:7" ht="15.75" customHeight="1">
      <c r="A21" s="9"/>
      <c r="B21" s="4">
        <v>109980</v>
      </c>
      <c r="C21" s="4" t="s">
        <v>194</v>
      </c>
      <c r="D21" s="4" t="s">
        <v>6</v>
      </c>
      <c r="E21" s="5">
        <v>3.97</v>
      </c>
      <c r="F21" s="8">
        <v>3.79</v>
      </c>
      <c r="G21" s="13">
        <v>4.5340050377833792E-2</v>
      </c>
    </row>
    <row r="22" spans="1:7" ht="15.75" customHeight="1">
      <c r="A22" s="9"/>
      <c r="B22" s="4"/>
      <c r="C22" s="4"/>
      <c r="D22" s="4"/>
      <c r="E22" s="5"/>
      <c r="F22" s="8"/>
      <c r="G22" s="13"/>
    </row>
    <row r="23" spans="1:7" ht="15.75" customHeight="1">
      <c r="A23" s="9"/>
      <c r="B23" s="11" t="s">
        <v>2</v>
      </c>
      <c r="C23" s="11" t="s">
        <v>3</v>
      </c>
      <c r="D23" s="11" t="s">
        <v>5</v>
      </c>
      <c r="E23" s="11" t="s">
        <v>0</v>
      </c>
      <c r="F23" s="11" t="s">
        <v>1</v>
      </c>
      <c r="G23" s="11" t="s">
        <v>4</v>
      </c>
    </row>
    <row r="24" spans="1:7" ht="15.75" customHeight="1">
      <c r="A24" s="9"/>
      <c r="B24" s="4">
        <v>113426</v>
      </c>
      <c r="C24" s="4" t="s">
        <v>337</v>
      </c>
      <c r="D24" s="4" t="s">
        <v>6</v>
      </c>
      <c r="E24" s="5">
        <v>6.9</v>
      </c>
      <c r="F24" s="8">
        <v>6.1</v>
      </c>
      <c r="G24" s="13">
        <v>0.11594202898550734</v>
      </c>
    </row>
    <row r="25" spans="1:7" ht="15.75" customHeight="1">
      <c r="A25" s="9"/>
      <c r="B25" s="4"/>
      <c r="C25" s="4"/>
      <c r="D25" s="4"/>
      <c r="E25" s="5"/>
      <c r="F25" s="8"/>
      <c r="G25" s="13"/>
    </row>
    <row r="26" spans="1:7" ht="15.75" customHeight="1">
      <c r="A26" s="9"/>
      <c r="B26" s="11" t="s">
        <v>2</v>
      </c>
      <c r="C26" s="11" t="s">
        <v>3</v>
      </c>
      <c r="D26" s="11" t="s">
        <v>5</v>
      </c>
      <c r="E26" s="11" t="s">
        <v>0</v>
      </c>
      <c r="F26" s="11" t="s">
        <v>1</v>
      </c>
      <c r="G26" s="11" t="s">
        <v>4</v>
      </c>
    </row>
    <row r="27" spans="1:7" ht="15.75" customHeight="1">
      <c r="A27" s="9"/>
      <c r="B27" s="4">
        <v>106062</v>
      </c>
      <c r="C27" s="4" t="s">
        <v>211</v>
      </c>
      <c r="D27" s="4" t="s">
        <v>6</v>
      </c>
      <c r="E27" s="5">
        <v>6.09</v>
      </c>
      <c r="F27" s="8">
        <v>4.99</v>
      </c>
      <c r="G27" s="13">
        <v>0.18062397372742195</v>
      </c>
    </row>
    <row r="28" spans="1:7" ht="15.75" customHeight="1">
      <c r="A28" s="9"/>
      <c r="B28" s="4">
        <v>109142</v>
      </c>
      <c r="C28" s="4" t="s">
        <v>212</v>
      </c>
      <c r="D28" s="4" t="s">
        <v>6</v>
      </c>
      <c r="E28" s="5">
        <v>5.18</v>
      </c>
      <c r="F28" s="8">
        <v>4.5</v>
      </c>
      <c r="G28" s="13">
        <v>0.13127413127413123</v>
      </c>
    </row>
    <row r="29" spans="1:7" ht="15.75" customHeight="1">
      <c r="A29" s="9"/>
      <c r="B29" s="4">
        <v>106072</v>
      </c>
      <c r="C29" s="4" t="s">
        <v>338</v>
      </c>
      <c r="D29" s="4" t="s">
        <v>6</v>
      </c>
      <c r="E29" s="5">
        <v>5.95</v>
      </c>
      <c r="F29" s="8">
        <v>4.99</v>
      </c>
      <c r="G29" s="13">
        <v>0.16134453781512603</v>
      </c>
    </row>
    <row r="30" spans="1:7" ht="15.75" customHeight="1">
      <c r="A30" s="9"/>
      <c r="B30" s="4"/>
      <c r="C30" s="4"/>
      <c r="D30" s="4"/>
      <c r="E30" s="5"/>
      <c r="F30" s="8"/>
      <c r="G30" s="13"/>
    </row>
    <row r="31" spans="1:7" ht="15.75" customHeight="1">
      <c r="A31" s="9"/>
      <c r="B31" s="11" t="s">
        <v>2</v>
      </c>
      <c r="C31" s="11" t="s">
        <v>3</v>
      </c>
      <c r="D31" s="11" t="s">
        <v>5</v>
      </c>
      <c r="E31" s="11" t="s">
        <v>0</v>
      </c>
      <c r="F31" s="11" t="s">
        <v>1</v>
      </c>
      <c r="G31" s="11" t="s">
        <v>4</v>
      </c>
    </row>
    <row r="32" spans="1:7" ht="15.75" customHeight="1">
      <c r="A32" s="9"/>
      <c r="B32" s="4">
        <v>113203</v>
      </c>
      <c r="C32" s="4" t="s">
        <v>339</v>
      </c>
      <c r="D32" s="4" t="s">
        <v>6</v>
      </c>
      <c r="E32" s="5">
        <v>2.83</v>
      </c>
      <c r="F32" s="8">
        <v>2.69</v>
      </c>
      <c r="G32" s="13">
        <v>4.9469964664310993E-2</v>
      </c>
    </row>
    <row r="33" spans="1:7" ht="15.75" customHeight="1">
      <c r="A33" s="9"/>
      <c r="B33" s="4">
        <v>113369</v>
      </c>
      <c r="C33" s="4" t="s">
        <v>340</v>
      </c>
      <c r="D33" s="4" t="s">
        <v>6</v>
      </c>
      <c r="E33" s="5">
        <v>4.1900000000000004</v>
      </c>
      <c r="F33" s="8">
        <v>3.99</v>
      </c>
      <c r="G33" s="13">
        <v>4.7732696897374742E-2</v>
      </c>
    </row>
    <row r="34" spans="1:7" ht="15.75" customHeight="1">
      <c r="A34" s="9"/>
      <c r="B34" s="4"/>
      <c r="C34" s="4"/>
      <c r="D34" s="4"/>
      <c r="E34" s="5"/>
      <c r="F34" s="8"/>
      <c r="G34" s="13"/>
    </row>
    <row r="35" spans="1:7" ht="15.75" customHeight="1">
      <c r="A35" s="9"/>
      <c r="B35" s="11" t="s">
        <v>2</v>
      </c>
      <c r="C35" s="11" t="s">
        <v>3</v>
      </c>
      <c r="D35" s="11" t="s">
        <v>5</v>
      </c>
      <c r="E35" s="11" t="s">
        <v>0</v>
      </c>
      <c r="F35" s="11" t="s">
        <v>1</v>
      </c>
      <c r="G35" s="11" t="s">
        <v>4</v>
      </c>
    </row>
    <row r="36" spans="1:7" ht="15.75" customHeight="1">
      <c r="A36" s="9"/>
      <c r="B36" s="4">
        <v>112689</v>
      </c>
      <c r="C36" s="4" t="s">
        <v>45</v>
      </c>
      <c r="D36" s="4" t="s">
        <v>6</v>
      </c>
      <c r="E36" s="5">
        <v>3.65</v>
      </c>
      <c r="F36" s="8">
        <v>3.49</v>
      </c>
      <c r="G36" s="13">
        <v>4.3835616438356081E-2</v>
      </c>
    </row>
    <row r="37" spans="1:7" ht="15.75" customHeight="1">
      <c r="A37" s="9"/>
      <c r="B37" s="4"/>
      <c r="C37" s="4"/>
      <c r="D37" s="4"/>
      <c r="E37" s="5"/>
      <c r="F37" s="8"/>
      <c r="G37" s="13"/>
    </row>
    <row r="38" spans="1:7" ht="15.75" customHeight="1">
      <c r="A38" s="9"/>
      <c r="B38" s="11" t="s">
        <v>2</v>
      </c>
      <c r="C38" s="11" t="s">
        <v>3</v>
      </c>
      <c r="D38" s="11" t="s">
        <v>5</v>
      </c>
      <c r="E38" s="11" t="s">
        <v>0</v>
      </c>
      <c r="F38" s="11" t="s">
        <v>1</v>
      </c>
      <c r="G38" s="11" t="s">
        <v>4</v>
      </c>
    </row>
    <row r="39" spans="1:7" ht="15.75" customHeight="1">
      <c r="A39" s="9"/>
      <c r="B39" s="4">
        <v>109612</v>
      </c>
      <c r="C39" s="4" t="s">
        <v>300</v>
      </c>
      <c r="D39" s="4" t="s">
        <v>6</v>
      </c>
      <c r="E39" s="5">
        <v>4.6500000000000004</v>
      </c>
      <c r="F39" s="8">
        <v>4.49</v>
      </c>
      <c r="G39" s="13">
        <v>3.4408602150537662E-2</v>
      </c>
    </row>
    <row r="40" spans="1:7" ht="15.75" customHeight="1">
      <c r="A40" s="9"/>
      <c r="B40" s="4">
        <v>103222</v>
      </c>
      <c r="C40" s="4" t="s">
        <v>341</v>
      </c>
      <c r="D40" s="4" t="s">
        <v>6</v>
      </c>
      <c r="E40" s="5">
        <v>4.8</v>
      </c>
      <c r="F40" s="8">
        <v>4.49</v>
      </c>
      <c r="G40" s="13">
        <v>6.4583333333333257E-2</v>
      </c>
    </row>
    <row r="41" spans="1:7" ht="15.75" customHeight="1">
      <c r="A41" s="9"/>
      <c r="B41" s="4">
        <v>112948</v>
      </c>
      <c r="C41" s="4" t="s">
        <v>342</v>
      </c>
      <c r="D41" s="4" t="s">
        <v>6</v>
      </c>
      <c r="E41" s="5">
        <v>3.9</v>
      </c>
      <c r="F41" s="8">
        <v>3.79</v>
      </c>
      <c r="G41" s="13">
        <v>2.8205128205128174E-2</v>
      </c>
    </row>
    <row r="42" spans="1:7" ht="15.75" customHeight="1">
      <c r="A42" s="9"/>
      <c r="B42" s="4">
        <v>109613</v>
      </c>
      <c r="C42" s="4" t="s">
        <v>343</v>
      </c>
      <c r="D42" s="4" t="s">
        <v>6</v>
      </c>
      <c r="E42" s="5">
        <v>5.22</v>
      </c>
      <c r="F42" s="8">
        <v>5.09</v>
      </c>
      <c r="G42" s="13">
        <v>2.4904214559386954E-2</v>
      </c>
    </row>
    <row r="43" spans="1:7" ht="15.75" customHeight="1">
      <c r="A43" s="9"/>
      <c r="B43" s="4">
        <v>102313</v>
      </c>
      <c r="C43" s="4" t="s">
        <v>344</v>
      </c>
      <c r="D43" s="4" t="s">
        <v>6</v>
      </c>
      <c r="E43" s="5">
        <v>3.87</v>
      </c>
      <c r="F43" s="8">
        <v>3.75</v>
      </c>
      <c r="G43" s="13">
        <v>3.1007751937984523E-2</v>
      </c>
    </row>
    <row r="44" spans="1:7" ht="15.75" customHeight="1">
      <c r="A44" s="9"/>
      <c r="B44" s="4">
        <v>112947</v>
      </c>
      <c r="C44" s="4" t="s">
        <v>345</v>
      </c>
      <c r="D44" s="4" t="s">
        <v>6</v>
      </c>
      <c r="E44" s="5">
        <v>3.96</v>
      </c>
      <c r="F44" s="8">
        <v>3.79</v>
      </c>
      <c r="G44" s="13">
        <v>4.2929292929292914E-2</v>
      </c>
    </row>
    <row r="45" spans="1:7" ht="15.75" customHeight="1">
      <c r="A45" s="9"/>
      <c r="B45" s="4">
        <v>105851</v>
      </c>
      <c r="C45" s="4" t="s">
        <v>346</v>
      </c>
      <c r="D45" s="4" t="s">
        <v>6</v>
      </c>
      <c r="E45" s="5">
        <v>5.27</v>
      </c>
      <c r="F45" s="8">
        <v>5.09</v>
      </c>
      <c r="G45" s="13">
        <v>3.4155597722960097E-2</v>
      </c>
    </row>
    <row r="46" spans="1:7" ht="15.75" customHeight="1">
      <c r="A46" s="9"/>
      <c r="B46" s="4"/>
      <c r="C46" s="4"/>
      <c r="D46" s="4"/>
      <c r="E46" s="5"/>
      <c r="F46" s="8"/>
      <c r="G46" s="13"/>
    </row>
    <row r="47" spans="1:7" ht="15.75" customHeight="1">
      <c r="A47" s="9"/>
      <c r="B47" s="11" t="s">
        <v>2</v>
      </c>
      <c r="C47" s="11" t="s">
        <v>3</v>
      </c>
      <c r="D47" s="11" t="s">
        <v>5</v>
      </c>
      <c r="E47" s="11" t="s">
        <v>0</v>
      </c>
      <c r="F47" s="11" t="s">
        <v>1</v>
      </c>
      <c r="G47" s="11" t="s">
        <v>4</v>
      </c>
    </row>
    <row r="48" spans="1:7" ht="15.75" customHeight="1">
      <c r="A48" s="9"/>
      <c r="B48">
        <v>113232</v>
      </c>
      <c r="C48" s="4" t="s">
        <v>347</v>
      </c>
      <c r="D48" s="4" t="s">
        <v>6</v>
      </c>
      <c r="E48" s="5">
        <v>6.85</v>
      </c>
      <c r="F48" s="8">
        <v>6.29</v>
      </c>
      <c r="G48" s="13">
        <v>8.1751824817518193E-2</v>
      </c>
    </row>
    <row r="49" spans="1:7" ht="15.75" customHeight="1">
      <c r="A49" s="9"/>
      <c r="B49" s="42">
        <v>113249</v>
      </c>
      <c r="C49" s="4" t="s">
        <v>348</v>
      </c>
      <c r="D49" s="4" t="s">
        <v>6</v>
      </c>
      <c r="E49" s="5">
        <v>6.6</v>
      </c>
      <c r="F49" s="8">
        <v>5.99</v>
      </c>
      <c r="G49" s="13">
        <v>9.2424242424242339E-2</v>
      </c>
    </row>
    <row r="50" spans="1:7" ht="15.75" customHeight="1">
      <c r="A50" s="9"/>
      <c r="B50" s="42">
        <v>113252</v>
      </c>
      <c r="C50" s="4" t="s">
        <v>349</v>
      </c>
      <c r="D50" s="4" t="s">
        <v>6</v>
      </c>
      <c r="E50" s="5">
        <v>6.6</v>
      </c>
      <c r="F50" s="8">
        <v>5.99</v>
      </c>
      <c r="G50" s="13">
        <v>9.2424242424242339E-2</v>
      </c>
    </row>
    <row r="51" spans="1:7" ht="15.75" customHeight="1">
      <c r="A51" s="9"/>
      <c r="B51" s="42">
        <v>113250</v>
      </c>
      <c r="C51" s="4" t="s">
        <v>350</v>
      </c>
      <c r="D51" s="4" t="s">
        <v>6</v>
      </c>
      <c r="E51" s="5">
        <v>6.6</v>
      </c>
      <c r="F51" s="8">
        <v>5.99</v>
      </c>
      <c r="G51" s="13">
        <v>9.2424242424242339E-2</v>
      </c>
    </row>
    <row r="52" spans="1:7" ht="15.75" customHeight="1">
      <c r="A52" s="9"/>
      <c r="B52">
        <v>113251</v>
      </c>
      <c r="C52" s="4" t="s">
        <v>351</v>
      </c>
      <c r="D52" s="4" t="s">
        <v>6</v>
      </c>
      <c r="E52" s="5">
        <v>6.6</v>
      </c>
      <c r="F52" s="8">
        <v>5.99</v>
      </c>
      <c r="G52" s="13">
        <v>9.2424242424242339E-2</v>
      </c>
    </row>
    <row r="53" spans="1:7" ht="15.75" customHeight="1">
      <c r="A53" s="9"/>
      <c r="B53" s="42">
        <v>113223</v>
      </c>
      <c r="C53" s="4" t="s">
        <v>352</v>
      </c>
      <c r="D53" s="4" t="s">
        <v>6</v>
      </c>
      <c r="E53" s="5">
        <v>4.8899999999999997</v>
      </c>
      <c r="F53" s="8">
        <v>4.6900000000000004</v>
      </c>
      <c r="G53" s="13">
        <v>4.0899795501022351E-2</v>
      </c>
    </row>
    <row r="54" spans="1:7" ht="15.75" customHeight="1">
      <c r="A54" s="9"/>
      <c r="B54" s="42">
        <v>113226</v>
      </c>
      <c r="C54" s="4" t="s">
        <v>353</v>
      </c>
      <c r="D54" s="4" t="s">
        <v>6</v>
      </c>
      <c r="E54" s="5">
        <v>4.8899999999999997</v>
      </c>
      <c r="F54" s="8">
        <v>4.6900000000000004</v>
      </c>
      <c r="G54" s="13">
        <v>4.0899795501022351E-2</v>
      </c>
    </row>
    <row r="55" spans="1:7" ht="15.75" customHeight="1">
      <c r="A55" s="9"/>
      <c r="B55" s="42">
        <v>113240</v>
      </c>
      <c r="C55" s="4" t="s">
        <v>354</v>
      </c>
      <c r="D55" s="4" t="s">
        <v>6</v>
      </c>
      <c r="E55" s="5">
        <v>4.8899999999999997</v>
      </c>
      <c r="F55" s="8">
        <v>4.6900000000000004</v>
      </c>
      <c r="G55" s="13">
        <v>4.0899795501022351E-2</v>
      </c>
    </row>
    <row r="56" spans="1:7" ht="15.75" customHeight="1">
      <c r="A56" s="9"/>
      <c r="B56" s="4"/>
      <c r="C56" s="4"/>
      <c r="D56" s="4"/>
      <c r="E56" s="5"/>
      <c r="F56" s="8"/>
      <c r="G56" s="13"/>
    </row>
    <row r="57" spans="1:7" ht="15.75" customHeight="1">
      <c r="A57" s="9"/>
      <c r="B57" s="11" t="s">
        <v>2</v>
      </c>
      <c r="C57" s="11" t="s">
        <v>3</v>
      </c>
      <c r="D57" s="11" t="s">
        <v>5</v>
      </c>
      <c r="E57" s="11" t="s">
        <v>0</v>
      </c>
      <c r="F57" s="11" t="s">
        <v>1</v>
      </c>
      <c r="G57" s="11" t="s">
        <v>4</v>
      </c>
    </row>
    <row r="58" spans="1:7" ht="15.75" customHeight="1">
      <c r="A58" s="9"/>
      <c r="B58" s="4">
        <v>101197</v>
      </c>
      <c r="C58" s="4" t="s">
        <v>355</v>
      </c>
      <c r="D58" s="4"/>
      <c r="E58" s="5">
        <v>2.59</v>
      </c>
      <c r="F58" s="8">
        <v>2.39</v>
      </c>
      <c r="G58" s="13">
        <v>7.7220077220077121E-2</v>
      </c>
    </row>
    <row r="59" spans="1:7" ht="15.75" customHeight="1">
      <c r="A59" s="9"/>
      <c r="B59" s="4"/>
      <c r="C59" s="4"/>
      <c r="D59" s="4"/>
      <c r="E59" s="5"/>
      <c r="F59" s="8"/>
      <c r="G59" s="13"/>
    </row>
    <row r="60" spans="1:7" ht="15.75" customHeight="1">
      <c r="A60" s="9"/>
      <c r="B60" s="554" t="s">
        <v>258</v>
      </c>
      <c r="C60" s="555"/>
      <c r="D60" s="555"/>
      <c r="E60" s="555"/>
      <c r="F60" s="555"/>
      <c r="G60" s="556"/>
    </row>
    <row r="61" spans="1:7" ht="15.75" customHeight="1">
      <c r="A61" s="9"/>
      <c r="B61" s="11" t="s">
        <v>2</v>
      </c>
      <c r="C61" s="11" t="s">
        <v>3</v>
      </c>
      <c r="D61" s="11" t="s">
        <v>5</v>
      </c>
      <c r="E61" s="11" t="s">
        <v>0</v>
      </c>
      <c r="F61" s="11" t="s">
        <v>238</v>
      </c>
      <c r="G61" s="11" t="s">
        <v>4</v>
      </c>
    </row>
    <row r="62" spans="1:7" ht="15.75" customHeight="1">
      <c r="A62" s="9"/>
      <c r="B62" s="4">
        <v>113142</v>
      </c>
      <c r="C62" s="4" t="s">
        <v>356</v>
      </c>
      <c r="D62" s="4" t="s">
        <v>6</v>
      </c>
      <c r="E62" s="5">
        <v>6.99</v>
      </c>
      <c r="F62" s="8">
        <v>6.79</v>
      </c>
      <c r="G62" s="13">
        <v>2.8612303290414903E-2</v>
      </c>
    </row>
    <row r="63" spans="1:7" ht="15.75" customHeight="1">
      <c r="A63" s="9"/>
      <c r="B63" s="4">
        <v>112994</v>
      </c>
      <c r="C63" s="4" t="s">
        <v>357</v>
      </c>
      <c r="D63" s="4" t="s">
        <v>6</v>
      </c>
      <c r="E63" s="5">
        <v>9.1199999999999992</v>
      </c>
      <c r="F63" s="8">
        <v>8.7899999999999991</v>
      </c>
      <c r="G63" s="13">
        <v>3.6184210526315798E-2</v>
      </c>
    </row>
    <row r="64" spans="1:7" ht="15.75" customHeight="1">
      <c r="A64" s="9"/>
      <c r="B64" s="4">
        <v>113146</v>
      </c>
      <c r="C64" s="4" t="s">
        <v>358</v>
      </c>
      <c r="D64" s="4" t="s">
        <v>6</v>
      </c>
      <c r="E64" s="5">
        <v>11.29</v>
      </c>
      <c r="F64" s="8">
        <v>11.09</v>
      </c>
      <c r="G64" s="13">
        <v>1.7714791851195687E-2</v>
      </c>
    </row>
    <row r="65" spans="1:8" ht="15.75" customHeight="1">
      <c r="A65" s="9"/>
      <c r="B65" s="4"/>
      <c r="C65" s="4"/>
      <c r="D65" s="4"/>
      <c r="E65" s="5"/>
      <c r="F65" s="8"/>
      <c r="G65" s="13"/>
    </row>
    <row r="66" spans="1:8" ht="15.75" customHeight="1">
      <c r="A66" s="9"/>
      <c r="B66" s="11" t="s">
        <v>2</v>
      </c>
      <c r="C66" s="11" t="s">
        <v>3</v>
      </c>
      <c r="D66" s="11" t="s">
        <v>5</v>
      </c>
      <c r="E66" s="11" t="s">
        <v>0</v>
      </c>
      <c r="F66" s="11" t="s">
        <v>238</v>
      </c>
      <c r="G66" s="11" t="s">
        <v>4</v>
      </c>
    </row>
    <row r="67" spans="1:8" ht="15.75" customHeight="1">
      <c r="A67" s="9"/>
      <c r="B67" s="4">
        <v>1969</v>
      </c>
      <c r="C67" s="4" t="s">
        <v>122</v>
      </c>
      <c r="D67" s="4" t="s">
        <v>6</v>
      </c>
      <c r="E67" s="5">
        <v>65.55</v>
      </c>
      <c r="F67" s="8">
        <v>60.49</v>
      </c>
      <c r="G67" s="13">
        <v>7.7192982456140286E-2</v>
      </c>
    </row>
    <row r="68" spans="1:8" ht="15.75" customHeight="1">
      <c r="A68" s="9"/>
      <c r="B68" s="4">
        <v>1968</v>
      </c>
      <c r="C68" s="4" t="s">
        <v>123</v>
      </c>
      <c r="D68" s="4"/>
      <c r="E68" s="5">
        <v>72.349999999999994</v>
      </c>
      <c r="F68" s="8">
        <v>60.49</v>
      </c>
      <c r="G68" s="13">
        <v>0.16392536281962672</v>
      </c>
    </row>
    <row r="69" spans="1:8" ht="15.75" customHeight="1">
      <c r="A69" s="9"/>
      <c r="B69" s="4"/>
      <c r="C69" s="4"/>
      <c r="D69" s="4"/>
      <c r="E69" s="5"/>
      <c r="F69" s="8"/>
      <c r="G69" s="13"/>
    </row>
    <row r="70" spans="1:8" ht="15.75" customHeight="1">
      <c r="A70" s="9"/>
      <c r="B70" s="11" t="s">
        <v>2</v>
      </c>
      <c r="C70" s="11" t="s">
        <v>3</v>
      </c>
      <c r="D70" s="11" t="s">
        <v>5</v>
      </c>
      <c r="E70" s="11" t="s">
        <v>0</v>
      </c>
      <c r="F70" s="11" t="s">
        <v>238</v>
      </c>
      <c r="G70" s="11" t="s">
        <v>4</v>
      </c>
    </row>
    <row r="71" spans="1:8" ht="15.75" customHeight="1">
      <c r="A71" s="9"/>
      <c r="B71" s="4">
        <v>113016</v>
      </c>
      <c r="C71" s="4" t="s">
        <v>138</v>
      </c>
      <c r="D71" s="4" t="s">
        <v>265</v>
      </c>
      <c r="E71" s="5">
        <v>8.6</v>
      </c>
      <c r="F71" s="8">
        <v>8.09</v>
      </c>
      <c r="G71" s="13">
        <v>5.9302325581395324E-2</v>
      </c>
    </row>
    <row r="72" spans="1:8" ht="15.75" customHeight="1">
      <c r="A72" s="9"/>
      <c r="B72" s="4"/>
      <c r="C72" s="4"/>
      <c r="D72" s="4"/>
      <c r="E72" s="5"/>
      <c r="F72" s="8"/>
      <c r="G72" s="13"/>
    </row>
    <row r="73" spans="1:8" ht="15.75" customHeight="1">
      <c r="A73" s="9"/>
      <c r="B73" s="11" t="s">
        <v>2</v>
      </c>
      <c r="C73" s="11" t="s">
        <v>3</v>
      </c>
      <c r="D73" s="11" t="s">
        <v>5</v>
      </c>
      <c r="E73" s="11" t="s">
        <v>0</v>
      </c>
      <c r="F73" s="11" t="s">
        <v>238</v>
      </c>
      <c r="G73" s="11" t="s">
        <v>4</v>
      </c>
    </row>
    <row r="74" spans="1:8" ht="15.75" customHeight="1">
      <c r="A74" s="9"/>
      <c r="B74" s="4">
        <v>109988</v>
      </c>
      <c r="C74" s="4" t="s">
        <v>359</v>
      </c>
      <c r="D74" s="4" t="s">
        <v>6</v>
      </c>
      <c r="E74" s="5">
        <v>7.46</v>
      </c>
      <c r="F74" s="8">
        <v>3.65</v>
      </c>
      <c r="G74" s="13">
        <v>0.51072386058981234</v>
      </c>
    </row>
    <row r="75" spans="1:8" ht="15.75" customHeight="1">
      <c r="A75" s="9"/>
      <c r="B75" s="4">
        <v>109963</v>
      </c>
      <c r="C75" s="4" t="s">
        <v>360</v>
      </c>
      <c r="D75" s="4" t="s">
        <v>6</v>
      </c>
      <c r="E75" s="5">
        <v>8.1999999999999993</v>
      </c>
      <c r="F75" s="8">
        <v>4.1500000000000004</v>
      </c>
      <c r="G75" s="13">
        <v>0.49390243902439018</v>
      </c>
    </row>
    <row r="76" spans="1:8" ht="15.75" customHeight="1">
      <c r="A76" s="9"/>
      <c r="B76" s="4">
        <v>109961</v>
      </c>
      <c r="C76" s="4" t="s">
        <v>361</v>
      </c>
      <c r="D76" s="4" t="s">
        <v>6</v>
      </c>
      <c r="E76" s="5">
        <v>7.3</v>
      </c>
      <c r="F76" s="8">
        <v>3.7</v>
      </c>
      <c r="G76" s="13">
        <v>0.49315068493150682</v>
      </c>
    </row>
    <row r="77" spans="1:8" ht="15.75" customHeight="1">
      <c r="A77" s="9"/>
      <c r="B77" s="4"/>
      <c r="C77" s="4"/>
      <c r="D77" s="4"/>
      <c r="E77" s="5"/>
      <c r="F77" s="8"/>
      <c r="G77" s="13"/>
    </row>
    <row r="78" spans="1:8" ht="15.75" customHeight="1">
      <c r="A78" s="9"/>
      <c r="B78" s="11" t="s">
        <v>2</v>
      </c>
      <c r="C78" s="11" t="s">
        <v>3</v>
      </c>
      <c r="D78" s="11" t="s">
        <v>5</v>
      </c>
      <c r="E78" s="11" t="s">
        <v>0</v>
      </c>
      <c r="F78" s="11" t="s">
        <v>238</v>
      </c>
      <c r="G78" s="11" t="s">
        <v>4</v>
      </c>
    </row>
    <row r="79" spans="1:8" ht="15.75" customHeight="1">
      <c r="A79" s="9"/>
      <c r="B79" s="4">
        <v>109252</v>
      </c>
      <c r="C79" s="4" t="s">
        <v>362</v>
      </c>
      <c r="D79" s="4" t="s">
        <v>6</v>
      </c>
      <c r="E79" s="5">
        <v>16.670000000000002</v>
      </c>
      <c r="F79" s="8">
        <v>15.29</v>
      </c>
      <c r="G79" s="13">
        <v>8.2783443311337884E-2</v>
      </c>
      <c r="H79" t="s">
        <v>12</v>
      </c>
    </row>
    <row r="80" spans="1:8" ht="15.75" customHeight="1">
      <c r="A80" s="9"/>
      <c r="B80" s="4">
        <v>105805</v>
      </c>
      <c r="C80" s="4" t="s">
        <v>363</v>
      </c>
      <c r="D80" s="4" t="s">
        <v>6</v>
      </c>
      <c r="E80" s="5">
        <v>14.93</v>
      </c>
      <c r="F80" s="8">
        <v>13.38</v>
      </c>
      <c r="G80" s="13">
        <v>0.10381781647689209</v>
      </c>
      <c r="H80" t="s">
        <v>12</v>
      </c>
    </row>
    <row r="81" spans="1:8" ht="15.75" customHeight="1">
      <c r="A81" s="9"/>
      <c r="B81" s="4">
        <v>106040</v>
      </c>
      <c r="C81" s="4" t="s">
        <v>364</v>
      </c>
      <c r="D81" s="4" t="s">
        <v>6</v>
      </c>
      <c r="E81" s="5">
        <v>8.15</v>
      </c>
      <c r="F81" s="8">
        <v>7.55</v>
      </c>
      <c r="G81" s="13">
        <v>7.3619631901840552E-2</v>
      </c>
      <c r="H81" t="s">
        <v>12</v>
      </c>
    </row>
    <row r="82" spans="1:8" ht="15.75" customHeight="1">
      <c r="A82" s="9"/>
      <c r="B82" s="4">
        <v>109109</v>
      </c>
      <c r="C82" s="4" t="s">
        <v>365</v>
      </c>
      <c r="D82" s="4" t="s">
        <v>6</v>
      </c>
      <c r="E82" s="5">
        <v>26.21</v>
      </c>
      <c r="F82" s="8">
        <v>22.75</v>
      </c>
      <c r="G82" s="13">
        <v>0.13201068294544069</v>
      </c>
      <c r="H82" t="s">
        <v>12</v>
      </c>
    </row>
    <row r="83" spans="1:8" ht="15.75" customHeight="1">
      <c r="A83" s="9"/>
      <c r="B83" s="4"/>
      <c r="C83" s="4"/>
      <c r="D83" s="4"/>
      <c r="E83" s="5"/>
      <c r="F83" s="8"/>
      <c r="G83" s="13"/>
    </row>
    <row r="84" spans="1:8" ht="15.75" customHeight="1">
      <c r="A84" s="9"/>
      <c r="B84" s="11" t="s">
        <v>2</v>
      </c>
      <c r="C84" s="11" t="s">
        <v>3</v>
      </c>
      <c r="D84" s="11" t="s">
        <v>5</v>
      </c>
      <c r="E84" s="11" t="s">
        <v>0</v>
      </c>
      <c r="F84" s="11" t="s">
        <v>238</v>
      </c>
      <c r="G84" s="11" t="s">
        <v>4</v>
      </c>
    </row>
    <row r="85" spans="1:8" ht="15.75" customHeight="1">
      <c r="A85" s="9"/>
      <c r="B85" s="4">
        <v>113025</v>
      </c>
      <c r="C85" s="4" t="s">
        <v>42</v>
      </c>
      <c r="D85" s="4" t="s">
        <v>7</v>
      </c>
      <c r="E85" s="5">
        <v>8.59</v>
      </c>
      <c r="F85" s="8">
        <v>7.99</v>
      </c>
      <c r="G85" s="13">
        <v>6.984866123399297E-2</v>
      </c>
    </row>
    <row r="86" spans="1:8" ht="15.75" customHeight="1">
      <c r="A86" s="9"/>
      <c r="B86" s="4"/>
      <c r="C86" s="4"/>
      <c r="D86" s="4"/>
      <c r="E86" s="5"/>
      <c r="F86" s="8"/>
      <c r="G86" s="13"/>
    </row>
    <row r="87" spans="1:8" ht="15.75" customHeight="1">
      <c r="A87" s="9"/>
      <c r="B87" s="11" t="s">
        <v>2</v>
      </c>
      <c r="C87" s="11" t="s">
        <v>3</v>
      </c>
      <c r="D87" s="11" t="s">
        <v>5</v>
      </c>
      <c r="E87" s="11" t="s">
        <v>0</v>
      </c>
      <c r="F87" s="11" t="s">
        <v>238</v>
      </c>
      <c r="G87" s="11" t="s">
        <v>4</v>
      </c>
    </row>
    <row r="88" spans="1:8" ht="15.75" customHeight="1">
      <c r="A88" s="9"/>
      <c r="B88" s="4">
        <v>551</v>
      </c>
      <c r="C88" s="4" t="s">
        <v>170</v>
      </c>
      <c r="D88" s="4" t="s">
        <v>6</v>
      </c>
      <c r="E88" s="5">
        <v>2.2000000000000002</v>
      </c>
      <c r="F88" s="8">
        <v>1.79</v>
      </c>
      <c r="G88" s="13">
        <v>0.18636363636363643</v>
      </c>
    </row>
    <row r="89" spans="1:8" ht="15.75" customHeight="1">
      <c r="A89" s="9"/>
      <c r="B89" s="4">
        <v>1146</v>
      </c>
      <c r="C89" s="4" t="s">
        <v>169</v>
      </c>
      <c r="D89" s="4" t="s">
        <v>6</v>
      </c>
      <c r="E89" s="5">
        <v>2.2000000000000002</v>
      </c>
      <c r="F89" s="8">
        <v>1.79</v>
      </c>
      <c r="G89" s="13">
        <v>0.18636363636363643</v>
      </c>
    </row>
    <row r="90" spans="1:8" ht="15.75" customHeight="1">
      <c r="A90" s="9"/>
      <c r="B90" s="4">
        <v>1196</v>
      </c>
      <c r="C90" s="4" t="s">
        <v>172</v>
      </c>
      <c r="D90" s="4" t="s">
        <v>6</v>
      </c>
      <c r="E90" s="5">
        <v>2.2000000000000002</v>
      </c>
      <c r="F90" s="8">
        <v>1.79</v>
      </c>
      <c r="G90" s="13">
        <v>0.18636363636363643</v>
      </c>
    </row>
    <row r="91" spans="1:8" ht="15.75" customHeight="1">
      <c r="A91" s="9"/>
      <c r="B91" s="4">
        <v>513</v>
      </c>
      <c r="C91" s="4" t="s">
        <v>171</v>
      </c>
      <c r="D91" s="4" t="s">
        <v>6</v>
      </c>
      <c r="E91" s="5">
        <v>2.2000000000000002</v>
      </c>
      <c r="F91" s="8">
        <v>1.79</v>
      </c>
      <c r="G91" s="13">
        <v>0.18636363636363643</v>
      </c>
    </row>
    <row r="92" spans="1:8" ht="15.75" customHeight="1">
      <c r="A92" s="9"/>
      <c r="B92" s="4">
        <v>103218</v>
      </c>
      <c r="C92" s="4" t="s">
        <v>173</v>
      </c>
      <c r="D92" s="4" t="s">
        <v>6</v>
      </c>
      <c r="E92" s="5">
        <v>2.2000000000000002</v>
      </c>
      <c r="F92" s="8">
        <v>1.79</v>
      </c>
      <c r="G92" s="13">
        <v>0.18636363636363643</v>
      </c>
    </row>
    <row r="93" spans="1:8" ht="15.75" customHeight="1">
      <c r="A93" s="9"/>
      <c r="B93" s="4">
        <v>103220</v>
      </c>
      <c r="C93" s="4" t="s">
        <v>174</v>
      </c>
      <c r="D93" s="4" t="s">
        <v>6</v>
      </c>
      <c r="E93" s="5">
        <v>2.2000000000000002</v>
      </c>
      <c r="F93" s="8">
        <v>1.79</v>
      </c>
      <c r="G93" s="13">
        <v>0.18636363636363643</v>
      </c>
    </row>
    <row r="94" spans="1:8" ht="15.75" customHeight="1">
      <c r="A94" s="9"/>
      <c r="B94" s="4">
        <v>105231</v>
      </c>
      <c r="C94" s="4" t="s">
        <v>366</v>
      </c>
      <c r="D94" s="4" t="s">
        <v>6</v>
      </c>
      <c r="E94" s="5">
        <v>2.2000000000000002</v>
      </c>
      <c r="F94" s="8">
        <v>1.79</v>
      </c>
      <c r="G94" s="13">
        <v>0.18636363636363643</v>
      </c>
    </row>
    <row r="95" spans="1:8" ht="15.75" customHeight="1">
      <c r="A95" s="9"/>
      <c r="B95" s="4">
        <v>109019</v>
      </c>
      <c r="C95" s="4" t="s">
        <v>175</v>
      </c>
      <c r="D95" s="4" t="s">
        <v>6</v>
      </c>
      <c r="E95" s="5">
        <v>2.2000000000000002</v>
      </c>
      <c r="F95" s="8">
        <v>1.79</v>
      </c>
      <c r="G95" s="13">
        <v>0.18636363636363643</v>
      </c>
    </row>
    <row r="96" spans="1:8" ht="15.75" customHeight="1">
      <c r="A96" s="9"/>
      <c r="B96" s="4">
        <v>108090</v>
      </c>
      <c r="C96" s="4" t="s">
        <v>176</v>
      </c>
      <c r="D96" s="4" t="s">
        <v>6</v>
      </c>
      <c r="E96" s="5">
        <v>2.2000000000000002</v>
      </c>
      <c r="F96" s="8">
        <v>1.79</v>
      </c>
      <c r="G96" s="13">
        <v>0.18636363636363643</v>
      </c>
    </row>
    <row r="97" spans="1:15" ht="15.75" customHeight="1">
      <c r="A97" s="9"/>
      <c r="B97" s="4">
        <v>109017</v>
      </c>
      <c r="C97" s="4" t="s">
        <v>177</v>
      </c>
      <c r="D97" s="4" t="s">
        <v>6</v>
      </c>
      <c r="E97" s="5">
        <v>2.2000000000000002</v>
      </c>
      <c r="F97" s="8">
        <v>1.79</v>
      </c>
      <c r="G97" s="13">
        <v>0.18636363636363643</v>
      </c>
    </row>
    <row r="98" spans="1:15" ht="15.75" customHeight="1">
      <c r="A98" s="9"/>
      <c r="B98" s="4">
        <v>109015</v>
      </c>
      <c r="C98" s="4" t="s">
        <v>178</v>
      </c>
      <c r="D98" s="4" t="s">
        <v>6</v>
      </c>
      <c r="E98" s="5">
        <v>2.2000000000000002</v>
      </c>
      <c r="F98" s="8">
        <v>1.79</v>
      </c>
      <c r="G98" s="13">
        <v>0.18636363636363643</v>
      </c>
    </row>
    <row r="99" spans="1:15" ht="15.75" customHeight="1">
      <c r="A99" s="9"/>
      <c r="B99" s="4">
        <v>109026</v>
      </c>
      <c r="C99" s="4" t="s">
        <v>179</v>
      </c>
      <c r="D99" s="4" t="s">
        <v>6</v>
      </c>
      <c r="E99" s="5">
        <v>2.2000000000000002</v>
      </c>
      <c r="F99" s="8">
        <v>1.79</v>
      </c>
      <c r="G99" s="13">
        <v>0.18636363636363643</v>
      </c>
    </row>
    <row r="100" spans="1:15" ht="15.75" customHeight="1">
      <c r="A100" s="9"/>
      <c r="B100" s="4">
        <v>109018</v>
      </c>
      <c r="C100" s="4" t="s">
        <v>180</v>
      </c>
      <c r="D100" s="4" t="s">
        <v>6</v>
      </c>
      <c r="E100" s="5">
        <v>2.2000000000000002</v>
      </c>
      <c r="F100" s="8">
        <v>1.79</v>
      </c>
      <c r="G100" s="13">
        <v>0.18636363636363643</v>
      </c>
    </row>
    <row r="101" spans="1:15" ht="15.75" customHeight="1">
      <c r="A101" s="9"/>
      <c r="B101" s="4">
        <v>109016</v>
      </c>
      <c r="C101" s="4" t="s">
        <v>181</v>
      </c>
      <c r="D101" s="4" t="s">
        <v>6</v>
      </c>
      <c r="E101" s="5">
        <v>2.2000000000000002</v>
      </c>
      <c r="F101" s="8">
        <v>1.79</v>
      </c>
      <c r="G101" s="13">
        <v>0.18636363636363643</v>
      </c>
    </row>
    <row r="102" spans="1:15" ht="15.75" customHeight="1">
      <c r="A102" s="9"/>
      <c r="B102" s="4"/>
      <c r="C102" s="4"/>
      <c r="D102" s="4"/>
      <c r="E102" s="5"/>
      <c r="F102" s="8"/>
      <c r="G102" s="13"/>
    </row>
    <row r="103" spans="1:15" ht="15.75" customHeight="1">
      <c r="A103" s="9"/>
      <c r="B103" s="4"/>
      <c r="C103" s="4"/>
      <c r="D103" s="4"/>
      <c r="E103" s="5"/>
      <c r="F103" s="43">
        <v>0.1</v>
      </c>
      <c r="G103" s="13"/>
      <c r="H103" s="26">
        <v>0.15</v>
      </c>
      <c r="I103" s="7"/>
      <c r="J103" s="26">
        <v>0.2</v>
      </c>
      <c r="K103" s="7"/>
      <c r="L103" s="26">
        <v>0.3</v>
      </c>
      <c r="M103" s="7"/>
      <c r="N103" s="26">
        <v>0.5</v>
      </c>
    </row>
    <row r="104" spans="1:15" ht="15.75" customHeight="1">
      <c r="A104" s="9"/>
      <c r="B104" s="11" t="s">
        <v>2</v>
      </c>
      <c r="C104" s="11" t="s">
        <v>3</v>
      </c>
      <c r="D104" s="11" t="s">
        <v>5</v>
      </c>
      <c r="E104" s="11" t="s">
        <v>0</v>
      </c>
      <c r="F104" s="11" t="s">
        <v>240</v>
      </c>
      <c r="G104" s="11" t="s">
        <v>4</v>
      </c>
      <c r="H104" s="11" t="s">
        <v>325</v>
      </c>
      <c r="I104" s="11" t="s">
        <v>4</v>
      </c>
      <c r="J104" s="11" t="s">
        <v>326</v>
      </c>
      <c r="K104" s="11" t="s">
        <v>4</v>
      </c>
      <c r="L104" s="11" t="s">
        <v>327</v>
      </c>
      <c r="M104" s="11" t="s">
        <v>4</v>
      </c>
      <c r="N104" s="11" t="s">
        <v>328</v>
      </c>
      <c r="O104" s="11" t="s">
        <v>4</v>
      </c>
    </row>
    <row r="105" spans="1:15" ht="15.75" customHeight="1">
      <c r="A105" s="9"/>
      <c r="B105" s="44">
        <v>109612</v>
      </c>
      <c r="C105" s="4" t="s">
        <v>300</v>
      </c>
      <c r="D105" s="4" t="s">
        <v>6</v>
      </c>
      <c r="E105" s="5">
        <v>4.6500000000000004</v>
      </c>
      <c r="F105" s="8">
        <v>4.1850000000000005</v>
      </c>
      <c r="G105" s="13">
        <v>9.9999999999999964E-2</v>
      </c>
      <c r="H105" s="8">
        <v>3.9525000000000006</v>
      </c>
      <c r="I105" s="13">
        <v>0.14999999999999994</v>
      </c>
      <c r="J105" s="8">
        <v>3.72</v>
      </c>
      <c r="K105" s="13">
        <v>0.2</v>
      </c>
      <c r="L105" s="8">
        <v>3.2550000000000003</v>
      </c>
      <c r="M105" s="13">
        <v>0.3</v>
      </c>
      <c r="N105" s="8">
        <v>2.3250000000000002</v>
      </c>
      <c r="O105" s="13">
        <v>0.5</v>
      </c>
    </row>
    <row r="106" spans="1:15" ht="15.75" customHeight="1">
      <c r="A106" s="9"/>
      <c r="B106" s="44">
        <v>102318</v>
      </c>
      <c r="C106" s="4" t="s">
        <v>367</v>
      </c>
      <c r="D106" s="4" t="s">
        <v>6</v>
      </c>
      <c r="E106" s="5">
        <v>5.27</v>
      </c>
      <c r="F106" s="8">
        <v>4.7429999999999994</v>
      </c>
      <c r="G106" s="13">
        <v>0.10000000000000003</v>
      </c>
      <c r="H106" s="8">
        <v>4.4794999999999998</v>
      </c>
      <c r="I106" s="13">
        <v>0.14999999999999997</v>
      </c>
      <c r="J106" s="8">
        <v>4.2159999999999993</v>
      </c>
      <c r="K106" s="13">
        <v>0.20000000000000007</v>
      </c>
      <c r="L106" s="8">
        <v>3.6890000000000001</v>
      </c>
      <c r="M106" s="13">
        <v>0.29999999999999993</v>
      </c>
      <c r="N106" s="8">
        <v>2.6349999999999998</v>
      </c>
      <c r="O106" s="13">
        <v>0.5</v>
      </c>
    </row>
    <row r="107" spans="1:15" ht="15.75" customHeight="1">
      <c r="A107" s="9"/>
      <c r="B107" s="44">
        <v>103222</v>
      </c>
      <c r="C107" s="4" t="s">
        <v>341</v>
      </c>
      <c r="D107" s="4" t="s">
        <v>6</v>
      </c>
      <c r="E107" s="5">
        <v>4.8</v>
      </c>
      <c r="F107" s="8">
        <v>4.32</v>
      </c>
      <c r="G107" s="13">
        <v>9.9999999999999908E-2</v>
      </c>
      <c r="H107" s="8">
        <v>4.08</v>
      </c>
      <c r="I107" s="13">
        <v>0.14999999999999997</v>
      </c>
      <c r="J107" s="8">
        <v>3.84</v>
      </c>
      <c r="K107" s="13">
        <v>0.2</v>
      </c>
      <c r="L107" s="8">
        <v>3.36</v>
      </c>
      <c r="M107" s="13">
        <v>0.3</v>
      </c>
      <c r="N107" s="8">
        <v>2.4</v>
      </c>
      <c r="O107" s="13">
        <v>0.5</v>
      </c>
    </row>
    <row r="108" spans="1:15" ht="15.75" customHeight="1">
      <c r="A108" s="9"/>
      <c r="B108" s="44">
        <v>112631</v>
      </c>
      <c r="C108" s="4" t="s">
        <v>302</v>
      </c>
      <c r="D108" s="4" t="s">
        <v>6</v>
      </c>
      <c r="E108" s="5">
        <v>4.49</v>
      </c>
      <c r="F108" s="8">
        <v>4.0410000000000004</v>
      </c>
      <c r="G108" s="13">
        <v>9.9999999999999964E-2</v>
      </c>
      <c r="H108" s="8">
        <v>3.8165000000000004</v>
      </c>
      <c r="I108" s="13">
        <v>0.14999999999999994</v>
      </c>
      <c r="J108" s="8">
        <v>3.5920000000000001</v>
      </c>
      <c r="K108" s="13">
        <v>0.2</v>
      </c>
      <c r="L108" s="8">
        <v>3.1430000000000002</v>
      </c>
      <c r="M108" s="13">
        <v>0.3</v>
      </c>
      <c r="N108" s="8">
        <v>2.2450000000000001</v>
      </c>
      <c r="O108" s="13">
        <v>0.5</v>
      </c>
    </row>
    <row r="109" spans="1:15" ht="15.75" customHeight="1">
      <c r="A109" s="9"/>
      <c r="B109" s="44">
        <v>102313</v>
      </c>
      <c r="C109" s="4" t="s">
        <v>344</v>
      </c>
      <c r="D109" s="4" t="s">
        <v>6</v>
      </c>
      <c r="E109" s="5">
        <v>3.87</v>
      </c>
      <c r="F109" s="8">
        <v>3.4830000000000001</v>
      </c>
      <c r="G109" s="13">
        <v>0.1</v>
      </c>
      <c r="H109" s="8">
        <v>3.2895000000000003</v>
      </c>
      <c r="I109" s="13">
        <v>0.14999999999999994</v>
      </c>
      <c r="J109" s="8">
        <v>3.0960000000000001</v>
      </c>
      <c r="K109" s="13">
        <v>0.2</v>
      </c>
      <c r="L109" s="8">
        <v>2.7090000000000001</v>
      </c>
      <c r="M109" s="13">
        <v>0.3</v>
      </c>
      <c r="N109" s="8">
        <v>1.9350000000000001</v>
      </c>
      <c r="O109" s="13">
        <v>0.5</v>
      </c>
    </row>
    <row r="110" spans="1:15" ht="15.75" customHeight="1">
      <c r="A110" s="9"/>
      <c r="B110" s="44">
        <v>112948</v>
      </c>
      <c r="C110" s="4" t="s">
        <v>342</v>
      </c>
      <c r="D110" s="4" t="s">
        <v>6</v>
      </c>
      <c r="E110" s="5">
        <v>3.9</v>
      </c>
      <c r="F110" s="8">
        <v>3.51</v>
      </c>
      <c r="G110" s="13">
        <v>0.10000000000000003</v>
      </c>
      <c r="H110" s="8">
        <v>3.3149999999999999</v>
      </c>
      <c r="I110" s="13">
        <v>0.15</v>
      </c>
      <c r="J110" s="8">
        <v>3.12</v>
      </c>
      <c r="K110" s="13">
        <v>0.19999999999999996</v>
      </c>
      <c r="L110" s="8">
        <v>2.73</v>
      </c>
      <c r="M110" s="13">
        <v>0.3</v>
      </c>
      <c r="N110" s="8">
        <v>1.95</v>
      </c>
      <c r="O110" s="13">
        <v>0.5</v>
      </c>
    </row>
    <row r="111" spans="1:15" ht="15.75" customHeight="1">
      <c r="A111" s="9"/>
      <c r="B111" s="44">
        <v>109613</v>
      </c>
      <c r="C111" s="4" t="s">
        <v>343</v>
      </c>
      <c r="D111" s="4" t="s">
        <v>6</v>
      </c>
      <c r="E111" s="5">
        <v>5.22</v>
      </c>
      <c r="F111" s="8">
        <v>4.6979999999999995</v>
      </c>
      <c r="G111" s="13">
        <v>0.10000000000000005</v>
      </c>
      <c r="H111" s="8">
        <v>4.4369999999999994</v>
      </c>
      <c r="I111" s="13">
        <v>0.15000000000000008</v>
      </c>
      <c r="J111" s="8">
        <v>4.1760000000000002</v>
      </c>
      <c r="K111" s="13">
        <v>0.19999999999999993</v>
      </c>
      <c r="L111" s="8">
        <v>3.6539999999999999</v>
      </c>
      <c r="M111" s="13">
        <v>0.3</v>
      </c>
      <c r="N111" s="8">
        <v>2.61</v>
      </c>
      <c r="O111" s="13">
        <v>0.5</v>
      </c>
    </row>
    <row r="112" spans="1:15" ht="15.75" customHeight="1">
      <c r="A112" s="9"/>
      <c r="B112" s="44">
        <v>112946</v>
      </c>
      <c r="C112" s="4" t="s">
        <v>368</v>
      </c>
      <c r="D112" s="4" t="s">
        <v>6</v>
      </c>
      <c r="E112" s="5">
        <v>4.0599999999999996</v>
      </c>
      <c r="F112" s="8">
        <v>3.6539999999999995</v>
      </c>
      <c r="G112" s="13">
        <v>0.10000000000000005</v>
      </c>
      <c r="H112" s="8">
        <v>3.4509999999999996</v>
      </c>
      <c r="I112" s="13">
        <v>0.15000000000000002</v>
      </c>
      <c r="J112" s="8">
        <v>3.2479999999999998</v>
      </c>
      <c r="K112" s="13">
        <v>0.19999999999999998</v>
      </c>
      <c r="L112" s="8">
        <v>2.8419999999999996</v>
      </c>
      <c r="M112" s="13">
        <v>0.30000000000000004</v>
      </c>
      <c r="N112" s="8">
        <v>2.0299999999999998</v>
      </c>
      <c r="O112" s="13">
        <v>0.5</v>
      </c>
    </row>
    <row r="113" spans="1:15" ht="15.75" customHeight="1">
      <c r="A113" s="9"/>
      <c r="B113" s="44">
        <v>112945</v>
      </c>
      <c r="C113" s="4" t="s">
        <v>369</v>
      </c>
      <c r="D113" s="4" t="s">
        <v>6</v>
      </c>
      <c r="E113" s="5">
        <v>4.25</v>
      </c>
      <c r="F113" s="8">
        <v>3.8250000000000002</v>
      </c>
      <c r="G113" s="13">
        <v>9.9999999999999964E-2</v>
      </c>
      <c r="H113" s="8">
        <v>3.6124999999999998</v>
      </c>
      <c r="I113" s="13">
        <v>0.15000000000000005</v>
      </c>
      <c r="J113" s="8">
        <v>3.4</v>
      </c>
      <c r="K113" s="13">
        <v>0.2</v>
      </c>
      <c r="L113" s="8">
        <v>2.9750000000000001</v>
      </c>
      <c r="M113" s="13">
        <v>0.3</v>
      </c>
      <c r="N113" s="8">
        <v>2.125</v>
      </c>
      <c r="O113" s="13">
        <v>0.5</v>
      </c>
    </row>
    <row r="114" spans="1:15" ht="15.75" customHeight="1">
      <c r="A114" s="9"/>
      <c r="B114" s="44">
        <v>105851</v>
      </c>
      <c r="C114" s="4" t="s">
        <v>346</v>
      </c>
      <c r="D114" s="4" t="s">
        <v>6</v>
      </c>
      <c r="E114" s="5">
        <v>5.27</v>
      </c>
      <c r="F114" s="8">
        <v>4.7429999999999994</v>
      </c>
      <c r="G114" s="13">
        <v>0.10000000000000003</v>
      </c>
      <c r="H114" s="8">
        <v>4.4794999999999998</v>
      </c>
      <c r="I114" s="13">
        <v>0.14999999999999997</v>
      </c>
      <c r="J114" s="8">
        <v>4.2159999999999993</v>
      </c>
      <c r="K114" s="13">
        <v>0.20000000000000007</v>
      </c>
      <c r="L114" s="8">
        <v>3.6890000000000001</v>
      </c>
      <c r="M114" s="13">
        <v>0.29999999999999993</v>
      </c>
      <c r="N114" s="8">
        <v>2.6349999999999998</v>
      </c>
      <c r="O114" s="13">
        <v>0.5</v>
      </c>
    </row>
    <row r="115" spans="1:15" ht="15.75" customHeight="1">
      <c r="A115" s="9"/>
      <c r="B115" s="44">
        <v>112949</v>
      </c>
      <c r="C115" s="4" t="s">
        <v>370</v>
      </c>
      <c r="D115" s="4" t="s">
        <v>6</v>
      </c>
      <c r="E115" s="5">
        <v>4.25</v>
      </c>
      <c r="F115" s="8">
        <v>3.8250000000000002</v>
      </c>
      <c r="G115" s="13">
        <v>9.9999999999999964E-2</v>
      </c>
      <c r="H115" s="8">
        <v>3.6124999999999998</v>
      </c>
      <c r="I115" s="13">
        <v>0.15000000000000005</v>
      </c>
      <c r="J115" s="8">
        <v>3.4</v>
      </c>
      <c r="K115" s="13">
        <v>0.2</v>
      </c>
      <c r="L115" s="8">
        <v>2.9750000000000001</v>
      </c>
      <c r="M115" s="13">
        <v>0.3</v>
      </c>
      <c r="N115" s="8">
        <v>2.125</v>
      </c>
      <c r="O115" s="13">
        <v>0.5</v>
      </c>
    </row>
    <row r="116" spans="1:15" ht="15.75" customHeight="1">
      <c r="A116" s="9"/>
      <c r="B116" s="44">
        <v>112947</v>
      </c>
      <c r="C116" s="4" t="s">
        <v>345</v>
      </c>
      <c r="D116" s="4" t="s">
        <v>6</v>
      </c>
      <c r="E116" s="5">
        <v>3.96</v>
      </c>
      <c r="F116" s="8">
        <v>3.5640000000000001</v>
      </c>
      <c r="G116" s="13">
        <v>9.9999999999999978E-2</v>
      </c>
      <c r="H116" s="8">
        <v>3.3660000000000001</v>
      </c>
      <c r="I116" s="13">
        <v>0.14999999999999997</v>
      </c>
      <c r="J116" s="8">
        <v>3.1680000000000001</v>
      </c>
      <c r="K116" s="13">
        <v>0.19999999999999996</v>
      </c>
      <c r="L116" s="8">
        <v>2.7720000000000002</v>
      </c>
      <c r="M116" s="13">
        <v>0.29999999999999993</v>
      </c>
      <c r="N116" s="8">
        <v>1.98</v>
      </c>
      <c r="O116" s="13">
        <v>0.5</v>
      </c>
    </row>
    <row r="117" spans="1:15" ht="15.75" customHeight="1">
      <c r="A117" s="9"/>
      <c r="B117" s="44">
        <v>109508</v>
      </c>
      <c r="C117" s="4" t="s">
        <v>371</v>
      </c>
      <c r="D117" s="4" t="s">
        <v>6</v>
      </c>
      <c r="E117" s="5">
        <v>5.22</v>
      </c>
      <c r="F117" s="8">
        <v>4.6979999999999995</v>
      </c>
      <c r="G117" s="13">
        <v>0.10000000000000005</v>
      </c>
      <c r="H117" s="8">
        <v>4.4369999999999994</v>
      </c>
      <c r="I117" s="13">
        <v>0.15000000000000008</v>
      </c>
      <c r="J117" s="8">
        <v>4.1760000000000002</v>
      </c>
      <c r="K117" s="13">
        <v>0.19999999999999993</v>
      </c>
      <c r="L117" s="8">
        <v>3.6539999999999999</v>
      </c>
      <c r="M117" s="13">
        <v>0.3</v>
      </c>
      <c r="N117" s="8">
        <v>2.61</v>
      </c>
      <c r="O117" s="13">
        <v>0.5</v>
      </c>
    </row>
    <row r="118" spans="1:15" ht="15.75" customHeight="1">
      <c r="A118" s="9"/>
      <c r="B118" s="44">
        <v>112275</v>
      </c>
      <c r="C118" s="4" t="s">
        <v>301</v>
      </c>
      <c r="D118" s="4" t="s">
        <v>6</v>
      </c>
      <c r="E118" s="5">
        <v>5.27</v>
      </c>
      <c r="F118" s="8">
        <v>4.7429999999999994</v>
      </c>
      <c r="G118" s="13">
        <v>0.10000000000000003</v>
      </c>
      <c r="H118" s="8">
        <v>4.4794999999999998</v>
      </c>
      <c r="I118" s="13">
        <v>0.14999999999999997</v>
      </c>
      <c r="J118" s="8">
        <v>4.2159999999999993</v>
      </c>
      <c r="K118" s="13">
        <v>0.20000000000000007</v>
      </c>
      <c r="L118" s="8">
        <v>3.6890000000000001</v>
      </c>
      <c r="M118" s="13">
        <v>0.29999999999999993</v>
      </c>
      <c r="N118" s="8">
        <v>2.6349999999999998</v>
      </c>
      <c r="O118" s="13">
        <v>0.5</v>
      </c>
    </row>
    <row r="119" spans="1:15" ht="15.75" customHeight="1">
      <c r="A119" s="9"/>
      <c r="B119" s="44">
        <v>102348</v>
      </c>
      <c r="C119" s="4" t="s">
        <v>372</v>
      </c>
      <c r="D119" s="4" t="s">
        <v>6</v>
      </c>
      <c r="E119" s="5">
        <v>10.3</v>
      </c>
      <c r="F119" s="8">
        <v>9.2700000000000014</v>
      </c>
      <c r="G119" s="13">
        <v>9.9999999999999936E-2</v>
      </c>
      <c r="H119" s="8">
        <v>8.7550000000000008</v>
      </c>
      <c r="I119" s="13">
        <v>0.15</v>
      </c>
      <c r="J119" s="8">
        <v>8.24</v>
      </c>
      <c r="K119" s="13">
        <v>0.20000000000000004</v>
      </c>
      <c r="L119" s="8">
        <v>7.2100000000000009</v>
      </c>
      <c r="M119" s="13">
        <v>0.3</v>
      </c>
      <c r="N119" s="8">
        <v>5.15</v>
      </c>
      <c r="O119" s="13">
        <v>0.5</v>
      </c>
    </row>
    <row r="120" spans="1:15" ht="15.75" customHeight="1">
      <c r="A120" s="9"/>
      <c r="B120" s="44">
        <v>108088</v>
      </c>
      <c r="C120" s="4" t="s">
        <v>373</v>
      </c>
      <c r="D120" s="4" t="s">
        <v>6</v>
      </c>
      <c r="E120" s="5">
        <v>10.3</v>
      </c>
      <c r="F120" s="8">
        <v>9.2700000000000014</v>
      </c>
      <c r="G120" s="13">
        <v>9.9999999999999936E-2</v>
      </c>
      <c r="H120" s="8">
        <v>8.7550000000000008</v>
      </c>
      <c r="I120" s="13">
        <v>0.15</v>
      </c>
      <c r="J120" s="8">
        <v>8.24</v>
      </c>
      <c r="K120" s="13">
        <v>0.20000000000000004</v>
      </c>
      <c r="L120" s="8">
        <v>7.2100000000000009</v>
      </c>
      <c r="M120" s="13">
        <v>0.3</v>
      </c>
      <c r="N120" s="8">
        <v>5.15</v>
      </c>
      <c r="O120" s="13">
        <v>0.5</v>
      </c>
    </row>
    <row r="121" spans="1:15" ht="15.75" customHeight="1">
      <c r="A121" s="9"/>
      <c r="B121" s="44">
        <v>112602</v>
      </c>
      <c r="C121" s="4" t="s">
        <v>374</v>
      </c>
      <c r="D121" s="4" t="s">
        <v>6</v>
      </c>
      <c r="E121" s="5">
        <v>9.11</v>
      </c>
      <c r="F121" s="8">
        <v>8.1989999999999998</v>
      </c>
      <c r="G121" s="13">
        <v>9.9999999999999964E-2</v>
      </c>
      <c r="H121" s="8">
        <v>7.7434999999999992</v>
      </c>
      <c r="I121" s="13">
        <v>0.15000000000000005</v>
      </c>
      <c r="J121" s="8">
        <v>7.2879999999999994</v>
      </c>
      <c r="K121" s="13">
        <v>0.2</v>
      </c>
      <c r="L121" s="8">
        <v>6.3769999999999998</v>
      </c>
      <c r="M121" s="13">
        <v>0.3</v>
      </c>
      <c r="N121" s="8">
        <v>4.5549999999999997</v>
      </c>
      <c r="O121" s="13">
        <v>0.5</v>
      </c>
    </row>
    <row r="122" spans="1:15" ht="15.75" customHeight="1">
      <c r="A122" s="9"/>
      <c r="B122" s="44">
        <v>108089</v>
      </c>
      <c r="C122" s="4" t="s">
        <v>375</v>
      </c>
      <c r="D122" s="4" t="s">
        <v>6</v>
      </c>
      <c r="E122" s="5">
        <v>10.3</v>
      </c>
      <c r="F122" s="8">
        <v>9.2700000000000014</v>
      </c>
      <c r="G122" s="13">
        <v>9.9999999999999936E-2</v>
      </c>
      <c r="H122" s="8">
        <v>8.7550000000000008</v>
      </c>
      <c r="I122" s="13">
        <v>0.15</v>
      </c>
      <c r="J122" s="8">
        <v>8.24</v>
      </c>
      <c r="K122" s="13">
        <v>0.20000000000000004</v>
      </c>
      <c r="L122" s="8">
        <v>7.2100000000000009</v>
      </c>
      <c r="M122" s="13">
        <v>0.3</v>
      </c>
      <c r="N122" s="8">
        <v>5.15</v>
      </c>
      <c r="O122" s="13">
        <v>0.5</v>
      </c>
    </row>
    <row r="123" spans="1:15" ht="15.75" customHeight="1">
      <c r="A123" s="9"/>
      <c r="B123" s="4"/>
      <c r="C123" s="4"/>
      <c r="D123" s="4"/>
      <c r="E123" s="5"/>
      <c r="F123" s="8"/>
      <c r="G123" s="13"/>
    </row>
    <row r="124" spans="1:15" ht="15.75" customHeight="1">
      <c r="A124" s="9"/>
      <c r="B124" s="4"/>
      <c r="C124" s="4"/>
      <c r="D124" s="4"/>
      <c r="E124" s="5"/>
      <c r="F124" s="8"/>
      <c r="G124" s="13"/>
    </row>
    <row r="125" spans="1:15" ht="15.75" customHeight="1">
      <c r="A125" s="9"/>
      <c r="B125" s="4"/>
      <c r="C125" s="4"/>
      <c r="D125" s="4"/>
      <c r="E125" s="5"/>
      <c r="F125" s="8"/>
      <c r="G125" s="13"/>
    </row>
    <row r="126" spans="1:15" ht="15.75" customHeight="1">
      <c r="A126" s="9"/>
      <c r="B126" s="4"/>
      <c r="C126" s="4"/>
      <c r="D126" s="4"/>
      <c r="E126" s="5"/>
      <c r="F126" s="8"/>
      <c r="G126" s="13"/>
    </row>
    <row r="127" spans="1:15" ht="15.75" customHeight="1">
      <c r="A127" s="9"/>
      <c r="B127" s="4"/>
      <c r="C127" s="4"/>
      <c r="D127" s="4"/>
      <c r="E127" s="5"/>
      <c r="F127" s="8"/>
      <c r="G127" s="13"/>
    </row>
    <row r="128" spans="1:15" ht="15.75" customHeight="1">
      <c r="A128" s="9"/>
      <c r="B128" s="4"/>
      <c r="C128" s="4"/>
      <c r="D128" s="4"/>
      <c r="E128" s="5"/>
      <c r="F128" s="8"/>
      <c r="G128" s="13"/>
    </row>
    <row r="129" spans="3:6" ht="55.5" customHeight="1">
      <c r="C129" s="2"/>
    </row>
    <row r="130" spans="3:6" ht="116.25">
      <c r="C130" s="1" t="s">
        <v>8</v>
      </c>
      <c r="D130" s="3"/>
      <c r="E130" s="3"/>
      <c r="F130" s="3"/>
    </row>
  </sheetData>
  <mergeCells count="3">
    <mergeCell ref="B1:G1"/>
    <mergeCell ref="B2:G2"/>
    <mergeCell ref="B60:G60"/>
  </mergeCells>
  <pageMargins left="0" right="0" top="0.74803149606299213" bottom="0" header="0" footer="0.31496062992125984"/>
  <pageSetup paperSize="9" scale="83" fitToHeight="0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D518D-278A-487D-86E4-E69729DBA0DA}">
  <sheetPr>
    <pageSetUpPr fitToPage="1"/>
  </sheetPr>
  <dimension ref="A1:O170"/>
  <sheetViews>
    <sheetView zoomScale="90" zoomScaleNormal="90" workbookViewId="0">
      <pane ySplit="2" topLeftCell="A138" activePane="bottomLeft" state="frozen"/>
      <selection pane="bottomLeft" activeCell="C143" sqref="C143"/>
    </sheetView>
  </sheetViews>
  <sheetFormatPr defaultRowHeight="15"/>
  <cols>
    <col min="1" max="1" width="2.28515625" customWidth="1"/>
    <col min="2" max="2" width="9" bestFit="1" customWidth="1"/>
    <col min="3" max="3" width="53" bestFit="1" customWidth="1"/>
    <col min="4" max="4" width="17.7109375" bestFit="1" customWidth="1"/>
    <col min="5" max="6" width="12.5703125" customWidth="1"/>
    <col min="7" max="7" width="28.5703125" bestFit="1" customWidth="1"/>
    <col min="8" max="8" width="18.7109375" customWidth="1"/>
    <col min="9" max="9" width="9.7109375" bestFit="1" customWidth="1"/>
    <col min="10" max="10" width="11.140625" bestFit="1" customWidth="1"/>
    <col min="11" max="11" width="9.7109375" bestFit="1" customWidth="1"/>
    <col min="12" max="12" width="11.140625" bestFit="1" customWidth="1"/>
    <col min="13" max="13" width="9.7109375" bestFit="1" customWidth="1"/>
    <col min="14" max="14" width="11.140625" bestFit="1" customWidth="1"/>
    <col min="15" max="15" width="9.7109375" bestFit="1" customWidth="1"/>
  </cols>
  <sheetData>
    <row r="1" spans="1:13" ht="15.75">
      <c r="A1" s="7"/>
      <c r="B1" s="548" t="s">
        <v>385</v>
      </c>
      <c r="C1" s="548"/>
      <c r="D1" s="548"/>
      <c r="E1" s="548"/>
      <c r="F1" s="548"/>
      <c r="G1" s="548"/>
      <c r="H1" s="39"/>
    </row>
    <row r="2" spans="1:13" ht="18.75">
      <c r="A2" s="7"/>
      <c r="B2" s="554"/>
      <c r="C2" s="555"/>
      <c r="D2" s="555"/>
      <c r="E2" s="555"/>
      <c r="F2" s="555"/>
      <c r="G2" s="556"/>
    </row>
    <row r="3" spans="1:13" ht="15.75">
      <c r="A3" s="7"/>
      <c r="B3" s="11" t="s">
        <v>2</v>
      </c>
      <c r="C3" s="11" t="s">
        <v>3</v>
      </c>
      <c r="D3" s="11" t="s">
        <v>5</v>
      </c>
      <c r="E3" s="11" t="s">
        <v>0</v>
      </c>
      <c r="F3" s="11" t="s">
        <v>238</v>
      </c>
      <c r="G3" s="11" t="s">
        <v>4</v>
      </c>
    </row>
    <row r="4" spans="1:13" ht="15.75" customHeight="1">
      <c r="A4" s="9"/>
      <c r="B4">
        <v>109982</v>
      </c>
      <c r="C4" s="4" t="s">
        <v>480</v>
      </c>
      <c r="D4" s="4" t="s">
        <v>6</v>
      </c>
      <c r="E4" s="5">
        <v>4.6500000000000004</v>
      </c>
      <c r="F4" s="8">
        <v>4.25</v>
      </c>
      <c r="G4" s="13">
        <v>8.6021505376344162E-2</v>
      </c>
    </row>
    <row r="5" spans="1:13" ht="15.75" customHeight="1">
      <c r="A5" s="9"/>
      <c r="B5" s="4"/>
      <c r="C5" s="4"/>
      <c r="D5" s="4"/>
      <c r="E5" s="5"/>
      <c r="F5" s="8"/>
      <c r="G5" s="13"/>
    </row>
    <row r="6" spans="1:13" ht="15.75" customHeight="1">
      <c r="A6" s="9"/>
      <c r="B6" s="11" t="s">
        <v>2</v>
      </c>
      <c r="C6" s="11" t="s">
        <v>3</v>
      </c>
      <c r="D6" s="11" t="s">
        <v>5</v>
      </c>
      <c r="E6" s="11" t="s">
        <v>0</v>
      </c>
      <c r="F6" s="11" t="s">
        <v>377</v>
      </c>
      <c r="G6" s="11" t="s">
        <v>4</v>
      </c>
      <c r="M6" t="s">
        <v>324</v>
      </c>
    </row>
    <row r="7" spans="1:13" ht="15.75" customHeight="1">
      <c r="A7" s="9"/>
      <c r="B7" s="4">
        <v>117</v>
      </c>
      <c r="C7" s="4" t="s">
        <v>290</v>
      </c>
      <c r="D7" s="4" t="s">
        <v>6</v>
      </c>
      <c r="E7" s="5">
        <v>4.53</v>
      </c>
      <c r="F7" s="8">
        <v>4.05</v>
      </c>
      <c r="G7" s="13">
        <v>0.10596026490066233</v>
      </c>
    </row>
    <row r="8" spans="1:13" ht="15.75" customHeight="1">
      <c r="A8" s="9"/>
      <c r="B8" s="4"/>
      <c r="C8" s="4"/>
      <c r="D8" s="4"/>
      <c r="E8" s="5"/>
      <c r="F8" s="8"/>
      <c r="G8" s="13"/>
    </row>
    <row r="9" spans="1:13" ht="15.75" customHeight="1">
      <c r="A9" s="9"/>
      <c r="B9" s="11" t="s">
        <v>2</v>
      </c>
      <c r="C9" s="11" t="s">
        <v>3</v>
      </c>
      <c r="D9" s="11" t="s">
        <v>5</v>
      </c>
      <c r="E9" s="11" t="s">
        <v>0</v>
      </c>
      <c r="F9" s="11" t="s">
        <v>1</v>
      </c>
      <c r="G9" s="11" t="s">
        <v>4</v>
      </c>
    </row>
    <row r="10" spans="1:13" ht="15.75" customHeight="1">
      <c r="A10" s="9"/>
      <c r="B10" s="4">
        <v>112765</v>
      </c>
      <c r="C10" s="4" t="s">
        <v>481</v>
      </c>
      <c r="D10" s="4" t="s">
        <v>6</v>
      </c>
      <c r="E10" s="5">
        <v>3.96</v>
      </c>
      <c r="F10" s="8">
        <v>3.96</v>
      </c>
      <c r="G10" s="13">
        <v>0</v>
      </c>
    </row>
    <row r="11" spans="1:13" ht="15.75" customHeight="1">
      <c r="A11" s="9"/>
      <c r="B11" s="4"/>
      <c r="C11" s="4"/>
      <c r="D11" s="4"/>
      <c r="E11" s="5"/>
      <c r="F11" s="8"/>
      <c r="G11" s="13"/>
    </row>
    <row r="12" spans="1:13" ht="15.75" customHeight="1">
      <c r="A12" s="9"/>
      <c r="B12" s="11" t="s">
        <v>2</v>
      </c>
      <c r="C12" s="11" t="s">
        <v>3</v>
      </c>
      <c r="D12" s="11" t="s">
        <v>5</v>
      </c>
      <c r="E12" s="11" t="s">
        <v>0</v>
      </c>
      <c r="F12" s="11" t="s">
        <v>1</v>
      </c>
      <c r="G12" s="11" t="s">
        <v>4</v>
      </c>
    </row>
    <row r="13" spans="1:13" ht="15.75" customHeight="1">
      <c r="A13" s="9"/>
      <c r="B13" s="4">
        <v>112393</v>
      </c>
      <c r="C13" s="4" t="s">
        <v>84</v>
      </c>
      <c r="D13" s="4" t="s">
        <v>6</v>
      </c>
      <c r="E13" s="5">
        <v>6.1</v>
      </c>
      <c r="F13" s="8">
        <v>5.45</v>
      </c>
      <c r="G13" s="13">
        <v>0.10655737704918025</v>
      </c>
    </row>
    <row r="14" spans="1:13" ht="15.75" customHeight="1">
      <c r="A14" s="9"/>
      <c r="B14" s="4">
        <v>112395</v>
      </c>
      <c r="C14" s="4" t="s">
        <v>86</v>
      </c>
      <c r="D14" s="4" t="s">
        <v>6</v>
      </c>
      <c r="E14" s="5">
        <v>6.1</v>
      </c>
      <c r="F14" s="8">
        <v>5.45</v>
      </c>
      <c r="G14" s="13">
        <v>0.10655737704918025</v>
      </c>
    </row>
    <row r="15" spans="1:13" ht="15.75" customHeight="1">
      <c r="A15" s="9"/>
      <c r="B15" s="4">
        <v>112390</v>
      </c>
      <c r="C15" s="4" t="s">
        <v>89</v>
      </c>
      <c r="D15" s="4" t="s">
        <v>6</v>
      </c>
      <c r="E15" s="5">
        <v>6.1</v>
      </c>
      <c r="F15" s="8">
        <v>5.45</v>
      </c>
      <c r="G15" s="13">
        <v>0.10655737704918025</v>
      </c>
    </row>
    <row r="16" spans="1:13" ht="15.75" customHeight="1">
      <c r="A16" s="9"/>
      <c r="B16" s="4">
        <v>112396</v>
      </c>
      <c r="C16" s="4" t="s">
        <v>88</v>
      </c>
      <c r="D16" s="4" t="s">
        <v>6</v>
      </c>
      <c r="E16" s="5">
        <v>6.1</v>
      </c>
      <c r="F16" s="8">
        <v>5.45</v>
      </c>
      <c r="G16" s="13">
        <v>0.10655737704918025</v>
      </c>
    </row>
    <row r="17" spans="1:9" ht="15.75" customHeight="1">
      <c r="A17" s="9"/>
      <c r="B17" s="4">
        <v>112394</v>
      </c>
      <c r="C17" s="4" t="s">
        <v>87</v>
      </c>
      <c r="D17" s="4" t="s">
        <v>6</v>
      </c>
      <c r="E17" s="5">
        <v>6.1</v>
      </c>
      <c r="F17" s="8">
        <v>5.45</v>
      </c>
      <c r="G17" s="13">
        <v>0.10655737704918025</v>
      </c>
    </row>
    <row r="18" spans="1:9" ht="15.75" customHeight="1">
      <c r="A18" s="9"/>
      <c r="B18" s="4">
        <v>112580</v>
      </c>
      <c r="C18" s="4" t="s">
        <v>85</v>
      </c>
      <c r="D18" s="4" t="s">
        <v>6</v>
      </c>
      <c r="E18" s="5">
        <v>2.93</v>
      </c>
      <c r="F18" s="8">
        <v>2.65</v>
      </c>
      <c r="G18" s="13">
        <v>9.556313993174069E-2</v>
      </c>
    </row>
    <row r="19" spans="1:9" ht="15.75" customHeight="1">
      <c r="A19" s="9"/>
      <c r="B19" s="4">
        <v>112697</v>
      </c>
      <c r="C19" s="4" t="s">
        <v>90</v>
      </c>
      <c r="D19" s="4" t="s">
        <v>6</v>
      </c>
      <c r="E19" s="5">
        <v>6.53</v>
      </c>
      <c r="F19" s="8">
        <v>5.45</v>
      </c>
      <c r="G19" s="13">
        <v>0.16539050535987748</v>
      </c>
    </row>
    <row r="20" spans="1:9" ht="15.75" customHeight="1">
      <c r="A20" s="9"/>
      <c r="B20" s="4"/>
      <c r="C20" s="4"/>
      <c r="D20" s="4"/>
      <c r="E20" s="5"/>
      <c r="F20" s="8"/>
      <c r="G20" s="13"/>
    </row>
    <row r="21" spans="1:9" ht="15.75" customHeight="1">
      <c r="A21" s="9"/>
      <c r="B21" s="4"/>
      <c r="C21" s="4"/>
      <c r="D21" s="4"/>
      <c r="E21" s="5"/>
      <c r="F21" s="557" t="s">
        <v>382</v>
      </c>
      <c r="G21" s="558"/>
      <c r="H21" s="558"/>
      <c r="I21" s="558"/>
    </row>
    <row r="22" spans="1:9" ht="15.75" customHeight="1">
      <c r="A22" s="9"/>
      <c r="B22" s="11" t="s">
        <v>2</v>
      </c>
      <c r="C22" s="11" t="s">
        <v>3</v>
      </c>
      <c r="D22" s="11" t="s">
        <v>5</v>
      </c>
      <c r="E22" s="11" t="s">
        <v>0</v>
      </c>
      <c r="F22" s="47" t="s">
        <v>381</v>
      </c>
      <c r="G22" s="47" t="s">
        <v>4</v>
      </c>
      <c r="H22" s="47" t="s">
        <v>378</v>
      </c>
      <c r="I22" s="47" t="s">
        <v>4</v>
      </c>
    </row>
    <row r="23" spans="1:9" ht="15.75" customHeight="1">
      <c r="A23" s="9"/>
      <c r="B23" s="4">
        <v>113025</v>
      </c>
      <c r="C23" s="4" t="s">
        <v>42</v>
      </c>
      <c r="D23" s="4" t="s">
        <v>6</v>
      </c>
      <c r="E23" s="5">
        <v>8.59</v>
      </c>
      <c r="F23" s="8">
        <v>7.99</v>
      </c>
      <c r="G23" s="13">
        <v>6.984866123399297E-2</v>
      </c>
      <c r="H23" s="8">
        <v>7.69</v>
      </c>
      <c r="I23" s="13">
        <v>0.10477299185098947</v>
      </c>
    </row>
    <row r="24" spans="1:9" ht="15.75" customHeight="1">
      <c r="A24" s="9"/>
      <c r="B24" s="4">
        <v>113026</v>
      </c>
      <c r="C24" s="4" t="s">
        <v>44</v>
      </c>
      <c r="D24" s="4" t="s">
        <v>6</v>
      </c>
      <c r="E24" s="5">
        <v>8.59</v>
      </c>
      <c r="F24" s="8">
        <v>7.99</v>
      </c>
      <c r="G24" s="13">
        <v>6.984866123399297E-2</v>
      </c>
      <c r="H24" s="8">
        <v>7.69</v>
      </c>
      <c r="I24" s="13">
        <v>0.10477299185098947</v>
      </c>
    </row>
    <row r="25" spans="1:9" ht="15.75" customHeight="1">
      <c r="A25" s="9"/>
      <c r="B25" s="4">
        <v>113022</v>
      </c>
      <c r="C25" s="4" t="s">
        <v>43</v>
      </c>
      <c r="D25" s="4" t="s">
        <v>6</v>
      </c>
      <c r="E25" s="5">
        <v>9.89</v>
      </c>
      <c r="F25" s="8">
        <v>9.25</v>
      </c>
      <c r="G25" s="13">
        <v>6.4711830131445963E-2</v>
      </c>
      <c r="H25" s="8">
        <v>8.99</v>
      </c>
      <c r="I25" s="13">
        <v>9.1001011122345835E-2</v>
      </c>
    </row>
    <row r="26" spans="1:9" ht="15.75" customHeight="1">
      <c r="A26" s="9"/>
      <c r="B26" s="4">
        <v>113024</v>
      </c>
      <c r="C26" s="4" t="s">
        <v>41</v>
      </c>
      <c r="D26" s="4" t="s">
        <v>6</v>
      </c>
      <c r="E26" s="5">
        <v>8.59</v>
      </c>
      <c r="F26" s="8">
        <v>7.99</v>
      </c>
      <c r="G26" s="13">
        <v>6.984866123399297E-2</v>
      </c>
      <c r="H26" s="8">
        <v>7.69</v>
      </c>
      <c r="I26" s="13">
        <v>0.10477299185098947</v>
      </c>
    </row>
    <row r="27" spans="1:9" ht="15.75" customHeight="1">
      <c r="A27" s="9"/>
      <c r="B27" s="4"/>
      <c r="C27" s="4"/>
      <c r="D27" s="4"/>
      <c r="E27" s="5"/>
      <c r="F27" s="8"/>
      <c r="G27" s="13"/>
      <c r="H27" s="8"/>
      <c r="I27" s="13"/>
    </row>
    <row r="28" spans="1:9" ht="15.75" customHeight="1">
      <c r="A28" s="9"/>
      <c r="B28" s="4"/>
      <c r="C28" s="4"/>
      <c r="D28" s="4"/>
      <c r="E28" s="5"/>
      <c r="F28" s="559" t="s">
        <v>383</v>
      </c>
      <c r="G28" s="560"/>
    </row>
    <row r="29" spans="1:9" ht="15.75" customHeight="1">
      <c r="A29" s="9"/>
      <c r="B29" s="11" t="s">
        <v>2</v>
      </c>
      <c r="C29" s="11" t="s">
        <v>3</v>
      </c>
      <c r="D29" s="11" t="s">
        <v>5</v>
      </c>
      <c r="E29" s="11" t="s">
        <v>0</v>
      </c>
      <c r="F29" s="11" t="s">
        <v>378</v>
      </c>
      <c r="G29" s="11" t="s">
        <v>4</v>
      </c>
    </row>
    <row r="30" spans="1:9" ht="15.75" customHeight="1">
      <c r="A30" s="9"/>
      <c r="B30" s="4">
        <v>112428</v>
      </c>
      <c r="C30" s="4" t="s">
        <v>268</v>
      </c>
      <c r="D30" s="4" t="s">
        <v>6</v>
      </c>
      <c r="E30" s="5">
        <v>9.0500000000000007</v>
      </c>
      <c r="F30" s="8">
        <v>8.65</v>
      </c>
      <c r="G30" s="13">
        <v>4.4198895027624342E-2</v>
      </c>
    </row>
    <row r="31" spans="1:9" ht="15.75" customHeight="1">
      <c r="A31" s="9"/>
      <c r="B31" s="4">
        <v>112433</v>
      </c>
      <c r="C31" s="4" t="s">
        <v>482</v>
      </c>
      <c r="D31" s="4" t="s">
        <v>6</v>
      </c>
      <c r="E31" s="5">
        <v>9.75</v>
      </c>
      <c r="F31" s="8">
        <v>9.1</v>
      </c>
      <c r="G31" s="13">
        <v>6.6666666666666707E-2</v>
      </c>
    </row>
    <row r="32" spans="1:9" ht="15.75" customHeight="1">
      <c r="A32" s="9"/>
      <c r="B32" s="4">
        <v>112430</v>
      </c>
      <c r="C32" s="4" t="s">
        <v>269</v>
      </c>
      <c r="D32" s="4" t="s">
        <v>6</v>
      </c>
      <c r="E32" s="5">
        <v>12.57</v>
      </c>
      <c r="F32" s="8">
        <v>11.99</v>
      </c>
      <c r="G32" s="13">
        <v>4.6141607000795552E-2</v>
      </c>
    </row>
    <row r="33" spans="1:7" ht="15.75" customHeight="1">
      <c r="A33" s="9"/>
      <c r="B33" s="4">
        <v>112435</v>
      </c>
      <c r="C33" s="4" t="s">
        <v>270</v>
      </c>
      <c r="D33" s="4" t="s">
        <v>6</v>
      </c>
      <c r="E33" s="5">
        <v>15.5</v>
      </c>
      <c r="F33" s="8">
        <v>14.5</v>
      </c>
      <c r="G33" s="13">
        <v>6.4516129032258063E-2</v>
      </c>
    </row>
    <row r="34" spans="1:7" ht="15.75" customHeight="1">
      <c r="A34" s="9"/>
      <c r="B34" s="4">
        <v>112111</v>
      </c>
      <c r="C34" s="4" t="s">
        <v>483</v>
      </c>
      <c r="D34" s="4" t="s">
        <v>6</v>
      </c>
      <c r="E34" s="5">
        <v>14.62</v>
      </c>
      <c r="F34" s="8">
        <v>11.99</v>
      </c>
      <c r="G34" s="13">
        <v>0.17989056087551294</v>
      </c>
    </row>
    <row r="35" spans="1:7" ht="15.75" customHeight="1">
      <c r="A35" s="9"/>
      <c r="B35" s="4"/>
      <c r="C35" s="4"/>
      <c r="D35" s="4"/>
      <c r="E35" s="5"/>
      <c r="F35" s="8"/>
      <c r="G35" s="13"/>
    </row>
    <row r="36" spans="1:7" ht="15.75" customHeight="1">
      <c r="A36" s="9"/>
      <c r="B36" s="4"/>
      <c r="C36" s="4"/>
      <c r="D36" s="4"/>
      <c r="E36" s="5"/>
      <c r="F36" s="559" t="s">
        <v>382</v>
      </c>
      <c r="G36" s="560"/>
    </row>
    <row r="37" spans="1:7" ht="15.75" customHeight="1">
      <c r="A37" s="9"/>
      <c r="B37" s="11" t="s">
        <v>2</v>
      </c>
      <c r="C37" s="11" t="s">
        <v>3</v>
      </c>
      <c r="D37" s="11" t="s">
        <v>5</v>
      </c>
      <c r="E37" s="11" t="s">
        <v>0</v>
      </c>
      <c r="F37" s="11" t="s">
        <v>379</v>
      </c>
      <c r="G37" s="11" t="s">
        <v>4</v>
      </c>
    </row>
    <row r="38" spans="1:7" ht="15.75" customHeight="1">
      <c r="A38" s="9"/>
      <c r="B38" s="4">
        <v>113091</v>
      </c>
      <c r="C38" s="4" t="s">
        <v>386</v>
      </c>
      <c r="D38" s="4" t="s">
        <v>6</v>
      </c>
      <c r="E38" s="5">
        <v>6.34</v>
      </c>
      <c r="F38" s="8">
        <v>5.89</v>
      </c>
      <c r="G38" s="13">
        <v>7.0977917981072586E-2</v>
      </c>
    </row>
    <row r="39" spans="1:7" ht="15.75" customHeight="1">
      <c r="A39" s="9"/>
      <c r="B39" s="4">
        <v>113090</v>
      </c>
      <c r="C39" s="4" t="s">
        <v>387</v>
      </c>
      <c r="D39" s="4" t="s">
        <v>6</v>
      </c>
      <c r="E39" s="5">
        <v>3.09</v>
      </c>
      <c r="F39" s="8">
        <v>2.95</v>
      </c>
      <c r="G39" s="13">
        <v>4.5307443365695692E-2</v>
      </c>
    </row>
    <row r="40" spans="1:7" ht="15.75" customHeight="1">
      <c r="A40" s="9"/>
      <c r="B40" s="4"/>
      <c r="C40" s="4"/>
      <c r="D40" s="4"/>
      <c r="E40" s="5"/>
      <c r="F40" s="8"/>
      <c r="G40" s="13"/>
    </row>
    <row r="41" spans="1:7" ht="15.75" customHeight="1">
      <c r="A41" s="9"/>
      <c r="B41" s="11" t="s">
        <v>2</v>
      </c>
      <c r="C41" s="11" t="s">
        <v>3</v>
      </c>
      <c r="D41" s="11" t="s">
        <v>5</v>
      </c>
      <c r="E41" s="11" t="s">
        <v>0</v>
      </c>
      <c r="F41" s="11" t="s">
        <v>1</v>
      </c>
      <c r="G41" s="11" t="s">
        <v>4</v>
      </c>
    </row>
    <row r="42" spans="1:7" ht="15.75" customHeight="1">
      <c r="A42" s="9"/>
      <c r="B42" s="4">
        <v>112400</v>
      </c>
      <c r="C42" s="4" t="s">
        <v>484</v>
      </c>
      <c r="D42" s="4" t="s">
        <v>6</v>
      </c>
      <c r="E42" s="5">
        <v>21.59</v>
      </c>
      <c r="F42" s="8">
        <v>19.399999999999999</v>
      </c>
      <c r="G42" s="13">
        <v>0.10143584993052344</v>
      </c>
    </row>
    <row r="43" spans="1:7" ht="15.75" customHeight="1">
      <c r="A43" s="9"/>
      <c r="B43" s="4">
        <v>112401</v>
      </c>
      <c r="C43" s="4" t="s">
        <v>485</v>
      </c>
      <c r="D43" s="4" t="s">
        <v>6</v>
      </c>
      <c r="E43" s="5">
        <v>14.7</v>
      </c>
      <c r="F43" s="8">
        <v>11.99</v>
      </c>
      <c r="G43" s="13">
        <v>0.18435374149659858</v>
      </c>
    </row>
    <row r="44" spans="1:7" ht="15.75" customHeight="1">
      <c r="A44" s="9"/>
      <c r="B44" s="4">
        <v>112402</v>
      </c>
      <c r="C44" s="4" t="s">
        <v>486</v>
      </c>
      <c r="D44" s="4" t="s">
        <v>6</v>
      </c>
      <c r="E44" s="5">
        <v>20.89</v>
      </c>
      <c r="F44" s="8">
        <v>19.989999999999998</v>
      </c>
      <c r="G44" s="13">
        <v>4.3082814743896705E-2</v>
      </c>
    </row>
    <row r="45" spans="1:7" ht="15.75" customHeight="1">
      <c r="A45" s="9"/>
      <c r="B45" s="4"/>
      <c r="C45" s="4"/>
      <c r="D45" s="4"/>
      <c r="E45" s="5"/>
      <c r="F45" s="8"/>
      <c r="G45" s="13"/>
    </row>
    <row r="46" spans="1:7" ht="15.75" customHeight="1">
      <c r="A46" s="9"/>
      <c r="B46" s="11" t="s">
        <v>2</v>
      </c>
      <c r="C46" s="11" t="s">
        <v>3</v>
      </c>
      <c r="D46" s="11" t="s">
        <v>5</v>
      </c>
      <c r="E46" s="11" t="s">
        <v>0</v>
      </c>
      <c r="F46" s="11" t="s">
        <v>1</v>
      </c>
      <c r="G46" s="11" t="s">
        <v>4</v>
      </c>
    </row>
    <row r="47" spans="1:7" ht="15.75" customHeight="1">
      <c r="A47" s="9"/>
      <c r="B47" s="45">
        <v>109760</v>
      </c>
      <c r="C47" s="4" t="s">
        <v>487</v>
      </c>
      <c r="D47" s="4" t="s">
        <v>6</v>
      </c>
      <c r="E47" s="5">
        <v>3.5</v>
      </c>
      <c r="F47" s="8">
        <v>3.1</v>
      </c>
      <c r="G47" s="13">
        <v>0.11428571428571425</v>
      </c>
    </row>
    <row r="48" spans="1:7" ht="15.75" customHeight="1">
      <c r="A48" s="9"/>
      <c r="B48" s="42">
        <v>109717</v>
      </c>
      <c r="C48" s="4" t="s">
        <v>95</v>
      </c>
      <c r="D48" s="4" t="s">
        <v>6</v>
      </c>
      <c r="E48" s="5">
        <v>15.99</v>
      </c>
      <c r="F48" s="8">
        <v>14.99</v>
      </c>
      <c r="G48" s="13">
        <v>6.2539086929330828E-2</v>
      </c>
    </row>
    <row r="49" spans="1:7" ht="15.75" hidden="1" customHeight="1">
      <c r="A49" s="9"/>
      <c r="B49" s="42">
        <v>109866</v>
      </c>
      <c r="C49" s="4" t="s">
        <v>94</v>
      </c>
      <c r="D49" s="4" t="s">
        <v>6</v>
      </c>
      <c r="E49" s="5">
        <v>45</v>
      </c>
      <c r="F49" s="8"/>
      <c r="G49" s="13">
        <v>1</v>
      </c>
    </row>
    <row r="50" spans="1:7" ht="15.75" hidden="1" customHeight="1">
      <c r="A50" s="9"/>
      <c r="B50" s="42">
        <v>109857</v>
      </c>
      <c r="C50" s="4" t="s">
        <v>97</v>
      </c>
      <c r="D50" s="4" t="s">
        <v>6</v>
      </c>
      <c r="E50" s="5">
        <v>26.41</v>
      </c>
      <c r="F50" s="8"/>
      <c r="G50" s="13">
        <v>1</v>
      </c>
    </row>
    <row r="51" spans="1:7" ht="15.75" hidden="1" customHeight="1">
      <c r="A51" s="9"/>
      <c r="B51" s="42">
        <v>109867</v>
      </c>
      <c r="C51" s="4" t="s">
        <v>96</v>
      </c>
      <c r="D51" s="4" t="s">
        <v>6</v>
      </c>
      <c r="E51" s="5">
        <v>47.97</v>
      </c>
      <c r="F51" s="8"/>
      <c r="G51" s="13">
        <v>1</v>
      </c>
    </row>
    <row r="52" spans="1:7" ht="15.75" customHeight="1">
      <c r="A52" s="9"/>
      <c r="B52" s="4"/>
      <c r="C52" s="4"/>
      <c r="D52" s="4"/>
      <c r="E52" s="5"/>
      <c r="F52" s="8"/>
      <c r="G52" s="13"/>
    </row>
    <row r="53" spans="1:7" ht="15.75" customHeight="1">
      <c r="A53" s="9"/>
      <c r="B53" s="11" t="s">
        <v>2</v>
      </c>
      <c r="C53" s="11" t="s">
        <v>3</v>
      </c>
      <c r="D53" s="11" t="s">
        <v>5</v>
      </c>
      <c r="E53" s="11" t="s">
        <v>0</v>
      </c>
      <c r="F53" s="11" t="s">
        <v>380</v>
      </c>
      <c r="G53" s="11" t="s">
        <v>4</v>
      </c>
    </row>
    <row r="54" spans="1:7" ht="15.75" customHeight="1">
      <c r="A54" s="9"/>
      <c r="B54" s="4">
        <v>113038</v>
      </c>
      <c r="C54" s="4" t="s">
        <v>488</v>
      </c>
      <c r="D54" s="4" t="s">
        <v>384</v>
      </c>
      <c r="E54" s="5">
        <v>9.3699999999999992</v>
      </c>
      <c r="F54" s="8">
        <v>8.99</v>
      </c>
      <c r="G54" s="13">
        <v>4.0554962646744831E-2</v>
      </c>
    </row>
    <row r="55" spans="1:7" ht="15.75" customHeight="1">
      <c r="A55" s="9"/>
      <c r="B55" s="4">
        <v>112648</v>
      </c>
      <c r="C55" s="4" t="s">
        <v>489</v>
      </c>
      <c r="D55" s="4" t="s">
        <v>384</v>
      </c>
      <c r="E55" s="5">
        <v>9.67</v>
      </c>
      <c r="F55" s="8">
        <v>9.1</v>
      </c>
      <c r="G55" s="13">
        <v>5.8945191313340257E-2</v>
      </c>
    </row>
    <row r="56" spans="1:7" ht="15.75" customHeight="1">
      <c r="A56" s="9"/>
      <c r="B56" s="4">
        <v>112650</v>
      </c>
      <c r="C56" s="4" t="s">
        <v>490</v>
      </c>
      <c r="D56" s="4" t="s">
        <v>384</v>
      </c>
      <c r="E56" s="5">
        <v>9.11</v>
      </c>
      <c r="F56" s="8">
        <v>8.59</v>
      </c>
      <c r="G56" s="13">
        <v>5.7080131723380854E-2</v>
      </c>
    </row>
    <row r="57" spans="1:7" ht="15.75" customHeight="1">
      <c r="A57" s="9"/>
      <c r="B57" s="4">
        <v>113041</v>
      </c>
      <c r="C57" s="4" t="s">
        <v>491</v>
      </c>
      <c r="D57" s="4" t="s">
        <v>384</v>
      </c>
      <c r="E57" s="5">
        <v>9.4</v>
      </c>
      <c r="F57" s="8">
        <v>8.99</v>
      </c>
      <c r="G57" s="13">
        <v>4.3617021276595759E-2</v>
      </c>
    </row>
    <row r="58" spans="1:7" ht="15.75" customHeight="1">
      <c r="A58" s="9"/>
      <c r="B58" s="4">
        <v>113040</v>
      </c>
      <c r="C58" s="4" t="s">
        <v>492</v>
      </c>
      <c r="D58" s="4" t="s">
        <v>384</v>
      </c>
      <c r="E58" s="5">
        <v>9.4</v>
      </c>
      <c r="F58" s="8">
        <v>8.99</v>
      </c>
      <c r="G58" s="13">
        <v>4.3617021276595759E-2</v>
      </c>
    </row>
    <row r="59" spans="1:7" ht="15.75" customHeight="1">
      <c r="A59" s="9"/>
      <c r="B59" s="4"/>
      <c r="C59" s="4"/>
      <c r="D59" s="4"/>
      <c r="E59" s="5"/>
      <c r="F59" s="8"/>
      <c r="G59" s="13"/>
    </row>
    <row r="60" spans="1:7" ht="15.75" customHeight="1">
      <c r="A60" s="9"/>
      <c r="B60" s="11" t="s">
        <v>2</v>
      </c>
      <c r="C60" s="11" t="s">
        <v>3</v>
      </c>
      <c r="D60" s="11" t="s">
        <v>5</v>
      </c>
      <c r="E60" s="11" t="s">
        <v>0</v>
      </c>
      <c r="F60" s="11" t="s">
        <v>238</v>
      </c>
      <c r="G60" s="11" t="s">
        <v>4</v>
      </c>
    </row>
    <row r="61" spans="1:7" ht="15.75" customHeight="1">
      <c r="A61" s="9"/>
      <c r="B61" s="4">
        <v>109924</v>
      </c>
      <c r="C61" s="4" t="s">
        <v>493</v>
      </c>
      <c r="D61" s="4" t="s">
        <v>6</v>
      </c>
      <c r="E61" s="5">
        <v>8.08</v>
      </c>
      <c r="F61" s="8">
        <v>7.59</v>
      </c>
      <c r="G61" s="13">
        <v>6.064356435643567E-2</v>
      </c>
    </row>
    <row r="62" spans="1:7" ht="15.75" customHeight="1">
      <c r="A62" s="9"/>
      <c r="B62" s="4">
        <v>109922</v>
      </c>
      <c r="C62" s="4" t="s">
        <v>494</v>
      </c>
      <c r="D62" s="4" t="s">
        <v>6</v>
      </c>
      <c r="E62" s="5">
        <v>3.45</v>
      </c>
      <c r="F62" s="8">
        <v>2.99</v>
      </c>
      <c r="G62" s="13">
        <v>0.1333333333333333</v>
      </c>
    </row>
    <row r="63" spans="1:7" ht="15.75" customHeight="1">
      <c r="A63" s="9"/>
      <c r="B63" s="4">
        <v>113420</v>
      </c>
      <c r="C63" s="4" t="s">
        <v>388</v>
      </c>
      <c r="D63" s="4" t="s">
        <v>6</v>
      </c>
      <c r="E63" s="5">
        <v>3.97</v>
      </c>
      <c r="F63" s="8">
        <v>3.89</v>
      </c>
      <c r="G63" s="13">
        <v>2.0151133501259463E-2</v>
      </c>
    </row>
    <row r="64" spans="1:7" ht="15.75" customHeight="1">
      <c r="A64" s="9"/>
      <c r="B64" s="4"/>
      <c r="C64" s="4"/>
      <c r="D64" s="4"/>
      <c r="E64" s="5"/>
      <c r="F64" s="8"/>
      <c r="G64" s="13"/>
    </row>
    <row r="65" spans="1:11" ht="15.75" customHeight="1">
      <c r="A65" s="9"/>
      <c r="B65" s="11" t="s">
        <v>2</v>
      </c>
      <c r="C65" s="11" t="s">
        <v>3</v>
      </c>
      <c r="D65" s="11" t="s">
        <v>5</v>
      </c>
      <c r="E65" s="11" t="s">
        <v>0</v>
      </c>
      <c r="F65" s="11" t="s">
        <v>238</v>
      </c>
      <c r="G65" s="11" t="s">
        <v>4</v>
      </c>
    </row>
    <row r="66" spans="1:11" ht="15.75" customHeight="1">
      <c r="A66" s="9"/>
      <c r="B66" s="4">
        <v>109926</v>
      </c>
      <c r="C66" s="4" t="s">
        <v>106</v>
      </c>
      <c r="D66" s="4" t="s">
        <v>6</v>
      </c>
      <c r="E66" s="5">
        <v>3.99</v>
      </c>
      <c r="F66" s="8">
        <v>3.99</v>
      </c>
      <c r="G66" s="13">
        <v>0</v>
      </c>
    </row>
    <row r="67" spans="1:11" ht="15.75" customHeight="1">
      <c r="A67" s="9"/>
      <c r="B67" s="4">
        <v>109927</v>
      </c>
      <c r="C67" s="4" t="s">
        <v>108</v>
      </c>
      <c r="D67" s="4" t="s">
        <v>6</v>
      </c>
      <c r="E67" s="5">
        <v>3.99</v>
      </c>
      <c r="F67" s="8">
        <v>3.99</v>
      </c>
      <c r="G67" s="13">
        <v>0</v>
      </c>
    </row>
    <row r="68" spans="1:11" ht="15.75" customHeight="1">
      <c r="A68" s="9"/>
      <c r="B68" s="4">
        <v>109925</v>
      </c>
      <c r="C68" s="4" t="s">
        <v>107</v>
      </c>
      <c r="D68" s="4" t="s">
        <v>6</v>
      </c>
      <c r="E68" s="5">
        <v>3.99</v>
      </c>
      <c r="F68" s="8">
        <v>3.99</v>
      </c>
      <c r="G68" s="13">
        <v>0</v>
      </c>
    </row>
    <row r="69" spans="1:11" ht="15.75" customHeight="1">
      <c r="A69" s="9"/>
      <c r="B69" s="4"/>
      <c r="C69" s="4"/>
      <c r="D69" s="4"/>
      <c r="E69" s="5"/>
      <c r="F69" s="8"/>
      <c r="G69" s="13"/>
    </row>
    <row r="70" spans="1:11" ht="15.75" customHeight="1">
      <c r="A70" s="9"/>
      <c r="B70" s="11" t="s">
        <v>2</v>
      </c>
      <c r="C70" s="11" t="s">
        <v>3</v>
      </c>
      <c r="D70" s="11" t="s">
        <v>5</v>
      </c>
      <c r="E70" s="11" t="s">
        <v>0</v>
      </c>
      <c r="F70" s="11" t="s">
        <v>240</v>
      </c>
      <c r="G70" s="11" t="s">
        <v>4</v>
      </c>
      <c r="H70" s="11" t="s">
        <v>376</v>
      </c>
      <c r="I70" s="11" t="s">
        <v>4</v>
      </c>
      <c r="J70" s="11" t="s">
        <v>325</v>
      </c>
      <c r="K70" s="11" t="s">
        <v>4</v>
      </c>
    </row>
    <row r="71" spans="1:11" ht="15.75" customHeight="1">
      <c r="A71" s="9"/>
      <c r="B71" s="51">
        <v>113241</v>
      </c>
      <c r="C71" s="52" t="s">
        <v>495</v>
      </c>
      <c r="D71" s="52" t="s">
        <v>6</v>
      </c>
      <c r="E71" s="53">
        <v>6.85</v>
      </c>
      <c r="F71" s="54">
        <v>6.55</v>
      </c>
      <c r="G71" s="55">
        <v>4.3795620437956179E-2</v>
      </c>
      <c r="H71" s="54">
        <v>6.29</v>
      </c>
      <c r="I71" s="55">
        <v>8.1751824817518193E-2</v>
      </c>
      <c r="J71" s="54">
        <v>6.05</v>
      </c>
      <c r="K71" s="55">
        <v>0.11678832116788319</v>
      </c>
    </row>
    <row r="72" spans="1:11" ht="15.75" customHeight="1">
      <c r="A72" s="9"/>
      <c r="B72" s="51">
        <v>113235</v>
      </c>
      <c r="C72" s="52" t="s">
        <v>496</v>
      </c>
      <c r="D72" s="52" t="s">
        <v>6</v>
      </c>
      <c r="E72" s="53">
        <v>6.85</v>
      </c>
      <c r="F72" s="54">
        <v>6.55</v>
      </c>
      <c r="G72" s="55">
        <v>4.3795620437956179E-2</v>
      </c>
      <c r="H72" s="54">
        <v>6.29</v>
      </c>
      <c r="I72" s="55">
        <v>8.1751824817518193E-2</v>
      </c>
      <c r="J72" s="54">
        <v>6.05</v>
      </c>
      <c r="K72" s="55">
        <v>0.11678832116788319</v>
      </c>
    </row>
    <row r="73" spans="1:11" ht="15.75" customHeight="1">
      <c r="A73" s="9"/>
      <c r="B73" s="51">
        <v>113232</v>
      </c>
      <c r="C73" s="52" t="s">
        <v>347</v>
      </c>
      <c r="D73" s="52" t="s">
        <v>6</v>
      </c>
      <c r="E73" s="53">
        <v>6.85</v>
      </c>
      <c r="F73" s="54">
        <v>6.55</v>
      </c>
      <c r="G73" s="55">
        <v>4.3795620437956179E-2</v>
      </c>
      <c r="H73" s="54">
        <v>6.29</v>
      </c>
      <c r="I73" s="55">
        <v>8.1751824817518193E-2</v>
      </c>
      <c r="J73" s="54">
        <v>6.05</v>
      </c>
      <c r="K73" s="55">
        <v>0.11678832116788319</v>
      </c>
    </row>
    <row r="74" spans="1:11" ht="15.75" customHeight="1">
      <c r="A74" s="9"/>
      <c r="B74" s="51">
        <v>113233</v>
      </c>
      <c r="C74" s="52" t="s">
        <v>497</v>
      </c>
      <c r="D74" s="52" t="s">
        <v>6</v>
      </c>
      <c r="E74" s="53">
        <v>6.85</v>
      </c>
      <c r="F74" s="54">
        <v>6.55</v>
      </c>
      <c r="G74" s="55">
        <v>4.3795620437956179E-2</v>
      </c>
      <c r="H74" s="54">
        <v>6.29</v>
      </c>
      <c r="I74" s="55">
        <v>8.1751824817518193E-2</v>
      </c>
      <c r="J74" s="54">
        <v>6.05</v>
      </c>
      <c r="K74" s="55">
        <v>0.11678832116788319</v>
      </c>
    </row>
    <row r="75" spans="1:11" ht="15.75" customHeight="1">
      <c r="A75" s="9"/>
      <c r="B75" s="51">
        <v>113234</v>
      </c>
      <c r="C75" s="52" t="s">
        <v>498</v>
      </c>
      <c r="D75" s="52" t="s">
        <v>6</v>
      </c>
      <c r="E75" s="53">
        <v>6.85</v>
      </c>
      <c r="F75" s="54">
        <v>6.55</v>
      </c>
      <c r="G75" s="55">
        <v>4.3795620437956179E-2</v>
      </c>
      <c r="H75" s="54">
        <v>6.29</v>
      </c>
      <c r="I75" s="55">
        <v>8.1751824817518193E-2</v>
      </c>
      <c r="J75" s="54">
        <v>6.05</v>
      </c>
      <c r="K75" s="55">
        <v>0.11678832116788319</v>
      </c>
    </row>
    <row r="76" spans="1:11" ht="15.75" customHeight="1">
      <c r="A76" s="9"/>
      <c r="B76" s="51">
        <v>113248</v>
      </c>
      <c r="C76" s="52" t="s">
        <v>499</v>
      </c>
      <c r="D76" s="52" t="s">
        <v>6</v>
      </c>
      <c r="E76" s="53">
        <v>6.85</v>
      </c>
      <c r="F76" s="54">
        <v>6.55</v>
      </c>
      <c r="G76" s="55">
        <v>4.3795620437956179E-2</v>
      </c>
      <c r="H76" s="54">
        <v>6.29</v>
      </c>
      <c r="I76" s="55">
        <v>8.1751824817518193E-2</v>
      </c>
      <c r="J76" s="54">
        <v>6.05</v>
      </c>
      <c r="K76" s="55">
        <v>0.11678832116788319</v>
      </c>
    </row>
    <row r="77" spans="1:11" ht="15.75" customHeight="1">
      <c r="A77" s="9"/>
      <c r="B77" s="51">
        <v>113247</v>
      </c>
      <c r="C77" s="52" t="s">
        <v>500</v>
      </c>
      <c r="D77" s="52" t="s">
        <v>6</v>
      </c>
      <c r="E77" s="53">
        <v>6.85</v>
      </c>
      <c r="F77" s="54">
        <v>6.55</v>
      </c>
      <c r="G77" s="55">
        <v>4.3795620437956179E-2</v>
      </c>
      <c r="H77" s="54">
        <v>6.29</v>
      </c>
      <c r="I77" s="55">
        <v>8.1751824817518193E-2</v>
      </c>
      <c r="J77" s="54">
        <v>6.05</v>
      </c>
      <c r="K77" s="55">
        <v>0.11678832116788319</v>
      </c>
    </row>
    <row r="78" spans="1:11" ht="15.75" customHeight="1">
      <c r="A78" s="9"/>
      <c r="B78" s="56">
        <v>113253</v>
      </c>
      <c r="C78" s="57" t="s">
        <v>501</v>
      </c>
      <c r="D78" s="57" t="s">
        <v>6</v>
      </c>
      <c r="E78" s="58">
        <v>6.6</v>
      </c>
      <c r="F78" s="59">
        <v>6.19</v>
      </c>
      <c r="G78" s="60">
        <v>6.2121212121212015E-2</v>
      </c>
      <c r="H78" s="59">
        <v>5.99</v>
      </c>
      <c r="I78" s="60">
        <v>9.2424242424242339E-2</v>
      </c>
      <c r="J78" s="59">
        <v>5.79</v>
      </c>
      <c r="K78" s="60">
        <v>0.12272727272727267</v>
      </c>
    </row>
    <row r="79" spans="1:11" ht="15.75" customHeight="1">
      <c r="A79" s="9"/>
      <c r="B79" s="56">
        <v>113249</v>
      </c>
      <c r="C79" s="57" t="s">
        <v>348</v>
      </c>
      <c r="D79" s="57" t="s">
        <v>6</v>
      </c>
      <c r="E79" s="58">
        <v>6.6</v>
      </c>
      <c r="F79" s="59">
        <v>6.19</v>
      </c>
      <c r="G79" s="60">
        <v>6.2121212121212015E-2</v>
      </c>
      <c r="H79" s="59">
        <v>5.99</v>
      </c>
      <c r="I79" s="60">
        <v>9.2424242424242339E-2</v>
      </c>
      <c r="J79" s="59">
        <v>5.79</v>
      </c>
      <c r="K79" s="60">
        <v>0.12272727272727267</v>
      </c>
    </row>
    <row r="80" spans="1:11" ht="15.75" customHeight="1">
      <c r="A80" s="9"/>
      <c r="B80" s="56">
        <v>113250</v>
      </c>
      <c r="C80" s="57" t="s">
        <v>350</v>
      </c>
      <c r="D80" s="57" t="s">
        <v>6</v>
      </c>
      <c r="E80" s="58">
        <v>6.6</v>
      </c>
      <c r="F80" s="59">
        <v>6.19</v>
      </c>
      <c r="G80" s="60">
        <v>6.2121212121212015E-2</v>
      </c>
      <c r="H80" s="59">
        <v>5.99</v>
      </c>
      <c r="I80" s="60">
        <v>9.2424242424242339E-2</v>
      </c>
      <c r="J80" s="59">
        <v>5.79</v>
      </c>
      <c r="K80" s="60">
        <v>0.12272727272727267</v>
      </c>
    </row>
    <row r="81" spans="1:11" ht="15.75" customHeight="1">
      <c r="A81" s="9"/>
      <c r="B81" s="56">
        <v>113252</v>
      </c>
      <c r="C81" s="57" t="s">
        <v>349</v>
      </c>
      <c r="D81" s="57" t="s">
        <v>6</v>
      </c>
      <c r="E81" s="58">
        <v>6.6</v>
      </c>
      <c r="F81" s="59">
        <v>6.19</v>
      </c>
      <c r="G81" s="60">
        <v>6.2121212121212015E-2</v>
      </c>
      <c r="H81" s="59">
        <v>5.99</v>
      </c>
      <c r="I81" s="60">
        <v>9.2424242424242339E-2</v>
      </c>
      <c r="J81" s="59">
        <v>5.79</v>
      </c>
      <c r="K81" s="60">
        <v>0.12272727272727267</v>
      </c>
    </row>
    <row r="82" spans="1:11" ht="15.75" customHeight="1">
      <c r="A82" s="9"/>
      <c r="B82" s="56">
        <v>113251</v>
      </c>
      <c r="C82" s="57" t="s">
        <v>351</v>
      </c>
      <c r="D82" s="57" t="s">
        <v>6</v>
      </c>
      <c r="E82" s="58">
        <v>6.6</v>
      </c>
      <c r="F82" s="59">
        <v>6.19</v>
      </c>
      <c r="G82" s="60">
        <v>6.2121212121212015E-2</v>
      </c>
      <c r="H82" s="59">
        <v>5.99</v>
      </c>
      <c r="I82" s="60">
        <v>9.2424242424242339E-2</v>
      </c>
      <c r="J82" s="59">
        <v>5.79</v>
      </c>
      <c r="K82" s="60">
        <v>0.12272727272727267</v>
      </c>
    </row>
    <row r="83" spans="1:11" ht="15.75" customHeight="1">
      <c r="A83" s="9"/>
      <c r="B83" s="61">
        <v>113223</v>
      </c>
      <c r="C83" s="62" t="s">
        <v>352</v>
      </c>
      <c r="D83" s="62" t="s">
        <v>6</v>
      </c>
      <c r="E83" s="63">
        <v>4.8899999999999997</v>
      </c>
      <c r="F83" s="64">
        <v>4.82</v>
      </c>
      <c r="G83" s="65">
        <v>1.431492842535775E-2</v>
      </c>
      <c r="H83" s="64">
        <v>4.6900000000000004</v>
      </c>
      <c r="I83" s="65">
        <v>4.0899795501022351E-2</v>
      </c>
      <c r="J83" s="64">
        <v>4.49</v>
      </c>
      <c r="K83" s="65">
        <v>8.1799591002044883E-2</v>
      </c>
    </row>
    <row r="84" spans="1:11" ht="15.75" customHeight="1">
      <c r="A84" s="9"/>
      <c r="B84" s="61">
        <v>113240</v>
      </c>
      <c r="C84" s="62" t="s">
        <v>354</v>
      </c>
      <c r="D84" s="62" t="s">
        <v>6</v>
      </c>
      <c r="E84" s="63">
        <v>4.8899999999999997</v>
      </c>
      <c r="F84" s="64">
        <v>4.82</v>
      </c>
      <c r="G84" s="65">
        <v>1.431492842535775E-2</v>
      </c>
      <c r="H84" s="64">
        <v>4.6900000000000004</v>
      </c>
      <c r="I84" s="65">
        <v>4.0899795501022351E-2</v>
      </c>
      <c r="J84" s="64">
        <v>4.49</v>
      </c>
      <c r="K84" s="65">
        <v>8.1799591002044883E-2</v>
      </c>
    </row>
    <row r="85" spans="1:11" ht="15.75" customHeight="1">
      <c r="A85" s="9"/>
      <c r="B85" s="61">
        <v>113226</v>
      </c>
      <c r="C85" s="62" t="s">
        <v>353</v>
      </c>
      <c r="D85" s="62" t="s">
        <v>6</v>
      </c>
      <c r="E85" s="63">
        <v>4.8899999999999997</v>
      </c>
      <c r="F85" s="64">
        <v>4.82</v>
      </c>
      <c r="G85" s="65">
        <v>1.431492842535775E-2</v>
      </c>
      <c r="H85" s="64">
        <v>4.6900000000000004</v>
      </c>
      <c r="I85" s="65">
        <v>4.0899795501022351E-2</v>
      </c>
      <c r="J85" s="64">
        <v>4.49</v>
      </c>
      <c r="K85" s="65">
        <v>8.1799591002044883E-2</v>
      </c>
    </row>
    <row r="86" spans="1:11" ht="15.75" customHeight="1">
      <c r="A86" s="9"/>
      <c r="B86" s="61">
        <v>113230</v>
      </c>
      <c r="C86" s="62" t="s">
        <v>502</v>
      </c>
      <c r="D86" s="62" t="s">
        <v>6</v>
      </c>
      <c r="E86" s="63">
        <v>4.8899999999999997</v>
      </c>
      <c r="F86" s="64">
        <v>4.82</v>
      </c>
      <c r="G86" s="65">
        <v>1.431492842535775E-2</v>
      </c>
      <c r="H86" s="64">
        <v>4.6900000000000004</v>
      </c>
      <c r="I86" s="65">
        <v>4.0899795501022351E-2</v>
      </c>
      <c r="J86" s="64">
        <v>4.49</v>
      </c>
      <c r="K86" s="65">
        <v>8.1799591002044883E-2</v>
      </c>
    </row>
    <row r="87" spans="1:11" ht="15.75" customHeight="1">
      <c r="A87" s="9"/>
      <c r="B87" s="61">
        <v>113225</v>
      </c>
      <c r="C87" s="62" t="s">
        <v>503</v>
      </c>
      <c r="D87" s="62" t="s">
        <v>6</v>
      </c>
      <c r="E87" s="63">
        <v>4.8899999999999997</v>
      </c>
      <c r="F87" s="64">
        <v>4.82</v>
      </c>
      <c r="G87" s="65">
        <v>1.431492842535775E-2</v>
      </c>
      <c r="H87" s="64">
        <v>4.6900000000000004</v>
      </c>
      <c r="I87" s="65">
        <v>4.0899795501022351E-2</v>
      </c>
      <c r="J87" s="64">
        <v>4.49</v>
      </c>
      <c r="K87" s="65">
        <v>8.1799591002044883E-2</v>
      </c>
    </row>
    <row r="88" spans="1:11" ht="15.75" customHeight="1">
      <c r="A88" s="9"/>
      <c r="B88" s="66">
        <v>113218</v>
      </c>
      <c r="C88" s="67" t="s">
        <v>504</v>
      </c>
      <c r="D88" s="67" t="s">
        <v>6</v>
      </c>
      <c r="E88" s="68">
        <v>4.45</v>
      </c>
      <c r="F88" s="69">
        <v>4.32</v>
      </c>
      <c r="G88" s="70">
        <v>2.9213483146067389E-2</v>
      </c>
      <c r="H88" s="69">
        <v>4.1900000000000004</v>
      </c>
      <c r="I88" s="70">
        <v>5.8426966292134778E-2</v>
      </c>
      <c r="J88" s="69">
        <v>4.05</v>
      </c>
      <c r="K88" s="70">
        <v>8.9887640449438283E-2</v>
      </c>
    </row>
    <row r="89" spans="1:11" ht="15.75" customHeight="1">
      <c r="A89" s="9"/>
      <c r="B89" s="66">
        <v>113210</v>
      </c>
      <c r="C89" s="67" t="s">
        <v>505</v>
      </c>
      <c r="D89" s="67" t="s">
        <v>6</v>
      </c>
      <c r="E89" s="68">
        <v>4.45</v>
      </c>
      <c r="F89" s="69">
        <v>4.32</v>
      </c>
      <c r="G89" s="70">
        <v>2.9213483146067389E-2</v>
      </c>
      <c r="H89" s="69">
        <v>4.1900000000000004</v>
      </c>
      <c r="I89" s="70">
        <v>5.8426966292134778E-2</v>
      </c>
      <c r="J89" s="69">
        <v>4.05</v>
      </c>
      <c r="K89" s="70">
        <v>8.9887640449438283E-2</v>
      </c>
    </row>
    <row r="90" spans="1:11" ht="15.75" customHeight="1">
      <c r="A90" s="9"/>
      <c r="B90" s="66">
        <v>113214</v>
      </c>
      <c r="C90" s="67" t="s">
        <v>506</v>
      </c>
      <c r="D90" s="67" t="s">
        <v>6</v>
      </c>
      <c r="E90" s="68">
        <v>4.45</v>
      </c>
      <c r="F90" s="69">
        <v>4.32</v>
      </c>
      <c r="G90" s="70">
        <v>2.9213483146067389E-2</v>
      </c>
      <c r="H90" s="69">
        <v>4.1900000000000004</v>
      </c>
      <c r="I90" s="70">
        <v>5.8426966292134778E-2</v>
      </c>
      <c r="J90" s="69">
        <v>4.05</v>
      </c>
      <c r="K90" s="70">
        <v>8.9887640449438283E-2</v>
      </c>
    </row>
    <row r="91" spans="1:11" ht="15.75" customHeight="1">
      <c r="A91" s="9"/>
      <c r="B91" s="66">
        <v>113229</v>
      </c>
      <c r="C91" s="67" t="s">
        <v>507</v>
      </c>
      <c r="D91" s="67" t="s">
        <v>6</v>
      </c>
      <c r="E91" s="68">
        <v>4.45</v>
      </c>
      <c r="F91" s="69">
        <v>4.32</v>
      </c>
      <c r="G91" s="70">
        <v>2.9213483146067389E-2</v>
      </c>
      <c r="H91" s="69">
        <v>4.1900000000000004</v>
      </c>
      <c r="I91" s="70">
        <v>5.8426966292134778E-2</v>
      </c>
      <c r="J91" s="69">
        <v>4.05</v>
      </c>
      <c r="K91" s="70">
        <v>8.9887640449438283E-2</v>
      </c>
    </row>
    <row r="92" spans="1:11" ht="15.75" customHeight="1">
      <c r="A92" s="9"/>
      <c r="B92" s="66">
        <v>113212</v>
      </c>
      <c r="C92" s="67" t="s">
        <v>508</v>
      </c>
      <c r="D92" s="67" t="s">
        <v>6</v>
      </c>
      <c r="E92" s="68">
        <v>4.45</v>
      </c>
      <c r="F92" s="69">
        <v>4.32</v>
      </c>
      <c r="G92" s="70">
        <v>2.9213483146067389E-2</v>
      </c>
      <c r="H92" s="69">
        <v>4.1900000000000004</v>
      </c>
      <c r="I92" s="70">
        <v>5.8426966292134778E-2</v>
      </c>
      <c r="J92" s="69">
        <v>4.05</v>
      </c>
      <c r="K92" s="70">
        <v>8.9887640449438283E-2</v>
      </c>
    </row>
    <row r="93" spans="1:11" ht="15.75" customHeight="1">
      <c r="A93" s="9"/>
      <c r="B93" s="66">
        <v>113217</v>
      </c>
      <c r="C93" s="67" t="s">
        <v>509</v>
      </c>
      <c r="D93" s="67" t="s">
        <v>6</v>
      </c>
      <c r="E93" s="68">
        <v>4.45</v>
      </c>
      <c r="F93" s="69">
        <v>4.32</v>
      </c>
      <c r="G93" s="70">
        <v>2.9213483146067389E-2</v>
      </c>
      <c r="H93" s="69">
        <v>4.1900000000000004</v>
      </c>
      <c r="I93" s="70">
        <v>5.8426966292134778E-2</v>
      </c>
      <c r="J93" s="69">
        <v>4.05</v>
      </c>
      <c r="K93" s="70">
        <v>8.9887640449438283E-2</v>
      </c>
    </row>
    <row r="94" spans="1:11" ht="15.75" customHeight="1">
      <c r="A94" s="9"/>
      <c r="B94" s="66">
        <v>113215</v>
      </c>
      <c r="C94" s="67" t="s">
        <v>510</v>
      </c>
      <c r="D94" s="67" t="s">
        <v>6</v>
      </c>
      <c r="E94" s="68">
        <v>4.45</v>
      </c>
      <c r="F94" s="69">
        <v>4.32</v>
      </c>
      <c r="G94" s="70">
        <v>2.9213483146067389E-2</v>
      </c>
      <c r="H94" s="69">
        <v>4.1900000000000004</v>
      </c>
      <c r="I94" s="70">
        <v>5.8426966292134778E-2</v>
      </c>
      <c r="J94" s="69">
        <v>4.05</v>
      </c>
      <c r="K94" s="70">
        <v>8.9887640449438283E-2</v>
      </c>
    </row>
    <row r="95" spans="1:11" ht="15.75" customHeight="1">
      <c r="A95" s="9"/>
      <c r="B95" s="66">
        <v>113227</v>
      </c>
      <c r="C95" s="67" t="s">
        <v>511</v>
      </c>
      <c r="D95" s="67" t="s">
        <v>6</v>
      </c>
      <c r="E95" s="68">
        <v>4.45</v>
      </c>
      <c r="F95" s="69">
        <v>4.32</v>
      </c>
      <c r="G95" s="70">
        <v>2.9213483146067389E-2</v>
      </c>
      <c r="H95" s="69">
        <v>4.1900000000000004</v>
      </c>
      <c r="I95" s="70">
        <v>5.8426966292134778E-2</v>
      </c>
      <c r="J95" s="69">
        <v>4.05</v>
      </c>
      <c r="K95" s="70">
        <v>8.9887640449438283E-2</v>
      </c>
    </row>
    <row r="96" spans="1:11" ht="15.75" customHeight="1">
      <c r="A96" s="9"/>
      <c r="B96" s="66">
        <v>113236</v>
      </c>
      <c r="C96" s="67" t="s">
        <v>512</v>
      </c>
      <c r="D96" s="67" t="s">
        <v>6</v>
      </c>
      <c r="E96" s="68">
        <v>4.45</v>
      </c>
      <c r="F96" s="69">
        <v>4.32</v>
      </c>
      <c r="G96" s="70">
        <v>2.9213483146067389E-2</v>
      </c>
      <c r="H96" s="69">
        <v>4.1900000000000004</v>
      </c>
      <c r="I96" s="70">
        <v>5.8426966292134778E-2</v>
      </c>
      <c r="J96" s="69">
        <v>4.05</v>
      </c>
      <c r="K96" s="70">
        <v>8.9887640449438283E-2</v>
      </c>
    </row>
    <row r="97" spans="1:15" ht="15.75" customHeight="1">
      <c r="A97" s="9"/>
      <c r="B97" s="46"/>
      <c r="C97" s="4"/>
      <c r="D97" s="4"/>
      <c r="E97" s="5"/>
      <c r="F97" s="8"/>
      <c r="G97" s="13"/>
    </row>
    <row r="98" spans="1:15" ht="15.75" customHeight="1">
      <c r="A98" s="9"/>
      <c r="B98" s="4"/>
      <c r="C98" s="4"/>
      <c r="D98" s="4"/>
      <c r="E98" s="5"/>
      <c r="F98" s="43">
        <v>0.1</v>
      </c>
      <c r="G98" s="13"/>
      <c r="H98" s="26">
        <v>0.15</v>
      </c>
      <c r="I98" s="7"/>
      <c r="J98" s="26">
        <v>0.2</v>
      </c>
      <c r="K98" s="7"/>
      <c r="L98" s="26">
        <v>0.3</v>
      </c>
      <c r="M98" s="7"/>
      <c r="N98" s="26">
        <v>0.5</v>
      </c>
    </row>
    <row r="99" spans="1:15" ht="15.75" customHeight="1">
      <c r="A99" s="9"/>
      <c r="B99" s="11" t="s">
        <v>2</v>
      </c>
      <c r="C99" s="11" t="s">
        <v>3</v>
      </c>
      <c r="D99" s="11" t="s">
        <v>5</v>
      </c>
      <c r="E99" s="11" t="s">
        <v>0</v>
      </c>
      <c r="F99" s="11" t="s">
        <v>240</v>
      </c>
      <c r="G99" s="11" t="s">
        <v>4</v>
      </c>
      <c r="H99" s="11" t="s">
        <v>325</v>
      </c>
      <c r="I99" s="11" t="s">
        <v>4</v>
      </c>
      <c r="J99" s="11" t="s">
        <v>326</v>
      </c>
      <c r="K99" s="11" t="s">
        <v>4</v>
      </c>
      <c r="L99" s="11" t="s">
        <v>327</v>
      </c>
      <c r="M99" s="11" t="s">
        <v>4</v>
      </c>
      <c r="N99" s="11" t="s">
        <v>328</v>
      </c>
      <c r="O99" s="11" t="s">
        <v>4</v>
      </c>
    </row>
    <row r="100" spans="1:15" ht="15.75" customHeight="1">
      <c r="A100" s="9"/>
      <c r="B100" s="84">
        <v>109612</v>
      </c>
      <c r="C100" s="4" t="s">
        <v>300</v>
      </c>
      <c r="D100" s="4" t="s">
        <v>6</v>
      </c>
      <c r="E100" s="5">
        <v>4.6500000000000004</v>
      </c>
      <c r="F100" s="8">
        <v>4.1850000000000005</v>
      </c>
      <c r="G100" s="13">
        <v>9.9999999999999964E-2</v>
      </c>
      <c r="H100" s="85">
        <v>3.9525000000000006</v>
      </c>
      <c r="I100" s="13">
        <v>0.14999999999999994</v>
      </c>
      <c r="J100" s="8">
        <v>3.72</v>
      </c>
      <c r="K100" s="13">
        <v>0.2</v>
      </c>
      <c r="L100" s="8">
        <v>3.2550000000000003</v>
      </c>
      <c r="M100" s="13">
        <v>0.3</v>
      </c>
      <c r="N100" s="8">
        <v>2.3250000000000002</v>
      </c>
      <c r="O100" s="13">
        <v>0.5</v>
      </c>
    </row>
    <row r="101" spans="1:15" ht="15.75" customHeight="1">
      <c r="A101" s="9"/>
      <c r="B101" s="84">
        <v>102318</v>
      </c>
      <c r="C101" s="4" t="s">
        <v>367</v>
      </c>
      <c r="D101" s="4" t="s">
        <v>6</v>
      </c>
      <c r="E101" s="5">
        <v>5.27</v>
      </c>
      <c r="F101" s="8">
        <v>4.7429999999999994</v>
      </c>
      <c r="G101" s="13">
        <v>0.10000000000000003</v>
      </c>
      <c r="H101" s="8">
        <v>4.4794999999999998</v>
      </c>
      <c r="I101" s="13">
        <v>0.14999999999999997</v>
      </c>
      <c r="J101" s="8">
        <v>4.2159999999999993</v>
      </c>
      <c r="K101" s="13">
        <v>0.20000000000000007</v>
      </c>
      <c r="L101" s="8">
        <v>3.6890000000000001</v>
      </c>
      <c r="M101" s="13">
        <v>0.29999999999999993</v>
      </c>
      <c r="N101" s="8">
        <v>2.6349999999999998</v>
      </c>
      <c r="O101" s="13">
        <v>0.5</v>
      </c>
    </row>
    <row r="102" spans="1:15" ht="15.75" customHeight="1">
      <c r="A102" s="9"/>
      <c r="B102" s="84">
        <v>103222</v>
      </c>
      <c r="C102" s="4" t="s">
        <v>341</v>
      </c>
      <c r="D102" s="4" t="s">
        <v>6</v>
      </c>
      <c r="E102" s="5">
        <v>4.8</v>
      </c>
      <c r="F102" s="8">
        <v>4.32</v>
      </c>
      <c r="G102" s="13">
        <v>9.9999999999999908E-2</v>
      </c>
      <c r="H102" s="8">
        <v>4.08</v>
      </c>
      <c r="I102" s="13">
        <v>0.14999999999999997</v>
      </c>
      <c r="J102" s="8">
        <v>3.84</v>
      </c>
      <c r="K102" s="13">
        <v>0.2</v>
      </c>
      <c r="L102" s="8">
        <v>3.36</v>
      </c>
      <c r="M102" s="13">
        <v>0.3</v>
      </c>
      <c r="N102" s="8">
        <v>2.4</v>
      </c>
      <c r="O102" s="13">
        <v>0.5</v>
      </c>
    </row>
    <row r="103" spans="1:15" ht="15.75" customHeight="1">
      <c r="A103" s="9"/>
      <c r="B103" s="84">
        <v>112631</v>
      </c>
      <c r="C103" s="4" t="s">
        <v>302</v>
      </c>
      <c r="D103" s="4" t="s">
        <v>6</v>
      </c>
      <c r="E103" s="5">
        <v>4.49</v>
      </c>
      <c r="F103" s="8">
        <v>4.0410000000000004</v>
      </c>
      <c r="G103" s="13">
        <v>9.9999999999999964E-2</v>
      </c>
      <c r="H103" s="8">
        <v>3.8165000000000004</v>
      </c>
      <c r="I103" s="13">
        <v>0.14999999999999994</v>
      </c>
      <c r="J103" s="8">
        <v>3.5920000000000001</v>
      </c>
      <c r="K103" s="13">
        <v>0.2</v>
      </c>
      <c r="L103" s="8">
        <v>3.1430000000000002</v>
      </c>
      <c r="M103" s="13">
        <v>0.3</v>
      </c>
      <c r="N103" s="8">
        <v>2.2450000000000001</v>
      </c>
      <c r="O103" s="13">
        <v>0.5</v>
      </c>
    </row>
    <row r="104" spans="1:15" ht="15.75" customHeight="1">
      <c r="A104" s="9"/>
      <c r="B104" s="84">
        <v>102313</v>
      </c>
      <c r="C104" s="4" t="s">
        <v>344</v>
      </c>
      <c r="D104" s="4" t="s">
        <v>6</v>
      </c>
      <c r="E104" s="5">
        <v>3.87</v>
      </c>
      <c r="F104" s="8">
        <v>3.4830000000000001</v>
      </c>
      <c r="G104" s="13">
        <v>0.1</v>
      </c>
      <c r="H104" s="8">
        <v>3.2895000000000003</v>
      </c>
      <c r="I104" s="13">
        <v>0.14999999999999994</v>
      </c>
      <c r="J104" s="8">
        <v>3.0960000000000001</v>
      </c>
      <c r="K104" s="13">
        <v>0.2</v>
      </c>
      <c r="L104" s="8">
        <v>2.7090000000000001</v>
      </c>
      <c r="M104" s="13">
        <v>0.3</v>
      </c>
      <c r="N104" s="8">
        <v>1.9350000000000001</v>
      </c>
      <c r="O104" s="13">
        <v>0.5</v>
      </c>
    </row>
    <row r="105" spans="1:15" ht="15.75" customHeight="1">
      <c r="A105" s="9"/>
      <c r="B105" s="44">
        <v>112948</v>
      </c>
      <c r="C105" s="4" t="s">
        <v>342</v>
      </c>
      <c r="D105" s="4" t="s">
        <v>6</v>
      </c>
      <c r="E105" s="5">
        <v>3.9</v>
      </c>
      <c r="F105" s="8">
        <v>3.51</v>
      </c>
      <c r="G105" s="13">
        <v>0.10000000000000003</v>
      </c>
      <c r="H105" s="8">
        <v>3.3149999999999999</v>
      </c>
      <c r="I105" s="13">
        <v>0.15</v>
      </c>
      <c r="J105" s="8">
        <v>3.12</v>
      </c>
      <c r="K105" s="13">
        <v>0.19999999999999996</v>
      </c>
      <c r="L105" s="8">
        <v>2.73</v>
      </c>
      <c r="M105" s="13">
        <v>0.3</v>
      </c>
      <c r="N105" s="8">
        <v>1.95</v>
      </c>
      <c r="O105" s="13">
        <v>0.5</v>
      </c>
    </row>
    <row r="106" spans="1:15" ht="15.75" customHeight="1">
      <c r="A106" s="9"/>
      <c r="B106" s="44">
        <v>109613</v>
      </c>
      <c r="C106" s="4" t="s">
        <v>343</v>
      </c>
      <c r="D106" s="4" t="s">
        <v>6</v>
      </c>
      <c r="E106" s="5">
        <v>5.22</v>
      </c>
      <c r="F106" s="8">
        <v>4.6979999999999995</v>
      </c>
      <c r="G106" s="13">
        <v>0.10000000000000005</v>
      </c>
      <c r="H106" s="8">
        <v>4.4369999999999994</v>
      </c>
      <c r="I106" s="13">
        <v>0.15000000000000008</v>
      </c>
      <c r="J106" s="8">
        <v>4.1760000000000002</v>
      </c>
      <c r="K106" s="13">
        <v>0.19999999999999993</v>
      </c>
      <c r="L106" s="8">
        <v>3.6539999999999999</v>
      </c>
      <c r="M106" s="13">
        <v>0.3</v>
      </c>
      <c r="N106" s="8">
        <v>2.61</v>
      </c>
      <c r="O106" s="13">
        <v>0.5</v>
      </c>
    </row>
    <row r="107" spans="1:15" ht="15.75" customHeight="1">
      <c r="A107" s="9"/>
      <c r="B107" s="44">
        <v>112946</v>
      </c>
      <c r="C107" s="4" t="s">
        <v>368</v>
      </c>
      <c r="D107" s="4" t="s">
        <v>6</v>
      </c>
      <c r="E107" s="5">
        <v>4.0599999999999996</v>
      </c>
      <c r="F107" s="8">
        <v>3.6539999999999995</v>
      </c>
      <c r="G107" s="13">
        <v>0.10000000000000005</v>
      </c>
      <c r="H107" s="8">
        <v>3.4509999999999996</v>
      </c>
      <c r="I107" s="13">
        <v>0.15000000000000002</v>
      </c>
      <c r="J107" s="8">
        <v>3.2479999999999998</v>
      </c>
      <c r="K107" s="13">
        <v>0.19999999999999998</v>
      </c>
      <c r="L107" s="8">
        <v>2.8419999999999996</v>
      </c>
      <c r="M107" s="13">
        <v>0.30000000000000004</v>
      </c>
      <c r="N107" s="8">
        <v>2.0299999999999998</v>
      </c>
      <c r="O107" s="13">
        <v>0.5</v>
      </c>
    </row>
    <row r="108" spans="1:15" ht="15.75" customHeight="1">
      <c r="A108" s="9"/>
      <c r="B108" s="44">
        <v>112945</v>
      </c>
      <c r="C108" s="4" t="s">
        <v>369</v>
      </c>
      <c r="D108" s="4" t="s">
        <v>6</v>
      </c>
      <c r="E108" s="5">
        <v>4.25</v>
      </c>
      <c r="F108" s="8">
        <v>3.8250000000000002</v>
      </c>
      <c r="G108" s="13">
        <v>9.9999999999999964E-2</v>
      </c>
      <c r="H108" s="8">
        <v>3.6124999999999998</v>
      </c>
      <c r="I108" s="13">
        <v>0.15000000000000005</v>
      </c>
      <c r="J108" s="8">
        <v>3.4</v>
      </c>
      <c r="K108" s="13">
        <v>0.2</v>
      </c>
      <c r="L108" s="8">
        <v>2.9750000000000001</v>
      </c>
      <c r="M108" s="13">
        <v>0.3</v>
      </c>
      <c r="N108" s="8">
        <v>2.125</v>
      </c>
      <c r="O108" s="13">
        <v>0.5</v>
      </c>
    </row>
    <row r="109" spans="1:15" ht="15.75" customHeight="1">
      <c r="A109" s="9"/>
      <c r="B109" s="84">
        <v>105851</v>
      </c>
      <c r="C109" s="4" t="s">
        <v>346</v>
      </c>
      <c r="D109" s="4" t="s">
        <v>6</v>
      </c>
      <c r="E109" s="5">
        <v>5.27</v>
      </c>
      <c r="F109" s="8">
        <v>4.7429999999999994</v>
      </c>
      <c r="G109" s="13">
        <v>0.10000000000000003</v>
      </c>
      <c r="H109" s="8">
        <v>4.4794999999999998</v>
      </c>
      <c r="I109" s="13">
        <v>0.14999999999999997</v>
      </c>
      <c r="J109" s="8">
        <v>4.2159999999999993</v>
      </c>
      <c r="K109" s="13">
        <v>0.20000000000000007</v>
      </c>
      <c r="L109" s="8">
        <v>3.6890000000000001</v>
      </c>
      <c r="M109" s="13">
        <v>0.29999999999999993</v>
      </c>
      <c r="N109" s="8">
        <v>2.6349999999999998</v>
      </c>
      <c r="O109" s="13">
        <v>0.5</v>
      </c>
    </row>
    <row r="110" spans="1:15" ht="15.75" customHeight="1">
      <c r="A110" s="9"/>
      <c r="B110" s="84">
        <v>112949</v>
      </c>
      <c r="C110" s="4" t="s">
        <v>370</v>
      </c>
      <c r="D110" s="4" t="s">
        <v>6</v>
      </c>
      <c r="E110" s="5">
        <v>4.25</v>
      </c>
      <c r="F110" s="8">
        <v>3.8250000000000002</v>
      </c>
      <c r="G110" s="13">
        <v>9.9999999999999964E-2</v>
      </c>
      <c r="H110" s="8">
        <v>3.6124999999999998</v>
      </c>
      <c r="I110" s="13">
        <v>0.15000000000000005</v>
      </c>
      <c r="J110" s="8">
        <v>3.4</v>
      </c>
      <c r="K110" s="13">
        <v>0.2</v>
      </c>
      <c r="L110" s="8">
        <v>2.9750000000000001</v>
      </c>
      <c r="M110" s="13">
        <v>0.3</v>
      </c>
      <c r="N110" s="8">
        <v>2.125</v>
      </c>
      <c r="O110" s="13">
        <v>0.5</v>
      </c>
    </row>
    <row r="111" spans="1:15" ht="15.75" customHeight="1">
      <c r="A111" s="9"/>
      <c r="B111" s="84">
        <v>112947</v>
      </c>
      <c r="C111" s="4" t="s">
        <v>345</v>
      </c>
      <c r="D111" s="4" t="s">
        <v>6</v>
      </c>
      <c r="E111" s="5">
        <v>3.96</v>
      </c>
      <c r="F111" s="8">
        <v>3.5640000000000001</v>
      </c>
      <c r="G111" s="13">
        <v>9.9999999999999978E-2</v>
      </c>
      <c r="H111" s="8">
        <v>3.3660000000000001</v>
      </c>
      <c r="I111" s="13">
        <v>0.14999999999999997</v>
      </c>
      <c r="J111" s="8">
        <v>3.1680000000000001</v>
      </c>
      <c r="K111" s="13">
        <v>0.19999999999999996</v>
      </c>
      <c r="L111" s="8">
        <v>2.7720000000000002</v>
      </c>
      <c r="M111" s="13">
        <v>0.29999999999999993</v>
      </c>
      <c r="N111" s="8">
        <v>1.98</v>
      </c>
      <c r="O111" s="13">
        <v>0.5</v>
      </c>
    </row>
    <row r="112" spans="1:15" ht="15.75" customHeight="1">
      <c r="A112" s="9"/>
      <c r="B112" s="84">
        <v>109508</v>
      </c>
      <c r="C112" s="4" t="s">
        <v>371</v>
      </c>
      <c r="D112" s="4" t="s">
        <v>6</v>
      </c>
      <c r="E112" s="5">
        <v>5.22</v>
      </c>
      <c r="F112" s="8">
        <v>4.6979999999999995</v>
      </c>
      <c r="G112" s="13">
        <v>0.10000000000000005</v>
      </c>
      <c r="H112" s="8">
        <v>4.4369999999999994</v>
      </c>
      <c r="I112" s="13">
        <v>0.15000000000000008</v>
      </c>
      <c r="J112" s="8">
        <v>4.1760000000000002</v>
      </c>
      <c r="K112" s="13">
        <v>0.19999999999999993</v>
      </c>
      <c r="L112" s="8">
        <v>3.6539999999999999</v>
      </c>
      <c r="M112" s="13">
        <v>0.3</v>
      </c>
      <c r="N112" s="8">
        <v>2.61</v>
      </c>
      <c r="O112" s="13">
        <v>0.5</v>
      </c>
    </row>
    <row r="113" spans="1:15" ht="15.75" customHeight="1">
      <c r="A113" s="9"/>
      <c r="B113" s="84">
        <v>112275</v>
      </c>
      <c r="C113" s="4" t="s">
        <v>301</v>
      </c>
      <c r="D113" s="4" t="s">
        <v>6</v>
      </c>
      <c r="E113" s="5">
        <v>5.27</v>
      </c>
      <c r="F113" s="8">
        <v>4.7429999999999994</v>
      </c>
      <c r="G113" s="13">
        <v>0.10000000000000003</v>
      </c>
      <c r="H113" s="8">
        <v>4.4794999999999998</v>
      </c>
      <c r="I113" s="13">
        <v>0.14999999999999997</v>
      </c>
      <c r="J113" s="8">
        <v>4.2159999999999993</v>
      </c>
      <c r="K113" s="13">
        <v>0.20000000000000007</v>
      </c>
      <c r="L113" s="8">
        <v>3.6890000000000001</v>
      </c>
      <c r="M113" s="13">
        <v>0.29999999999999993</v>
      </c>
      <c r="N113" s="8">
        <v>2.6349999999999998</v>
      </c>
      <c r="O113" s="13">
        <v>0.5</v>
      </c>
    </row>
    <row r="114" spans="1:15" ht="15.75" customHeight="1">
      <c r="A114" s="9"/>
      <c r="B114" s="44">
        <v>102348</v>
      </c>
      <c r="C114" s="4" t="s">
        <v>372</v>
      </c>
      <c r="D114" s="4" t="s">
        <v>6</v>
      </c>
      <c r="E114" s="5">
        <v>10.3</v>
      </c>
      <c r="F114" s="8">
        <v>9.2700000000000014</v>
      </c>
      <c r="G114" s="13">
        <v>9.9999999999999936E-2</v>
      </c>
      <c r="H114" s="8">
        <v>8.7550000000000008</v>
      </c>
      <c r="I114" s="13">
        <v>0.15</v>
      </c>
      <c r="J114" s="8">
        <v>8.24</v>
      </c>
      <c r="K114" s="13">
        <v>0.20000000000000004</v>
      </c>
      <c r="L114" s="8">
        <v>7.2100000000000009</v>
      </c>
      <c r="M114" s="13">
        <v>0.3</v>
      </c>
      <c r="N114" s="8">
        <v>5.15</v>
      </c>
      <c r="O114" s="13">
        <v>0.5</v>
      </c>
    </row>
    <row r="115" spans="1:15" ht="15.75" customHeight="1">
      <c r="A115" s="9"/>
      <c r="B115" s="44">
        <v>108088</v>
      </c>
      <c r="C115" s="4" t="s">
        <v>373</v>
      </c>
      <c r="D115" s="4" t="s">
        <v>6</v>
      </c>
      <c r="E115" s="5">
        <v>10.3</v>
      </c>
      <c r="F115" s="8">
        <v>9.2700000000000014</v>
      </c>
      <c r="G115" s="13">
        <v>9.9999999999999936E-2</v>
      </c>
      <c r="H115" s="8">
        <v>8.7550000000000008</v>
      </c>
      <c r="I115" s="13">
        <v>0.15</v>
      </c>
      <c r="J115" s="8">
        <v>8.24</v>
      </c>
      <c r="K115" s="13">
        <v>0.20000000000000004</v>
      </c>
      <c r="L115" s="8">
        <v>7.2100000000000009</v>
      </c>
      <c r="M115" s="13">
        <v>0.3</v>
      </c>
      <c r="N115" s="8">
        <v>5.15</v>
      </c>
      <c r="O115" s="13">
        <v>0.5</v>
      </c>
    </row>
    <row r="116" spans="1:15" ht="15.75" customHeight="1">
      <c r="A116" s="9"/>
      <c r="B116" s="44">
        <v>112602</v>
      </c>
      <c r="C116" s="4" t="s">
        <v>374</v>
      </c>
      <c r="D116" s="4" t="s">
        <v>6</v>
      </c>
      <c r="E116" s="5">
        <v>9.11</v>
      </c>
      <c r="F116" s="8">
        <v>8.1989999999999998</v>
      </c>
      <c r="G116" s="13">
        <v>9.9999999999999964E-2</v>
      </c>
      <c r="H116" s="8">
        <v>7.7434999999999992</v>
      </c>
      <c r="I116" s="13">
        <v>0.15000000000000005</v>
      </c>
      <c r="J116" s="8">
        <v>7.2879999999999994</v>
      </c>
      <c r="K116" s="13">
        <v>0.2</v>
      </c>
      <c r="L116" s="8">
        <v>6.3769999999999998</v>
      </c>
      <c r="M116" s="13">
        <v>0.3</v>
      </c>
      <c r="N116" s="8">
        <v>4.5549999999999997</v>
      </c>
      <c r="O116" s="13">
        <v>0.5</v>
      </c>
    </row>
    <row r="117" spans="1:15" ht="15.75" customHeight="1">
      <c r="A117" s="9"/>
      <c r="B117" s="4"/>
      <c r="C117" s="4"/>
      <c r="D117" s="4"/>
      <c r="E117" s="5"/>
      <c r="F117" s="8"/>
      <c r="G117" s="13"/>
    </row>
    <row r="118" spans="1:15" ht="15.75" customHeight="1">
      <c r="A118" s="9"/>
      <c r="B118" s="11" t="s">
        <v>2</v>
      </c>
      <c r="C118" s="11" t="s">
        <v>3</v>
      </c>
      <c r="D118" s="11" t="s">
        <v>5</v>
      </c>
      <c r="E118" s="11" t="s">
        <v>0</v>
      </c>
      <c r="F118" s="11" t="s">
        <v>1</v>
      </c>
      <c r="G118" s="11" t="s">
        <v>4</v>
      </c>
    </row>
    <row r="119" spans="1:15" ht="15.75" customHeight="1">
      <c r="A119" s="9"/>
      <c r="B119" s="4">
        <v>483</v>
      </c>
      <c r="C119" s="4" t="s">
        <v>315</v>
      </c>
      <c r="D119" s="4"/>
      <c r="E119" s="5">
        <v>145.25</v>
      </c>
      <c r="F119" s="8">
        <v>123.3</v>
      </c>
      <c r="G119" s="13">
        <v>0.15111876075731501</v>
      </c>
    </row>
    <row r="120" spans="1:15" ht="15.75" customHeight="1">
      <c r="A120" s="9"/>
      <c r="B120" s="4">
        <v>108006</v>
      </c>
      <c r="C120" s="4" t="s">
        <v>322</v>
      </c>
      <c r="D120" s="4"/>
      <c r="E120" s="5">
        <v>141.63999999999999</v>
      </c>
      <c r="F120" s="8">
        <v>123.3</v>
      </c>
      <c r="G120" s="13">
        <v>0.12948319683705162</v>
      </c>
    </row>
    <row r="121" spans="1:15" ht="15.75" customHeight="1">
      <c r="A121" s="9"/>
      <c r="B121" s="4">
        <v>489</v>
      </c>
      <c r="C121" s="4" t="s">
        <v>317</v>
      </c>
      <c r="D121" s="4"/>
      <c r="E121" s="5">
        <v>141.63999999999999</v>
      </c>
      <c r="F121" s="8">
        <v>123.3</v>
      </c>
      <c r="G121" s="13">
        <v>0.12948319683705162</v>
      </c>
    </row>
    <row r="122" spans="1:15" ht="15.75" customHeight="1">
      <c r="A122" s="9"/>
      <c r="B122" s="4">
        <v>109768</v>
      </c>
      <c r="C122" s="4" t="s">
        <v>318</v>
      </c>
      <c r="D122" s="4"/>
      <c r="E122" s="5">
        <v>141.63999999999999</v>
      </c>
      <c r="F122" s="8">
        <v>123.3</v>
      </c>
      <c r="G122" s="13">
        <v>0.12948319683705162</v>
      </c>
    </row>
    <row r="123" spans="1:15" ht="15.75" customHeight="1">
      <c r="A123" s="9"/>
      <c r="B123" s="4">
        <v>109769</v>
      </c>
      <c r="C123" s="4" t="s">
        <v>319</v>
      </c>
      <c r="D123" s="4"/>
      <c r="E123" s="5">
        <v>144.47</v>
      </c>
      <c r="F123" s="8">
        <v>123.3</v>
      </c>
      <c r="G123" s="13">
        <v>0.1465356129300201</v>
      </c>
    </row>
    <row r="124" spans="1:15" ht="15.75" customHeight="1">
      <c r="A124" s="9"/>
      <c r="B124" s="4">
        <v>113054</v>
      </c>
      <c r="C124" s="4" t="s">
        <v>321</v>
      </c>
      <c r="D124" s="4"/>
      <c r="E124" s="5">
        <v>154.44</v>
      </c>
      <c r="F124" s="8">
        <v>123.3</v>
      </c>
      <c r="G124" s="13">
        <v>0.20163170163170163</v>
      </c>
    </row>
    <row r="125" spans="1:15" ht="15.75" customHeight="1">
      <c r="A125" s="9"/>
      <c r="B125" s="4">
        <v>112523</v>
      </c>
      <c r="C125" s="4" t="s">
        <v>513</v>
      </c>
      <c r="D125" s="4"/>
      <c r="E125" s="5">
        <v>7.23</v>
      </c>
      <c r="F125" s="8"/>
      <c r="G125" s="13"/>
    </row>
    <row r="126" spans="1:15" ht="15.75" customHeight="1">
      <c r="A126" s="9"/>
      <c r="C126" s="48" t="s">
        <v>453</v>
      </c>
      <c r="D126" s="48"/>
      <c r="E126" s="48"/>
      <c r="F126" s="48"/>
    </row>
    <row r="127" spans="1:15" ht="15.75" customHeight="1">
      <c r="A127" s="9"/>
      <c r="C127" s="48" t="s">
        <v>454</v>
      </c>
      <c r="D127" s="48"/>
      <c r="E127" s="48"/>
      <c r="F127" s="48"/>
    </row>
    <row r="128" spans="1:15" ht="15.75" customHeight="1">
      <c r="A128" s="9"/>
      <c r="C128" s="48"/>
      <c r="D128" s="48"/>
      <c r="E128" s="48"/>
      <c r="F128" s="48"/>
    </row>
    <row r="129" spans="1:7" ht="15.75" customHeight="1">
      <c r="A129" s="9"/>
      <c r="B129" s="11" t="s">
        <v>2</v>
      </c>
      <c r="C129" s="11" t="s">
        <v>3</v>
      </c>
      <c r="D129" s="11" t="s">
        <v>5</v>
      </c>
      <c r="E129" s="11" t="s">
        <v>0</v>
      </c>
      <c r="F129" s="11" t="s">
        <v>1</v>
      </c>
      <c r="G129" s="11" t="s">
        <v>4</v>
      </c>
    </row>
    <row r="130" spans="1:7" ht="15.75" customHeight="1">
      <c r="A130" s="9"/>
      <c r="B130" s="4">
        <v>109252</v>
      </c>
      <c r="C130" s="4" t="s">
        <v>362</v>
      </c>
      <c r="D130" s="4" t="s">
        <v>464</v>
      </c>
      <c r="E130" s="5">
        <v>16.670000000000002</v>
      </c>
      <c r="F130" s="4">
        <v>15.92</v>
      </c>
      <c r="G130" s="6">
        <v>4.4991001799640176E-2</v>
      </c>
    </row>
    <row r="131" spans="1:7" ht="15.75" customHeight="1">
      <c r="A131" s="9"/>
      <c r="B131" s="4">
        <v>109091</v>
      </c>
      <c r="C131" s="4" t="s">
        <v>514</v>
      </c>
      <c r="D131" s="4" t="s">
        <v>464</v>
      </c>
      <c r="E131" s="5">
        <v>16.79</v>
      </c>
      <c r="F131" s="4">
        <v>13.9</v>
      </c>
      <c r="G131" s="6">
        <v>0.17212626563430608</v>
      </c>
    </row>
    <row r="132" spans="1:7" ht="15.75" customHeight="1">
      <c r="A132" s="9"/>
      <c r="B132" s="4">
        <v>105510</v>
      </c>
      <c r="C132" s="4" t="s">
        <v>515</v>
      </c>
      <c r="D132" s="4" t="s">
        <v>464</v>
      </c>
      <c r="E132" s="5">
        <v>11.92</v>
      </c>
      <c r="F132" s="4">
        <v>10.89</v>
      </c>
      <c r="G132" s="6">
        <v>8.6409395973154307E-2</v>
      </c>
    </row>
    <row r="133" spans="1:7" ht="15.75" customHeight="1">
      <c r="A133" s="9"/>
      <c r="B133" s="4">
        <v>109477</v>
      </c>
      <c r="C133" s="4" t="s">
        <v>516</v>
      </c>
      <c r="D133" s="4" t="s">
        <v>464</v>
      </c>
      <c r="E133" s="5">
        <v>12.9</v>
      </c>
      <c r="F133" s="4">
        <v>9.89</v>
      </c>
      <c r="G133" s="6">
        <v>0.23333333333333331</v>
      </c>
    </row>
    <row r="134" spans="1:7" ht="15.75" customHeight="1">
      <c r="A134" s="9"/>
      <c r="B134" s="4">
        <v>197</v>
      </c>
      <c r="C134" s="4" t="s">
        <v>517</v>
      </c>
      <c r="D134" s="4" t="s">
        <v>464</v>
      </c>
      <c r="E134" s="5">
        <v>8.84</v>
      </c>
      <c r="F134" s="4">
        <v>7.98</v>
      </c>
      <c r="G134" s="6">
        <v>9.7285067873303099E-2</v>
      </c>
    </row>
    <row r="135" spans="1:7" ht="15.75" customHeight="1">
      <c r="A135" s="9"/>
      <c r="B135" s="4">
        <v>106052</v>
      </c>
      <c r="C135" s="4" t="s">
        <v>518</v>
      </c>
      <c r="D135" s="4" t="s">
        <v>464</v>
      </c>
      <c r="E135" s="5">
        <v>15.85</v>
      </c>
      <c r="F135" s="4">
        <v>13.89</v>
      </c>
      <c r="G135" s="6">
        <v>0.12365930599369079</v>
      </c>
    </row>
    <row r="136" spans="1:7" ht="15.75" customHeight="1">
      <c r="A136" s="9"/>
      <c r="B136" s="4">
        <v>109027</v>
      </c>
      <c r="C136" s="4" t="s">
        <v>519</v>
      </c>
      <c r="D136" s="4" t="s">
        <v>464</v>
      </c>
      <c r="E136" s="5">
        <v>7.89</v>
      </c>
      <c r="F136" s="4">
        <v>6.95</v>
      </c>
      <c r="G136" s="6">
        <v>0.11913814955640045</v>
      </c>
    </row>
    <row r="137" spans="1:7" ht="15.75" customHeight="1">
      <c r="A137" s="9"/>
      <c r="B137" s="4">
        <v>109555</v>
      </c>
      <c r="C137" s="4" t="s">
        <v>465</v>
      </c>
      <c r="D137" s="4" t="s">
        <v>464</v>
      </c>
      <c r="E137" s="5">
        <v>16.95</v>
      </c>
      <c r="F137" s="4">
        <v>15.99</v>
      </c>
      <c r="G137" s="6">
        <v>5.6637168141592871E-2</v>
      </c>
    </row>
    <row r="138" spans="1:7" ht="15.75" customHeight="1">
      <c r="A138" s="9"/>
      <c r="B138" s="4">
        <v>109109</v>
      </c>
      <c r="C138" s="4" t="s">
        <v>365</v>
      </c>
      <c r="D138" s="4" t="s">
        <v>464</v>
      </c>
      <c r="E138" s="5">
        <v>25.17</v>
      </c>
      <c r="F138" s="4">
        <v>23.75</v>
      </c>
      <c r="G138" s="6">
        <v>5.6416368692888422E-2</v>
      </c>
    </row>
    <row r="139" spans="1:7" ht="15.75" customHeight="1">
      <c r="A139" s="9"/>
      <c r="B139" s="4">
        <v>113406</v>
      </c>
      <c r="C139" s="4" t="s">
        <v>520</v>
      </c>
      <c r="D139" s="4" t="s">
        <v>464</v>
      </c>
      <c r="E139" s="5">
        <v>16.649999999999999</v>
      </c>
      <c r="F139" s="4">
        <v>13.49</v>
      </c>
      <c r="G139" s="6">
        <v>0.18978978978978972</v>
      </c>
    </row>
    <row r="140" spans="1:7" ht="15.75" customHeight="1">
      <c r="A140" s="9"/>
      <c r="B140" s="7"/>
      <c r="C140" s="7"/>
      <c r="D140" s="7"/>
      <c r="E140" s="86"/>
      <c r="F140" s="7"/>
      <c r="G140" s="87"/>
    </row>
    <row r="141" spans="1:7" ht="15.75" customHeight="1">
      <c r="A141" s="9"/>
      <c r="B141" s="11" t="s">
        <v>2</v>
      </c>
      <c r="C141" s="11" t="s">
        <v>3</v>
      </c>
      <c r="D141" s="11" t="s">
        <v>5</v>
      </c>
      <c r="E141" s="11" t="s">
        <v>0</v>
      </c>
      <c r="F141" s="11" t="s">
        <v>1</v>
      </c>
      <c r="G141" s="11" t="s">
        <v>4</v>
      </c>
    </row>
    <row r="142" spans="1:7" ht="15.75" customHeight="1">
      <c r="A142" s="9"/>
      <c r="B142" s="4">
        <v>1968</v>
      </c>
      <c r="C142" s="4" t="s">
        <v>123</v>
      </c>
      <c r="D142" s="4"/>
      <c r="E142" s="5">
        <v>72.349999999999994</v>
      </c>
      <c r="F142" s="29">
        <v>59.3</v>
      </c>
      <c r="G142" s="6">
        <v>0.18037318590186591</v>
      </c>
    </row>
    <row r="143" spans="1:7" ht="15.75" customHeight="1">
      <c r="A143" s="9"/>
      <c r="B143" s="4">
        <v>1969</v>
      </c>
      <c r="C143" s="4" t="s">
        <v>122</v>
      </c>
      <c r="D143" s="4"/>
      <c r="E143" s="5">
        <v>65.55</v>
      </c>
      <c r="F143" s="29">
        <v>59.3</v>
      </c>
      <c r="G143" s="6">
        <v>9.5347063310450036E-2</v>
      </c>
    </row>
    <row r="144" spans="1:7" ht="15.75" customHeight="1">
      <c r="A144" s="9"/>
      <c r="B144" s="4">
        <v>1972</v>
      </c>
      <c r="C144" s="4" t="s">
        <v>124</v>
      </c>
      <c r="D144" s="4"/>
      <c r="E144" s="5">
        <v>69.73</v>
      </c>
      <c r="F144" s="4">
        <v>66.489999999999995</v>
      </c>
      <c r="G144" s="6">
        <v>4.6464936182418023E-2</v>
      </c>
    </row>
    <row r="145" spans="1:7" ht="15.75" customHeight="1">
      <c r="A145" s="9"/>
      <c r="B145" s="19"/>
      <c r="C145" s="4"/>
      <c r="D145" s="19"/>
      <c r="E145" s="5"/>
      <c r="F145" s="19"/>
      <c r="G145" s="19"/>
    </row>
    <row r="146" spans="1:7" ht="15.75" customHeight="1">
      <c r="A146" s="9"/>
    </row>
    <row r="147" spans="1:7" ht="55.5" customHeight="1">
      <c r="C147" s="2"/>
    </row>
    <row r="148" spans="1:7" ht="116.25">
      <c r="C148" s="1" t="s">
        <v>8</v>
      </c>
      <c r="D148" s="3"/>
      <c r="E148" s="3"/>
      <c r="F148" s="3"/>
    </row>
    <row r="163" spans="7:8" ht="15.75" thickBot="1"/>
    <row r="164" spans="7:8">
      <c r="G164" s="74"/>
      <c r="H164" s="75" t="s">
        <v>476</v>
      </c>
    </row>
    <row r="165" spans="7:8">
      <c r="G165" s="76" t="s">
        <v>479</v>
      </c>
      <c r="H165" s="77">
        <v>7000000</v>
      </c>
    </row>
    <row r="166" spans="7:8">
      <c r="G166" s="83" t="s">
        <v>477</v>
      </c>
      <c r="H166" s="71" t="s">
        <v>478</v>
      </c>
    </row>
    <row r="167" spans="7:8">
      <c r="G167" s="78">
        <v>16354004.970000001</v>
      </c>
      <c r="H167" s="77">
        <v>20190000</v>
      </c>
    </row>
    <row r="168" spans="7:8">
      <c r="G168" s="79" t="s">
        <v>474</v>
      </c>
      <c r="H168" s="80">
        <f>H167-G167</f>
        <v>3835995.0299999993</v>
      </c>
    </row>
    <row r="169" spans="7:8">
      <c r="G169" s="72"/>
      <c r="H169" s="73"/>
    </row>
    <row r="170" spans="7:8" ht="15.75" thickBot="1">
      <c r="G170" s="81" t="s">
        <v>475</v>
      </c>
      <c r="H170" s="82">
        <f>G167+H165</f>
        <v>23354004.969999999</v>
      </c>
    </row>
  </sheetData>
  <mergeCells count="5">
    <mergeCell ref="B1:G1"/>
    <mergeCell ref="B2:G2"/>
    <mergeCell ref="F21:I21"/>
    <mergeCell ref="F28:G28"/>
    <mergeCell ref="F36:G36"/>
  </mergeCells>
  <pageMargins left="0" right="0" top="0.74803149606299213" bottom="0" header="0" footer="0.31496062992125984"/>
  <pageSetup paperSize="9" scale="47" fitToHeight="0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C8888-02A3-4B20-971D-ECB39E6F8B49}">
  <sheetPr>
    <pageSetUpPr fitToPage="1"/>
  </sheetPr>
  <dimension ref="A1:O141"/>
  <sheetViews>
    <sheetView zoomScale="70" zoomScaleNormal="70" workbookViewId="0">
      <pane ySplit="2" topLeftCell="A58" activePane="bottomLeft" state="frozen"/>
      <selection pane="bottomLeft" activeCell="C40" sqref="C40"/>
    </sheetView>
  </sheetViews>
  <sheetFormatPr defaultRowHeight="15"/>
  <cols>
    <col min="1" max="1" width="2.28515625" customWidth="1"/>
    <col min="2" max="2" width="9" bestFit="1" customWidth="1"/>
    <col min="3" max="3" width="53" bestFit="1" customWidth="1"/>
    <col min="4" max="4" width="17.7109375" bestFit="1" customWidth="1"/>
    <col min="5" max="5" width="12.5703125" hidden="1" customWidth="1"/>
    <col min="6" max="6" width="12.5703125" customWidth="1"/>
    <col min="7" max="7" width="12.140625" hidden="1" customWidth="1"/>
    <col min="8" max="8" width="13.140625" customWidth="1"/>
    <col min="9" max="9" width="9.7109375" hidden="1" customWidth="1"/>
    <col min="10" max="10" width="11.140625" bestFit="1" customWidth="1"/>
    <col min="11" max="11" width="9.7109375" hidden="1" customWidth="1"/>
    <col min="12" max="12" width="11.140625" bestFit="1" customWidth="1"/>
    <col min="13" max="13" width="9.7109375" hidden="1" customWidth="1"/>
    <col min="14" max="14" width="11.140625" bestFit="1" customWidth="1"/>
    <col min="15" max="15" width="9.7109375" hidden="1" customWidth="1"/>
  </cols>
  <sheetData>
    <row r="1" spans="1:13" ht="15.75">
      <c r="A1" s="7"/>
      <c r="B1" s="548" t="s">
        <v>385</v>
      </c>
      <c r="C1" s="548"/>
      <c r="D1" s="548"/>
      <c r="E1" s="548"/>
      <c r="F1" s="548"/>
      <c r="G1" s="548"/>
      <c r="H1" s="39"/>
    </row>
    <row r="2" spans="1:13" ht="18.75">
      <c r="A2" s="7"/>
      <c r="B2" s="554"/>
      <c r="C2" s="555"/>
      <c r="D2" s="555"/>
      <c r="E2" s="555"/>
      <c r="F2" s="555"/>
      <c r="G2" s="556"/>
    </row>
    <row r="3" spans="1:13" ht="15.75">
      <c r="A3" s="7"/>
      <c r="B3" s="11" t="s">
        <v>2</v>
      </c>
      <c r="C3" s="11" t="s">
        <v>3</v>
      </c>
      <c r="D3" s="11" t="s">
        <v>5</v>
      </c>
      <c r="E3" s="11" t="s">
        <v>0</v>
      </c>
      <c r="F3" s="11" t="s">
        <v>238</v>
      </c>
      <c r="G3" s="11" t="s">
        <v>4</v>
      </c>
    </row>
    <row r="4" spans="1:13" ht="15.75" customHeight="1">
      <c r="A4" s="9"/>
      <c r="B4">
        <v>109982</v>
      </c>
      <c r="C4" s="4" t="s">
        <v>389</v>
      </c>
      <c r="D4" s="4" t="s">
        <v>6</v>
      </c>
      <c r="E4" s="5">
        <v>4.6500000000000004</v>
      </c>
      <c r="F4" s="8">
        <v>4.25</v>
      </c>
      <c r="G4" s="13">
        <v>8.6021505376344162E-2</v>
      </c>
    </row>
    <row r="5" spans="1:13" ht="15.75" customHeight="1">
      <c r="A5" s="9"/>
      <c r="B5" s="4"/>
      <c r="C5" s="4"/>
      <c r="D5" s="4"/>
      <c r="E5" s="5"/>
      <c r="F5" s="8"/>
      <c r="G5" s="13"/>
    </row>
    <row r="6" spans="1:13" ht="15.75" customHeight="1">
      <c r="A6" s="9"/>
      <c r="B6" s="11" t="s">
        <v>2</v>
      </c>
      <c r="C6" s="11" t="s">
        <v>3</v>
      </c>
      <c r="D6" s="11" t="s">
        <v>5</v>
      </c>
      <c r="E6" s="11" t="s">
        <v>0</v>
      </c>
      <c r="F6" s="11" t="s">
        <v>377</v>
      </c>
      <c r="G6" s="11" t="s">
        <v>4</v>
      </c>
      <c r="M6" t="s">
        <v>324</v>
      </c>
    </row>
    <row r="7" spans="1:13" ht="15.75" customHeight="1">
      <c r="A7" s="9"/>
      <c r="B7" s="4">
        <v>117</v>
      </c>
      <c r="C7" s="4" t="s">
        <v>290</v>
      </c>
      <c r="D7" s="4" t="s">
        <v>6</v>
      </c>
      <c r="E7" s="5">
        <v>4.53</v>
      </c>
      <c r="F7" s="8">
        <v>4.05</v>
      </c>
      <c r="G7" s="13">
        <v>0.10596026490066233</v>
      </c>
    </row>
    <row r="8" spans="1:13" ht="15.75" customHeight="1">
      <c r="A8" s="9"/>
      <c r="B8" s="4"/>
      <c r="C8" s="4"/>
      <c r="D8" s="4"/>
      <c r="E8" s="5"/>
      <c r="F8" s="8"/>
      <c r="G8" s="13"/>
    </row>
    <row r="9" spans="1:13" ht="15.75" customHeight="1">
      <c r="A9" s="9"/>
      <c r="B9" s="11" t="s">
        <v>2</v>
      </c>
      <c r="C9" s="11" t="s">
        <v>3</v>
      </c>
      <c r="D9" s="11" t="s">
        <v>5</v>
      </c>
      <c r="E9" s="11" t="s">
        <v>0</v>
      </c>
      <c r="F9" s="11" t="s">
        <v>1</v>
      </c>
      <c r="G9" s="11" t="s">
        <v>4</v>
      </c>
    </row>
    <row r="10" spans="1:13" ht="15.75" customHeight="1">
      <c r="A10" s="9"/>
      <c r="B10" s="4">
        <v>112765</v>
      </c>
      <c r="C10" s="4" t="s">
        <v>390</v>
      </c>
      <c r="D10" s="4" t="s">
        <v>6</v>
      </c>
      <c r="E10" s="5">
        <v>3.96</v>
      </c>
      <c r="F10" s="8">
        <v>3.96</v>
      </c>
      <c r="G10" s="13">
        <v>0</v>
      </c>
    </row>
    <row r="11" spans="1:13" ht="15.75" customHeight="1">
      <c r="A11" s="9"/>
      <c r="B11" s="4"/>
      <c r="C11" s="4"/>
      <c r="D11" s="4"/>
      <c r="E11" s="5"/>
      <c r="F11" s="8"/>
      <c r="G11" s="13"/>
    </row>
    <row r="12" spans="1:13" ht="15.75" customHeight="1">
      <c r="A12" s="9"/>
      <c r="B12" s="11" t="s">
        <v>2</v>
      </c>
      <c r="C12" s="11" t="s">
        <v>3</v>
      </c>
      <c r="D12" s="11" t="s">
        <v>5</v>
      </c>
      <c r="E12" s="11" t="s">
        <v>0</v>
      </c>
      <c r="F12" s="11" t="s">
        <v>1</v>
      </c>
      <c r="G12" s="11" t="s">
        <v>4</v>
      </c>
    </row>
    <row r="13" spans="1:13" ht="15.75" customHeight="1">
      <c r="A13" s="9"/>
      <c r="B13" s="4">
        <v>112393</v>
      </c>
      <c r="C13" s="4" t="s">
        <v>246</v>
      </c>
      <c r="D13" s="4" t="s">
        <v>6</v>
      </c>
      <c r="E13" s="5">
        <v>6.1</v>
      </c>
      <c r="F13" s="8">
        <v>5.45</v>
      </c>
      <c r="G13" s="13">
        <v>0.10655737704918025</v>
      </c>
    </row>
    <row r="14" spans="1:13" ht="15.75" customHeight="1">
      <c r="A14" s="9"/>
      <c r="B14" s="4">
        <v>112395</v>
      </c>
      <c r="C14" s="4" t="s">
        <v>247</v>
      </c>
      <c r="D14" s="4" t="s">
        <v>6</v>
      </c>
      <c r="E14" s="5">
        <v>6.1</v>
      </c>
      <c r="F14" s="8">
        <v>5.45</v>
      </c>
      <c r="G14" s="13">
        <v>0.10655737704918025</v>
      </c>
    </row>
    <row r="15" spans="1:13" ht="15.75" customHeight="1">
      <c r="A15" s="9"/>
      <c r="B15" s="4">
        <v>112390</v>
      </c>
      <c r="C15" s="4" t="s">
        <v>249</v>
      </c>
      <c r="D15" s="4" t="s">
        <v>6</v>
      </c>
      <c r="E15" s="5">
        <v>6.1</v>
      </c>
      <c r="F15" s="8">
        <v>5.45</v>
      </c>
      <c r="G15" s="13">
        <v>0.10655737704918025</v>
      </c>
    </row>
    <row r="16" spans="1:13" ht="15.75" customHeight="1">
      <c r="A16" s="9"/>
      <c r="B16" s="4">
        <v>112396</v>
      </c>
      <c r="C16" s="4" t="s">
        <v>392</v>
      </c>
      <c r="D16" s="4" t="s">
        <v>6</v>
      </c>
      <c r="E16" s="5">
        <v>6.1</v>
      </c>
      <c r="F16" s="8">
        <v>5.45</v>
      </c>
      <c r="G16" s="13">
        <v>0.10655737704918025</v>
      </c>
    </row>
    <row r="17" spans="1:9" ht="15.75" customHeight="1">
      <c r="A17" s="9"/>
      <c r="B17" s="4">
        <v>112394</v>
      </c>
      <c r="C17" s="4" t="s">
        <v>248</v>
      </c>
      <c r="D17" s="4" t="s">
        <v>6</v>
      </c>
      <c r="E17" s="5">
        <v>6.1</v>
      </c>
      <c r="F17" s="8">
        <v>5.45</v>
      </c>
      <c r="G17" s="13">
        <v>0.10655737704918025</v>
      </c>
    </row>
    <row r="18" spans="1:9" ht="15.75" customHeight="1">
      <c r="A18" s="9"/>
      <c r="B18" s="4">
        <v>112580</v>
      </c>
      <c r="C18" s="4" t="s">
        <v>245</v>
      </c>
      <c r="D18" s="4" t="s">
        <v>6</v>
      </c>
      <c r="E18" s="5">
        <v>2.93</v>
      </c>
      <c r="F18" s="8">
        <v>2.65</v>
      </c>
      <c r="G18" s="13">
        <v>9.556313993174069E-2</v>
      </c>
    </row>
    <row r="19" spans="1:9" ht="15.75" customHeight="1">
      <c r="A19" s="9"/>
      <c r="B19" s="4">
        <v>112697</v>
      </c>
      <c r="C19" s="4" t="s">
        <v>391</v>
      </c>
      <c r="D19" s="4" t="s">
        <v>6</v>
      </c>
      <c r="E19" s="5">
        <v>6.53</v>
      </c>
      <c r="F19" s="8">
        <v>5.45</v>
      </c>
      <c r="G19" s="13">
        <v>0.16539050535987748</v>
      </c>
    </row>
    <row r="20" spans="1:9" ht="15.75" customHeight="1">
      <c r="A20" s="9"/>
      <c r="B20" s="4"/>
      <c r="C20" s="4"/>
      <c r="D20" s="4"/>
      <c r="E20" s="5"/>
      <c r="F20" s="8"/>
      <c r="G20" s="13"/>
    </row>
    <row r="21" spans="1:9" ht="15.75" customHeight="1">
      <c r="A21" s="9"/>
      <c r="B21" s="4"/>
      <c r="C21" s="4"/>
      <c r="D21" s="4"/>
      <c r="E21" s="5"/>
      <c r="F21" s="557" t="s">
        <v>382</v>
      </c>
      <c r="G21" s="558"/>
      <c r="H21" s="558"/>
      <c r="I21" s="558"/>
    </row>
    <row r="22" spans="1:9" ht="15.75" customHeight="1">
      <c r="A22" s="9"/>
      <c r="B22" s="11" t="s">
        <v>2</v>
      </c>
      <c r="C22" s="11" t="s">
        <v>3</v>
      </c>
      <c r="D22" s="11" t="s">
        <v>5</v>
      </c>
      <c r="E22" s="11" t="s">
        <v>0</v>
      </c>
      <c r="F22" s="47" t="s">
        <v>381</v>
      </c>
      <c r="G22" s="47" t="s">
        <v>4</v>
      </c>
      <c r="H22" s="47" t="s">
        <v>378</v>
      </c>
      <c r="I22" s="47" t="s">
        <v>4</v>
      </c>
    </row>
    <row r="23" spans="1:9" ht="15.75" customHeight="1">
      <c r="A23" s="9"/>
      <c r="B23" s="4">
        <v>113025</v>
      </c>
      <c r="C23" s="4" t="s">
        <v>393</v>
      </c>
      <c r="D23" s="4" t="s">
        <v>6</v>
      </c>
      <c r="E23" s="5">
        <v>8.59</v>
      </c>
      <c r="F23" s="8">
        <v>7.99</v>
      </c>
      <c r="G23" s="13">
        <v>6.984866123399297E-2</v>
      </c>
      <c r="H23" s="8">
        <v>7.69</v>
      </c>
      <c r="I23" s="13">
        <v>0.10477299185098947</v>
      </c>
    </row>
    <row r="24" spans="1:9" ht="15.75" customHeight="1">
      <c r="A24" s="9"/>
      <c r="B24" s="4">
        <v>113026</v>
      </c>
      <c r="C24" s="4" t="s">
        <v>394</v>
      </c>
      <c r="D24" s="4" t="s">
        <v>6</v>
      </c>
      <c r="E24" s="5">
        <v>8.59</v>
      </c>
      <c r="F24" s="8">
        <v>7.99</v>
      </c>
      <c r="G24" s="13">
        <v>6.984866123399297E-2</v>
      </c>
      <c r="H24" s="8">
        <v>7.69</v>
      </c>
      <c r="I24" s="13">
        <v>0.10477299185098947</v>
      </c>
    </row>
    <row r="25" spans="1:9" ht="15.75" customHeight="1">
      <c r="A25" s="9"/>
      <c r="B25" s="4">
        <v>113022</v>
      </c>
      <c r="C25" s="4" t="s">
        <v>395</v>
      </c>
      <c r="D25" s="4" t="s">
        <v>6</v>
      </c>
      <c r="E25" s="5">
        <v>9.89</v>
      </c>
      <c r="F25" s="8">
        <v>9.25</v>
      </c>
      <c r="G25" s="13">
        <v>6.4711830131445963E-2</v>
      </c>
      <c r="H25" s="8">
        <v>8.99</v>
      </c>
      <c r="I25" s="13">
        <v>9.1001011122345835E-2</v>
      </c>
    </row>
    <row r="26" spans="1:9" ht="15.75" customHeight="1">
      <c r="A26" s="9"/>
      <c r="B26" s="4">
        <v>113024</v>
      </c>
      <c r="C26" s="4" t="s">
        <v>396</v>
      </c>
      <c r="D26" s="4" t="s">
        <v>6</v>
      </c>
      <c r="E26" s="5">
        <v>8.59</v>
      </c>
      <c r="F26" s="8">
        <v>7.99</v>
      </c>
      <c r="G26" s="13">
        <v>6.984866123399297E-2</v>
      </c>
      <c r="H26" s="8">
        <v>7.69</v>
      </c>
      <c r="I26" s="13">
        <v>0.10477299185098947</v>
      </c>
    </row>
    <row r="27" spans="1:9" ht="15.75" customHeight="1">
      <c r="A27" s="9"/>
      <c r="B27" s="4"/>
      <c r="C27" s="4"/>
      <c r="D27" s="4"/>
      <c r="E27" s="5"/>
      <c r="F27" s="8"/>
      <c r="G27" s="13"/>
      <c r="H27" s="8"/>
      <c r="I27" s="13"/>
    </row>
    <row r="28" spans="1:9" ht="15.75" customHeight="1">
      <c r="A28" s="9"/>
      <c r="B28" s="4"/>
      <c r="C28" s="4"/>
      <c r="D28" s="4"/>
      <c r="E28" s="5"/>
      <c r="F28" s="559" t="s">
        <v>383</v>
      </c>
      <c r="G28" s="560"/>
    </row>
    <row r="29" spans="1:9" ht="15.75" customHeight="1">
      <c r="A29" s="9"/>
      <c r="B29" s="11" t="s">
        <v>2</v>
      </c>
      <c r="C29" s="11" t="s">
        <v>3</v>
      </c>
      <c r="D29" s="11" t="s">
        <v>5</v>
      </c>
      <c r="E29" s="11" t="s">
        <v>0</v>
      </c>
      <c r="F29" s="11" t="s">
        <v>378</v>
      </c>
      <c r="G29" s="11" t="s">
        <v>4</v>
      </c>
    </row>
    <row r="30" spans="1:9" ht="15.75" customHeight="1">
      <c r="A30" s="9"/>
      <c r="B30" s="4">
        <v>112428</v>
      </c>
      <c r="C30" s="4" t="s">
        <v>397</v>
      </c>
      <c r="D30" s="4" t="s">
        <v>6</v>
      </c>
      <c r="E30" s="5">
        <v>9.0500000000000007</v>
      </c>
      <c r="F30" s="8">
        <v>8.65</v>
      </c>
      <c r="G30" s="13">
        <v>4.4198895027624342E-2</v>
      </c>
    </row>
    <row r="31" spans="1:9" ht="15.75" customHeight="1">
      <c r="A31" s="9"/>
      <c r="B31" s="4">
        <v>112433</v>
      </c>
      <c r="C31" s="4" t="s">
        <v>398</v>
      </c>
      <c r="D31" s="4" t="s">
        <v>6</v>
      </c>
      <c r="E31" s="5">
        <v>9.75</v>
      </c>
      <c r="F31" s="8">
        <v>9.1</v>
      </c>
      <c r="G31" s="13">
        <v>6.6666666666666707E-2</v>
      </c>
    </row>
    <row r="32" spans="1:9" ht="15.75" customHeight="1">
      <c r="A32" s="9"/>
      <c r="B32" s="4">
        <v>112430</v>
      </c>
      <c r="C32" s="4" t="s">
        <v>250</v>
      </c>
      <c r="D32" s="4" t="s">
        <v>6</v>
      </c>
      <c r="E32" s="5">
        <v>12.57</v>
      </c>
      <c r="F32" s="8">
        <v>11.99</v>
      </c>
      <c r="G32" s="13">
        <v>4.6141607000795552E-2</v>
      </c>
    </row>
    <row r="33" spans="1:7" ht="15.75" customHeight="1">
      <c r="A33" s="9"/>
      <c r="B33" s="4">
        <v>112435</v>
      </c>
      <c r="C33" s="4" t="s">
        <v>251</v>
      </c>
      <c r="D33" s="4" t="s">
        <v>6</v>
      </c>
      <c r="E33" s="5">
        <v>15.5</v>
      </c>
      <c r="F33" s="8">
        <v>14.5</v>
      </c>
      <c r="G33" s="13">
        <v>6.4516129032258063E-2</v>
      </c>
    </row>
    <row r="34" spans="1:7" ht="15.75" customHeight="1">
      <c r="A34" s="9"/>
      <c r="B34" s="4">
        <v>112111</v>
      </c>
      <c r="C34" s="4" t="s">
        <v>399</v>
      </c>
      <c r="D34" s="4" t="s">
        <v>6</v>
      </c>
      <c r="E34" s="5">
        <v>14.62</v>
      </c>
      <c r="F34" s="8">
        <v>11.99</v>
      </c>
      <c r="G34" s="13">
        <v>0.17989056087551294</v>
      </c>
    </row>
    <row r="35" spans="1:7" ht="15.75" customHeight="1">
      <c r="A35" s="9"/>
      <c r="B35" s="4"/>
      <c r="C35" s="4"/>
      <c r="D35" s="4"/>
      <c r="E35" s="5"/>
      <c r="F35" s="8"/>
      <c r="G35" s="13"/>
    </row>
    <row r="36" spans="1:7" ht="15.75" customHeight="1">
      <c r="A36" s="9"/>
      <c r="B36" s="4"/>
      <c r="C36" s="4"/>
      <c r="D36" s="4"/>
      <c r="E36" s="5"/>
      <c r="F36" s="559" t="s">
        <v>382</v>
      </c>
      <c r="G36" s="560"/>
    </row>
    <row r="37" spans="1:7" ht="15.75" customHeight="1">
      <c r="A37" s="9"/>
      <c r="B37" s="11" t="s">
        <v>2</v>
      </c>
      <c r="C37" s="11" t="s">
        <v>3</v>
      </c>
      <c r="D37" s="11" t="s">
        <v>5</v>
      </c>
      <c r="E37" s="11" t="s">
        <v>0</v>
      </c>
      <c r="F37" s="11" t="s">
        <v>379</v>
      </c>
      <c r="G37" s="11" t="s">
        <v>4</v>
      </c>
    </row>
    <row r="38" spans="1:7" ht="15.75" customHeight="1">
      <c r="A38" s="9"/>
      <c r="B38" s="4">
        <v>113091</v>
      </c>
      <c r="C38" s="4" t="s">
        <v>386</v>
      </c>
      <c r="D38" s="4" t="s">
        <v>6</v>
      </c>
      <c r="E38" s="5">
        <v>6.34</v>
      </c>
      <c r="F38" s="8">
        <v>5.89</v>
      </c>
      <c r="G38" s="13">
        <v>7.0977917981072586E-2</v>
      </c>
    </row>
    <row r="39" spans="1:7" ht="15.75" customHeight="1">
      <c r="A39" s="9"/>
      <c r="B39" s="4">
        <v>113090</v>
      </c>
      <c r="C39" s="4" t="s">
        <v>387</v>
      </c>
      <c r="D39" s="4" t="s">
        <v>6</v>
      </c>
      <c r="E39" s="5">
        <v>3.09</v>
      </c>
      <c r="F39" s="8">
        <v>2.95</v>
      </c>
      <c r="G39" s="13">
        <v>4.5307443365695692E-2</v>
      </c>
    </row>
    <row r="40" spans="1:7" ht="15.75" customHeight="1">
      <c r="A40" s="9"/>
      <c r="B40" s="4"/>
      <c r="C40" s="4"/>
      <c r="D40" s="4"/>
      <c r="E40" s="5"/>
      <c r="F40" s="8"/>
      <c r="G40" s="13"/>
    </row>
    <row r="41" spans="1:7" ht="15.75" customHeight="1">
      <c r="A41" s="9"/>
      <c r="B41" s="11" t="s">
        <v>2</v>
      </c>
      <c r="C41" s="11" t="s">
        <v>3</v>
      </c>
      <c r="D41" s="11" t="s">
        <v>5</v>
      </c>
      <c r="E41" s="11" t="s">
        <v>0</v>
      </c>
      <c r="F41" s="11" t="s">
        <v>1</v>
      </c>
      <c r="G41" s="11" t="s">
        <v>4</v>
      </c>
    </row>
    <row r="42" spans="1:7" ht="15.75" customHeight="1">
      <c r="A42" s="9"/>
      <c r="B42" s="4">
        <v>112400</v>
      </c>
      <c r="C42" s="4" t="s">
        <v>400</v>
      </c>
      <c r="D42" s="4" t="s">
        <v>6</v>
      </c>
      <c r="E42" s="5">
        <v>21.59</v>
      </c>
      <c r="F42" s="8">
        <v>19.399999999999999</v>
      </c>
      <c r="G42" s="13">
        <v>0.10143584993052344</v>
      </c>
    </row>
    <row r="43" spans="1:7" ht="15.75" customHeight="1">
      <c r="A43" s="9"/>
      <c r="B43" s="4">
        <v>112401</v>
      </c>
      <c r="C43" s="4" t="s">
        <v>257</v>
      </c>
      <c r="D43" s="4" t="s">
        <v>6</v>
      </c>
      <c r="E43" s="5">
        <v>14.7</v>
      </c>
      <c r="F43" s="8">
        <v>11.99</v>
      </c>
      <c r="G43" s="13">
        <v>0.18435374149659858</v>
      </c>
    </row>
    <row r="44" spans="1:7" ht="15.75" customHeight="1">
      <c r="A44" s="9"/>
      <c r="B44" s="4">
        <v>112402</v>
      </c>
      <c r="C44" s="4" t="s">
        <v>401</v>
      </c>
      <c r="D44" s="4" t="s">
        <v>6</v>
      </c>
      <c r="E44" s="5">
        <v>20.89</v>
      </c>
      <c r="F44" s="8">
        <v>19.989999999999998</v>
      </c>
      <c r="G44" s="13">
        <v>4.3082814743896705E-2</v>
      </c>
    </row>
    <row r="45" spans="1:7" ht="15.75" customHeight="1">
      <c r="A45" s="9"/>
      <c r="B45" s="4"/>
      <c r="C45" s="4"/>
      <c r="D45" s="4"/>
      <c r="E45" s="5"/>
      <c r="F45" s="8"/>
      <c r="G45" s="13"/>
    </row>
    <row r="46" spans="1:7" ht="15.75" customHeight="1">
      <c r="A46" s="9"/>
      <c r="B46" s="11" t="s">
        <v>2</v>
      </c>
      <c r="C46" s="11" t="s">
        <v>3</v>
      </c>
      <c r="D46" s="11" t="s">
        <v>5</v>
      </c>
      <c r="E46" s="11" t="s">
        <v>0</v>
      </c>
      <c r="F46" s="11" t="s">
        <v>1</v>
      </c>
      <c r="G46" s="11" t="s">
        <v>4</v>
      </c>
    </row>
    <row r="47" spans="1:7" ht="15.75" customHeight="1">
      <c r="A47" s="9"/>
      <c r="B47" s="45">
        <v>109760</v>
      </c>
      <c r="C47" s="4" t="s">
        <v>402</v>
      </c>
      <c r="D47" s="4" t="s">
        <v>6</v>
      </c>
      <c r="E47" s="5">
        <v>3.5</v>
      </c>
      <c r="F47" s="8">
        <v>3.1</v>
      </c>
      <c r="G47" s="13">
        <v>0.11428571428571425</v>
      </c>
    </row>
    <row r="48" spans="1:7" ht="15.75" customHeight="1">
      <c r="A48" s="9"/>
      <c r="B48" s="42">
        <v>109717</v>
      </c>
      <c r="C48" s="4" t="s">
        <v>403</v>
      </c>
      <c r="D48" s="4" t="s">
        <v>6</v>
      </c>
      <c r="E48" s="5">
        <v>15.99</v>
      </c>
      <c r="F48" s="8">
        <v>14.99</v>
      </c>
      <c r="G48" s="13">
        <v>6.2539086929330828E-2</v>
      </c>
    </row>
    <row r="49" spans="1:7" ht="15.75" hidden="1" customHeight="1">
      <c r="A49" s="9"/>
      <c r="B49" s="42">
        <v>109866</v>
      </c>
      <c r="C49" s="4" t="s">
        <v>94</v>
      </c>
      <c r="D49" s="4" t="s">
        <v>6</v>
      </c>
      <c r="E49" s="5">
        <v>45</v>
      </c>
      <c r="F49" s="8"/>
      <c r="G49" s="13">
        <v>1</v>
      </c>
    </row>
    <row r="50" spans="1:7" ht="15.75" hidden="1" customHeight="1">
      <c r="A50" s="9"/>
      <c r="B50" s="42">
        <v>109857</v>
      </c>
      <c r="C50" s="4" t="s">
        <v>97</v>
      </c>
      <c r="D50" s="4" t="s">
        <v>6</v>
      </c>
      <c r="E50" s="5">
        <v>26.41</v>
      </c>
      <c r="F50" s="8"/>
      <c r="G50" s="13">
        <v>1</v>
      </c>
    </row>
    <row r="51" spans="1:7" ht="15.75" hidden="1" customHeight="1">
      <c r="A51" s="9"/>
      <c r="B51" s="42">
        <v>109867</v>
      </c>
      <c r="C51" s="4" t="s">
        <v>96</v>
      </c>
      <c r="D51" s="4" t="s">
        <v>6</v>
      </c>
      <c r="E51" s="5">
        <v>47.97</v>
      </c>
      <c r="F51" s="8"/>
      <c r="G51" s="13">
        <v>1</v>
      </c>
    </row>
    <row r="52" spans="1:7" ht="15.75" customHeight="1">
      <c r="A52" s="9"/>
      <c r="B52" s="4"/>
      <c r="C52" s="4"/>
      <c r="D52" s="4"/>
      <c r="E52" s="5"/>
      <c r="F52" s="8"/>
      <c r="G52" s="13"/>
    </row>
    <row r="53" spans="1:7" ht="15.75" customHeight="1">
      <c r="A53" s="9"/>
      <c r="B53" s="11" t="s">
        <v>2</v>
      </c>
      <c r="C53" s="11" t="s">
        <v>3</v>
      </c>
      <c r="D53" s="11" t="s">
        <v>5</v>
      </c>
      <c r="E53" s="11" t="s">
        <v>0</v>
      </c>
      <c r="F53" s="11" t="s">
        <v>380</v>
      </c>
      <c r="G53" s="11" t="s">
        <v>4</v>
      </c>
    </row>
    <row r="54" spans="1:7" ht="15.75" customHeight="1">
      <c r="A54" s="9"/>
      <c r="B54" s="4">
        <v>113038</v>
      </c>
      <c r="C54" s="4" t="s">
        <v>253</v>
      </c>
      <c r="D54" s="4" t="s">
        <v>384</v>
      </c>
      <c r="E54" s="5">
        <v>9.3699999999999992</v>
      </c>
      <c r="F54" s="8">
        <v>8.99</v>
      </c>
      <c r="G54" s="13">
        <v>4.0554962646744831E-2</v>
      </c>
    </row>
    <row r="55" spans="1:7" ht="15.75" customHeight="1">
      <c r="A55" s="9"/>
      <c r="B55" s="4">
        <v>112648</v>
      </c>
      <c r="C55" s="4" t="s">
        <v>254</v>
      </c>
      <c r="D55" s="4" t="s">
        <v>384</v>
      </c>
      <c r="E55" s="5">
        <v>9.67</v>
      </c>
      <c r="F55" s="8">
        <v>9.1</v>
      </c>
      <c r="G55" s="13">
        <v>5.8945191313340257E-2</v>
      </c>
    </row>
    <row r="56" spans="1:7" ht="15.75" customHeight="1">
      <c r="A56" s="9"/>
      <c r="B56" s="4">
        <v>112650</v>
      </c>
      <c r="C56" s="4" t="s">
        <v>252</v>
      </c>
      <c r="D56" s="4" t="s">
        <v>384</v>
      </c>
      <c r="E56" s="5">
        <v>9.11</v>
      </c>
      <c r="F56" s="8">
        <v>8.59</v>
      </c>
      <c r="G56" s="13">
        <v>5.7080131723380854E-2</v>
      </c>
    </row>
    <row r="57" spans="1:7" ht="15.75" customHeight="1">
      <c r="A57" s="9"/>
      <c r="B57" s="4">
        <v>113041</v>
      </c>
      <c r="C57" s="4" t="s">
        <v>256</v>
      </c>
      <c r="D57" s="4" t="s">
        <v>384</v>
      </c>
      <c r="E57" s="5">
        <v>9.4</v>
      </c>
      <c r="F57" s="8">
        <v>8.99</v>
      </c>
      <c r="G57" s="13">
        <v>4.3617021276595759E-2</v>
      </c>
    </row>
    <row r="58" spans="1:7" ht="15.75" customHeight="1">
      <c r="A58" s="9"/>
      <c r="B58" s="4">
        <v>113040</v>
      </c>
      <c r="C58" s="4" t="s">
        <v>255</v>
      </c>
      <c r="D58" s="4" t="s">
        <v>384</v>
      </c>
      <c r="E58" s="5">
        <v>9.4</v>
      </c>
      <c r="F58" s="8">
        <v>8.99</v>
      </c>
      <c r="G58" s="13">
        <v>4.3617021276595759E-2</v>
      </c>
    </row>
    <row r="59" spans="1:7" ht="15.75" customHeight="1">
      <c r="A59" s="9"/>
      <c r="B59" s="4"/>
      <c r="C59" s="4"/>
      <c r="D59" s="4"/>
      <c r="E59" s="5"/>
      <c r="F59" s="8"/>
      <c r="G59" s="13"/>
    </row>
    <row r="60" spans="1:7" ht="15.75" customHeight="1">
      <c r="A60" s="9"/>
      <c r="B60" s="11" t="s">
        <v>2</v>
      </c>
      <c r="C60" s="11" t="s">
        <v>3</v>
      </c>
      <c r="D60" s="11" t="s">
        <v>5</v>
      </c>
      <c r="E60" s="11" t="s">
        <v>0</v>
      </c>
      <c r="F60" s="11" t="s">
        <v>238</v>
      </c>
      <c r="G60" s="11" t="s">
        <v>4</v>
      </c>
    </row>
    <row r="61" spans="1:7" ht="15.75" customHeight="1">
      <c r="A61" s="9"/>
      <c r="B61" s="4">
        <v>109924</v>
      </c>
      <c r="C61" s="4" t="s">
        <v>404</v>
      </c>
      <c r="D61" s="4" t="s">
        <v>384</v>
      </c>
      <c r="E61" s="5">
        <v>8.08</v>
      </c>
      <c r="F61" s="8">
        <v>7.59</v>
      </c>
      <c r="G61" s="13">
        <v>6.064356435643567E-2</v>
      </c>
    </row>
    <row r="62" spans="1:7" ht="15.75" customHeight="1">
      <c r="A62" s="9"/>
      <c r="B62" s="4">
        <v>109922</v>
      </c>
      <c r="C62" s="4" t="s">
        <v>405</v>
      </c>
      <c r="D62" s="4" t="s">
        <v>384</v>
      </c>
      <c r="E62" s="5">
        <v>3.45</v>
      </c>
      <c r="F62" s="8">
        <v>2.99</v>
      </c>
      <c r="G62" s="13">
        <v>0.1333333333333333</v>
      </c>
    </row>
    <row r="63" spans="1:7" ht="15.75" customHeight="1">
      <c r="A63" s="9"/>
      <c r="B63" s="4">
        <v>113420</v>
      </c>
      <c r="C63" s="4" t="s">
        <v>388</v>
      </c>
      <c r="D63" s="4" t="s">
        <v>384</v>
      </c>
      <c r="E63" s="5">
        <v>3.97</v>
      </c>
      <c r="F63" s="8">
        <v>3.89</v>
      </c>
      <c r="G63" s="13">
        <v>2.0151133501259463E-2</v>
      </c>
    </row>
    <row r="64" spans="1:7" ht="15.75" customHeight="1">
      <c r="A64" s="9"/>
      <c r="B64" s="4"/>
      <c r="C64" s="4"/>
      <c r="D64" s="4"/>
      <c r="E64" s="5"/>
      <c r="F64" s="8"/>
      <c r="G64" s="13"/>
    </row>
    <row r="65" spans="1:11" ht="15.75" customHeight="1">
      <c r="A65" s="9"/>
      <c r="B65" s="11" t="s">
        <v>2</v>
      </c>
      <c r="C65" s="11" t="s">
        <v>3</v>
      </c>
      <c r="D65" s="11" t="s">
        <v>5</v>
      </c>
      <c r="E65" s="11" t="s">
        <v>0</v>
      </c>
      <c r="F65" s="11" t="s">
        <v>238</v>
      </c>
      <c r="G65" s="11" t="s">
        <v>4</v>
      </c>
    </row>
    <row r="66" spans="1:11" ht="15.75" customHeight="1">
      <c r="A66" s="9"/>
      <c r="B66" s="4">
        <v>109926</v>
      </c>
      <c r="C66" s="4" t="s">
        <v>406</v>
      </c>
      <c r="D66" s="4" t="s">
        <v>6</v>
      </c>
      <c r="E66" s="5">
        <v>3.99</v>
      </c>
      <c r="F66" s="8">
        <v>3.99</v>
      </c>
      <c r="G66" s="13">
        <v>0</v>
      </c>
    </row>
    <row r="67" spans="1:11" ht="15.75" customHeight="1">
      <c r="A67" s="9"/>
      <c r="B67" s="4">
        <v>109927</v>
      </c>
      <c r="C67" s="4" t="s">
        <v>407</v>
      </c>
      <c r="D67" s="4" t="s">
        <v>6</v>
      </c>
      <c r="E67" s="5">
        <v>3.99</v>
      </c>
      <c r="F67" s="8">
        <v>3.99</v>
      </c>
      <c r="G67" s="13">
        <v>0</v>
      </c>
    </row>
    <row r="68" spans="1:11" ht="15.75" customHeight="1">
      <c r="A68" s="9"/>
      <c r="B68" s="4">
        <v>109925</v>
      </c>
      <c r="C68" s="4" t="s">
        <v>408</v>
      </c>
      <c r="D68" s="4" t="s">
        <v>6</v>
      </c>
      <c r="E68" s="5">
        <v>3.99</v>
      </c>
      <c r="F68" s="8">
        <v>3.99</v>
      </c>
      <c r="G68" s="13">
        <v>0</v>
      </c>
    </row>
    <row r="69" spans="1:11" ht="15.75" customHeight="1">
      <c r="A69" s="9"/>
      <c r="B69" s="4"/>
      <c r="C69" s="4"/>
      <c r="D69" s="4"/>
      <c r="E69" s="5"/>
      <c r="F69" s="8"/>
      <c r="G69" s="13"/>
    </row>
    <row r="70" spans="1:11" ht="23.25">
      <c r="A70" s="9"/>
      <c r="B70" s="567" t="s">
        <v>409</v>
      </c>
      <c r="C70" s="568"/>
      <c r="D70" s="568"/>
      <c r="E70" s="568"/>
      <c r="F70" s="568"/>
      <c r="G70" s="568"/>
      <c r="H70" s="568"/>
      <c r="I70" s="568"/>
      <c r="J70" s="568"/>
      <c r="K70" s="568"/>
    </row>
    <row r="71" spans="1:11" ht="15.75" customHeight="1">
      <c r="A71" s="9"/>
      <c r="B71" s="11" t="s">
        <v>2</v>
      </c>
      <c r="C71" s="11" t="s">
        <v>3</v>
      </c>
      <c r="D71" s="11" t="s">
        <v>5</v>
      </c>
      <c r="E71" s="11" t="s">
        <v>0</v>
      </c>
      <c r="F71" s="11" t="s">
        <v>240</v>
      </c>
      <c r="G71" s="11" t="s">
        <v>4</v>
      </c>
      <c r="H71" s="11" t="s">
        <v>376</v>
      </c>
      <c r="I71" s="11" t="s">
        <v>4</v>
      </c>
      <c r="J71" s="11" t="s">
        <v>325</v>
      </c>
      <c r="K71" s="11" t="s">
        <v>4</v>
      </c>
    </row>
    <row r="72" spans="1:11" ht="15.75" customHeight="1">
      <c r="A72" s="9"/>
      <c r="B72" s="46">
        <v>113241</v>
      </c>
      <c r="C72" s="4" t="s">
        <v>410</v>
      </c>
      <c r="D72" s="4" t="s">
        <v>6</v>
      </c>
      <c r="E72" s="5">
        <v>6.85</v>
      </c>
      <c r="F72" s="8">
        <v>6.55</v>
      </c>
      <c r="G72" s="13">
        <v>4.3795620437956179E-2</v>
      </c>
      <c r="H72" s="8">
        <v>6.29</v>
      </c>
      <c r="I72" s="13">
        <v>8.1751824817518193E-2</v>
      </c>
      <c r="J72" s="8">
        <v>6.05</v>
      </c>
      <c r="K72" s="13">
        <v>0.11678832116788319</v>
      </c>
    </row>
    <row r="73" spans="1:11" ht="15.75" customHeight="1">
      <c r="A73" s="9"/>
      <c r="B73" s="46">
        <v>113235</v>
      </c>
      <c r="C73" s="4" t="s">
        <v>411</v>
      </c>
      <c r="D73" s="4" t="s">
        <v>6</v>
      </c>
      <c r="E73" s="5">
        <v>6.85</v>
      </c>
      <c r="F73" s="8">
        <v>6.55</v>
      </c>
      <c r="G73" s="13">
        <v>4.3795620437956179E-2</v>
      </c>
      <c r="H73" s="8">
        <v>6.29</v>
      </c>
      <c r="I73" s="13">
        <v>8.1751824817518193E-2</v>
      </c>
      <c r="J73" s="8">
        <v>6.05</v>
      </c>
      <c r="K73" s="13">
        <v>0.11678832116788319</v>
      </c>
    </row>
    <row r="74" spans="1:11" ht="15.75" customHeight="1">
      <c r="A74" s="9"/>
      <c r="B74" s="46">
        <v>113232</v>
      </c>
      <c r="C74" s="4" t="s">
        <v>412</v>
      </c>
      <c r="D74" s="4" t="s">
        <v>6</v>
      </c>
      <c r="E74" s="5">
        <v>6.85</v>
      </c>
      <c r="F74" s="8">
        <v>6.55</v>
      </c>
      <c r="G74" s="13">
        <v>4.3795620437956179E-2</v>
      </c>
      <c r="H74" s="8">
        <v>6.29</v>
      </c>
      <c r="I74" s="13">
        <v>8.1751824817518193E-2</v>
      </c>
      <c r="J74" s="8">
        <v>6.05</v>
      </c>
      <c r="K74" s="13">
        <v>0.11678832116788319</v>
      </c>
    </row>
    <row r="75" spans="1:11" ht="15.75" customHeight="1">
      <c r="A75" s="9"/>
      <c r="B75" s="46">
        <v>113233</v>
      </c>
      <c r="C75" s="4" t="s">
        <v>413</v>
      </c>
      <c r="D75" s="4" t="s">
        <v>6</v>
      </c>
      <c r="E75" s="5">
        <v>6.85</v>
      </c>
      <c r="F75" s="8">
        <v>6.55</v>
      </c>
      <c r="G75" s="13">
        <v>4.3795620437956179E-2</v>
      </c>
      <c r="H75" s="8">
        <v>6.29</v>
      </c>
      <c r="I75" s="13">
        <v>8.1751824817518193E-2</v>
      </c>
      <c r="J75" s="8">
        <v>6.05</v>
      </c>
      <c r="K75" s="13">
        <v>0.11678832116788319</v>
      </c>
    </row>
    <row r="76" spans="1:11" ht="15.75" customHeight="1">
      <c r="A76" s="9"/>
      <c r="B76" s="46">
        <v>113234</v>
      </c>
      <c r="C76" s="4" t="s">
        <v>414</v>
      </c>
      <c r="D76" s="4" t="s">
        <v>6</v>
      </c>
      <c r="E76" s="5">
        <v>6.85</v>
      </c>
      <c r="F76" s="8">
        <v>6.55</v>
      </c>
      <c r="G76" s="13">
        <v>4.3795620437956179E-2</v>
      </c>
      <c r="H76" s="8">
        <v>6.29</v>
      </c>
      <c r="I76" s="13">
        <v>8.1751824817518193E-2</v>
      </c>
      <c r="J76" s="8">
        <v>6.05</v>
      </c>
      <c r="K76" s="13">
        <v>0.11678832116788319</v>
      </c>
    </row>
    <row r="77" spans="1:11" ht="15.75" customHeight="1">
      <c r="A77" s="9"/>
      <c r="B77" s="46">
        <v>113248</v>
      </c>
      <c r="C77" s="4" t="s">
        <v>415</v>
      </c>
      <c r="D77" s="4" t="s">
        <v>6</v>
      </c>
      <c r="E77" s="5">
        <v>6.85</v>
      </c>
      <c r="F77" s="8">
        <v>6.55</v>
      </c>
      <c r="G77" s="13">
        <v>4.3795620437956179E-2</v>
      </c>
      <c r="H77" s="8">
        <v>6.29</v>
      </c>
      <c r="I77" s="13">
        <v>8.1751824817518193E-2</v>
      </c>
      <c r="J77" s="8">
        <v>6.05</v>
      </c>
      <c r="K77" s="13">
        <v>0.11678832116788319</v>
      </c>
    </row>
    <row r="78" spans="1:11" ht="15.75" customHeight="1">
      <c r="A78" s="9"/>
      <c r="B78" s="46">
        <v>113247</v>
      </c>
      <c r="C78" s="4" t="s">
        <v>416</v>
      </c>
      <c r="D78" s="4" t="s">
        <v>6</v>
      </c>
      <c r="E78" s="5">
        <v>6.85</v>
      </c>
      <c r="F78" s="8">
        <v>6.55</v>
      </c>
      <c r="G78" s="13">
        <v>4.3795620437956179E-2</v>
      </c>
      <c r="H78" s="8">
        <v>6.29</v>
      </c>
      <c r="I78" s="13">
        <v>8.1751824817518193E-2</v>
      </c>
      <c r="J78" s="8">
        <v>6.05</v>
      </c>
      <c r="K78" s="13">
        <v>0.11678832116788319</v>
      </c>
    </row>
    <row r="79" spans="1:11" ht="15.75" customHeight="1">
      <c r="A79" s="9"/>
      <c r="B79" s="46">
        <v>113253</v>
      </c>
      <c r="C79" s="4" t="s">
        <v>417</v>
      </c>
      <c r="D79" s="4" t="s">
        <v>6</v>
      </c>
      <c r="E79" s="5">
        <v>6.6</v>
      </c>
      <c r="F79" s="8">
        <v>6.19</v>
      </c>
      <c r="G79" s="13">
        <v>6.2121212121212015E-2</v>
      </c>
      <c r="H79" s="8">
        <v>5.99</v>
      </c>
      <c r="I79" s="13">
        <v>9.2424242424242339E-2</v>
      </c>
      <c r="J79" s="8">
        <v>5.79</v>
      </c>
      <c r="K79" s="13">
        <v>0.12272727272727267</v>
      </c>
    </row>
    <row r="80" spans="1:11" ht="15.75" customHeight="1">
      <c r="A80" s="9"/>
      <c r="B80" s="46">
        <v>113249</v>
      </c>
      <c r="C80" s="4" t="s">
        <v>418</v>
      </c>
      <c r="D80" s="4" t="s">
        <v>6</v>
      </c>
      <c r="E80" s="5">
        <v>6.6</v>
      </c>
      <c r="F80" s="8">
        <v>6.19</v>
      </c>
      <c r="G80" s="13">
        <v>6.2121212121212015E-2</v>
      </c>
      <c r="H80" s="8">
        <v>5.99</v>
      </c>
      <c r="I80" s="13">
        <v>9.2424242424242339E-2</v>
      </c>
      <c r="J80" s="8">
        <v>5.79</v>
      </c>
      <c r="K80" s="13">
        <v>0.12272727272727267</v>
      </c>
    </row>
    <row r="81" spans="1:11" ht="15.75" customHeight="1">
      <c r="A81" s="9"/>
      <c r="B81" s="46">
        <v>113250</v>
      </c>
      <c r="C81" s="4" t="s">
        <v>419</v>
      </c>
      <c r="D81" s="4" t="s">
        <v>6</v>
      </c>
      <c r="E81" s="5">
        <v>6.6</v>
      </c>
      <c r="F81" s="8">
        <v>6.19</v>
      </c>
      <c r="G81" s="13">
        <v>6.2121212121212015E-2</v>
      </c>
      <c r="H81" s="8">
        <v>5.99</v>
      </c>
      <c r="I81" s="13">
        <v>9.2424242424242339E-2</v>
      </c>
      <c r="J81" s="8">
        <v>5.79</v>
      </c>
      <c r="K81" s="13">
        <v>0.12272727272727267</v>
      </c>
    </row>
    <row r="82" spans="1:11" ht="15.75" customHeight="1">
      <c r="A82" s="9"/>
      <c r="B82" s="46">
        <v>113252</v>
      </c>
      <c r="C82" s="4" t="s">
        <v>420</v>
      </c>
      <c r="D82" s="4" t="s">
        <v>6</v>
      </c>
      <c r="E82" s="5">
        <v>6.6</v>
      </c>
      <c r="F82" s="8">
        <v>6.19</v>
      </c>
      <c r="G82" s="13">
        <v>6.2121212121212015E-2</v>
      </c>
      <c r="H82" s="8">
        <v>5.99</v>
      </c>
      <c r="I82" s="13">
        <v>9.2424242424242339E-2</v>
      </c>
      <c r="J82" s="8">
        <v>5.79</v>
      </c>
      <c r="K82" s="13">
        <v>0.12272727272727267</v>
      </c>
    </row>
    <row r="83" spans="1:11" ht="15.75" customHeight="1">
      <c r="A83" s="9"/>
      <c r="B83" s="46">
        <v>113251</v>
      </c>
      <c r="C83" s="4" t="s">
        <v>421</v>
      </c>
      <c r="D83" s="4" t="s">
        <v>6</v>
      </c>
      <c r="E83" s="5">
        <v>6.6</v>
      </c>
      <c r="F83" s="8">
        <v>6.19</v>
      </c>
      <c r="G83" s="13">
        <v>6.2121212121212015E-2</v>
      </c>
      <c r="H83" s="8">
        <v>5.99</v>
      </c>
      <c r="I83" s="13">
        <v>9.2424242424242339E-2</v>
      </c>
      <c r="J83" s="8">
        <v>5.79</v>
      </c>
      <c r="K83" s="13">
        <v>0.12272727272727267</v>
      </c>
    </row>
    <row r="84" spans="1:11" ht="15.75" customHeight="1">
      <c r="A84" s="9"/>
      <c r="B84" s="46">
        <v>113223</v>
      </c>
      <c r="C84" s="4" t="s">
        <v>422</v>
      </c>
      <c r="D84" s="4" t="s">
        <v>6</v>
      </c>
      <c r="E84" s="5">
        <v>4.8899999999999997</v>
      </c>
      <c r="F84" s="8">
        <v>4.82</v>
      </c>
      <c r="G84" s="13">
        <v>1.431492842535775E-2</v>
      </c>
      <c r="H84" s="8">
        <v>4.6900000000000004</v>
      </c>
      <c r="I84" s="13">
        <v>4.0899795501022351E-2</v>
      </c>
      <c r="J84" s="8">
        <v>4.49</v>
      </c>
      <c r="K84" s="13">
        <v>8.1799591002044883E-2</v>
      </c>
    </row>
    <row r="85" spans="1:11" ht="15.75" customHeight="1">
      <c r="A85" s="9"/>
      <c r="B85" s="46">
        <v>113240</v>
      </c>
      <c r="C85" s="4" t="s">
        <v>423</v>
      </c>
      <c r="D85" s="4" t="s">
        <v>6</v>
      </c>
      <c r="E85" s="5">
        <v>4.8899999999999997</v>
      </c>
      <c r="F85" s="8">
        <v>4.82</v>
      </c>
      <c r="G85" s="13">
        <v>1.431492842535775E-2</v>
      </c>
      <c r="H85" s="8">
        <v>4.6900000000000004</v>
      </c>
      <c r="I85" s="13">
        <v>4.0899795501022351E-2</v>
      </c>
      <c r="J85" s="8">
        <v>4.49</v>
      </c>
      <c r="K85" s="13">
        <v>8.1799591002044883E-2</v>
      </c>
    </row>
    <row r="86" spans="1:11" ht="15.75" customHeight="1">
      <c r="A86" s="9"/>
      <c r="B86" s="46">
        <v>113226</v>
      </c>
      <c r="C86" s="4" t="s">
        <v>424</v>
      </c>
      <c r="D86" s="4" t="s">
        <v>6</v>
      </c>
      <c r="E86" s="5">
        <v>4.8899999999999997</v>
      </c>
      <c r="F86" s="8">
        <v>4.82</v>
      </c>
      <c r="G86" s="13">
        <v>1.431492842535775E-2</v>
      </c>
      <c r="H86" s="8">
        <v>4.6900000000000004</v>
      </c>
      <c r="I86" s="13">
        <v>4.0899795501022351E-2</v>
      </c>
      <c r="J86" s="8">
        <v>4.49</v>
      </c>
      <c r="K86" s="13">
        <v>8.1799591002044883E-2</v>
      </c>
    </row>
    <row r="87" spans="1:11" ht="15.75" customHeight="1">
      <c r="A87" s="9"/>
      <c r="B87" s="46">
        <v>113230</v>
      </c>
      <c r="C87" s="4" t="s">
        <v>425</v>
      </c>
      <c r="D87" s="4" t="s">
        <v>6</v>
      </c>
      <c r="E87" s="5">
        <v>4.8899999999999997</v>
      </c>
      <c r="F87" s="8">
        <v>4.82</v>
      </c>
      <c r="G87" s="13">
        <v>1.431492842535775E-2</v>
      </c>
      <c r="H87" s="8">
        <v>4.6900000000000004</v>
      </c>
      <c r="I87" s="13">
        <v>4.0899795501022351E-2</v>
      </c>
      <c r="J87" s="8">
        <v>4.49</v>
      </c>
      <c r="K87" s="13">
        <v>8.1799591002044883E-2</v>
      </c>
    </row>
    <row r="88" spans="1:11" ht="15.75" customHeight="1">
      <c r="A88" s="9"/>
      <c r="B88" s="46">
        <v>113225</v>
      </c>
      <c r="C88" s="4" t="s">
        <v>426</v>
      </c>
      <c r="D88" s="4" t="s">
        <v>6</v>
      </c>
      <c r="E88" s="5">
        <v>4.8899999999999997</v>
      </c>
      <c r="F88" s="8">
        <v>4.82</v>
      </c>
      <c r="G88" s="13">
        <v>1.431492842535775E-2</v>
      </c>
      <c r="H88" s="8">
        <v>4.6900000000000004</v>
      </c>
      <c r="I88" s="13">
        <v>4.0899795501022351E-2</v>
      </c>
      <c r="J88" s="8">
        <v>4.49</v>
      </c>
      <c r="K88" s="13">
        <v>8.1799591002044883E-2</v>
      </c>
    </row>
    <row r="89" spans="1:11" ht="15.75" customHeight="1">
      <c r="A89" s="9"/>
      <c r="B89" s="46">
        <v>113218</v>
      </c>
      <c r="C89" s="4" t="s">
        <v>427</v>
      </c>
      <c r="D89" s="4" t="s">
        <v>6</v>
      </c>
      <c r="E89" s="5">
        <v>4.45</v>
      </c>
      <c r="F89" s="8">
        <v>4.32</v>
      </c>
      <c r="G89" s="13">
        <v>2.9213483146067389E-2</v>
      </c>
      <c r="H89" s="8">
        <v>4.1900000000000004</v>
      </c>
      <c r="I89" s="13">
        <v>5.8426966292134778E-2</v>
      </c>
      <c r="J89" s="8">
        <v>4.05</v>
      </c>
      <c r="K89" s="13">
        <v>8.9887640449438283E-2</v>
      </c>
    </row>
    <row r="90" spans="1:11" ht="15.75" customHeight="1">
      <c r="A90" s="9"/>
      <c r="B90" s="46">
        <v>113210</v>
      </c>
      <c r="C90" s="4" t="s">
        <v>428</v>
      </c>
      <c r="D90" s="4" t="s">
        <v>6</v>
      </c>
      <c r="E90" s="5">
        <v>4.45</v>
      </c>
      <c r="F90" s="8">
        <v>4.32</v>
      </c>
      <c r="G90" s="13">
        <v>2.9213483146067389E-2</v>
      </c>
      <c r="H90" s="8">
        <v>4.1900000000000004</v>
      </c>
      <c r="I90" s="13">
        <v>5.8426966292134778E-2</v>
      </c>
      <c r="J90" s="8">
        <v>4.05</v>
      </c>
      <c r="K90" s="13">
        <v>8.9887640449438283E-2</v>
      </c>
    </row>
    <row r="91" spans="1:11" ht="15.75" customHeight="1">
      <c r="A91" s="9"/>
      <c r="B91" s="46">
        <v>113214</v>
      </c>
      <c r="C91" s="4" t="s">
        <v>430</v>
      </c>
      <c r="D91" s="4" t="s">
        <v>6</v>
      </c>
      <c r="E91" s="5">
        <v>4.45</v>
      </c>
      <c r="F91" s="8">
        <v>4.32</v>
      </c>
      <c r="G91" s="13">
        <v>2.9213483146067389E-2</v>
      </c>
      <c r="H91" s="8">
        <v>4.1900000000000004</v>
      </c>
      <c r="I91" s="13">
        <v>5.8426966292134778E-2</v>
      </c>
      <c r="J91" s="8">
        <v>4.05</v>
      </c>
      <c r="K91" s="13">
        <v>8.9887640449438283E-2</v>
      </c>
    </row>
    <row r="92" spans="1:11" ht="15.75" customHeight="1">
      <c r="A92" s="9"/>
      <c r="B92" s="46">
        <v>113229</v>
      </c>
      <c r="C92" s="4" t="s">
        <v>431</v>
      </c>
      <c r="D92" s="4" t="s">
        <v>6</v>
      </c>
      <c r="E92" s="5">
        <v>4.45</v>
      </c>
      <c r="F92" s="8">
        <v>4.32</v>
      </c>
      <c r="G92" s="13">
        <v>2.9213483146067389E-2</v>
      </c>
      <c r="H92" s="8">
        <v>4.1900000000000004</v>
      </c>
      <c r="I92" s="13">
        <v>5.8426966292134778E-2</v>
      </c>
      <c r="J92" s="8">
        <v>4.05</v>
      </c>
      <c r="K92" s="13">
        <v>8.9887640449438283E-2</v>
      </c>
    </row>
    <row r="93" spans="1:11" ht="15.75" customHeight="1">
      <c r="A93" s="9"/>
      <c r="B93" s="46">
        <v>113212</v>
      </c>
      <c r="C93" s="4" t="s">
        <v>432</v>
      </c>
      <c r="D93" s="4" t="s">
        <v>6</v>
      </c>
      <c r="E93" s="5">
        <v>4.45</v>
      </c>
      <c r="F93" s="8">
        <v>4.32</v>
      </c>
      <c r="G93" s="13">
        <v>2.9213483146067389E-2</v>
      </c>
      <c r="H93" s="8">
        <v>4.1900000000000004</v>
      </c>
      <c r="I93" s="13">
        <v>5.8426966292134778E-2</v>
      </c>
      <c r="J93" s="8">
        <v>4.05</v>
      </c>
      <c r="K93" s="13">
        <v>8.9887640449438283E-2</v>
      </c>
    </row>
    <row r="94" spans="1:11" ht="15.75" customHeight="1">
      <c r="A94" s="9"/>
      <c r="B94" s="46">
        <v>113217</v>
      </c>
      <c r="C94" s="4" t="s">
        <v>433</v>
      </c>
      <c r="D94" s="4" t="s">
        <v>6</v>
      </c>
      <c r="E94" s="5">
        <v>4.45</v>
      </c>
      <c r="F94" s="8">
        <v>4.32</v>
      </c>
      <c r="G94" s="13">
        <v>2.9213483146067389E-2</v>
      </c>
      <c r="H94" s="8">
        <v>4.1900000000000004</v>
      </c>
      <c r="I94" s="13">
        <v>5.8426966292134778E-2</v>
      </c>
      <c r="J94" s="8">
        <v>4.05</v>
      </c>
      <c r="K94" s="13">
        <v>8.9887640449438283E-2</v>
      </c>
    </row>
    <row r="95" spans="1:11" ht="15.75" customHeight="1">
      <c r="A95" s="9"/>
      <c r="B95" s="46">
        <v>113215</v>
      </c>
      <c r="C95" s="4" t="s">
        <v>434</v>
      </c>
      <c r="D95" s="4" t="s">
        <v>6</v>
      </c>
      <c r="E95" s="5">
        <v>4.45</v>
      </c>
      <c r="F95" s="8">
        <v>4.32</v>
      </c>
      <c r="G95" s="13">
        <v>2.9213483146067389E-2</v>
      </c>
      <c r="H95" s="8">
        <v>4.1900000000000004</v>
      </c>
      <c r="I95" s="13">
        <v>5.8426966292134778E-2</v>
      </c>
      <c r="J95" s="8">
        <v>4.05</v>
      </c>
      <c r="K95" s="13">
        <v>8.9887640449438283E-2</v>
      </c>
    </row>
    <row r="96" spans="1:11" ht="15.75" customHeight="1">
      <c r="A96" s="9"/>
      <c r="B96" s="46">
        <v>113227</v>
      </c>
      <c r="C96" s="4" t="s">
        <v>435</v>
      </c>
      <c r="D96" s="4" t="s">
        <v>6</v>
      </c>
      <c r="E96" s="5">
        <v>4.45</v>
      </c>
      <c r="F96" s="8">
        <v>4.32</v>
      </c>
      <c r="G96" s="13">
        <v>2.9213483146067389E-2</v>
      </c>
      <c r="H96" s="8">
        <v>4.1900000000000004</v>
      </c>
      <c r="I96" s="13">
        <v>5.8426966292134778E-2</v>
      </c>
      <c r="J96" s="8">
        <v>4.05</v>
      </c>
      <c r="K96" s="13">
        <v>8.9887640449438283E-2</v>
      </c>
    </row>
    <row r="97" spans="1:15" ht="15.75" customHeight="1">
      <c r="A97" s="9"/>
      <c r="B97" s="46">
        <v>113236</v>
      </c>
      <c r="C97" s="4" t="s">
        <v>429</v>
      </c>
      <c r="D97" s="4" t="s">
        <v>6</v>
      </c>
      <c r="E97" s="5">
        <v>4.45</v>
      </c>
      <c r="F97" s="8">
        <v>4.32</v>
      </c>
      <c r="G97" s="13">
        <v>2.9213483146067389E-2</v>
      </c>
      <c r="H97" s="8">
        <v>4.1900000000000004</v>
      </c>
      <c r="I97" s="13">
        <v>5.8426966292134778E-2</v>
      </c>
      <c r="J97" s="8">
        <v>4.05</v>
      </c>
      <c r="K97" s="13">
        <v>8.9887640449438283E-2</v>
      </c>
    </row>
    <row r="98" spans="1:15" ht="15.75" customHeight="1">
      <c r="A98" s="9"/>
      <c r="B98" s="46"/>
      <c r="C98" s="4"/>
      <c r="D98" s="4"/>
      <c r="E98" s="5"/>
      <c r="F98" s="8"/>
      <c r="G98" s="13"/>
    </row>
    <row r="99" spans="1:15" ht="15.75" customHeight="1">
      <c r="A99" s="9"/>
      <c r="B99" s="4"/>
      <c r="C99" s="4"/>
      <c r="D99" s="4"/>
      <c r="E99" s="5"/>
      <c r="F99" s="561" t="s">
        <v>382</v>
      </c>
      <c r="G99" s="562"/>
      <c r="H99" s="562"/>
      <c r="I99" s="562"/>
      <c r="J99" s="562"/>
      <c r="K99" s="562"/>
      <c r="L99" s="562"/>
      <c r="M99" s="562"/>
      <c r="N99" s="562"/>
      <c r="O99" s="562"/>
    </row>
    <row r="100" spans="1:15" ht="15.75" customHeight="1">
      <c r="A100" s="9"/>
      <c r="B100" s="11" t="s">
        <v>2</v>
      </c>
      <c r="C100" s="11" t="s">
        <v>3</v>
      </c>
      <c r="D100" s="11" t="s">
        <v>5</v>
      </c>
      <c r="E100" s="11" t="s">
        <v>0</v>
      </c>
      <c r="F100" s="11" t="s">
        <v>240</v>
      </c>
      <c r="G100" s="11" t="s">
        <v>4</v>
      </c>
      <c r="H100" s="11" t="s">
        <v>325</v>
      </c>
      <c r="I100" s="11" t="s">
        <v>4</v>
      </c>
      <c r="J100" s="11" t="s">
        <v>326</v>
      </c>
      <c r="K100" s="11" t="s">
        <v>4</v>
      </c>
      <c r="L100" s="11" t="s">
        <v>327</v>
      </c>
      <c r="M100" s="11" t="s">
        <v>4</v>
      </c>
      <c r="N100" s="11" t="s">
        <v>328</v>
      </c>
      <c r="O100" s="11" t="s">
        <v>4</v>
      </c>
    </row>
    <row r="101" spans="1:15" ht="15.75" customHeight="1">
      <c r="A101" s="9"/>
      <c r="B101" s="44">
        <v>109612</v>
      </c>
      <c r="C101" s="4" t="s">
        <v>441</v>
      </c>
      <c r="D101" s="4" t="s">
        <v>6</v>
      </c>
      <c r="E101" s="5">
        <v>4.6500000000000004</v>
      </c>
      <c r="F101" s="8">
        <v>4.1850000000000005</v>
      </c>
      <c r="G101" s="13">
        <v>9.9999999999999964E-2</v>
      </c>
      <c r="H101" s="8">
        <v>3.9525000000000006</v>
      </c>
      <c r="I101" s="13">
        <v>0.14999999999999994</v>
      </c>
      <c r="J101" s="8">
        <v>3.72</v>
      </c>
      <c r="K101" s="13">
        <v>0.2</v>
      </c>
      <c r="L101" s="8">
        <v>3.2550000000000003</v>
      </c>
      <c r="M101" s="13">
        <v>0.3</v>
      </c>
      <c r="N101" s="8">
        <v>2.3250000000000002</v>
      </c>
      <c r="O101" s="13">
        <v>0.5</v>
      </c>
    </row>
    <row r="102" spans="1:15" ht="15.75" customHeight="1">
      <c r="A102" s="9"/>
      <c r="B102" s="44">
        <v>102318</v>
      </c>
      <c r="C102" s="4" t="s">
        <v>436</v>
      </c>
      <c r="D102" s="4" t="s">
        <v>6</v>
      </c>
      <c r="E102" s="5">
        <v>5.27</v>
      </c>
      <c r="F102" s="8">
        <v>4.7429999999999994</v>
      </c>
      <c r="G102" s="13">
        <v>0.10000000000000003</v>
      </c>
      <c r="H102" s="8">
        <v>4.4794999999999998</v>
      </c>
      <c r="I102" s="13">
        <v>0.14999999999999997</v>
      </c>
      <c r="J102" s="8">
        <v>4.2159999999999993</v>
      </c>
      <c r="K102" s="13">
        <v>0.20000000000000007</v>
      </c>
      <c r="L102" s="8">
        <v>3.6890000000000001</v>
      </c>
      <c r="M102" s="13">
        <v>0.29999999999999993</v>
      </c>
      <c r="N102" s="8">
        <v>2.6349999999999998</v>
      </c>
      <c r="O102" s="13">
        <v>0.5</v>
      </c>
    </row>
    <row r="103" spans="1:15" ht="15.75" customHeight="1">
      <c r="A103" s="9"/>
      <c r="B103" s="44">
        <v>103222</v>
      </c>
      <c r="C103" s="4" t="s">
        <v>437</v>
      </c>
      <c r="D103" s="4" t="s">
        <v>6</v>
      </c>
      <c r="E103" s="5">
        <v>4.8</v>
      </c>
      <c r="F103" s="8">
        <v>4.32</v>
      </c>
      <c r="G103" s="13">
        <v>9.9999999999999908E-2</v>
      </c>
      <c r="H103" s="8">
        <v>4.08</v>
      </c>
      <c r="I103" s="13">
        <v>0.14999999999999997</v>
      </c>
      <c r="J103" s="8">
        <v>3.84</v>
      </c>
      <c r="K103" s="13">
        <v>0.2</v>
      </c>
      <c r="L103" s="8">
        <v>3.36</v>
      </c>
      <c r="M103" s="13">
        <v>0.3</v>
      </c>
      <c r="N103" s="8">
        <v>2.4</v>
      </c>
      <c r="O103" s="13">
        <v>0.5</v>
      </c>
    </row>
    <row r="104" spans="1:15" ht="15.75" customHeight="1">
      <c r="A104" s="9"/>
      <c r="B104" s="44">
        <v>112631</v>
      </c>
      <c r="C104" s="4" t="s">
        <v>442</v>
      </c>
      <c r="D104" s="4" t="s">
        <v>6</v>
      </c>
      <c r="E104" s="5">
        <v>4.49</v>
      </c>
      <c r="F104" s="8">
        <v>4.0410000000000004</v>
      </c>
      <c r="G104" s="13">
        <v>9.9999999999999964E-2</v>
      </c>
      <c r="H104" s="8">
        <v>3.8165000000000004</v>
      </c>
      <c r="I104" s="13">
        <v>0.14999999999999994</v>
      </c>
      <c r="J104" s="8">
        <v>3.5920000000000001</v>
      </c>
      <c r="K104" s="13">
        <v>0.2</v>
      </c>
      <c r="L104" s="8">
        <v>3.1430000000000002</v>
      </c>
      <c r="M104" s="13">
        <v>0.3</v>
      </c>
      <c r="N104" s="8">
        <v>2.2450000000000001</v>
      </c>
      <c r="O104" s="13">
        <v>0.5</v>
      </c>
    </row>
    <row r="105" spans="1:15" ht="15.75" customHeight="1">
      <c r="A105" s="9"/>
      <c r="B105" s="44">
        <v>102313</v>
      </c>
      <c r="C105" s="4" t="s">
        <v>443</v>
      </c>
      <c r="D105" s="4" t="s">
        <v>6</v>
      </c>
      <c r="E105" s="5">
        <v>3.87</v>
      </c>
      <c r="F105" s="8">
        <v>3.4830000000000001</v>
      </c>
      <c r="G105" s="13">
        <v>0.1</v>
      </c>
      <c r="H105" s="8">
        <v>3.2895000000000003</v>
      </c>
      <c r="I105" s="13">
        <v>0.14999999999999994</v>
      </c>
      <c r="J105" s="8">
        <v>3.0960000000000001</v>
      </c>
      <c r="K105" s="13">
        <v>0.2</v>
      </c>
      <c r="L105" s="8">
        <v>2.7090000000000001</v>
      </c>
      <c r="M105" s="13">
        <v>0.3</v>
      </c>
      <c r="N105" s="8">
        <v>1.9350000000000001</v>
      </c>
      <c r="O105" s="13">
        <v>0.5</v>
      </c>
    </row>
    <row r="106" spans="1:15" ht="15.75" customHeight="1">
      <c r="A106" s="9"/>
      <c r="B106" s="44">
        <v>112948</v>
      </c>
      <c r="C106" s="4" t="s">
        <v>444</v>
      </c>
      <c r="D106" s="4" t="s">
        <v>6</v>
      </c>
      <c r="E106" s="5">
        <v>3.9</v>
      </c>
      <c r="F106" s="8">
        <v>3.51</v>
      </c>
      <c r="G106" s="13">
        <v>0.10000000000000003</v>
      </c>
      <c r="H106" s="8">
        <v>3.3149999999999999</v>
      </c>
      <c r="I106" s="13">
        <v>0.15</v>
      </c>
      <c r="J106" s="8">
        <v>3.12</v>
      </c>
      <c r="K106" s="13">
        <v>0.19999999999999996</v>
      </c>
      <c r="L106" s="8">
        <v>2.73</v>
      </c>
      <c r="M106" s="13">
        <v>0.3</v>
      </c>
      <c r="N106" s="8">
        <v>1.95</v>
      </c>
      <c r="O106" s="13">
        <v>0.5</v>
      </c>
    </row>
    <row r="107" spans="1:15" ht="15.75" customHeight="1">
      <c r="A107" s="9"/>
      <c r="B107" s="44">
        <v>109613</v>
      </c>
      <c r="C107" s="4" t="s">
        <v>445</v>
      </c>
      <c r="D107" s="4" t="s">
        <v>6</v>
      </c>
      <c r="E107" s="5">
        <v>5.22</v>
      </c>
      <c r="F107" s="8">
        <v>4.6979999999999995</v>
      </c>
      <c r="G107" s="13">
        <v>0.10000000000000005</v>
      </c>
      <c r="H107" s="8">
        <v>4.4369999999999994</v>
      </c>
      <c r="I107" s="13">
        <v>0.15000000000000008</v>
      </c>
      <c r="J107" s="8">
        <v>4.1760000000000002</v>
      </c>
      <c r="K107" s="13">
        <v>0.19999999999999993</v>
      </c>
      <c r="L107" s="8">
        <v>3.6539999999999999</v>
      </c>
      <c r="M107" s="13">
        <v>0.3</v>
      </c>
      <c r="N107" s="8">
        <v>2.61</v>
      </c>
      <c r="O107" s="13">
        <v>0.5</v>
      </c>
    </row>
    <row r="108" spans="1:15" ht="15.75" customHeight="1">
      <c r="A108" s="9"/>
      <c r="B108" s="44">
        <v>112946</v>
      </c>
      <c r="C108" s="4" t="s">
        <v>446</v>
      </c>
      <c r="D108" s="4" t="s">
        <v>6</v>
      </c>
      <c r="E108" s="5">
        <v>4.0599999999999996</v>
      </c>
      <c r="F108" s="8">
        <v>3.6539999999999995</v>
      </c>
      <c r="G108" s="13">
        <v>0.10000000000000005</v>
      </c>
      <c r="H108" s="8">
        <v>3.4509999999999996</v>
      </c>
      <c r="I108" s="13">
        <v>0.15000000000000002</v>
      </c>
      <c r="J108" s="8">
        <v>3.2479999999999998</v>
      </c>
      <c r="K108" s="13">
        <v>0.19999999999999998</v>
      </c>
      <c r="L108" s="8">
        <v>2.8419999999999996</v>
      </c>
      <c r="M108" s="13">
        <v>0.30000000000000004</v>
      </c>
      <c r="N108" s="8">
        <v>2.0299999999999998</v>
      </c>
      <c r="O108" s="13">
        <v>0.5</v>
      </c>
    </row>
    <row r="109" spans="1:15" ht="15.75" customHeight="1">
      <c r="A109" s="9"/>
      <c r="B109" s="44">
        <v>112945</v>
      </c>
      <c r="C109" s="4" t="s">
        <v>447</v>
      </c>
      <c r="D109" s="4" t="s">
        <v>6</v>
      </c>
      <c r="E109" s="5">
        <v>4.25</v>
      </c>
      <c r="F109" s="8">
        <v>3.8250000000000002</v>
      </c>
      <c r="G109" s="13">
        <v>9.9999999999999964E-2</v>
      </c>
      <c r="H109" s="8">
        <v>3.6124999999999998</v>
      </c>
      <c r="I109" s="13">
        <v>0.15000000000000005</v>
      </c>
      <c r="J109" s="8">
        <v>3.4</v>
      </c>
      <c r="K109" s="13">
        <v>0.2</v>
      </c>
      <c r="L109" s="8">
        <v>2.9750000000000001</v>
      </c>
      <c r="M109" s="13">
        <v>0.3</v>
      </c>
      <c r="N109" s="8">
        <v>2.125</v>
      </c>
      <c r="O109" s="13">
        <v>0.5</v>
      </c>
    </row>
    <row r="110" spans="1:15" ht="15.75" customHeight="1">
      <c r="A110" s="9"/>
      <c r="B110" s="44">
        <v>105851</v>
      </c>
      <c r="C110" s="4" t="s">
        <v>438</v>
      </c>
      <c r="D110" s="4" t="s">
        <v>6</v>
      </c>
      <c r="E110" s="5">
        <v>5.27</v>
      </c>
      <c r="F110" s="8">
        <v>4.7429999999999994</v>
      </c>
      <c r="G110" s="13">
        <v>0.10000000000000003</v>
      </c>
      <c r="H110" s="8">
        <v>4.4794999999999998</v>
      </c>
      <c r="I110" s="13">
        <v>0.14999999999999997</v>
      </c>
      <c r="J110" s="8">
        <v>4.2159999999999993</v>
      </c>
      <c r="K110" s="13">
        <v>0.20000000000000007</v>
      </c>
      <c r="L110" s="8">
        <v>3.6890000000000001</v>
      </c>
      <c r="M110" s="13">
        <v>0.29999999999999993</v>
      </c>
      <c r="N110" s="8">
        <v>2.6349999999999998</v>
      </c>
      <c r="O110" s="13">
        <v>0.5</v>
      </c>
    </row>
    <row r="111" spans="1:15" ht="15.75" customHeight="1">
      <c r="A111" s="9"/>
      <c r="B111" s="44">
        <v>112949</v>
      </c>
      <c r="C111" s="4" t="s">
        <v>448</v>
      </c>
      <c r="D111" s="4" t="s">
        <v>6</v>
      </c>
      <c r="E111" s="5">
        <v>4.25</v>
      </c>
      <c r="F111" s="8">
        <v>3.8250000000000002</v>
      </c>
      <c r="G111" s="13">
        <v>9.9999999999999964E-2</v>
      </c>
      <c r="H111" s="8">
        <v>3.6124999999999998</v>
      </c>
      <c r="I111" s="13">
        <v>0.15000000000000005</v>
      </c>
      <c r="J111" s="8">
        <v>3.4</v>
      </c>
      <c r="K111" s="13">
        <v>0.2</v>
      </c>
      <c r="L111" s="8">
        <v>2.9750000000000001</v>
      </c>
      <c r="M111" s="13">
        <v>0.3</v>
      </c>
      <c r="N111" s="8">
        <v>2.125</v>
      </c>
      <c r="O111" s="13">
        <v>0.5</v>
      </c>
    </row>
    <row r="112" spans="1:15" ht="15.75" customHeight="1">
      <c r="A112" s="9"/>
      <c r="B112" s="44">
        <v>112947</v>
      </c>
      <c r="C112" s="4" t="s">
        <v>449</v>
      </c>
      <c r="D112" s="4" t="s">
        <v>6</v>
      </c>
      <c r="E112" s="5">
        <v>3.96</v>
      </c>
      <c r="F112" s="8">
        <v>3.5640000000000001</v>
      </c>
      <c r="G112" s="13">
        <v>9.9999999999999978E-2</v>
      </c>
      <c r="H112" s="8">
        <v>3.3660000000000001</v>
      </c>
      <c r="I112" s="13">
        <v>0.14999999999999997</v>
      </c>
      <c r="J112" s="8">
        <v>3.1680000000000001</v>
      </c>
      <c r="K112" s="13">
        <v>0.19999999999999996</v>
      </c>
      <c r="L112" s="8">
        <v>2.7720000000000002</v>
      </c>
      <c r="M112" s="13">
        <v>0.29999999999999993</v>
      </c>
      <c r="N112" s="8">
        <v>1.98</v>
      </c>
      <c r="O112" s="13">
        <v>0.5</v>
      </c>
    </row>
    <row r="113" spans="1:15" ht="15.75" customHeight="1">
      <c r="A113" s="9"/>
      <c r="B113" s="44">
        <v>109508</v>
      </c>
      <c r="C113" s="4" t="s">
        <v>439</v>
      </c>
      <c r="D113" s="4" t="s">
        <v>6</v>
      </c>
      <c r="E113" s="5">
        <v>5.22</v>
      </c>
      <c r="F113" s="8">
        <v>4.6979999999999995</v>
      </c>
      <c r="G113" s="13">
        <v>0.10000000000000005</v>
      </c>
      <c r="H113" s="8">
        <v>4.4369999999999994</v>
      </c>
      <c r="I113" s="13">
        <v>0.15000000000000008</v>
      </c>
      <c r="J113" s="8">
        <v>4.1760000000000002</v>
      </c>
      <c r="K113" s="13">
        <v>0.19999999999999993</v>
      </c>
      <c r="L113" s="8">
        <v>3.6539999999999999</v>
      </c>
      <c r="M113" s="13">
        <v>0.3</v>
      </c>
      <c r="N113" s="8">
        <v>2.61</v>
      </c>
      <c r="O113" s="13">
        <v>0.5</v>
      </c>
    </row>
    <row r="114" spans="1:15" ht="15.75" customHeight="1">
      <c r="A114" s="9"/>
      <c r="B114" s="44">
        <v>112275</v>
      </c>
      <c r="C114" s="4" t="s">
        <v>440</v>
      </c>
      <c r="D114" s="4" t="s">
        <v>6</v>
      </c>
      <c r="E114" s="5">
        <v>5.27</v>
      </c>
      <c r="F114" s="8">
        <v>4.7429999999999994</v>
      </c>
      <c r="G114" s="13">
        <v>0.10000000000000003</v>
      </c>
      <c r="H114" s="8">
        <v>4.4794999999999998</v>
      </c>
      <c r="I114" s="13">
        <v>0.14999999999999997</v>
      </c>
      <c r="J114" s="8">
        <v>4.2159999999999993</v>
      </c>
      <c r="K114" s="13">
        <v>0.20000000000000007</v>
      </c>
      <c r="L114" s="8">
        <v>3.6890000000000001</v>
      </c>
      <c r="M114" s="13">
        <v>0.29999999999999993</v>
      </c>
      <c r="N114" s="8">
        <v>2.6349999999999998</v>
      </c>
      <c r="O114" s="13">
        <v>0.5</v>
      </c>
    </row>
    <row r="115" spans="1:15" ht="15.75" customHeight="1">
      <c r="A115" s="9"/>
      <c r="B115" s="44">
        <v>102348</v>
      </c>
      <c r="C115" s="4" t="s">
        <v>451</v>
      </c>
      <c r="D115" s="4" t="s">
        <v>6</v>
      </c>
      <c r="E115" s="5">
        <v>10.3</v>
      </c>
      <c r="F115" s="8">
        <v>9.2700000000000014</v>
      </c>
      <c r="G115" s="13">
        <v>9.9999999999999936E-2</v>
      </c>
      <c r="H115" s="8">
        <v>8.7550000000000008</v>
      </c>
      <c r="I115" s="13">
        <v>0.15</v>
      </c>
      <c r="J115" s="8">
        <v>8.24</v>
      </c>
      <c r="K115" s="13">
        <v>0.20000000000000004</v>
      </c>
      <c r="L115" s="8">
        <v>7.2100000000000009</v>
      </c>
      <c r="M115" s="13">
        <v>0.3</v>
      </c>
      <c r="N115" s="8">
        <v>5.15</v>
      </c>
      <c r="O115" s="13">
        <v>0.5</v>
      </c>
    </row>
    <row r="116" spans="1:15" ht="15.75" customHeight="1">
      <c r="A116" s="9"/>
      <c r="B116" s="44">
        <v>108088</v>
      </c>
      <c r="C116" s="4" t="s">
        <v>450</v>
      </c>
      <c r="D116" s="4" t="s">
        <v>6</v>
      </c>
      <c r="E116" s="5">
        <v>10.3</v>
      </c>
      <c r="F116" s="8">
        <v>9.2700000000000014</v>
      </c>
      <c r="G116" s="13">
        <v>9.9999999999999936E-2</v>
      </c>
      <c r="H116" s="8">
        <v>8.7550000000000008</v>
      </c>
      <c r="I116" s="13">
        <v>0.15</v>
      </c>
      <c r="J116" s="8">
        <v>8.24</v>
      </c>
      <c r="K116" s="13">
        <v>0.20000000000000004</v>
      </c>
      <c r="L116" s="8">
        <v>7.2100000000000009</v>
      </c>
      <c r="M116" s="13">
        <v>0.3</v>
      </c>
      <c r="N116" s="8">
        <v>5.15</v>
      </c>
      <c r="O116" s="13">
        <v>0.5</v>
      </c>
    </row>
    <row r="117" spans="1:15" ht="15.75" customHeight="1">
      <c r="A117" s="9"/>
      <c r="B117" s="44">
        <v>112602</v>
      </c>
      <c r="C117" s="4" t="s">
        <v>452</v>
      </c>
      <c r="D117" s="4" t="s">
        <v>6</v>
      </c>
      <c r="E117" s="5">
        <v>9.11</v>
      </c>
      <c r="F117" s="8">
        <v>8.1989999999999998</v>
      </c>
      <c r="G117" s="13">
        <v>9.9999999999999964E-2</v>
      </c>
      <c r="H117" s="8">
        <v>7.7434999999999992</v>
      </c>
      <c r="I117" s="13">
        <v>0.15000000000000005</v>
      </c>
      <c r="J117" s="8">
        <v>7.2879999999999994</v>
      </c>
      <c r="K117" s="13">
        <v>0.2</v>
      </c>
      <c r="L117" s="8">
        <v>6.3769999999999998</v>
      </c>
      <c r="M117" s="13">
        <v>0.3</v>
      </c>
      <c r="N117" s="8">
        <v>4.5549999999999997</v>
      </c>
      <c r="O117" s="13">
        <v>0.5</v>
      </c>
    </row>
    <row r="118" spans="1:15" ht="15.75" customHeight="1">
      <c r="A118" s="9"/>
      <c r="B118" s="4"/>
      <c r="C118" s="4"/>
      <c r="D118" s="4"/>
      <c r="E118" s="5"/>
      <c r="F118" s="8"/>
      <c r="G118" s="13"/>
    </row>
    <row r="119" spans="1:15" ht="15.75" customHeight="1">
      <c r="A119" s="9"/>
      <c r="B119" s="11" t="s">
        <v>2</v>
      </c>
      <c r="C119" s="11" t="s">
        <v>3</v>
      </c>
      <c r="D119" s="11" t="s">
        <v>5</v>
      </c>
      <c r="E119" s="11" t="s">
        <v>0</v>
      </c>
      <c r="F119" s="11" t="s">
        <v>1</v>
      </c>
      <c r="G119" s="11" t="s">
        <v>4</v>
      </c>
    </row>
    <row r="120" spans="1:15" ht="15.75" customHeight="1">
      <c r="A120" s="9"/>
      <c r="B120" s="4">
        <v>483</v>
      </c>
      <c r="C120" s="4" t="s">
        <v>457</v>
      </c>
      <c r="D120" s="4" t="s">
        <v>10</v>
      </c>
      <c r="E120" s="5">
        <v>145.25</v>
      </c>
      <c r="F120" s="8">
        <v>123.3</v>
      </c>
      <c r="G120" s="13">
        <v>0.15111876075731501</v>
      </c>
    </row>
    <row r="121" spans="1:15" ht="15.75" customHeight="1">
      <c r="A121" s="9"/>
      <c r="B121" s="4">
        <v>108006</v>
      </c>
      <c r="C121" s="4" t="s">
        <v>458</v>
      </c>
      <c r="D121" s="4" t="s">
        <v>10</v>
      </c>
      <c r="E121" s="5">
        <v>141.63999999999999</v>
      </c>
      <c r="F121" s="8">
        <v>123.3</v>
      </c>
      <c r="G121" s="13">
        <v>0.12948319683705162</v>
      </c>
    </row>
    <row r="122" spans="1:15" ht="15.75" customHeight="1">
      <c r="A122" s="9"/>
      <c r="B122" s="4">
        <v>489</v>
      </c>
      <c r="C122" s="4" t="s">
        <v>459</v>
      </c>
      <c r="D122" s="4" t="s">
        <v>10</v>
      </c>
      <c r="E122" s="5">
        <v>141.63999999999999</v>
      </c>
      <c r="F122" s="8">
        <v>123.3</v>
      </c>
      <c r="G122" s="13">
        <v>0.12948319683705162</v>
      </c>
    </row>
    <row r="123" spans="1:15" ht="15.75" customHeight="1">
      <c r="A123" s="9"/>
      <c r="B123" s="4">
        <v>109768</v>
      </c>
      <c r="C123" s="4" t="s">
        <v>460</v>
      </c>
      <c r="D123" s="4" t="s">
        <v>10</v>
      </c>
      <c r="E123" s="5">
        <v>141.63999999999999</v>
      </c>
      <c r="F123" s="8">
        <v>123.3</v>
      </c>
      <c r="G123" s="13">
        <v>0.12948319683705162</v>
      </c>
    </row>
    <row r="124" spans="1:15" ht="15.75" customHeight="1">
      <c r="A124" s="9"/>
      <c r="B124" s="4">
        <v>109769</v>
      </c>
      <c r="C124" s="4" t="s">
        <v>461</v>
      </c>
      <c r="D124" s="4" t="s">
        <v>10</v>
      </c>
      <c r="E124" s="5">
        <v>144.47</v>
      </c>
      <c r="F124" s="8">
        <v>123.3</v>
      </c>
      <c r="G124" s="13">
        <v>0.1465356129300201</v>
      </c>
    </row>
    <row r="125" spans="1:15" ht="15.75" customHeight="1">
      <c r="A125" s="9"/>
      <c r="B125" s="4">
        <v>113054</v>
      </c>
      <c r="C125" s="4" t="s">
        <v>462</v>
      </c>
      <c r="D125" s="4" t="s">
        <v>10</v>
      </c>
      <c r="E125" s="5">
        <v>154.44</v>
      </c>
      <c r="F125" s="8">
        <v>123.3</v>
      </c>
      <c r="G125" s="13">
        <v>0.20163170163170163</v>
      </c>
    </row>
    <row r="126" spans="1:15" ht="15.75" customHeight="1">
      <c r="A126" s="9"/>
      <c r="B126" s="4">
        <v>112523</v>
      </c>
      <c r="C126" s="4" t="s">
        <v>463</v>
      </c>
      <c r="D126" s="4" t="s">
        <v>384</v>
      </c>
      <c r="E126" s="5">
        <v>7.23</v>
      </c>
      <c r="F126" s="8"/>
      <c r="G126" s="13"/>
    </row>
    <row r="127" spans="1:15" ht="42" customHeight="1">
      <c r="A127" s="9"/>
      <c r="B127" s="565" t="s">
        <v>455</v>
      </c>
      <c r="C127" s="566"/>
      <c r="D127" s="566"/>
      <c r="E127" s="566"/>
      <c r="F127" s="566"/>
      <c r="G127" s="566"/>
    </row>
    <row r="128" spans="1:15" ht="15.75" customHeight="1">
      <c r="A128" s="9"/>
      <c r="B128" s="563" t="s">
        <v>456</v>
      </c>
      <c r="C128" s="564"/>
      <c r="D128" s="564"/>
      <c r="E128" s="564"/>
      <c r="F128" s="564"/>
      <c r="G128" s="564"/>
    </row>
    <row r="129" spans="1:7" ht="15.75" customHeight="1">
      <c r="A129" s="9"/>
      <c r="B129" s="4"/>
      <c r="C129" s="4"/>
      <c r="D129" s="4"/>
      <c r="E129" s="5"/>
      <c r="F129" s="8"/>
      <c r="G129" s="13"/>
    </row>
    <row r="130" spans="1:7" ht="15.75" customHeight="1">
      <c r="A130" s="9"/>
      <c r="B130" s="11" t="s">
        <v>2</v>
      </c>
      <c r="C130" s="11" t="s">
        <v>3</v>
      </c>
      <c r="D130" s="11" t="s">
        <v>5</v>
      </c>
      <c r="E130" s="11" t="s">
        <v>0</v>
      </c>
      <c r="F130" s="11" t="s">
        <v>1</v>
      </c>
      <c r="G130" s="11" t="s">
        <v>4</v>
      </c>
    </row>
    <row r="131" spans="1:7" ht="15.75" customHeight="1">
      <c r="A131" s="9"/>
      <c r="B131" s="4">
        <v>109252</v>
      </c>
      <c r="C131" s="4" t="s">
        <v>466</v>
      </c>
      <c r="D131" s="4" t="s">
        <v>464</v>
      </c>
      <c r="E131" s="5">
        <v>16.670000000000002</v>
      </c>
      <c r="F131" s="8">
        <v>15.92</v>
      </c>
      <c r="G131" s="13">
        <v>4.4991001799640176E-2</v>
      </c>
    </row>
    <row r="132" spans="1:7" ht="15.75" customHeight="1">
      <c r="A132" s="9"/>
      <c r="B132" s="4">
        <v>109091</v>
      </c>
      <c r="C132" s="4" t="s">
        <v>467</v>
      </c>
      <c r="D132" s="4" t="s">
        <v>464</v>
      </c>
      <c r="E132" s="5">
        <v>16.79</v>
      </c>
      <c r="F132" s="8">
        <v>13.9</v>
      </c>
      <c r="G132" s="13">
        <v>0.17212626563430608</v>
      </c>
    </row>
    <row r="133" spans="1:7" ht="15.75" customHeight="1">
      <c r="A133" s="9"/>
      <c r="B133" s="4">
        <v>105510</v>
      </c>
      <c r="C133" s="4" t="s">
        <v>468</v>
      </c>
      <c r="D133" s="4" t="s">
        <v>464</v>
      </c>
      <c r="E133" s="5">
        <v>11.92</v>
      </c>
      <c r="F133" s="8">
        <v>10.89</v>
      </c>
      <c r="G133" s="13">
        <v>8.6409395973154307E-2</v>
      </c>
    </row>
    <row r="134" spans="1:7" ht="15.75" customHeight="1">
      <c r="A134" s="9"/>
      <c r="B134" s="4">
        <v>109477</v>
      </c>
      <c r="C134" s="4" t="s">
        <v>469</v>
      </c>
      <c r="D134" s="4" t="s">
        <v>464</v>
      </c>
      <c r="E134" s="5">
        <v>12.9</v>
      </c>
      <c r="F134" s="8">
        <v>9.89</v>
      </c>
      <c r="G134" s="13">
        <v>0.23333333333333331</v>
      </c>
    </row>
    <row r="135" spans="1:7" ht="15.75" customHeight="1">
      <c r="A135" s="9"/>
      <c r="B135" s="4">
        <v>197</v>
      </c>
      <c r="C135" s="4" t="s">
        <v>470</v>
      </c>
      <c r="D135" s="4" t="s">
        <v>464</v>
      </c>
      <c r="E135" s="5">
        <v>8.84</v>
      </c>
      <c r="F135" s="8">
        <v>7.98</v>
      </c>
      <c r="G135" s="13">
        <v>9.7285067873303099E-2</v>
      </c>
    </row>
    <row r="136" spans="1:7" ht="15.75" customHeight="1">
      <c r="A136" s="9"/>
      <c r="B136" s="4">
        <v>106052</v>
      </c>
      <c r="C136" s="4" t="s">
        <v>471</v>
      </c>
      <c r="D136" s="4" t="s">
        <v>464</v>
      </c>
      <c r="E136" s="5">
        <v>15.85</v>
      </c>
      <c r="F136" s="8">
        <v>13.89</v>
      </c>
      <c r="G136" s="13">
        <v>0.12365930599369079</v>
      </c>
    </row>
    <row r="137" spans="1:7" ht="15.75" customHeight="1">
      <c r="A137" s="9"/>
      <c r="B137" s="4">
        <v>109027</v>
      </c>
      <c r="C137" s="4" t="s">
        <v>472</v>
      </c>
      <c r="D137" s="4" t="s">
        <v>464</v>
      </c>
      <c r="E137" s="5">
        <v>7.89</v>
      </c>
      <c r="F137" s="8">
        <v>6.95</v>
      </c>
      <c r="G137" s="13">
        <v>0.11913814955640045</v>
      </c>
    </row>
    <row r="138" spans="1:7" ht="15.75" customHeight="1">
      <c r="A138" s="49"/>
      <c r="B138" s="4">
        <v>109555</v>
      </c>
      <c r="C138" s="4" t="s">
        <v>465</v>
      </c>
      <c r="D138" s="4" t="s">
        <v>464</v>
      </c>
      <c r="E138" s="5">
        <v>17.61</v>
      </c>
      <c r="F138" s="5">
        <v>15.99</v>
      </c>
      <c r="G138" s="6">
        <v>9.1993185689948853E-2</v>
      </c>
    </row>
    <row r="139" spans="1:7" s="7" customFormat="1" ht="15.75">
      <c r="B139" s="4">
        <v>109109</v>
      </c>
      <c r="C139" s="4" t="s">
        <v>473</v>
      </c>
      <c r="D139" s="4" t="s">
        <v>464</v>
      </c>
      <c r="E139" s="27">
        <v>25.17</v>
      </c>
      <c r="F139" s="27">
        <v>23.75</v>
      </c>
      <c r="G139" s="50">
        <v>5.6416368692888422E-2</v>
      </c>
    </row>
    <row r="140" spans="1:7" ht="55.5" customHeight="1">
      <c r="C140" s="2"/>
    </row>
    <row r="141" spans="1:7" ht="116.25">
      <c r="C141" s="1" t="s">
        <v>8</v>
      </c>
      <c r="D141" s="3"/>
      <c r="E141" s="3"/>
      <c r="F141" s="3"/>
    </row>
  </sheetData>
  <mergeCells count="9">
    <mergeCell ref="F99:O99"/>
    <mergeCell ref="B128:G128"/>
    <mergeCell ref="B127:G127"/>
    <mergeCell ref="B1:G1"/>
    <mergeCell ref="B2:G2"/>
    <mergeCell ref="F21:I21"/>
    <mergeCell ref="F28:G28"/>
    <mergeCell ref="F36:G36"/>
    <mergeCell ref="B70:K70"/>
  </mergeCells>
  <pageMargins left="0" right="0" top="0.74803149606299213" bottom="0" header="0" footer="0.31496062992125984"/>
  <pageSetup paperSize="9" scale="74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41</vt:i4>
      </vt:variant>
      <vt:variant>
        <vt:lpstr>Intervalos Nomeados</vt:lpstr>
      </vt:variant>
      <vt:variant>
        <vt:i4>1</vt:i4>
      </vt:variant>
    </vt:vector>
  </HeadingPairs>
  <TitlesOfParts>
    <vt:vector size="42" baseType="lpstr">
      <vt:lpstr>1° SEMANA NOVEMBRO</vt:lpstr>
      <vt:lpstr>2° SEMANA NOVEMBRO</vt:lpstr>
      <vt:lpstr>3° SEMANA NOVEMBRO</vt:lpstr>
      <vt:lpstr>4° SEMANA NOVEMBRO</vt:lpstr>
      <vt:lpstr>BLACK FRIDAY</vt:lpstr>
      <vt:lpstr>5º SEMANA</vt:lpstr>
      <vt:lpstr>1º SEMANA DEZ</vt:lpstr>
      <vt:lpstr>2º SEMANA DEZ</vt:lpstr>
      <vt:lpstr>ENCARTE</vt:lpstr>
      <vt:lpstr>4º SEMANA DEZ</vt:lpstr>
      <vt:lpstr>2º SEMANA JAN</vt:lpstr>
      <vt:lpstr>3º SEMANA JAN</vt:lpstr>
      <vt:lpstr>3º SEMANA JAN APP</vt:lpstr>
      <vt:lpstr>4º SEMANA JAN</vt:lpstr>
      <vt:lpstr>PROMO RELAMPAGO</vt:lpstr>
      <vt:lpstr>1º SEMANA MAR</vt:lpstr>
      <vt:lpstr>2º SEMANA MAR</vt:lpstr>
      <vt:lpstr>3º SEMANA MAR</vt:lpstr>
      <vt:lpstr>4º SEMANA MAR</vt:lpstr>
      <vt:lpstr>5º SEMANA MAR</vt:lpstr>
      <vt:lpstr>1º SEMANA abril</vt:lpstr>
      <vt:lpstr>2º SEMANA abril</vt:lpstr>
      <vt:lpstr>3º SEMANA abril</vt:lpstr>
      <vt:lpstr>4º SEMANA abril</vt:lpstr>
      <vt:lpstr>1º SEMANA MAIO (2)</vt:lpstr>
      <vt:lpstr>2º SEMANA MAIO</vt:lpstr>
      <vt:lpstr>3º SEMANA MAIO</vt:lpstr>
      <vt:lpstr>Ação Flora especializado</vt:lpstr>
      <vt:lpstr>4º SEMANA MAIO</vt:lpstr>
      <vt:lpstr>1º SEMANA JUNHO</vt:lpstr>
      <vt:lpstr>2º SEMANA JUNHO</vt:lpstr>
      <vt:lpstr>3º SEMANA JUNHO</vt:lpstr>
      <vt:lpstr>4º SEMANA JUNHO</vt:lpstr>
      <vt:lpstr>5º SEMANA JUNHO</vt:lpstr>
      <vt:lpstr>1º SEMANA JULHO</vt:lpstr>
      <vt:lpstr>2º SEMANA JULHO</vt:lpstr>
      <vt:lpstr>3º SEMANA JULHO</vt:lpstr>
      <vt:lpstr>4º SEMANA JULHO</vt:lpstr>
      <vt:lpstr>1º SEMANA AGOSTO</vt:lpstr>
      <vt:lpstr>2º SEMANA AGOSTO</vt:lpstr>
      <vt:lpstr>PROMOÇÃO TERESINA</vt:lpstr>
      <vt:lpstr>'3º SEMANA JAN APP'!Area_de_impressao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MESQUITA</dc:creator>
  <cp:lastModifiedBy>FRIOBOM29</cp:lastModifiedBy>
  <cp:lastPrinted>2022-11-25T00:41:06Z</cp:lastPrinted>
  <dcterms:created xsi:type="dcterms:W3CDTF">2015-06-05T18:19:34Z</dcterms:created>
  <dcterms:modified xsi:type="dcterms:W3CDTF">2022-11-25T20:38:05Z</dcterms:modified>
</cp:coreProperties>
</file>